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46D656BF-F198-46EB-9B10-93E2DC2F3F1B}" xr6:coauthVersionLast="47" xr6:coauthVersionMax="47" xr10:uidLastSave="{00000000-0000-0000-0000-000000000000}"/>
  <bookViews>
    <workbookView xWindow="6675" yWindow="2475" windowWidth="28785" windowHeight="15345" activeTab="3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Tourney Stats" sheetId="19" r:id="rId8"/>
    <sheet name="Tourney History" sheetId="18" r:id="rId9"/>
    <sheet name="BA v2" sheetId="12" r:id="rId10"/>
    <sheet name="BA" sheetId="3" state="hidden" r:id="rId11"/>
    <sheet name="BA History" sheetId="9" r:id="rId12"/>
    <sheet name="BA S2" sheetId="16" r:id="rId13"/>
    <sheet name="BA History S2" sheetId="17" r:id="rId14"/>
    <sheet name="Tourney History BA" sheetId="23" r:id="rId15"/>
    <sheet name="Tourney Stats BA" sheetId="24" r:id="rId16"/>
    <sheet name="Events" sheetId="20" r:id="rId17"/>
    <sheet name="TG OB" sheetId="22" r:id="rId18"/>
    <sheet name="TG BA" sheetId="25" r:id="rId19"/>
    <sheet name="BA comments" sheetId="6" state="hidden" r:id="rId20"/>
    <sheet name="Match Analyzer BA" sheetId="8" state="hidden" r:id="rId21"/>
  </sheets>
  <definedNames>
    <definedName name="_xlnm._FilterDatabase" localSheetId="10" hidden="1">BA!$A$1:$AH$47</definedName>
    <definedName name="_xlnm._FilterDatabase" localSheetId="11" hidden="1">'BA History'!$A$1:$AK$901</definedName>
    <definedName name="_xlnm._FilterDatabase" localSheetId="13" hidden="1">'BA History S2'!$A$1:$AK$780</definedName>
    <definedName name="_xlnm._FilterDatabase" localSheetId="12" hidden="1">'BA S2'!$A$1:$AN$45</definedName>
    <definedName name="_xlnm._FilterDatabase" localSheetId="9" hidden="1">'BA v2'!$A$1:$AO$62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2'!$A$1:$AI$54</definedName>
    <definedName name="_xlnm._FilterDatabase" localSheetId="4" hidden="1">'Old Bow'!$A$1:$AD$37</definedName>
    <definedName name="_xlnm._FilterDatabase" localSheetId="0" hidden="1">'Old Bow v2'!$A$1:$AJ$59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8" hidden="1">'Tourney History'!$A$1:$AD$159</definedName>
    <definedName name="_xlnm._FilterDatabase" localSheetId="14" hidden="1">'Tourney History BA'!$A$1:$AK$159</definedName>
    <definedName name="_xlnm._FilterDatabase" localSheetId="7" hidden="1">'Tourney Stats'!$A$1:$AE$45</definedName>
    <definedName name="_xlnm._FilterDatabase" localSheetId="15" hidden="1">'Tourney Stats BA'!$A$1:$AL$37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888" i="15" l="1"/>
  <c r="AB888" i="15"/>
  <c r="AC888" i="15"/>
  <c r="AD888" i="15"/>
  <c r="AA889" i="15"/>
  <c r="AB889" i="15"/>
  <c r="AC889" i="15"/>
  <c r="AD889" i="15"/>
  <c r="AA890" i="15"/>
  <c r="AB890" i="15"/>
  <c r="AC890" i="15"/>
  <c r="AD890" i="15"/>
  <c r="AA891" i="15"/>
  <c r="AB891" i="15"/>
  <c r="AC891" i="15"/>
  <c r="AD891" i="15"/>
  <c r="AA892" i="15"/>
  <c r="AB892" i="15"/>
  <c r="AC892" i="15"/>
  <c r="AD892" i="15"/>
  <c r="AA893" i="15"/>
  <c r="AB893" i="15"/>
  <c r="AC893" i="15"/>
  <c r="AD893" i="15"/>
  <c r="AA894" i="15"/>
  <c r="AB894" i="15"/>
  <c r="AC894" i="15"/>
  <c r="AD894" i="15"/>
  <c r="AA895" i="15"/>
  <c r="AB895" i="15"/>
  <c r="AC895" i="15"/>
  <c r="AD895" i="15"/>
  <c r="AA896" i="15"/>
  <c r="AB896" i="15"/>
  <c r="AC896" i="15"/>
  <c r="AD896" i="15"/>
  <c r="AA897" i="15"/>
  <c r="AB897" i="15"/>
  <c r="AC897" i="15"/>
  <c r="AD897" i="15"/>
  <c r="AA898" i="15"/>
  <c r="AB898" i="15"/>
  <c r="AC898" i="15"/>
  <c r="AD898" i="15"/>
  <c r="AA899" i="15"/>
  <c r="AB899" i="15"/>
  <c r="AC899" i="15"/>
  <c r="AD899" i="15"/>
  <c r="AA900" i="15"/>
  <c r="AB900" i="15"/>
  <c r="AC900" i="15"/>
  <c r="AD900" i="15"/>
  <c r="AA901" i="15"/>
  <c r="AB901" i="15"/>
  <c r="AC901" i="15"/>
  <c r="AD901" i="15"/>
  <c r="AA902" i="15"/>
  <c r="AB902" i="15"/>
  <c r="AC902" i="15"/>
  <c r="AD902" i="15"/>
  <c r="AA903" i="15"/>
  <c r="AB903" i="15"/>
  <c r="AC903" i="15"/>
  <c r="AD903" i="15"/>
  <c r="AA1376" i="10"/>
  <c r="AB1376" i="10"/>
  <c r="AC1376" i="10"/>
  <c r="AD1376" i="10"/>
  <c r="AA1377" i="10"/>
  <c r="AB1377" i="10"/>
  <c r="AC1377" i="10"/>
  <c r="AD1377" i="10"/>
  <c r="AA1378" i="10"/>
  <c r="AB1378" i="10"/>
  <c r="AC1378" i="10"/>
  <c r="AD1378" i="10"/>
  <c r="AA1379" i="10"/>
  <c r="AB1379" i="10"/>
  <c r="AC1379" i="10"/>
  <c r="AD1379" i="10"/>
  <c r="AA1380" i="10"/>
  <c r="AB1380" i="10"/>
  <c r="AC1380" i="10"/>
  <c r="AD1380" i="10"/>
  <c r="AA1381" i="10"/>
  <c r="AB1381" i="10"/>
  <c r="AC1381" i="10"/>
  <c r="AD1381" i="10"/>
  <c r="AA1382" i="10"/>
  <c r="AB1382" i="10"/>
  <c r="AC1382" i="10"/>
  <c r="AD1382" i="10"/>
  <c r="AA1383" i="10"/>
  <c r="AB1383" i="10"/>
  <c r="AC1383" i="10"/>
  <c r="AD1383" i="10"/>
  <c r="AA1384" i="10"/>
  <c r="AB1384" i="10"/>
  <c r="AC1384" i="10"/>
  <c r="AD1384" i="10"/>
  <c r="AA1385" i="10"/>
  <c r="AB1385" i="10"/>
  <c r="AC1385" i="10"/>
  <c r="AD1385" i="10"/>
  <c r="AA1386" i="10"/>
  <c r="AB1386" i="10"/>
  <c r="AC1386" i="10"/>
  <c r="AD1386" i="10"/>
  <c r="AA1387" i="10"/>
  <c r="AB1387" i="10"/>
  <c r="AC1387" i="10"/>
  <c r="AD1387" i="10"/>
  <c r="AA1388" i="10"/>
  <c r="AB1388" i="10"/>
  <c r="AC1388" i="10"/>
  <c r="AD1388" i="10"/>
  <c r="AA1389" i="10"/>
  <c r="AB1389" i="10"/>
  <c r="AC1389" i="10"/>
  <c r="AD1389" i="10"/>
  <c r="AA1390" i="10"/>
  <c r="AB1390" i="10"/>
  <c r="AC1390" i="10"/>
  <c r="AD1390" i="10"/>
  <c r="AA1391" i="10"/>
  <c r="AB1391" i="10"/>
  <c r="AC1391" i="10"/>
  <c r="AD1391" i="10"/>
  <c r="AA1360" i="10"/>
  <c r="AB1360" i="10"/>
  <c r="AC1360" i="10"/>
  <c r="AD1360" i="10"/>
  <c r="AA1361" i="10"/>
  <c r="AB1361" i="10"/>
  <c r="AC1361" i="10"/>
  <c r="AD1361" i="10"/>
  <c r="AA1362" i="10"/>
  <c r="AB1362" i="10"/>
  <c r="AC1362" i="10"/>
  <c r="AD1362" i="10"/>
  <c r="AA1363" i="10"/>
  <c r="AB1363" i="10"/>
  <c r="AC1363" i="10"/>
  <c r="AD1363" i="10"/>
  <c r="AA1364" i="10"/>
  <c r="AB1364" i="10"/>
  <c r="AC1364" i="10"/>
  <c r="AD1364" i="10"/>
  <c r="AA1365" i="10"/>
  <c r="AB1365" i="10"/>
  <c r="AC1365" i="10"/>
  <c r="AD1365" i="10"/>
  <c r="AA1366" i="10"/>
  <c r="AB1366" i="10"/>
  <c r="AC1366" i="10"/>
  <c r="AD1366" i="10"/>
  <c r="AA1367" i="10"/>
  <c r="AB1367" i="10"/>
  <c r="AC1367" i="10"/>
  <c r="AD1367" i="10"/>
  <c r="AA1368" i="10"/>
  <c r="AB1368" i="10"/>
  <c r="AC1368" i="10"/>
  <c r="AD1368" i="10"/>
  <c r="AA1369" i="10"/>
  <c r="AB1369" i="10"/>
  <c r="AC1369" i="10"/>
  <c r="AD1369" i="10"/>
  <c r="AA1370" i="10"/>
  <c r="AB1370" i="10"/>
  <c r="AC1370" i="10"/>
  <c r="AD1370" i="10"/>
  <c r="AA1371" i="10"/>
  <c r="AB1371" i="10"/>
  <c r="AC1371" i="10"/>
  <c r="AD1371" i="10"/>
  <c r="AA1372" i="10"/>
  <c r="AB1372" i="10"/>
  <c r="AC1372" i="10"/>
  <c r="AD1372" i="10"/>
  <c r="AA1373" i="10"/>
  <c r="AB1373" i="10"/>
  <c r="AC1373" i="10"/>
  <c r="AD1373" i="10"/>
  <c r="AA1374" i="10"/>
  <c r="AB1374" i="10"/>
  <c r="AC1374" i="10"/>
  <c r="AD1374" i="10"/>
  <c r="AA1375" i="10"/>
  <c r="AB1375" i="10"/>
  <c r="AC1375" i="10"/>
  <c r="AD1375" i="10"/>
  <c r="AA872" i="15"/>
  <c r="AB872" i="15"/>
  <c r="AC872" i="15"/>
  <c r="AD872" i="15"/>
  <c r="AA873" i="15"/>
  <c r="AB873" i="15"/>
  <c r="AC873" i="15"/>
  <c r="AD873" i="15"/>
  <c r="AA874" i="15"/>
  <c r="AB874" i="15"/>
  <c r="AC874" i="15"/>
  <c r="AD874" i="15"/>
  <c r="AA875" i="15"/>
  <c r="AB875" i="15"/>
  <c r="AC875" i="15"/>
  <c r="AD875" i="15"/>
  <c r="AA876" i="15"/>
  <c r="AB876" i="15"/>
  <c r="AC876" i="15"/>
  <c r="AD876" i="15"/>
  <c r="AA877" i="15"/>
  <c r="AB877" i="15"/>
  <c r="AC877" i="15"/>
  <c r="AD877" i="15"/>
  <c r="AA878" i="15"/>
  <c r="AB878" i="15"/>
  <c r="AC878" i="15"/>
  <c r="AD878" i="15"/>
  <c r="AA879" i="15"/>
  <c r="AB879" i="15"/>
  <c r="AC879" i="15"/>
  <c r="AD879" i="15"/>
  <c r="AA880" i="15"/>
  <c r="AB880" i="15"/>
  <c r="AC880" i="15"/>
  <c r="AD880" i="15"/>
  <c r="AA881" i="15"/>
  <c r="AB881" i="15"/>
  <c r="AC881" i="15"/>
  <c r="AD881" i="15"/>
  <c r="AA882" i="15"/>
  <c r="AB882" i="15"/>
  <c r="AC882" i="15"/>
  <c r="AD882" i="15"/>
  <c r="AA883" i="15"/>
  <c r="AB883" i="15"/>
  <c r="AC883" i="15"/>
  <c r="AD883" i="15"/>
  <c r="AA884" i="15"/>
  <c r="AB884" i="15"/>
  <c r="AC884" i="15"/>
  <c r="AD884" i="15"/>
  <c r="AA885" i="15"/>
  <c r="AB885" i="15"/>
  <c r="AC885" i="15"/>
  <c r="AD885" i="15"/>
  <c r="AA886" i="15"/>
  <c r="AB886" i="15"/>
  <c r="AC886" i="15"/>
  <c r="AD886" i="15"/>
  <c r="AA887" i="15"/>
  <c r="AB887" i="15"/>
  <c r="AC887" i="15"/>
  <c r="AD887" i="15"/>
  <c r="AA856" i="15"/>
  <c r="AB856" i="15"/>
  <c r="AC856" i="15"/>
  <c r="AD856" i="15"/>
  <c r="AA857" i="15"/>
  <c r="AB857" i="15"/>
  <c r="AC857" i="15"/>
  <c r="AD857" i="15"/>
  <c r="AA858" i="15"/>
  <c r="AB858" i="15"/>
  <c r="AC858" i="15"/>
  <c r="AD858" i="15"/>
  <c r="AA859" i="15"/>
  <c r="AB859" i="15"/>
  <c r="AC859" i="15"/>
  <c r="AD859" i="15"/>
  <c r="AA860" i="15"/>
  <c r="AB860" i="15"/>
  <c r="AC860" i="15"/>
  <c r="AD860" i="15"/>
  <c r="AA861" i="15"/>
  <c r="AB861" i="15"/>
  <c r="AC861" i="15"/>
  <c r="AD861" i="15"/>
  <c r="AA862" i="15"/>
  <c r="AB862" i="15"/>
  <c r="AC862" i="15"/>
  <c r="AD862" i="15"/>
  <c r="AA863" i="15"/>
  <c r="AB863" i="15"/>
  <c r="AC863" i="15"/>
  <c r="AD863" i="15"/>
  <c r="AA864" i="15"/>
  <c r="AB864" i="15"/>
  <c r="AC864" i="15"/>
  <c r="AD864" i="15"/>
  <c r="AA865" i="15"/>
  <c r="AB865" i="15"/>
  <c r="AC865" i="15"/>
  <c r="AD865" i="15"/>
  <c r="AA866" i="15"/>
  <c r="AB866" i="15"/>
  <c r="AC866" i="15"/>
  <c r="AD866" i="15"/>
  <c r="AA867" i="15"/>
  <c r="AB867" i="15"/>
  <c r="AC867" i="15"/>
  <c r="AD867" i="15"/>
  <c r="AA868" i="15"/>
  <c r="AB868" i="15"/>
  <c r="AC868" i="15"/>
  <c r="AD868" i="15"/>
  <c r="AA869" i="15"/>
  <c r="AB869" i="15"/>
  <c r="AC869" i="15"/>
  <c r="AD869" i="15"/>
  <c r="AA870" i="15"/>
  <c r="AB870" i="15"/>
  <c r="AC870" i="15"/>
  <c r="AD870" i="15"/>
  <c r="AA871" i="15"/>
  <c r="AB871" i="15"/>
  <c r="AC871" i="15"/>
  <c r="AD871" i="15"/>
  <c r="AA1344" i="10"/>
  <c r="AB1344" i="10"/>
  <c r="AC1344" i="10"/>
  <c r="AD1344" i="10"/>
  <c r="AA1345" i="10"/>
  <c r="AB1345" i="10"/>
  <c r="AC1345" i="10"/>
  <c r="AD1345" i="10"/>
  <c r="AA1346" i="10"/>
  <c r="AB1346" i="10"/>
  <c r="AC1346" i="10"/>
  <c r="AD1346" i="10"/>
  <c r="AA1347" i="10"/>
  <c r="AB1347" i="10"/>
  <c r="AC1347" i="10"/>
  <c r="AD1347" i="10"/>
  <c r="AA1348" i="10"/>
  <c r="AB1348" i="10"/>
  <c r="AC1348" i="10"/>
  <c r="AD1348" i="10"/>
  <c r="AA1349" i="10"/>
  <c r="AB1349" i="10"/>
  <c r="AC1349" i="10"/>
  <c r="AD1349" i="10"/>
  <c r="AA1350" i="10"/>
  <c r="AB1350" i="10"/>
  <c r="AC1350" i="10"/>
  <c r="AD1350" i="10"/>
  <c r="AA1351" i="10"/>
  <c r="AB1351" i="10"/>
  <c r="AC1351" i="10"/>
  <c r="AD1351" i="10"/>
  <c r="AA1352" i="10"/>
  <c r="AB1352" i="10"/>
  <c r="AC1352" i="10"/>
  <c r="AD1352" i="10"/>
  <c r="AA1353" i="10"/>
  <c r="AB1353" i="10"/>
  <c r="AC1353" i="10"/>
  <c r="AD1353" i="10"/>
  <c r="AA1354" i="10"/>
  <c r="AB1354" i="10"/>
  <c r="AC1354" i="10"/>
  <c r="AD1354" i="10"/>
  <c r="AA1355" i="10"/>
  <c r="AB1355" i="10"/>
  <c r="AC1355" i="10"/>
  <c r="AD1355" i="10"/>
  <c r="AA1356" i="10"/>
  <c r="AB1356" i="10"/>
  <c r="AC1356" i="10"/>
  <c r="AD1356" i="10"/>
  <c r="AA1357" i="10"/>
  <c r="AB1357" i="10"/>
  <c r="AC1357" i="10"/>
  <c r="AD1357" i="10"/>
  <c r="AA1358" i="10"/>
  <c r="AB1358" i="10"/>
  <c r="AC1358" i="10"/>
  <c r="AD1358" i="10"/>
  <c r="AA1359" i="10"/>
  <c r="AB1359" i="10"/>
  <c r="AC1359" i="10"/>
  <c r="AD1359" i="10"/>
  <c r="AH1511" i="9"/>
  <c r="AI1511" i="9"/>
  <c r="AJ1511" i="9"/>
  <c r="AK1511" i="9"/>
  <c r="AH1512" i="9"/>
  <c r="AI1512" i="9"/>
  <c r="AJ1512" i="9"/>
  <c r="AK1512" i="9"/>
  <c r="AH1513" i="9"/>
  <c r="AI1513" i="9"/>
  <c r="AJ1513" i="9"/>
  <c r="AK1513" i="9"/>
  <c r="AH1514" i="9"/>
  <c r="AI1514" i="9"/>
  <c r="AJ1514" i="9"/>
  <c r="AK1514" i="9"/>
  <c r="AH1515" i="9"/>
  <c r="AI1515" i="9"/>
  <c r="AJ1515" i="9"/>
  <c r="AK1515" i="9"/>
  <c r="AH1516" i="9"/>
  <c r="AI1516" i="9"/>
  <c r="AJ1516" i="9"/>
  <c r="AK1516" i="9"/>
  <c r="AH1517" i="9"/>
  <c r="AI1517" i="9"/>
  <c r="AJ1517" i="9"/>
  <c r="AK1517" i="9"/>
  <c r="AH1518" i="9"/>
  <c r="AI1518" i="9"/>
  <c r="AJ1518" i="9"/>
  <c r="AK1518" i="9"/>
  <c r="AH1519" i="9"/>
  <c r="AI1519" i="9"/>
  <c r="AJ1519" i="9"/>
  <c r="AK1519" i="9"/>
  <c r="AH1520" i="9"/>
  <c r="AI1520" i="9"/>
  <c r="AJ1520" i="9"/>
  <c r="AK1520" i="9"/>
  <c r="AH1521" i="9"/>
  <c r="AI1521" i="9"/>
  <c r="AJ1521" i="9"/>
  <c r="AK1521" i="9"/>
  <c r="AH1522" i="9"/>
  <c r="AI1522" i="9"/>
  <c r="AJ1522" i="9"/>
  <c r="AK1522" i="9"/>
  <c r="AH807" i="17"/>
  <c r="AI807" i="17"/>
  <c r="AJ807" i="17"/>
  <c r="AK807" i="17"/>
  <c r="AH808" i="17"/>
  <c r="AI808" i="17"/>
  <c r="AJ808" i="17"/>
  <c r="AK808" i="17"/>
  <c r="AH809" i="17"/>
  <c r="AI809" i="17"/>
  <c r="AJ809" i="17"/>
  <c r="AK809" i="17"/>
  <c r="AH810" i="17"/>
  <c r="AI810" i="17"/>
  <c r="AJ810" i="17"/>
  <c r="AK810" i="17"/>
  <c r="AH811" i="17"/>
  <c r="AI811" i="17"/>
  <c r="AJ811" i="17"/>
  <c r="AK811" i="17"/>
  <c r="AH812" i="17"/>
  <c r="AI812" i="17"/>
  <c r="AJ812" i="17"/>
  <c r="AK812" i="17"/>
  <c r="AH813" i="17"/>
  <c r="AI813" i="17"/>
  <c r="AJ813" i="17"/>
  <c r="AK813" i="17"/>
  <c r="AH814" i="17"/>
  <c r="AI814" i="17"/>
  <c r="AJ814" i="17"/>
  <c r="AK814" i="17"/>
  <c r="AH815" i="17"/>
  <c r="AI815" i="17"/>
  <c r="AJ815" i="17"/>
  <c r="AK815" i="17"/>
  <c r="AH816" i="17"/>
  <c r="AI816" i="17"/>
  <c r="AJ816" i="17"/>
  <c r="AK816" i="17"/>
  <c r="AH817" i="17"/>
  <c r="AI817" i="17"/>
  <c r="AJ817" i="17"/>
  <c r="AK817" i="17"/>
  <c r="AH818" i="17"/>
  <c r="AI818" i="17"/>
  <c r="AJ818" i="17"/>
  <c r="AK818" i="17"/>
  <c r="AH793" i="17"/>
  <c r="AI793" i="17"/>
  <c r="AJ793" i="17"/>
  <c r="AK793" i="17"/>
  <c r="AH794" i="17"/>
  <c r="AI794" i="17"/>
  <c r="AJ794" i="17"/>
  <c r="AK794" i="17"/>
  <c r="AH795" i="17"/>
  <c r="AI795" i="17"/>
  <c r="AJ795" i="17"/>
  <c r="AK795" i="17"/>
  <c r="AH796" i="17"/>
  <c r="AI796" i="17"/>
  <c r="AJ796" i="17"/>
  <c r="AK796" i="17"/>
  <c r="AH797" i="17"/>
  <c r="AI797" i="17"/>
  <c r="AJ797" i="17"/>
  <c r="AK797" i="17"/>
  <c r="AH798" i="17"/>
  <c r="AI798" i="17"/>
  <c r="AJ798" i="17"/>
  <c r="AK798" i="17"/>
  <c r="AH799" i="17"/>
  <c r="AI799" i="17"/>
  <c r="AJ799" i="17"/>
  <c r="AK799" i="17"/>
  <c r="AH800" i="17"/>
  <c r="AI800" i="17"/>
  <c r="AJ800" i="17"/>
  <c r="AK800" i="17"/>
  <c r="AH801" i="17"/>
  <c r="AI801" i="17"/>
  <c r="AJ801" i="17"/>
  <c r="AK801" i="17"/>
  <c r="AH802" i="17"/>
  <c r="AI802" i="17"/>
  <c r="AJ802" i="17"/>
  <c r="AK802" i="17"/>
  <c r="AH803" i="17"/>
  <c r="AI803" i="17"/>
  <c r="AJ803" i="17"/>
  <c r="AK803" i="17"/>
  <c r="AH804" i="17"/>
  <c r="AI804" i="17"/>
  <c r="AJ804" i="17"/>
  <c r="AK804" i="17"/>
  <c r="AH805" i="17"/>
  <c r="AI805" i="17"/>
  <c r="AJ805" i="17"/>
  <c r="AK805" i="17"/>
  <c r="AH806" i="17"/>
  <c r="AI806" i="17"/>
  <c r="AJ806" i="17"/>
  <c r="AK806" i="17"/>
  <c r="AH1497" i="9"/>
  <c r="AI1497" i="9"/>
  <c r="AJ1497" i="9"/>
  <c r="AK1497" i="9"/>
  <c r="AH1498" i="9"/>
  <c r="AI1498" i="9"/>
  <c r="AJ1498" i="9"/>
  <c r="AK1498" i="9"/>
  <c r="AH1499" i="9"/>
  <c r="AI1499" i="9"/>
  <c r="AJ1499" i="9"/>
  <c r="AK1499" i="9"/>
  <c r="AH1500" i="9"/>
  <c r="AI1500" i="9"/>
  <c r="AJ1500" i="9"/>
  <c r="AK1500" i="9"/>
  <c r="AH1501" i="9"/>
  <c r="AI1501" i="9"/>
  <c r="AJ1501" i="9"/>
  <c r="AK1501" i="9"/>
  <c r="AH1502" i="9"/>
  <c r="AI1502" i="9"/>
  <c r="AJ1502" i="9"/>
  <c r="AK1502" i="9"/>
  <c r="AH1503" i="9"/>
  <c r="AI1503" i="9"/>
  <c r="AJ1503" i="9"/>
  <c r="AK1503" i="9"/>
  <c r="AH1504" i="9"/>
  <c r="AI1504" i="9"/>
  <c r="AJ1504" i="9"/>
  <c r="AK1504" i="9"/>
  <c r="AH1505" i="9"/>
  <c r="AI1505" i="9"/>
  <c r="AJ1505" i="9"/>
  <c r="AK1505" i="9"/>
  <c r="AH1506" i="9"/>
  <c r="AI1506" i="9"/>
  <c r="AJ1506" i="9"/>
  <c r="AK1506" i="9"/>
  <c r="AH1507" i="9"/>
  <c r="AI1507" i="9"/>
  <c r="AJ1507" i="9"/>
  <c r="AK1507" i="9"/>
  <c r="AH1508" i="9"/>
  <c r="AI1508" i="9"/>
  <c r="AJ1508" i="9"/>
  <c r="AK1508" i="9"/>
  <c r="AH1509" i="9"/>
  <c r="AI1509" i="9"/>
  <c r="AJ1509" i="9"/>
  <c r="AK1509" i="9"/>
  <c r="AH1510" i="9"/>
  <c r="AI1510" i="9"/>
  <c r="AJ1510" i="9"/>
  <c r="AK1510" i="9"/>
  <c r="AH781" i="17"/>
  <c r="AI781" i="17"/>
  <c r="AJ781" i="17"/>
  <c r="AK781" i="17"/>
  <c r="AH782" i="17"/>
  <c r="AI782" i="17"/>
  <c r="AJ782" i="17"/>
  <c r="AK782" i="17"/>
  <c r="AH783" i="17"/>
  <c r="AI783" i="17"/>
  <c r="AJ783" i="17"/>
  <c r="AK783" i="17"/>
  <c r="AH784" i="17"/>
  <c r="AI784" i="17"/>
  <c r="AJ784" i="17"/>
  <c r="AK784" i="17"/>
  <c r="AH785" i="17"/>
  <c r="AI785" i="17"/>
  <c r="AJ785" i="17"/>
  <c r="AK785" i="17"/>
  <c r="AH786" i="17"/>
  <c r="AI786" i="17"/>
  <c r="AJ786" i="17"/>
  <c r="AK786" i="17"/>
  <c r="AH787" i="17"/>
  <c r="AI787" i="17"/>
  <c r="AJ787" i="17"/>
  <c r="AK787" i="17"/>
  <c r="AH788" i="17"/>
  <c r="AI788" i="17"/>
  <c r="AJ788" i="17"/>
  <c r="AK788" i="17"/>
  <c r="AH789" i="17"/>
  <c r="AI789" i="17"/>
  <c r="AJ789" i="17"/>
  <c r="AK789" i="17"/>
  <c r="AH790" i="17"/>
  <c r="AI790" i="17"/>
  <c r="AJ790" i="17"/>
  <c r="AK790" i="17"/>
  <c r="AH791" i="17"/>
  <c r="AI791" i="17"/>
  <c r="AJ791" i="17"/>
  <c r="AK791" i="17"/>
  <c r="AH792" i="17"/>
  <c r="AI792" i="17"/>
  <c r="AJ792" i="17"/>
  <c r="AK792" i="17"/>
  <c r="AH1485" i="9"/>
  <c r="AI1485" i="9"/>
  <c r="AJ1485" i="9"/>
  <c r="AK1485" i="9"/>
  <c r="AH1486" i="9"/>
  <c r="AI1486" i="9"/>
  <c r="AJ1486" i="9"/>
  <c r="AK1486" i="9"/>
  <c r="AH1487" i="9"/>
  <c r="AI1487" i="9"/>
  <c r="AJ1487" i="9"/>
  <c r="AK1487" i="9"/>
  <c r="AH1488" i="9"/>
  <c r="AI1488" i="9"/>
  <c r="AJ1488" i="9"/>
  <c r="AK1488" i="9"/>
  <c r="AH1489" i="9"/>
  <c r="AI1489" i="9"/>
  <c r="AJ1489" i="9"/>
  <c r="AK1489" i="9"/>
  <c r="AH1490" i="9"/>
  <c r="AI1490" i="9"/>
  <c r="AJ1490" i="9"/>
  <c r="AK1490" i="9"/>
  <c r="AH1491" i="9"/>
  <c r="AI1491" i="9"/>
  <c r="AJ1491" i="9"/>
  <c r="AK1491" i="9"/>
  <c r="AH1492" i="9"/>
  <c r="AI1492" i="9"/>
  <c r="AJ1492" i="9"/>
  <c r="AK1492" i="9"/>
  <c r="AH1493" i="9"/>
  <c r="AI1493" i="9"/>
  <c r="AJ1493" i="9"/>
  <c r="AK1493" i="9"/>
  <c r="AH1494" i="9"/>
  <c r="AI1494" i="9"/>
  <c r="AJ1494" i="9"/>
  <c r="AK1494" i="9"/>
  <c r="AH1495" i="9"/>
  <c r="AI1495" i="9"/>
  <c r="AJ1495" i="9"/>
  <c r="AK1495" i="9"/>
  <c r="AH1496" i="9"/>
  <c r="AI1496" i="9"/>
  <c r="AJ1496" i="9"/>
  <c r="AK1496" i="9"/>
  <c r="AA844" i="15"/>
  <c r="AB844" i="15"/>
  <c r="AC844" i="15"/>
  <c r="AD844" i="15"/>
  <c r="AA845" i="15"/>
  <c r="AB845" i="15"/>
  <c r="AC845" i="15"/>
  <c r="AD845" i="15"/>
  <c r="AA846" i="15"/>
  <c r="AB846" i="15"/>
  <c r="AC846" i="15"/>
  <c r="AD846" i="15"/>
  <c r="AA847" i="15"/>
  <c r="AB847" i="15"/>
  <c r="AC847" i="15"/>
  <c r="AD847" i="15"/>
  <c r="AA848" i="15"/>
  <c r="AB848" i="15"/>
  <c r="AC848" i="15"/>
  <c r="AD848" i="15"/>
  <c r="AA849" i="15"/>
  <c r="AB849" i="15"/>
  <c r="AC849" i="15"/>
  <c r="AD849" i="15"/>
  <c r="AA850" i="15"/>
  <c r="AB850" i="15"/>
  <c r="AC850" i="15"/>
  <c r="AD850" i="15"/>
  <c r="AA851" i="15"/>
  <c r="AB851" i="15"/>
  <c r="AC851" i="15"/>
  <c r="AD851" i="15"/>
  <c r="AA852" i="15"/>
  <c r="AB852" i="15"/>
  <c r="AC852" i="15"/>
  <c r="AD852" i="15"/>
  <c r="AA853" i="15"/>
  <c r="AB853" i="15"/>
  <c r="AC853" i="15"/>
  <c r="AD853" i="15"/>
  <c r="AA854" i="15"/>
  <c r="AB854" i="15"/>
  <c r="AC854" i="15"/>
  <c r="AD854" i="15"/>
  <c r="AA855" i="15"/>
  <c r="AB855" i="15"/>
  <c r="AC855" i="15"/>
  <c r="AD855" i="15"/>
  <c r="AA268" i="18"/>
  <c r="AB268" i="18"/>
  <c r="AC268" i="18"/>
  <c r="AD268" i="18"/>
  <c r="AA269" i="18"/>
  <c r="AB269" i="18"/>
  <c r="AC269" i="18"/>
  <c r="AD269" i="18"/>
  <c r="AA270" i="18"/>
  <c r="AB270" i="18"/>
  <c r="AC270" i="18"/>
  <c r="AD270" i="18"/>
  <c r="AA271" i="18"/>
  <c r="AB271" i="18"/>
  <c r="AC271" i="18"/>
  <c r="AD271" i="18"/>
  <c r="AA272" i="18"/>
  <c r="AB272" i="18"/>
  <c r="AC272" i="18"/>
  <c r="AD272" i="18"/>
  <c r="AA273" i="18"/>
  <c r="AB273" i="18"/>
  <c r="AC273" i="18"/>
  <c r="AD273" i="18"/>
  <c r="AA274" i="18"/>
  <c r="AB274" i="18"/>
  <c r="AC274" i="18"/>
  <c r="AD274" i="18"/>
  <c r="AA275" i="18"/>
  <c r="AB275" i="18"/>
  <c r="AC275" i="18"/>
  <c r="AD275" i="18"/>
  <c r="AA276" i="18"/>
  <c r="AB276" i="18"/>
  <c r="AC276" i="18"/>
  <c r="AD276" i="18"/>
  <c r="AA277" i="18"/>
  <c r="AB277" i="18"/>
  <c r="AC277" i="18"/>
  <c r="AD277" i="18"/>
  <c r="AA278" i="18"/>
  <c r="AB278" i="18"/>
  <c r="AC278" i="18"/>
  <c r="AD278" i="18"/>
  <c r="AA279" i="18"/>
  <c r="AB279" i="18"/>
  <c r="AC279" i="18"/>
  <c r="AD279" i="18"/>
  <c r="AA1332" i="10"/>
  <c r="AB1332" i="10"/>
  <c r="AC1332" i="10"/>
  <c r="AD1332" i="10"/>
  <c r="AA1333" i="10"/>
  <c r="AB1333" i="10"/>
  <c r="AC1333" i="10"/>
  <c r="AD1333" i="10"/>
  <c r="AA1334" i="10"/>
  <c r="AB1334" i="10"/>
  <c r="AC1334" i="10"/>
  <c r="AD1334" i="10"/>
  <c r="AA1335" i="10"/>
  <c r="AB1335" i="10"/>
  <c r="AC1335" i="10"/>
  <c r="AD1335" i="10"/>
  <c r="AA1336" i="10"/>
  <c r="AB1336" i="10"/>
  <c r="AC1336" i="10"/>
  <c r="AD1336" i="10"/>
  <c r="AA1337" i="10"/>
  <c r="AB1337" i="10"/>
  <c r="AC1337" i="10"/>
  <c r="AD1337" i="10"/>
  <c r="AA1338" i="10"/>
  <c r="AB1338" i="10"/>
  <c r="AC1338" i="10"/>
  <c r="AD1338" i="10"/>
  <c r="AA1339" i="10"/>
  <c r="AB1339" i="10"/>
  <c r="AC1339" i="10"/>
  <c r="AD1339" i="10"/>
  <c r="AA1340" i="10"/>
  <c r="AB1340" i="10"/>
  <c r="AC1340" i="10"/>
  <c r="AD1340" i="10"/>
  <c r="AA1341" i="10"/>
  <c r="AB1341" i="10"/>
  <c r="AC1341" i="10"/>
  <c r="AD1341" i="10"/>
  <c r="AA1342" i="10"/>
  <c r="AB1342" i="10"/>
  <c r="AC1342" i="10"/>
  <c r="AD1342" i="10"/>
  <c r="AA1343" i="10"/>
  <c r="AB1343" i="10"/>
  <c r="AC1343" i="10"/>
  <c r="AD1343" i="10"/>
  <c r="AA834" i="15" l="1"/>
  <c r="AB834" i="15"/>
  <c r="AC834" i="15"/>
  <c r="AD834" i="15"/>
  <c r="AA835" i="15"/>
  <c r="AB835" i="15"/>
  <c r="AC835" i="15"/>
  <c r="AD835" i="15"/>
  <c r="AA836" i="15"/>
  <c r="AB836" i="15"/>
  <c r="AC836" i="15"/>
  <c r="AD836" i="15"/>
  <c r="AA837" i="15"/>
  <c r="AB837" i="15"/>
  <c r="AC837" i="15"/>
  <c r="AD837" i="15"/>
  <c r="AA838" i="15"/>
  <c r="AB838" i="15"/>
  <c r="AC838" i="15"/>
  <c r="AD838" i="15"/>
  <c r="AA839" i="15"/>
  <c r="AB839" i="15"/>
  <c r="AC839" i="15"/>
  <c r="AD839" i="15"/>
  <c r="AA840" i="15"/>
  <c r="AB840" i="15"/>
  <c r="AC840" i="15"/>
  <c r="AD840" i="15"/>
  <c r="AA841" i="15"/>
  <c r="AB841" i="15"/>
  <c r="AC841" i="15"/>
  <c r="AD841" i="15"/>
  <c r="AA842" i="15"/>
  <c r="AB842" i="15"/>
  <c r="AC842" i="15"/>
  <c r="AD842" i="15"/>
  <c r="AA843" i="15"/>
  <c r="AB843" i="15"/>
  <c r="AC843" i="15"/>
  <c r="AD843" i="15"/>
  <c r="AA1322" i="10"/>
  <c r="AB1322" i="10"/>
  <c r="AC1322" i="10"/>
  <c r="AD1322" i="10"/>
  <c r="AA1323" i="10"/>
  <c r="AB1323" i="10"/>
  <c r="AC1323" i="10"/>
  <c r="AD1323" i="10"/>
  <c r="AA1324" i="10"/>
  <c r="AB1324" i="10"/>
  <c r="AC1324" i="10"/>
  <c r="AD1324" i="10"/>
  <c r="AA1325" i="10"/>
  <c r="AB1325" i="10"/>
  <c r="AC1325" i="10"/>
  <c r="AD1325" i="10"/>
  <c r="AA1326" i="10"/>
  <c r="AB1326" i="10"/>
  <c r="AC1326" i="10"/>
  <c r="AD1326" i="10"/>
  <c r="AA1327" i="10"/>
  <c r="AB1327" i="10"/>
  <c r="AC1327" i="10"/>
  <c r="AD1327" i="10"/>
  <c r="AA1328" i="10"/>
  <c r="AB1328" i="10"/>
  <c r="AC1328" i="10"/>
  <c r="AD1328" i="10"/>
  <c r="AA1329" i="10"/>
  <c r="AB1329" i="10"/>
  <c r="AC1329" i="10"/>
  <c r="AD1329" i="10"/>
  <c r="AA1330" i="10"/>
  <c r="AB1330" i="10"/>
  <c r="AC1330" i="10"/>
  <c r="AD1330" i="10"/>
  <c r="AA1331" i="10"/>
  <c r="AB1331" i="10"/>
  <c r="AC1331" i="10"/>
  <c r="AD1331" i="10"/>
  <c r="AA822" i="15"/>
  <c r="AB822" i="15"/>
  <c r="AC822" i="15"/>
  <c r="AD822" i="15"/>
  <c r="AA823" i="15"/>
  <c r="AB823" i="15"/>
  <c r="AC823" i="15"/>
  <c r="AD823" i="15"/>
  <c r="AA824" i="15"/>
  <c r="AB824" i="15"/>
  <c r="AC824" i="15"/>
  <c r="AD824" i="15"/>
  <c r="AA825" i="15"/>
  <c r="AB825" i="15"/>
  <c r="AC825" i="15"/>
  <c r="AD825" i="15"/>
  <c r="AA826" i="15"/>
  <c r="AB826" i="15"/>
  <c r="AC826" i="15"/>
  <c r="AD826" i="15"/>
  <c r="AA827" i="15"/>
  <c r="AB827" i="15"/>
  <c r="AC827" i="15"/>
  <c r="AD827" i="15"/>
  <c r="AA828" i="15"/>
  <c r="AB828" i="15"/>
  <c r="AC828" i="15"/>
  <c r="AD828" i="15"/>
  <c r="AA829" i="15"/>
  <c r="AB829" i="15"/>
  <c r="AC829" i="15"/>
  <c r="AD829" i="15"/>
  <c r="AA830" i="15"/>
  <c r="AB830" i="15"/>
  <c r="AC830" i="15"/>
  <c r="AD830" i="15"/>
  <c r="AA831" i="15"/>
  <c r="AB831" i="15"/>
  <c r="AC831" i="15"/>
  <c r="AD831" i="15"/>
  <c r="AA832" i="15"/>
  <c r="AB832" i="15"/>
  <c r="AC832" i="15"/>
  <c r="AD832" i="15"/>
  <c r="AA833" i="15"/>
  <c r="AB833" i="15"/>
  <c r="AC833" i="15"/>
  <c r="AD833" i="15"/>
  <c r="AA1310" i="10"/>
  <c r="AB1310" i="10"/>
  <c r="AC1310" i="10"/>
  <c r="AD1310" i="10"/>
  <c r="AA1311" i="10"/>
  <c r="AB1311" i="10"/>
  <c r="AC1311" i="10"/>
  <c r="AD1311" i="10"/>
  <c r="AA1312" i="10"/>
  <c r="AB1312" i="10"/>
  <c r="AC1312" i="10"/>
  <c r="AD1312" i="10"/>
  <c r="AA1313" i="10"/>
  <c r="AB1313" i="10"/>
  <c r="AC1313" i="10"/>
  <c r="AD1313" i="10"/>
  <c r="AA1314" i="10"/>
  <c r="AB1314" i="10"/>
  <c r="AC1314" i="10"/>
  <c r="AD1314" i="10"/>
  <c r="AA1315" i="10"/>
  <c r="AB1315" i="10"/>
  <c r="AC1315" i="10"/>
  <c r="AD1315" i="10"/>
  <c r="AA1316" i="10"/>
  <c r="AB1316" i="10"/>
  <c r="AC1316" i="10"/>
  <c r="AD1316" i="10"/>
  <c r="AA1317" i="10"/>
  <c r="AB1317" i="10"/>
  <c r="AC1317" i="10"/>
  <c r="AD1317" i="10"/>
  <c r="AA1318" i="10"/>
  <c r="AB1318" i="10"/>
  <c r="AC1318" i="10"/>
  <c r="AD1318" i="10"/>
  <c r="AA1319" i="10"/>
  <c r="AB1319" i="10"/>
  <c r="AC1319" i="10"/>
  <c r="AD1319" i="10"/>
  <c r="AA1320" i="10"/>
  <c r="AB1320" i="10"/>
  <c r="AC1320" i="10"/>
  <c r="AD1320" i="10"/>
  <c r="AA1321" i="10"/>
  <c r="AB1321" i="10"/>
  <c r="AC1321" i="10"/>
  <c r="AD1321" i="10"/>
  <c r="Q5" i="19"/>
  <c r="R5" i="19"/>
  <c r="S5" i="19"/>
  <c r="T5" i="19"/>
  <c r="U5" i="19"/>
  <c r="V5" i="19"/>
  <c r="W5" i="19"/>
  <c r="X5" i="19"/>
  <c r="Y5" i="19"/>
  <c r="Z5" i="19"/>
  <c r="AA5" i="19"/>
  <c r="AB5" i="19"/>
  <c r="AC5" i="19"/>
  <c r="AD5" i="19"/>
  <c r="AE5" i="19"/>
  <c r="P5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AA244" i="18"/>
  <c r="AB244" i="18"/>
  <c r="AC244" i="18"/>
  <c r="AD244" i="18"/>
  <c r="AA245" i="18"/>
  <c r="AB245" i="18"/>
  <c r="AC245" i="18"/>
  <c r="AD245" i="18"/>
  <c r="AA246" i="18"/>
  <c r="AB246" i="18"/>
  <c r="AC246" i="18"/>
  <c r="AD246" i="18"/>
  <c r="AA247" i="18"/>
  <c r="AB247" i="18"/>
  <c r="AC247" i="18"/>
  <c r="AD247" i="18"/>
  <c r="AA248" i="18"/>
  <c r="AB248" i="18"/>
  <c r="AC248" i="18"/>
  <c r="AD248" i="18"/>
  <c r="AA249" i="18"/>
  <c r="AB249" i="18"/>
  <c r="AC249" i="18"/>
  <c r="AD249" i="18"/>
  <c r="AA250" i="18"/>
  <c r="AB250" i="18"/>
  <c r="AC250" i="18"/>
  <c r="AD250" i="18"/>
  <c r="AA251" i="18"/>
  <c r="AB251" i="18"/>
  <c r="AC251" i="18"/>
  <c r="AD251" i="18"/>
  <c r="AA252" i="18"/>
  <c r="AB252" i="18"/>
  <c r="AC252" i="18"/>
  <c r="AD252" i="18"/>
  <c r="AA253" i="18"/>
  <c r="AB253" i="18"/>
  <c r="AC253" i="18"/>
  <c r="AD253" i="18"/>
  <c r="AA254" i="18"/>
  <c r="AB254" i="18"/>
  <c r="AC254" i="18"/>
  <c r="AD254" i="18"/>
  <c r="AA255" i="18"/>
  <c r="AB255" i="18"/>
  <c r="AC255" i="18"/>
  <c r="AD255" i="18"/>
  <c r="AA256" i="18"/>
  <c r="AB256" i="18"/>
  <c r="AC256" i="18"/>
  <c r="AD256" i="18"/>
  <c r="AA257" i="18"/>
  <c r="AB257" i="18"/>
  <c r="AC257" i="18"/>
  <c r="AD257" i="18"/>
  <c r="AA258" i="18"/>
  <c r="AB258" i="18"/>
  <c r="AC258" i="18"/>
  <c r="AD258" i="18"/>
  <c r="AA259" i="18"/>
  <c r="AB259" i="18"/>
  <c r="AC259" i="18"/>
  <c r="AD259" i="18"/>
  <c r="AA260" i="18"/>
  <c r="AB260" i="18"/>
  <c r="AC260" i="18"/>
  <c r="AD260" i="18"/>
  <c r="AA261" i="18"/>
  <c r="AB261" i="18"/>
  <c r="AC261" i="18"/>
  <c r="AD261" i="18"/>
  <c r="AA262" i="18"/>
  <c r="AB262" i="18"/>
  <c r="AC262" i="18"/>
  <c r="AD262" i="18"/>
  <c r="AA263" i="18"/>
  <c r="AB263" i="18"/>
  <c r="AC263" i="18"/>
  <c r="AD263" i="18"/>
  <c r="AA264" i="18"/>
  <c r="AB264" i="18"/>
  <c r="AC264" i="18"/>
  <c r="AD264" i="18"/>
  <c r="AA265" i="18"/>
  <c r="AB265" i="18"/>
  <c r="AC265" i="18"/>
  <c r="AD265" i="18"/>
  <c r="AA266" i="18"/>
  <c r="AB266" i="18"/>
  <c r="AC266" i="18"/>
  <c r="AD266" i="18"/>
  <c r="AA267" i="18"/>
  <c r="AB267" i="18"/>
  <c r="AC267" i="18"/>
  <c r="AD267" i="18"/>
  <c r="AA810" i="15"/>
  <c r="AB810" i="15"/>
  <c r="AC810" i="15"/>
  <c r="AD810" i="15"/>
  <c r="AA811" i="15"/>
  <c r="AB811" i="15"/>
  <c r="AC811" i="15"/>
  <c r="AD811" i="15"/>
  <c r="AA812" i="15"/>
  <c r="AB812" i="15"/>
  <c r="AC812" i="15"/>
  <c r="AD812" i="15"/>
  <c r="AA813" i="15"/>
  <c r="AB813" i="15"/>
  <c r="AC813" i="15"/>
  <c r="AD813" i="15"/>
  <c r="AA814" i="15"/>
  <c r="AB814" i="15"/>
  <c r="AC814" i="15"/>
  <c r="AD814" i="15"/>
  <c r="AA815" i="15"/>
  <c r="AB815" i="15"/>
  <c r="AC815" i="15"/>
  <c r="AD815" i="15"/>
  <c r="AA816" i="15"/>
  <c r="AB816" i="15"/>
  <c r="AC816" i="15"/>
  <c r="AD816" i="15"/>
  <c r="AA817" i="15"/>
  <c r="AB817" i="15"/>
  <c r="AC817" i="15"/>
  <c r="AD817" i="15"/>
  <c r="AA818" i="15"/>
  <c r="AB818" i="15"/>
  <c r="AC818" i="15"/>
  <c r="AD818" i="15"/>
  <c r="AA819" i="15"/>
  <c r="AB819" i="15"/>
  <c r="AC819" i="15"/>
  <c r="AD819" i="15"/>
  <c r="AA820" i="15"/>
  <c r="AB820" i="15"/>
  <c r="AC820" i="15"/>
  <c r="AD820" i="15"/>
  <c r="AA821" i="15"/>
  <c r="AB821" i="15"/>
  <c r="AC821" i="15"/>
  <c r="AD821" i="15"/>
  <c r="AA1298" i="10"/>
  <c r="AB1298" i="10"/>
  <c r="AC1298" i="10"/>
  <c r="AD1298" i="10"/>
  <c r="AA1299" i="10"/>
  <c r="AB1299" i="10"/>
  <c r="AC1299" i="10"/>
  <c r="AD1299" i="10"/>
  <c r="AA1300" i="10"/>
  <c r="AB1300" i="10"/>
  <c r="AC1300" i="10"/>
  <c r="AD1300" i="10"/>
  <c r="AA1301" i="10"/>
  <c r="AB1301" i="10"/>
  <c r="AC1301" i="10"/>
  <c r="AD1301" i="10"/>
  <c r="AA1302" i="10"/>
  <c r="AB1302" i="10"/>
  <c r="AC1302" i="10"/>
  <c r="AD1302" i="10"/>
  <c r="AA1303" i="10"/>
  <c r="AB1303" i="10"/>
  <c r="AC1303" i="10"/>
  <c r="AD1303" i="10"/>
  <c r="AA1304" i="10"/>
  <c r="AB1304" i="10"/>
  <c r="AC1304" i="10"/>
  <c r="AD1304" i="10"/>
  <c r="AA1305" i="10"/>
  <c r="AB1305" i="10"/>
  <c r="AC1305" i="10"/>
  <c r="AD1305" i="10"/>
  <c r="AA1306" i="10"/>
  <c r="AB1306" i="10"/>
  <c r="AC1306" i="10"/>
  <c r="AD1306" i="10"/>
  <c r="AA1307" i="10"/>
  <c r="AB1307" i="10"/>
  <c r="AC1307" i="10"/>
  <c r="AD1307" i="10"/>
  <c r="AA1308" i="10"/>
  <c r="AB1308" i="10"/>
  <c r="AC1308" i="10"/>
  <c r="AD1308" i="10"/>
  <c r="AA1309" i="10"/>
  <c r="AB1309" i="10"/>
  <c r="AC1309" i="10"/>
  <c r="AD1309" i="10"/>
  <c r="AH38" i="23"/>
  <c r="AI38" i="23"/>
  <c r="AJ38" i="23"/>
  <c r="AK38" i="23"/>
  <c r="AH39" i="23"/>
  <c r="AI39" i="23"/>
  <c r="AJ39" i="23"/>
  <c r="AK39" i="23"/>
  <c r="AH40" i="23"/>
  <c r="AI40" i="23"/>
  <c r="AJ40" i="23"/>
  <c r="AK40" i="23"/>
  <c r="AH41" i="23"/>
  <c r="AI41" i="23"/>
  <c r="AJ41" i="23"/>
  <c r="AK41" i="23"/>
  <c r="AH42" i="23"/>
  <c r="AI42" i="23"/>
  <c r="AJ42" i="23"/>
  <c r="AK42" i="23"/>
  <c r="AH43" i="23"/>
  <c r="AI43" i="23"/>
  <c r="AJ43" i="23"/>
  <c r="AK43" i="23"/>
  <c r="AH44" i="23"/>
  <c r="AI44" i="23"/>
  <c r="AJ44" i="23"/>
  <c r="AK44" i="23"/>
  <c r="AH45" i="23"/>
  <c r="AI45" i="23"/>
  <c r="AJ45" i="23"/>
  <c r="AK45" i="23"/>
  <c r="AH46" i="23"/>
  <c r="AI46" i="23"/>
  <c r="AJ46" i="23"/>
  <c r="AK46" i="23"/>
  <c r="AH47" i="23"/>
  <c r="AI47" i="23"/>
  <c r="AJ47" i="23"/>
  <c r="AK47" i="23"/>
  <c r="AH48" i="23"/>
  <c r="AI48" i="23"/>
  <c r="AJ48" i="23"/>
  <c r="AK48" i="23"/>
  <c r="AH49" i="23"/>
  <c r="AI49" i="23"/>
  <c r="AJ49" i="23"/>
  <c r="AK49" i="23"/>
  <c r="AH1473" i="9"/>
  <c r="AI1473" i="9"/>
  <c r="AJ1473" i="9"/>
  <c r="AK1473" i="9"/>
  <c r="AH1474" i="9"/>
  <c r="AI1474" i="9"/>
  <c r="AJ1474" i="9"/>
  <c r="AK1474" i="9"/>
  <c r="AH1475" i="9"/>
  <c r="AI1475" i="9"/>
  <c r="AJ1475" i="9"/>
  <c r="AK1475" i="9"/>
  <c r="AH1476" i="9"/>
  <c r="AI1476" i="9"/>
  <c r="AJ1476" i="9"/>
  <c r="AK1476" i="9"/>
  <c r="AH1477" i="9"/>
  <c r="AI1477" i="9"/>
  <c r="AJ1477" i="9"/>
  <c r="AK1477" i="9"/>
  <c r="AH1478" i="9"/>
  <c r="AI1478" i="9"/>
  <c r="AJ1478" i="9"/>
  <c r="AK1478" i="9"/>
  <c r="AH1479" i="9"/>
  <c r="AI1479" i="9"/>
  <c r="AJ1479" i="9"/>
  <c r="AK1479" i="9"/>
  <c r="AH1480" i="9"/>
  <c r="AI1480" i="9"/>
  <c r="AJ1480" i="9"/>
  <c r="AK1480" i="9"/>
  <c r="AH1481" i="9"/>
  <c r="AI1481" i="9"/>
  <c r="AJ1481" i="9"/>
  <c r="AK1481" i="9"/>
  <c r="AH1482" i="9"/>
  <c r="AI1482" i="9"/>
  <c r="AJ1482" i="9"/>
  <c r="AK1482" i="9"/>
  <c r="AH1483" i="9"/>
  <c r="AI1483" i="9"/>
  <c r="AJ1483" i="9"/>
  <c r="AK1483" i="9"/>
  <c r="AH1484" i="9"/>
  <c r="AI1484" i="9"/>
  <c r="AJ1484" i="9"/>
  <c r="AK1484" i="9"/>
  <c r="AH769" i="17"/>
  <c r="AI769" i="17"/>
  <c r="AJ769" i="17"/>
  <c r="AK769" i="17"/>
  <c r="AH770" i="17"/>
  <c r="AI770" i="17"/>
  <c r="AJ770" i="17"/>
  <c r="AK770" i="17"/>
  <c r="AH771" i="17"/>
  <c r="AI771" i="17"/>
  <c r="AJ771" i="17"/>
  <c r="AK771" i="17"/>
  <c r="AH772" i="17"/>
  <c r="AI772" i="17"/>
  <c r="AJ772" i="17"/>
  <c r="AK772" i="17"/>
  <c r="AH773" i="17"/>
  <c r="AI773" i="17"/>
  <c r="AJ773" i="17"/>
  <c r="AK773" i="17"/>
  <c r="AH774" i="17"/>
  <c r="AI774" i="17"/>
  <c r="AJ774" i="17"/>
  <c r="AK774" i="17"/>
  <c r="AH775" i="17"/>
  <c r="AI775" i="17"/>
  <c r="AJ775" i="17"/>
  <c r="AK775" i="17"/>
  <c r="AH776" i="17"/>
  <c r="AI776" i="17"/>
  <c r="AJ776" i="17"/>
  <c r="AK776" i="17"/>
  <c r="AH777" i="17"/>
  <c r="AI777" i="17"/>
  <c r="AJ777" i="17"/>
  <c r="AK777" i="17"/>
  <c r="AH778" i="17"/>
  <c r="AI778" i="17"/>
  <c r="AJ778" i="17"/>
  <c r="AK778" i="17"/>
  <c r="AH779" i="17"/>
  <c r="AI779" i="17"/>
  <c r="AJ779" i="17"/>
  <c r="AK779" i="17"/>
  <c r="AH780" i="17"/>
  <c r="AI780" i="17"/>
  <c r="AJ780" i="17"/>
  <c r="AK780" i="17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T31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AJ33" i="11"/>
  <c r="U33" i="11"/>
  <c r="H33" i="11"/>
  <c r="I33" i="11"/>
  <c r="J33" i="11" a="1"/>
  <c r="J33" i="11" s="1"/>
  <c r="K33" i="11" a="1"/>
  <c r="K33" i="11" s="1"/>
  <c r="L33" i="11"/>
  <c r="M33" i="11"/>
  <c r="N33" i="11"/>
  <c r="O33" i="11"/>
  <c r="P33" i="11" s="1"/>
  <c r="Q33" i="11"/>
  <c r="R33" i="11"/>
  <c r="S33" i="11" s="1"/>
  <c r="T33" i="11"/>
  <c r="AA1286" i="10"/>
  <c r="AB1286" i="10"/>
  <c r="AC1286" i="10"/>
  <c r="AD1286" i="10"/>
  <c r="AA1287" i="10"/>
  <c r="AB1287" i="10"/>
  <c r="AC1287" i="10"/>
  <c r="AD1287" i="10"/>
  <c r="AA1288" i="10"/>
  <c r="AB1288" i="10"/>
  <c r="AC1288" i="10"/>
  <c r="AD1288" i="10"/>
  <c r="AA1289" i="10"/>
  <c r="AB1289" i="10"/>
  <c r="AC1289" i="10"/>
  <c r="AD1289" i="10"/>
  <c r="AA1290" i="10"/>
  <c r="AB1290" i="10"/>
  <c r="AC1290" i="10"/>
  <c r="AD1290" i="10"/>
  <c r="AA1291" i="10"/>
  <c r="AB1291" i="10"/>
  <c r="AC1291" i="10"/>
  <c r="AD1291" i="10"/>
  <c r="AA1292" i="10"/>
  <c r="AB1292" i="10"/>
  <c r="AC1292" i="10"/>
  <c r="AD1292" i="10"/>
  <c r="AA1293" i="10"/>
  <c r="AB1293" i="10"/>
  <c r="AC1293" i="10"/>
  <c r="AD1293" i="10"/>
  <c r="AA1294" i="10"/>
  <c r="AB1294" i="10"/>
  <c r="AC1294" i="10"/>
  <c r="AD1294" i="10"/>
  <c r="AA1295" i="10"/>
  <c r="AB1295" i="10"/>
  <c r="AC1295" i="10"/>
  <c r="AD1295" i="10"/>
  <c r="AA1296" i="10"/>
  <c r="AB1296" i="10"/>
  <c r="AC1296" i="10"/>
  <c r="AD1296" i="10"/>
  <c r="AA1297" i="10"/>
  <c r="AB1297" i="10"/>
  <c r="AC1297" i="10"/>
  <c r="AD1297" i="10"/>
  <c r="AA798" i="15"/>
  <c r="AB798" i="15"/>
  <c r="AC798" i="15"/>
  <c r="AD798" i="15"/>
  <c r="AA799" i="15"/>
  <c r="AB799" i="15"/>
  <c r="AC799" i="15"/>
  <c r="AD799" i="15"/>
  <c r="AA800" i="15"/>
  <c r="AB800" i="15"/>
  <c r="AC800" i="15"/>
  <c r="AD800" i="15"/>
  <c r="AA801" i="15"/>
  <c r="AB801" i="15"/>
  <c r="AC801" i="15"/>
  <c r="AD801" i="15"/>
  <c r="AA802" i="15"/>
  <c r="AB802" i="15"/>
  <c r="AC802" i="15"/>
  <c r="AD802" i="15"/>
  <c r="AA803" i="15"/>
  <c r="AB803" i="15"/>
  <c r="AC803" i="15"/>
  <c r="AD803" i="15"/>
  <c r="AA804" i="15"/>
  <c r="AB804" i="15"/>
  <c r="AC804" i="15"/>
  <c r="AD804" i="15"/>
  <c r="AA805" i="15"/>
  <c r="AB805" i="15"/>
  <c r="AC805" i="15"/>
  <c r="AD805" i="15"/>
  <c r="AA806" i="15"/>
  <c r="AB806" i="15"/>
  <c r="AC806" i="15"/>
  <c r="AD806" i="15"/>
  <c r="AA807" i="15"/>
  <c r="AB807" i="15"/>
  <c r="AC807" i="15"/>
  <c r="AD807" i="15"/>
  <c r="AA808" i="15"/>
  <c r="AB808" i="15"/>
  <c r="AC808" i="15"/>
  <c r="AD808" i="15"/>
  <c r="AA809" i="15"/>
  <c r="AB809" i="15"/>
  <c r="AC809" i="15"/>
  <c r="AD809" i="15"/>
  <c r="AA784" i="15"/>
  <c r="AB784" i="15"/>
  <c r="AC784" i="15"/>
  <c r="AD784" i="15"/>
  <c r="AA785" i="15"/>
  <c r="AB785" i="15"/>
  <c r="AC785" i="15"/>
  <c r="AD785" i="15"/>
  <c r="AA786" i="15"/>
  <c r="AB786" i="15"/>
  <c r="AC786" i="15"/>
  <c r="AD786" i="15"/>
  <c r="AA787" i="15"/>
  <c r="AB787" i="15"/>
  <c r="AC787" i="15"/>
  <c r="AD787" i="15"/>
  <c r="AA788" i="15"/>
  <c r="AB788" i="15"/>
  <c r="AC788" i="15"/>
  <c r="AD788" i="15"/>
  <c r="AA789" i="15"/>
  <c r="AB789" i="15"/>
  <c r="AC789" i="15"/>
  <c r="AD789" i="15"/>
  <c r="AA790" i="15"/>
  <c r="AB790" i="15"/>
  <c r="AC790" i="15"/>
  <c r="AD790" i="15"/>
  <c r="AA791" i="15"/>
  <c r="AB791" i="15"/>
  <c r="AC791" i="15"/>
  <c r="AD791" i="15"/>
  <c r="AA792" i="15"/>
  <c r="AB792" i="15"/>
  <c r="AC792" i="15"/>
  <c r="AD792" i="15"/>
  <c r="AA793" i="15"/>
  <c r="AB793" i="15"/>
  <c r="AC793" i="15"/>
  <c r="AD793" i="15"/>
  <c r="AA794" i="15"/>
  <c r="AB794" i="15"/>
  <c r="AC794" i="15"/>
  <c r="AD794" i="15"/>
  <c r="AA795" i="15"/>
  <c r="AB795" i="15"/>
  <c r="AC795" i="15"/>
  <c r="AD795" i="15"/>
  <c r="AA796" i="15"/>
  <c r="AB796" i="15"/>
  <c r="AC796" i="15"/>
  <c r="AD796" i="15"/>
  <c r="AA797" i="15"/>
  <c r="AB797" i="15"/>
  <c r="AC797" i="15"/>
  <c r="AD797" i="15"/>
  <c r="AA1272" i="10"/>
  <c r="AB1272" i="10"/>
  <c r="AC1272" i="10"/>
  <c r="AD1272" i="10"/>
  <c r="AA1273" i="10"/>
  <c r="AB1273" i="10"/>
  <c r="AC1273" i="10"/>
  <c r="AD1273" i="10"/>
  <c r="AA1274" i="10"/>
  <c r="AB1274" i="10"/>
  <c r="AC1274" i="10"/>
  <c r="AD1274" i="10"/>
  <c r="AA1275" i="10"/>
  <c r="AB1275" i="10"/>
  <c r="AC1275" i="10"/>
  <c r="AD1275" i="10"/>
  <c r="AA1276" i="10"/>
  <c r="AB1276" i="10"/>
  <c r="AC1276" i="10"/>
  <c r="AD1276" i="10"/>
  <c r="AA1277" i="10"/>
  <c r="AB1277" i="10"/>
  <c r="AC1277" i="10"/>
  <c r="AD1277" i="10"/>
  <c r="AA1278" i="10"/>
  <c r="AB1278" i="10"/>
  <c r="AC1278" i="10"/>
  <c r="AD1278" i="10"/>
  <c r="AA1279" i="10"/>
  <c r="AB1279" i="10"/>
  <c r="AC1279" i="10"/>
  <c r="AD1279" i="10"/>
  <c r="AA1280" i="10"/>
  <c r="AB1280" i="10"/>
  <c r="AC1280" i="10"/>
  <c r="AD1280" i="10"/>
  <c r="AA1281" i="10"/>
  <c r="AB1281" i="10"/>
  <c r="AC1281" i="10"/>
  <c r="AD1281" i="10"/>
  <c r="AA1282" i="10"/>
  <c r="AB1282" i="10"/>
  <c r="AC1282" i="10"/>
  <c r="AD1282" i="10"/>
  <c r="AA1283" i="10"/>
  <c r="AB1283" i="10"/>
  <c r="AC1283" i="10"/>
  <c r="AD1283" i="10"/>
  <c r="AA1284" i="10"/>
  <c r="AB1284" i="10"/>
  <c r="AC1284" i="10"/>
  <c r="AD1284" i="10"/>
  <c r="AA1285" i="10"/>
  <c r="AB1285" i="10"/>
  <c r="AC1285" i="10"/>
  <c r="AD1285" i="10"/>
  <c r="AH757" i="17"/>
  <c r="AI757" i="17"/>
  <c r="AJ757" i="17"/>
  <c r="AK757" i="17"/>
  <c r="AH758" i="17"/>
  <c r="AI758" i="17"/>
  <c r="AJ758" i="17"/>
  <c r="AK758" i="17"/>
  <c r="AH759" i="17"/>
  <c r="AI759" i="17"/>
  <c r="AJ759" i="17"/>
  <c r="AK759" i="17"/>
  <c r="AH760" i="17"/>
  <c r="AI760" i="17"/>
  <c r="AJ760" i="17"/>
  <c r="AK760" i="17"/>
  <c r="AH761" i="17"/>
  <c r="AI761" i="17"/>
  <c r="AJ761" i="17"/>
  <c r="AK761" i="17"/>
  <c r="AH762" i="17"/>
  <c r="AI762" i="17"/>
  <c r="AJ762" i="17"/>
  <c r="AK762" i="17"/>
  <c r="AH763" i="17"/>
  <c r="AI763" i="17"/>
  <c r="AJ763" i="17"/>
  <c r="AK763" i="17"/>
  <c r="AH764" i="17"/>
  <c r="AI764" i="17"/>
  <c r="AJ764" i="17"/>
  <c r="AK764" i="17"/>
  <c r="AH765" i="17"/>
  <c r="AI765" i="17"/>
  <c r="AJ765" i="17"/>
  <c r="AK765" i="17"/>
  <c r="AH766" i="17"/>
  <c r="AI766" i="17"/>
  <c r="AJ766" i="17"/>
  <c r="AK766" i="17"/>
  <c r="AH767" i="17"/>
  <c r="AI767" i="17"/>
  <c r="AJ767" i="17"/>
  <c r="AK767" i="17"/>
  <c r="AH768" i="17"/>
  <c r="AI768" i="17"/>
  <c r="AJ768" i="17"/>
  <c r="AK768" i="17"/>
  <c r="AH1461" i="9"/>
  <c r="AI1461" i="9"/>
  <c r="AJ1461" i="9"/>
  <c r="AK1461" i="9"/>
  <c r="AH1462" i="9"/>
  <c r="AI1462" i="9"/>
  <c r="AJ1462" i="9"/>
  <c r="AK1462" i="9"/>
  <c r="AH1463" i="9"/>
  <c r="AI1463" i="9"/>
  <c r="AJ1463" i="9"/>
  <c r="AK1463" i="9"/>
  <c r="AH1464" i="9"/>
  <c r="AI1464" i="9"/>
  <c r="AJ1464" i="9"/>
  <c r="AK1464" i="9"/>
  <c r="AH1465" i="9"/>
  <c r="AI1465" i="9"/>
  <c r="AJ1465" i="9"/>
  <c r="AK1465" i="9"/>
  <c r="AH1466" i="9"/>
  <c r="AI1466" i="9"/>
  <c r="AJ1466" i="9"/>
  <c r="AK1466" i="9"/>
  <c r="AH1467" i="9"/>
  <c r="AI1467" i="9"/>
  <c r="AJ1467" i="9"/>
  <c r="AK1467" i="9"/>
  <c r="AH1468" i="9"/>
  <c r="AI1468" i="9"/>
  <c r="AJ1468" i="9"/>
  <c r="AK1468" i="9"/>
  <c r="AH1469" i="9"/>
  <c r="AI1469" i="9"/>
  <c r="AJ1469" i="9"/>
  <c r="AK1469" i="9"/>
  <c r="AH1470" i="9"/>
  <c r="AI1470" i="9"/>
  <c r="AJ1470" i="9"/>
  <c r="AK1470" i="9"/>
  <c r="AH1471" i="9"/>
  <c r="AI1471" i="9"/>
  <c r="AJ1471" i="9"/>
  <c r="AK1471" i="9"/>
  <c r="AH1472" i="9"/>
  <c r="AI1472" i="9"/>
  <c r="AJ1472" i="9"/>
  <c r="AK1472" i="9"/>
  <c r="AA772" i="15"/>
  <c r="AB772" i="15"/>
  <c r="AC772" i="15"/>
  <c r="AD772" i="15"/>
  <c r="AA773" i="15"/>
  <c r="AB773" i="15"/>
  <c r="AC773" i="15"/>
  <c r="AD773" i="15"/>
  <c r="AA774" i="15"/>
  <c r="AB774" i="15"/>
  <c r="AC774" i="15"/>
  <c r="AD774" i="15"/>
  <c r="AA775" i="15"/>
  <c r="AB775" i="15"/>
  <c r="AC775" i="15"/>
  <c r="AD775" i="15"/>
  <c r="AA776" i="15"/>
  <c r="AB776" i="15"/>
  <c r="AC776" i="15"/>
  <c r="AD776" i="15"/>
  <c r="AA777" i="15"/>
  <c r="AB777" i="15"/>
  <c r="AC777" i="15"/>
  <c r="AD777" i="15"/>
  <c r="AA778" i="15"/>
  <c r="AB778" i="15"/>
  <c r="AC778" i="15"/>
  <c r="AD778" i="15"/>
  <c r="AA779" i="15"/>
  <c r="AB779" i="15"/>
  <c r="AC779" i="15"/>
  <c r="AD779" i="15"/>
  <c r="AA780" i="15"/>
  <c r="AB780" i="15"/>
  <c r="AC780" i="15"/>
  <c r="AD780" i="15"/>
  <c r="AA781" i="15"/>
  <c r="AB781" i="15"/>
  <c r="AC781" i="15"/>
  <c r="AD781" i="15"/>
  <c r="AA782" i="15"/>
  <c r="AB782" i="15"/>
  <c r="AC782" i="15"/>
  <c r="AD782" i="15"/>
  <c r="AA783" i="15"/>
  <c r="AB783" i="15"/>
  <c r="AC783" i="15"/>
  <c r="AD783" i="15"/>
  <c r="AA1260" i="10"/>
  <c r="AB1260" i="10"/>
  <c r="AC1260" i="10"/>
  <c r="AD1260" i="10"/>
  <c r="AA1261" i="10"/>
  <c r="AB1261" i="10"/>
  <c r="AC1261" i="10"/>
  <c r="AD1261" i="10"/>
  <c r="AA1262" i="10"/>
  <c r="AB1262" i="10"/>
  <c r="AC1262" i="10"/>
  <c r="AD1262" i="10"/>
  <c r="AA1263" i="10"/>
  <c r="AB1263" i="10"/>
  <c r="AC1263" i="10"/>
  <c r="AD1263" i="10"/>
  <c r="AA1264" i="10"/>
  <c r="AB1264" i="10"/>
  <c r="AC1264" i="10"/>
  <c r="AD1264" i="10"/>
  <c r="AA1265" i="10"/>
  <c r="AB1265" i="10"/>
  <c r="AC1265" i="10"/>
  <c r="AD1265" i="10"/>
  <c r="AA1266" i="10"/>
  <c r="AB1266" i="10"/>
  <c r="AC1266" i="10"/>
  <c r="AD1266" i="10"/>
  <c r="AA1267" i="10"/>
  <c r="AB1267" i="10"/>
  <c r="AC1267" i="10"/>
  <c r="AD1267" i="10"/>
  <c r="AA1268" i="10"/>
  <c r="AB1268" i="10"/>
  <c r="AC1268" i="10"/>
  <c r="AD1268" i="10"/>
  <c r="AA1269" i="10"/>
  <c r="AB1269" i="10"/>
  <c r="AC1269" i="10"/>
  <c r="AD1269" i="10"/>
  <c r="AA1270" i="10"/>
  <c r="AB1270" i="10"/>
  <c r="AC1270" i="10"/>
  <c r="AD1270" i="10"/>
  <c r="AA1271" i="10"/>
  <c r="AB1271" i="10"/>
  <c r="AC1271" i="10"/>
  <c r="AD1271" i="10"/>
  <c r="AA1259" i="10"/>
  <c r="AB1259" i="10"/>
  <c r="AC1259" i="10"/>
  <c r="AD1259" i="10"/>
  <c r="AH1449" i="9"/>
  <c r="AI1449" i="9"/>
  <c r="AJ1449" i="9"/>
  <c r="AK1449" i="9"/>
  <c r="AH1450" i="9"/>
  <c r="AI1450" i="9"/>
  <c r="AJ1450" i="9"/>
  <c r="AK1450" i="9"/>
  <c r="AH1451" i="9"/>
  <c r="AI1451" i="9"/>
  <c r="AJ1451" i="9"/>
  <c r="AK1451" i="9"/>
  <c r="AH1452" i="9"/>
  <c r="AI1452" i="9"/>
  <c r="AJ1452" i="9"/>
  <c r="AK1452" i="9"/>
  <c r="AH1453" i="9"/>
  <c r="AI1453" i="9"/>
  <c r="AJ1453" i="9"/>
  <c r="AK1453" i="9"/>
  <c r="AH1454" i="9"/>
  <c r="AI1454" i="9"/>
  <c r="AJ1454" i="9"/>
  <c r="AK1454" i="9"/>
  <c r="AH1455" i="9"/>
  <c r="AI1455" i="9"/>
  <c r="AJ1455" i="9"/>
  <c r="AK1455" i="9"/>
  <c r="AH1456" i="9"/>
  <c r="AI1456" i="9"/>
  <c r="AJ1456" i="9"/>
  <c r="AK1456" i="9"/>
  <c r="AH1457" i="9"/>
  <c r="AI1457" i="9"/>
  <c r="AJ1457" i="9"/>
  <c r="AK1457" i="9"/>
  <c r="AH1458" i="9"/>
  <c r="AI1458" i="9"/>
  <c r="AJ1458" i="9"/>
  <c r="AK1458" i="9"/>
  <c r="AH1459" i="9"/>
  <c r="AI1459" i="9"/>
  <c r="AJ1459" i="9"/>
  <c r="AK1459" i="9"/>
  <c r="AH1460" i="9"/>
  <c r="AI1460" i="9"/>
  <c r="AJ1460" i="9"/>
  <c r="AK1460" i="9"/>
  <c r="AH745" i="17"/>
  <c r="AI745" i="17"/>
  <c r="AJ745" i="17"/>
  <c r="AK745" i="17"/>
  <c r="AH746" i="17"/>
  <c r="AI746" i="17"/>
  <c r="AJ746" i="17"/>
  <c r="AK746" i="17"/>
  <c r="AH747" i="17"/>
  <c r="AI747" i="17"/>
  <c r="AJ747" i="17"/>
  <c r="AK747" i="17"/>
  <c r="AH748" i="17"/>
  <c r="AI748" i="17"/>
  <c r="AJ748" i="17"/>
  <c r="AK748" i="17"/>
  <c r="AH749" i="17"/>
  <c r="AI749" i="17"/>
  <c r="AJ749" i="17"/>
  <c r="AK749" i="17"/>
  <c r="AH750" i="17"/>
  <c r="AI750" i="17"/>
  <c r="AJ750" i="17"/>
  <c r="AK750" i="17"/>
  <c r="AH751" i="17"/>
  <c r="AI751" i="17"/>
  <c r="AJ751" i="17"/>
  <c r="AK751" i="17"/>
  <c r="AH752" i="17"/>
  <c r="AI752" i="17"/>
  <c r="AJ752" i="17"/>
  <c r="AK752" i="17"/>
  <c r="AH753" i="17"/>
  <c r="AI753" i="17"/>
  <c r="AJ753" i="17"/>
  <c r="AK753" i="17"/>
  <c r="AH754" i="17"/>
  <c r="AI754" i="17"/>
  <c r="AJ754" i="17"/>
  <c r="AK754" i="17"/>
  <c r="AH755" i="17"/>
  <c r="AI755" i="17"/>
  <c r="AJ755" i="17"/>
  <c r="AK755" i="17"/>
  <c r="AH756" i="17"/>
  <c r="AI756" i="17"/>
  <c r="AJ756" i="17"/>
  <c r="AK756" i="17"/>
  <c r="AH731" i="17"/>
  <c r="AI731" i="17"/>
  <c r="AJ731" i="17"/>
  <c r="AK731" i="17"/>
  <c r="AH732" i="17"/>
  <c r="AI732" i="17"/>
  <c r="AJ732" i="17"/>
  <c r="AK732" i="17"/>
  <c r="AH733" i="17"/>
  <c r="AI733" i="17"/>
  <c r="AJ733" i="17"/>
  <c r="AK733" i="17"/>
  <c r="AH734" i="17"/>
  <c r="AI734" i="17"/>
  <c r="AJ734" i="17"/>
  <c r="AK734" i="17"/>
  <c r="AH735" i="17"/>
  <c r="AI735" i="17"/>
  <c r="AJ735" i="17"/>
  <c r="AK735" i="17"/>
  <c r="AH736" i="17"/>
  <c r="AI736" i="17"/>
  <c r="AJ736" i="17"/>
  <c r="AK736" i="17"/>
  <c r="AH737" i="17"/>
  <c r="AI737" i="17"/>
  <c r="AJ737" i="17"/>
  <c r="AK737" i="17"/>
  <c r="AH738" i="17"/>
  <c r="AI738" i="17"/>
  <c r="AJ738" i="17"/>
  <c r="AK738" i="17"/>
  <c r="AH739" i="17"/>
  <c r="AI739" i="17"/>
  <c r="AJ739" i="17"/>
  <c r="AK739" i="17"/>
  <c r="AH740" i="17"/>
  <c r="AI740" i="17"/>
  <c r="AJ740" i="17"/>
  <c r="AK740" i="17"/>
  <c r="AH741" i="17"/>
  <c r="AI741" i="17"/>
  <c r="AJ741" i="17"/>
  <c r="AK741" i="17"/>
  <c r="AH742" i="17"/>
  <c r="AI742" i="17"/>
  <c r="AJ742" i="17"/>
  <c r="AK742" i="17"/>
  <c r="AH743" i="17"/>
  <c r="AI743" i="17"/>
  <c r="AJ743" i="17"/>
  <c r="AK743" i="17"/>
  <c r="AH744" i="17"/>
  <c r="AI744" i="17"/>
  <c r="AJ744" i="17"/>
  <c r="AK744" i="17"/>
  <c r="AH1435" i="9"/>
  <c r="AI1435" i="9"/>
  <c r="AJ1435" i="9"/>
  <c r="AK1435" i="9"/>
  <c r="AH1436" i="9"/>
  <c r="AI1436" i="9"/>
  <c r="AJ1436" i="9"/>
  <c r="AK1436" i="9"/>
  <c r="AH1437" i="9"/>
  <c r="AI1437" i="9"/>
  <c r="AJ1437" i="9"/>
  <c r="AK1437" i="9"/>
  <c r="AH1438" i="9"/>
  <c r="AI1438" i="9"/>
  <c r="AJ1438" i="9"/>
  <c r="AK1438" i="9"/>
  <c r="AH1439" i="9"/>
  <c r="AI1439" i="9"/>
  <c r="AJ1439" i="9"/>
  <c r="AK1439" i="9"/>
  <c r="AH1440" i="9"/>
  <c r="AI1440" i="9"/>
  <c r="AJ1440" i="9"/>
  <c r="AK1440" i="9"/>
  <c r="AH1441" i="9"/>
  <c r="AI1441" i="9"/>
  <c r="AJ1441" i="9"/>
  <c r="AK1441" i="9"/>
  <c r="AH1442" i="9"/>
  <c r="AI1442" i="9"/>
  <c r="AJ1442" i="9"/>
  <c r="AK1442" i="9"/>
  <c r="AH1443" i="9"/>
  <c r="AI1443" i="9"/>
  <c r="AJ1443" i="9"/>
  <c r="AK1443" i="9"/>
  <c r="AH1444" i="9"/>
  <c r="AI1444" i="9"/>
  <c r="AJ1444" i="9"/>
  <c r="AK1444" i="9"/>
  <c r="AH1445" i="9"/>
  <c r="AI1445" i="9"/>
  <c r="AJ1445" i="9"/>
  <c r="AK1445" i="9"/>
  <c r="AH1446" i="9"/>
  <c r="AI1446" i="9"/>
  <c r="AJ1446" i="9"/>
  <c r="AK1446" i="9"/>
  <c r="AH1447" i="9"/>
  <c r="AI1447" i="9"/>
  <c r="AJ1447" i="9"/>
  <c r="AK1447" i="9"/>
  <c r="AH1448" i="9"/>
  <c r="AI1448" i="9"/>
  <c r="AJ1448" i="9"/>
  <c r="AK1448" i="9"/>
  <c r="AA756" i="15"/>
  <c r="AB756" i="15"/>
  <c r="AC756" i="15"/>
  <c r="AD756" i="15"/>
  <c r="AA757" i="15"/>
  <c r="AB757" i="15"/>
  <c r="AC757" i="15"/>
  <c r="AD757" i="15"/>
  <c r="AA758" i="15"/>
  <c r="AB758" i="15"/>
  <c r="AC758" i="15"/>
  <c r="AD758" i="15"/>
  <c r="AA759" i="15"/>
  <c r="AB759" i="15"/>
  <c r="AC759" i="15"/>
  <c r="AD759" i="15"/>
  <c r="AA760" i="15"/>
  <c r="AB760" i="15"/>
  <c r="AC760" i="15"/>
  <c r="AD760" i="15"/>
  <c r="AA761" i="15"/>
  <c r="AB761" i="15"/>
  <c r="AC761" i="15"/>
  <c r="AD761" i="15"/>
  <c r="AA762" i="15"/>
  <c r="AB762" i="15"/>
  <c r="AC762" i="15"/>
  <c r="AD762" i="15"/>
  <c r="AA763" i="15"/>
  <c r="AB763" i="15"/>
  <c r="AC763" i="15"/>
  <c r="AD763" i="15"/>
  <c r="AA764" i="15"/>
  <c r="AB764" i="15"/>
  <c r="AC764" i="15"/>
  <c r="AD764" i="15"/>
  <c r="AA765" i="15"/>
  <c r="AB765" i="15"/>
  <c r="AC765" i="15"/>
  <c r="AD765" i="15"/>
  <c r="AA766" i="15"/>
  <c r="AB766" i="15"/>
  <c r="AC766" i="15"/>
  <c r="AD766" i="15"/>
  <c r="AA767" i="15"/>
  <c r="AB767" i="15"/>
  <c r="AC767" i="15"/>
  <c r="AD767" i="15"/>
  <c r="AA768" i="15"/>
  <c r="AB768" i="15"/>
  <c r="AC768" i="15"/>
  <c r="AD768" i="15"/>
  <c r="AA769" i="15"/>
  <c r="AB769" i="15"/>
  <c r="AC769" i="15"/>
  <c r="AD769" i="15"/>
  <c r="AA770" i="15"/>
  <c r="AB770" i="15"/>
  <c r="AC770" i="15"/>
  <c r="AD770" i="15"/>
  <c r="AA771" i="15"/>
  <c r="AB771" i="15"/>
  <c r="AC771" i="15"/>
  <c r="AD771" i="15"/>
  <c r="AA1244" i="10"/>
  <c r="AB1244" i="10"/>
  <c r="AC1244" i="10"/>
  <c r="AD1244" i="10"/>
  <c r="AA1245" i="10"/>
  <c r="AB1245" i="10"/>
  <c r="AC1245" i="10"/>
  <c r="AD1245" i="10"/>
  <c r="AA1246" i="10"/>
  <c r="AB1246" i="10"/>
  <c r="AC1246" i="10"/>
  <c r="AD1246" i="10"/>
  <c r="AA1247" i="10"/>
  <c r="AB1247" i="10"/>
  <c r="AC1247" i="10"/>
  <c r="AD1247" i="10"/>
  <c r="AA1248" i="10"/>
  <c r="AB1248" i="10"/>
  <c r="AC1248" i="10"/>
  <c r="AD1248" i="10"/>
  <c r="AA1249" i="10"/>
  <c r="AB1249" i="10"/>
  <c r="AC1249" i="10"/>
  <c r="AD1249" i="10"/>
  <c r="AA1250" i="10"/>
  <c r="AB1250" i="10"/>
  <c r="AC1250" i="10"/>
  <c r="AD1250" i="10"/>
  <c r="AA1251" i="10"/>
  <c r="AB1251" i="10"/>
  <c r="AC1251" i="10"/>
  <c r="AD1251" i="10"/>
  <c r="AA1252" i="10"/>
  <c r="AB1252" i="10"/>
  <c r="AC1252" i="10"/>
  <c r="AD1252" i="10"/>
  <c r="AA1253" i="10"/>
  <c r="AB1253" i="10"/>
  <c r="AC1253" i="10"/>
  <c r="AD1253" i="10"/>
  <c r="AA1254" i="10"/>
  <c r="AB1254" i="10"/>
  <c r="AC1254" i="10"/>
  <c r="AD1254" i="10"/>
  <c r="AA1255" i="10"/>
  <c r="AB1255" i="10"/>
  <c r="AC1255" i="10"/>
  <c r="AD1255" i="10"/>
  <c r="AA1256" i="10"/>
  <c r="AB1256" i="10"/>
  <c r="AC1256" i="10"/>
  <c r="AD1256" i="10"/>
  <c r="AA1257" i="10"/>
  <c r="AB1257" i="10"/>
  <c r="AC1257" i="10"/>
  <c r="AD1257" i="10"/>
  <c r="AA1258" i="10"/>
  <c r="AB1258" i="10"/>
  <c r="AC1258" i="10"/>
  <c r="AD1258" i="10"/>
  <c r="AA1230" i="10"/>
  <c r="AB1230" i="10"/>
  <c r="AC1230" i="10"/>
  <c r="AD1230" i="10"/>
  <c r="AA1231" i="10"/>
  <c r="AB1231" i="10"/>
  <c r="AC1231" i="10"/>
  <c r="AD1231" i="10"/>
  <c r="AA1232" i="10"/>
  <c r="AB1232" i="10"/>
  <c r="AC1232" i="10"/>
  <c r="AD1232" i="10"/>
  <c r="AA1233" i="10"/>
  <c r="AB1233" i="10"/>
  <c r="AC1233" i="10"/>
  <c r="AD1233" i="10"/>
  <c r="AA1234" i="10"/>
  <c r="AB1234" i="10"/>
  <c r="AC1234" i="10"/>
  <c r="AD1234" i="10"/>
  <c r="AA1235" i="10"/>
  <c r="AB1235" i="10"/>
  <c r="AC1235" i="10"/>
  <c r="AD1235" i="10"/>
  <c r="AA1236" i="10"/>
  <c r="AB1236" i="10"/>
  <c r="AC1236" i="10"/>
  <c r="AD1236" i="10"/>
  <c r="AA1237" i="10"/>
  <c r="AB1237" i="10"/>
  <c r="AC1237" i="10"/>
  <c r="AD1237" i="10"/>
  <c r="AA1238" i="10"/>
  <c r="AB1238" i="10"/>
  <c r="AC1238" i="10"/>
  <c r="AD1238" i="10"/>
  <c r="AA1239" i="10"/>
  <c r="AB1239" i="10"/>
  <c r="AC1239" i="10"/>
  <c r="AD1239" i="10"/>
  <c r="AA1240" i="10"/>
  <c r="AB1240" i="10"/>
  <c r="AC1240" i="10"/>
  <c r="AD1240" i="10"/>
  <c r="AA1241" i="10"/>
  <c r="AB1241" i="10"/>
  <c r="AC1241" i="10"/>
  <c r="AD1241" i="10"/>
  <c r="AA1242" i="10"/>
  <c r="AB1242" i="10"/>
  <c r="AC1242" i="10"/>
  <c r="AD1242" i="10"/>
  <c r="AA1243" i="10"/>
  <c r="AB1243" i="10"/>
  <c r="AC1243" i="10"/>
  <c r="AD1243" i="10"/>
  <c r="AA742" i="15"/>
  <c r="AB742" i="15"/>
  <c r="AC742" i="15"/>
  <c r="AD742" i="15"/>
  <c r="AA743" i="15"/>
  <c r="AB743" i="15"/>
  <c r="AC743" i="15"/>
  <c r="AD743" i="15"/>
  <c r="AA744" i="15"/>
  <c r="AB744" i="15"/>
  <c r="AC744" i="15"/>
  <c r="AD744" i="15"/>
  <c r="AA745" i="15"/>
  <c r="AB745" i="15"/>
  <c r="AC745" i="15"/>
  <c r="AD745" i="15"/>
  <c r="AA746" i="15"/>
  <c r="AB746" i="15"/>
  <c r="AC746" i="15"/>
  <c r="AD746" i="15"/>
  <c r="AA747" i="15"/>
  <c r="AB747" i="15"/>
  <c r="AC747" i="15"/>
  <c r="AD747" i="15"/>
  <c r="AA748" i="15"/>
  <c r="AB748" i="15"/>
  <c r="AC748" i="15"/>
  <c r="AD748" i="15"/>
  <c r="AA749" i="15"/>
  <c r="AB749" i="15"/>
  <c r="AC749" i="15"/>
  <c r="AD749" i="15"/>
  <c r="AA750" i="15"/>
  <c r="AB750" i="15"/>
  <c r="AC750" i="15"/>
  <c r="AD750" i="15"/>
  <c r="AA751" i="15"/>
  <c r="AB751" i="15"/>
  <c r="AC751" i="15"/>
  <c r="AD751" i="15"/>
  <c r="AA752" i="15"/>
  <c r="AB752" i="15"/>
  <c r="AC752" i="15"/>
  <c r="AD752" i="15"/>
  <c r="AA753" i="15"/>
  <c r="AB753" i="15"/>
  <c r="AC753" i="15"/>
  <c r="AD753" i="15"/>
  <c r="AA754" i="15"/>
  <c r="AB754" i="15"/>
  <c r="AC754" i="15"/>
  <c r="AD754" i="15"/>
  <c r="AA755" i="15"/>
  <c r="AB755" i="15"/>
  <c r="AC755" i="15"/>
  <c r="AD755" i="15"/>
  <c r="AA726" i="15"/>
  <c r="AB726" i="15"/>
  <c r="AC726" i="15"/>
  <c r="AD726" i="15"/>
  <c r="AA727" i="15"/>
  <c r="AB727" i="15"/>
  <c r="AC727" i="15"/>
  <c r="AD727" i="15"/>
  <c r="AA728" i="15"/>
  <c r="AB728" i="15"/>
  <c r="AC728" i="15"/>
  <c r="AD728" i="15"/>
  <c r="AA729" i="15"/>
  <c r="AB729" i="15"/>
  <c r="AC729" i="15"/>
  <c r="AD729" i="15"/>
  <c r="AA730" i="15"/>
  <c r="AB730" i="15"/>
  <c r="AC730" i="15"/>
  <c r="AD730" i="15"/>
  <c r="AA731" i="15"/>
  <c r="AB731" i="15"/>
  <c r="AC731" i="15"/>
  <c r="AD731" i="15"/>
  <c r="AA732" i="15"/>
  <c r="AB732" i="15"/>
  <c r="AC732" i="15"/>
  <c r="AD732" i="15"/>
  <c r="AA733" i="15"/>
  <c r="AB733" i="15"/>
  <c r="AC733" i="15"/>
  <c r="AD733" i="15"/>
  <c r="AA734" i="15"/>
  <c r="AB734" i="15"/>
  <c r="AC734" i="15"/>
  <c r="AD734" i="15"/>
  <c r="AA735" i="15"/>
  <c r="AB735" i="15"/>
  <c r="AC735" i="15"/>
  <c r="AD735" i="15"/>
  <c r="AA736" i="15"/>
  <c r="AB736" i="15"/>
  <c r="AC736" i="15"/>
  <c r="AD736" i="15"/>
  <c r="AA737" i="15"/>
  <c r="AB737" i="15"/>
  <c r="AC737" i="15"/>
  <c r="AD737" i="15"/>
  <c r="AA738" i="15"/>
  <c r="AB738" i="15"/>
  <c r="AC738" i="15"/>
  <c r="AD738" i="15"/>
  <c r="AA739" i="15"/>
  <c r="AB739" i="15"/>
  <c r="AC739" i="15"/>
  <c r="AD739" i="15"/>
  <c r="AA740" i="15"/>
  <c r="AB740" i="15"/>
  <c r="AC740" i="15"/>
  <c r="AD740" i="15"/>
  <c r="AA741" i="15"/>
  <c r="AB741" i="15"/>
  <c r="AC741" i="15"/>
  <c r="AD741" i="15"/>
  <c r="AA1214" i="10"/>
  <c r="AB1214" i="10"/>
  <c r="AC1214" i="10"/>
  <c r="AD1214" i="10"/>
  <c r="AA1215" i="10"/>
  <c r="AB1215" i="10"/>
  <c r="AC1215" i="10"/>
  <c r="AD1215" i="10"/>
  <c r="AA1216" i="10"/>
  <c r="AB1216" i="10"/>
  <c r="AC1216" i="10"/>
  <c r="AD1216" i="10"/>
  <c r="AA1217" i="10"/>
  <c r="AB1217" i="10"/>
  <c r="AC1217" i="10"/>
  <c r="AD1217" i="10"/>
  <c r="AA1218" i="10"/>
  <c r="AB1218" i="10"/>
  <c r="AC1218" i="10"/>
  <c r="AD1218" i="10"/>
  <c r="AA1219" i="10"/>
  <c r="AB1219" i="10"/>
  <c r="AC1219" i="10"/>
  <c r="AD1219" i="10"/>
  <c r="AA1220" i="10"/>
  <c r="AB1220" i="10"/>
  <c r="AC1220" i="10"/>
  <c r="AD1220" i="10"/>
  <c r="AA1221" i="10"/>
  <c r="AB1221" i="10"/>
  <c r="AC1221" i="10"/>
  <c r="AD1221" i="10"/>
  <c r="AA1222" i="10"/>
  <c r="AB1222" i="10"/>
  <c r="AC1222" i="10"/>
  <c r="AD1222" i="10"/>
  <c r="AA1223" i="10"/>
  <c r="AB1223" i="10"/>
  <c r="AC1223" i="10"/>
  <c r="AD1223" i="10"/>
  <c r="AA1224" i="10"/>
  <c r="AB1224" i="10"/>
  <c r="AC1224" i="10"/>
  <c r="AD1224" i="10"/>
  <c r="AA1225" i="10"/>
  <c r="AB1225" i="10"/>
  <c r="AC1225" i="10"/>
  <c r="AD1225" i="10"/>
  <c r="AA1226" i="10"/>
  <c r="AB1226" i="10"/>
  <c r="AC1226" i="10"/>
  <c r="AD1226" i="10"/>
  <c r="AA1227" i="10"/>
  <c r="AB1227" i="10"/>
  <c r="AC1227" i="10"/>
  <c r="AD1227" i="10"/>
  <c r="AA1228" i="10"/>
  <c r="AB1228" i="10"/>
  <c r="AC1228" i="10"/>
  <c r="AD1228" i="10"/>
  <c r="AA1229" i="10"/>
  <c r="AB1229" i="10"/>
  <c r="AC1229" i="10"/>
  <c r="AD1229" i="10"/>
  <c r="Q30" i="24"/>
  <c r="R30" i="24"/>
  <c r="S30" i="24"/>
  <c r="T30" i="24"/>
  <c r="U30" i="24"/>
  <c r="V30" i="24"/>
  <c r="W30" i="24"/>
  <c r="X30" i="24"/>
  <c r="Y30" i="24"/>
  <c r="Z30" i="24"/>
  <c r="AA30" i="24"/>
  <c r="AB30" i="24"/>
  <c r="AC30" i="24"/>
  <c r="AD30" i="24"/>
  <c r="AE30" i="24"/>
  <c r="AF30" i="24"/>
  <c r="AG30" i="24"/>
  <c r="AH30" i="24"/>
  <c r="AI30" i="24"/>
  <c r="AJ30" i="24"/>
  <c r="AK30" i="24"/>
  <c r="AL30" i="24"/>
  <c r="P30" i="24"/>
  <c r="Q25" i="24"/>
  <c r="R25" i="24"/>
  <c r="S25" i="24"/>
  <c r="T25" i="24"/>
  <c r="U25" i="24"/>
  <c r="V25" i="24"/>
  <c r="W25" i="24"/>
  <c r="X25" i="24"/>
  <c r="Y25" i="24"/>
  <c r="Z25" i="24"/>
  <c r="AA25" i="24"/>
  <c r="AB25" i="24"/>
  <c r="AC25" i="24"/>
  <c r="AD25" i="24"/>
  <c r="AE25" i="24"/>
  <c r="AF25" i="24"/>
  <c r="AG25" i="24"/>
  <c r="AH25" i="24"/>
  <c r="AI25" i="24"/>
  <c r="AJ25" i="24"/>
  <c r="AK25" i="24"/>
  <c r="AL25" i="24"/>
  <c r="Q26" i="24"/>
  <c r="R26" i="24"/>
  <c r="S26" i="24"/>
  <c r="T26" i="24"/>
  <c r="U26" i="24"/>
  <c r="V26" i="24"/>
  <c r="W26" i="24"/>
  <c r="X26" i="24"/>
  <c r="Y26" i="24"/>
  <c r="Z26" i="24"/>
  <c r="AA26" i="24"/>
  <c r="AB26" i="24"/>
  <c r="AC26" i="24"/>
  <c r="AD26" i="24"/>
  <c r="AE26" i="24"/>
  <c r="AF26" i="24"/>
  <c r="AG26" i="24"/>
  <c r="AH26" i="24"/>
  <c r="AI26" i="24"/>
  <c r="AJ26" i="24"/>
  <c r="AK26" i="24"/>
  <c r="AL26" i="24"/>
  <c r="Q27" i="24"/>
  <c r="R27" i="24"/>
  <c r="S27" i="24"/>
  <c r="T27" i="24"/>
  <c r="U27" i="24"/>
  <c r="V27" i="24"/>
  <c r="W27" i="24"/>
  <c r="X27" i="24"/>
  <c r="Y27" i="24"/>
  <c r="Z27" i="24"/>
  <c r="AA27" i="24"/>
  <c r="AB27" i="24"/>
  <c r="AC27" i="24"/>
  <c r="AD27" i="24"/>
  <c r="AE27" i="24"/>
  <c r="AF27" i="24"/>
  <c r="AG27" i="24"/>
  <c r="AH27" i="24"/>
  <c r="AI27" i="24"/>
  <c r="AJ27" i="24"/>
  <c r="AK27" i="24"/>
  <c r="AL27" i="24"/>
  <c r="P27" i="24"/>
  <c r="P26" i="24"/>
  <c r="P25" i="24"/>
  <c r="P24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AH22" i="24"/>
  <c r="AI22" i="24"/>
  <c r="AJ22" i="24"/>
  <c r="AK22" i="24"/>
  <c r="AL22" i="24"/>
  <c r="P22" i="24"/>
  <c r="Q18" i="24"/>
  <c r="R18" i="24"/>
  <c r="S18" i="24"/>
  <c r="T18" i="24"/>
  <c r="U18" i="24"/>
  <c r="V18" i="24"/>
  <c r="W18" i="24"/>
  <c r="X18" i="24"/>
  <c r="Y18" i="24"/>
  <c r="Z18" i="24"/>
  <c r="AA18" i="24"/>
  <c r="AB18" i="24"/>
  <c r="AC18" i="24"/>
  <c r="AD18" i="24"/>
  <c r="AE18" i="24"/>
  <c r="AF18" i="24"/>
  <c r="AG18" i="24"/>
  <c r="AH18" i="24"/>
  <c r="AI18" i="24"/>
  <c r="AJ18" i="24"/>
  <c r="AK18" i="24"/>
  <c r="AL18" i="24"/>
  <c r="Q19" i="24"/>
  <c r="R19" i="24"/>
  <c r="S19" i="24"/>
  <c r="T19" i="24"/>
  <c r="U19" i="24"/>
  <c r="V19" i="24"/>
  <c r="W19" i="24"/>
  <c r="X19" i="24"/>
  <c r="Y19" i="24"/>
  <c r="Z19" i="24"/>
  <c r="AA19" i="24"/>
  <c r="AB19" i="24"/>
  <c r="AC19" i="24"/>
  <c r="AD19" i="24"/>
  <c r="AE19" i="24"/>
  <c r="AF19" i="24"/>
  <c r="AG19" i="24"/>
  <c r="AH19" i="24"/>
  <c r="AI19" i="24"/>
  <c r="AJ19" i="24"/>
  <c r="AK19" i="24"/>
  <c r="AL19" i="24"/>
  <c r="P19" i="24"/>
  <c r="P18" i="24"/>
  <c r="Q15" i="24"/>
  <c r="R15" i="24"/>
  <c r="S15" i="24"/>
  <c r="T15" i="24"/>
  <c r="U15" i="24"/>
  <c r="V15" i="24"/>
  <c r="W15" i="24"/>
  <c r="X15" i="24"/>
  <c r="Y15" i="24"/>
  <c r="Z15" i="24"/>
  <c r="AA15" i="24"/>
  <c r="AB15" i="24"/>
  <c r="AC15" i="24"/>
  <c r="AD15" i="24"/>
  <c r="AE15" i="24"/>
  <c r="AF15" i="24"/>
  <c r="AG15" i="24"/>
  <c r="AH15" i="24"/>
  <c r="AI15" i="24"/>
  <c r="AJ15" i="24"/>
  <c r="AK15" i="24"/>
  <c r="AL15" i="24"/>
  <c r="P15" i="24"/>
  <c r="Q11" i="24"/>
  <c r="R11" i="24"/>
  <c r="S11" i="24"/>
  <c r="T11" i="24"/>
  <c r="U11" i="24"/>
  <c r="V11" i="24"/>
  <c r="W11" i="24"/>
  <c r="X11" i="24"/>
  <c r="Y11" i="24"/>
  <c r="Z11" i="24"/>
  <c r="AA11" i="24"/>
  <c r="AB11" i="24"/>
  <c r="AC11" i="24"/>
  <c r="AD11" i="24"/>
  <c r="AE11" i="24"/>
  <c r="AF11" i="24"/>
  <c r="AG11" i="24"/>
  <c r="AH11" i="24"/>
  <c r="AI11" i="24"/>
  <c r="AJ11" i="24"/>
  <c r="AK11" i="24"/>
  <c r="AL11" i="24"/>
  <c r="Q12" i="24"/>
  <c r="R12" i="24"/>
  <c r="S12" i="24"/>
  <c r="T12" i="24"/>
  <c r="U12" i="24"/>
  <c r="V12" i="24"/>
  <c r="W12" i="24"/>
  <c r="X12" i="24"/>
  <c r="Y12" i="24"/>
  <c r="Z12" i="24"/>
  <c r="AA12" i="24"/>
  <c r="AB12" i="24"/>
  <c r="AC12" i="24"/>
  <c r="AD12" i="24"/>
  <c r="AE12" i="24"/>
  <c r="AF12" i="24"/>
  <c r="AG12" i="24"/>
  <c r="AH12" i="24"/>
  <c r="AI12" i="24"/>
  <c r="AJ12" i="24"/>
  <c r="AK12" i="24"/>
  <c r="AL12" i="24"/>
  <c r="P12" i="24"/>
  <c r="P11" i="24"/>
  <c r="Q10" i="24"/>
  <c r="R10" i="24"/>
  <c r="S10" i="24"/>
  <c r="T10" i="24"/>
  <c r="U10" i="24"/>
  <c r="V10" i="24"/>
  <c r="W10" i="24"/>
  <c r="X10" i="24"/>
  <c r="Y10" i="24"/>
  <c r="Z10" i="24"/>
  <c r="AA10" i="24"/>
  <c r="AB10" i="24"/>
  <c r="AC10" i="24"/>
  <c r="AD10" i="24"/>
  <c r="AE10" i="24"/>
  <c r="AF10" i="24"/>
  <c r="AG10" i="24"/>
  <c r="AH10" i="24"/>
  <c r="AI10" i="24"/>
  <c r="AJ10" i="24"/>
  <c r="AK10" i="24"/>
  <c r="AL10" i="24"/>
  <c r="P10" i="24"/>
  <c r="P9" i="24"/>
  <c r="Q2" i="24"/>
  <c r="R2" i="24"/>
  <c r="S2" i="24"/>
  <c r="T2" i="24"/>
  <c r="U2" i="24"/>
  <c r="V2" i="24"/>
  <c r="W2" i="24"/>
  <c r="X2" i="24"/>
  <c r="Y2" i="24"/>
  <c r="Z2" i="24"/>
  <c r="AA2" i="24"/>
  <c r="AB2" i="24"/>
  <c r="AC2" i="24"/>
  <c r="AD2" i="24"/>
  <c r="AE2" i="24"/>
  <c r="AF2" i="24"/>
  <c r="AG2" i="24"/>
  <c r="AH2" i="24"/>
  <c r="AI2" i="24"/>
  <c r="AJ2" i="24"/>
  <c r="AK2" i="24"/>
  <c r="AL2" i="24"/>
  <c r="P2" i="24"/>
  <c r="D10" i="24"/>
  <c r="E10" i="24"/>
  <c r="F10" i="24" a="1"/>
  <c r="F10" i="24" s="1"/>
  <c r="G10" i="24"/>
  <c r="H10" i="24"/>
  <c r="I10" i="24"/>
  <c r="J10" i="24"/>
  <c r="K10" i="24" s="1"/>
  <c r="L10" i="24"/>
  <c r="M10" i="24"/>
  <c r="N10" i="24" s="1"/>
  <c r="O10" i="24"/>
  <c r="D11" i="24"/>
  <c r="E11" i="24"/>
  <c r="F11" i="24" a="1"/>
  <c r="F11" i="24" s="1"/>
  <c r="G11" i="24"/>
  <c r="H11" i="24"/>
  <c r="I11" i="24"/>
  <c r="J11" i="24"/>
  <c r="K11" i="24"/>
  <c r="L11" i="24"/>
  <c r="M11" i="24"/>
  <c r="N11" i="24" s="1"/>
  <c r="O11" i="24"/>
  <c r="D12" i="24"/>
  <c r="E12" i="24"/>
  <c r="F12" i="24" a="1"/>
  <c r="F12" i="24" s="1"/>
  <c r="G12" i="24"/>
  <c r="H12" i="24"/>
  <c r="I12" i="24"/>
  <c r="J12" i="24"/>
  <c r="K12" i="24"/>
  <c r="L12" i="24"/>
  <c r="M12" i="24"/>
  <c r="N12" i="24"/>
  <c r="O12" i="24"/>
  <c r="D13" i="24"/>
  <c r="E13" i="24"/>
  <c r="F13" i="24" a="1"/>
  <c r="F13" i="24" s="1"/>
  <c r="G13" i="24"/>
  <c r="H13" i="24"/>
  <c r="I13" i="24"/>
  <c r="J13" i="24"/>
  <c r="K13" i="24" s="1"/>
  <c r="L13" i="24"/>
  <c r="M13" i="24"/>
  <c r="N13" i="24" s="1"/>
  <c r="O13" i="24"/>
  <c r="D14" i="24"/>
  <c r="E14" i="24"/>
  <c r="F14" i="24" a="1"/>
  <c r="F14" i="24" s="1"/>
  <c r="G14" i="24"/>
  <c r="H14" i="24"/>
  <c r="I14" i="24"/>
  <c r="J14" i="24"/>
  <c r="K14" i="24"/>
  <c r="L14" i="24"/>
  <c r="M14" i="24"/>
  <c r="N14" i="24"/>
  <c r="O14" i="24"/>
  <c r="D15" i="24"/>
  <c r="E15" i="24"/>
  <c r="F15" i="24" a="1"/>
  <c r="F15" i="24" s="1"/>
  <c r="G15" i="24"/>
  <c r="H15" i="24"/>
  <c r="I15" i="24"/>
  <c r="J15" i="24"/>
  <c r="K15" i="24" s="1"/>
  <c r="L15" i="24"/>
  <c r="M15" i="24"/>
  <c r="N15" i="24" s="1"/>
  <c r="O15" i="24"/>
  <c r="D16" i="24"/>
  <c r="E16" i="24"/>
  <c r="F16" i="24" a="1"/>
  <c r="F16" i="24" s="1"/>
  <c r="G16" i="24"/>
  <c r="H16" i="24"/>
  <c r="I16" i="24"/>
  <c r="J16" i="24"/>
  <c r="K16" i="24" s="1"/>
  <c r="L16" i="24"/>
  <c r="M16" i="24"/>
  <c r="N16" i="24" s="1"/>
  <c r="O16" i="24"/>
  <c r="D17" i="24"/>
  <c r="E17" i="24"/>
  <c r="F17" i="24" a="1"/>
  <c r="F17" i="24" s="1"/>
  <c r="G17" i="24"/>
  <c r="H17" i="24"/>
  <c r="I17" i="24"/>
  <c r="J17" i="24"/>
  <c r="K17" i="24" s="1"/>
  <c r="L17" i="24"/>
  <c r="M17" i="24"/>
  <c r="N17" i="24" s="1"/>
  <c r="O17" i="24"/>
  <c r="D18" i="24"/>
  <c r="E18" i="24"/>
  <c r="F18" i="24" a="1"/>
  <c r="F18" i="24" s="1"/>
  <c r="G18" i="24"/>
  <c r="H18" i="24"/>
  <c r="I18" i="24"/>
  <c r="J18" i="24"/>
  <c r="K18" i="24" s="1"/>
  <c r="L18" i="24"/>
  <c r="M18" i="24"/>
  <c r="N18" i="24" s="1"/>
  <c r="O18" i="24"/>
  <c r="D19" i="24"/>
  <c r="E19" i="24"/>
  <c r="F19" i="24" a="1"/>
  <c r="F19" i="24" s="1"/>
  <c r="G19" i="24"/>
  <c r="H19" i="24"/>
  <c r="I19" i="24"/>
  <c r="J19" i="24"/>
  <c r="K19" i="24" s="1"/>
  <c r="L19" i="24"/>
  <c r="M19" i="24"/>
  <c r="N19" i="24" s="1"/>
  <c r="O19" i="24"/>
  <c r="D20" i="24"/>
  <c r="E20" i="24"/>
  <c r="F20" i="24" a="1"/>
  <c r="F20" i="24" s="1"/>
  <c r="G20" i="24"/>
  <c r="H20" i="24"/>
  <c r="I20" i="24"/>
  <c r="J20" i="24"/>
  <c r="K20" i="24" s="1"/>
  <c r="L20" i="24"/>
  <c r="M20" i="24"/>
  <c r="N20" i="24" s="1"/>
  <c r="O20" i="24"/>
  <c r="D21" i="24"/>
  <c r="E21" i="24"/>
  <c r="F21" i="24" a="1"/>
  <c r="F21" i="24" s="1"/>
  <c r="G21" i="24"/>
  <c r="H21" i="24"/>
  <c r="I21" i="24"/>
  <c r="J21" i="24"/>
  <c r="K21" i="24" s="1"/>
  <c r="L21" i="24"/>
  <c r="M21" i="24"/>
  <c r="N21" i="24" s="1"/>
  <c r="O21" i="24"/>
  <c r="D22" i="24"/>
  <c r="E22" i="24"/>
  <c r="F22" i="24" a="1"/>
  <c r="F22" i="24" s="1"/>
  <c r="G22" i="24"/>
  <c r="H22" i="24"/>
  <c r="I22" i="24"/>
  <c r="J22" i="24"/>
  <c r="K22" i="24" s="1"/>
  <c r="L22" i="24"/>
  <c r="M22" i="24"/>
  <c r="N22" i="24" s="1"/>
  <c r="O22" i="24"/>
  <c r="D23" i="24"/>
  <c r="E23" i="24"/>
  <c r="F23" i="24" a="1"/>
  <c r="F23" i="24" s="1"/>
  <c r="G23" i="24"/>
  <c r="H23" i="24"/>
  <c r="I23" i="24"/>
  <c r="J23" i="24"/>
  <c r="K23" i="24" s="1"/>
  <c r="L23" i="24"/>
  <c r="M23" i="24"/>
  <c r="N23" i="24"/>
  <c r="O23" i="24"/>
  <c r="D24" i="24"/>
  <c r="E24" i="24"/>
  <c r="F24" i="24" a="1"/>
  <c r="F24" i="24" s="1"/>
  <c r="G24" i="24"/>
  <c r="H24" i="24"/>
  <c r="I24" i="24"/>
  <c r="J24" i="24"/>
  <c r="K24" i="24" s="1"/>
  <c r="L24" i="24"/>
  <c r="M24" i="24"/>
  <c r="N24" i="24" s="1"/>
  <c r="O24" i="24"/>
  <c r="D25" i="24"/>
  <c r="E25" i="24"/>
  <c r="F25" i="24" a="1"/>
  <c r="F25" i="24" s="1"/>
  <c r="G25" i="24"/>
  <c r="H25" i="24"/>
  <c r="I25" i="24"/>
  <c r="J25" i="24"/>
  <c r="K25" i="24" s="1"/>
  <c r="L25" i="24"/>
  <c r="M25" i="24"/>
  <c r="N25" i="24" s="1"/>
  <c r="O25" i="24"/>
  <c r="D26" i="24"/>
  <c r="E26" i="24"/>
  <c r="F26" i="24" a="1"/>
  <c r="F26" i="24" s="1"/>
  <c r="G26" i="24"/>
  <c r="H26" i="24"/>
  <c r="I26" i="24"/>
  <c r="J26" i="24"/>
  <c r="K26" i="24"/>
  <c r="L26" i="24"/>
  <c r="M26" i="24"/>
  <c r="N26" i="24" s="1"/>
  <c r="O26" i="24"/>
  <c r="D27" i="24"/>
  <c r="E27" i="24"/>
  <c r="F27" i="24" a="1"/>
  <c r="F27" i="24" s="1"/>
  <c r="G27" i="24"/>
  <c r="H27" i="24"/>
  <c r="I27" i="24"/>
  <c r="J27" i="24"/>
  <c r="K27" i="24"/>
  <c r="L27" i="24"/>
  <c r="M27" i="24"/>
  <c r="N27" i="24"/>
  <c r="O27" i="24"/>
  <c r="D28" i="24"/>
  <c r="E28" i="24"/>
  <c r="F28" i="24" a="1"/>
  <c r="F28" i="24" s="1"/>
  <c r="G28" i="24"/>
  <c r="H28" i="24"/>
  <c r="I28" i="24"/>
  <c r="J28" i="24"/>
  <c r="K28" i="24" s="1"/>
  <c r="L28" i="24"/>
  <c r="M28" i="24"/>
  <c r="N28" i="24" s="1"/>
  <c r="O28" i="24"/>
  <c r="D29" i="24"/>
  <c r="E29" i="24"/>
  <c r="F29" i="24" a="1"/>
  <c r="F29" i="24" s="1"/>
  <c r="G29" i="24"/>
  <c r="H29" i="24"/>
  <c r="I29" i="24"/>
  <c r="J29" i="24"/>
  <c r="K29" i="24"/>
  <c r="L29" i="24"/>
  <c r="M29" i="24"/>
  <c r="N29" i="24" s="1"/>
  <c r="O29" i="24"/>
  <c r="D30" i="24"/>
  <c r="E30" i="24"/>
  <c r="F30" i="24" a="1"/>
  <c r="F30" i="24" s="1"/>
  <c r="G30" i="24"/>
  <c r="H30" i="24"/>
  <c r="I30" i="24"/>
  <c r="J30" i="24"/>
  <c r="K30" i="24" s="1"/>
  <c r="L30" i="24"/>
  <c r="M30" i="24"/>
  <c r="N30" i="24" s="1"/>
  <c r="O30" i="24"/>
  <c r="D31" i="24"/>
  <c r="E31" i="24"/>
  <c r="F31" i="24" a="1"/>
  <c r="F31" i="24" s="1"/>
  <c r="G31" i="24"/>
  <c r="H31" i="24"/>
  <c r="I31" i="24"/>
  <c r="J31" i="24"/>
  <c r="K31" i="24"/>
  <c r="L31" i="24"/>
  <c r="M31" i="24"/>
  <c r="N31" i="24"/>
  <c r="O31" i="24"/>
  <c r="D2" i="24"/>
  <c r="E2" i="24"/>
  <c r="F2" i="24" a="1"/>
  <c r="F2" i="24" s="1"/>
  <c r="G2" i="24"/>
  <c r="H2" i="24"/>
  <c r="I2" i="24"/>
  <c r="J2" i="24"/>
  <c r="K2" i="24" s="1"/>
  <c r="L2" i="24"/>
  <c r="M2" i="24"/>
  <c r="N2" i="24" s="1"/>
  <c r="O2" i="24"/>
  <c r="AH26" i="23"/>
  <c r="AI26" i="23"/>
  <c r="AJ26" i="23"/>
  <c r="AK26" i="23"/>
  <c r="AH27" i="23"/>
  <c r="AI27" i="23"/>
  <c r="AJ27" i="23"/>
  <c r="AK27" i="23"/>
  <c r="AH28" i="23"/>
  <c r="AI28" i="23"/>
  <c r="AJ28" i="23"/>
  <c r="AK28" i="23"/>
  <c r="AH29" i="23"/>
  <c r="AI29" i="23"/>
  <c r="AJ29" i="23"/>
  <c r="AK29" i="23"/>
  <c r="AH30" i="23"/>
  <c r="AI30" i="23"/>
  <c r="AJ30" i="23"/>
  <c r="AK30" i="23"/>
  <c r="AH31" i="23"/>
  <c r="AI31" i="23"/>
  <c r="AJ31" i="23"/>
  <c r="AK31" i="23"/>
  <c r="AH32" i="23"/>
  <c r="AI32" i="23"/>
  <c r="AJ32" i="23"/>
  <c r="AK32" i="23"/>
  <c r="AH33" i="23"/>
  <c r="AI33" i="23"/>
  <c r="AJ33" i="23"/>
  <c r="AK33" i="23"/>
  <c r="AH34" i="23"/>
  <c r="AI34" i="23"/>
  <c r="AJ34" i="23"/>
  <c r="AK34" i="23"/>
  <c r="AH35" i="23"/>
  <c r="AI35" i="23"/>
  <c r="AJ35" i="23"/>
  <c r="AK35" i="23"/>
  <c r="AH36" i="23"/>
  <c r="AI36" i="23"/>
  <c r="AJ36" i="23"/>
  <c r="AK36" i="23"/>
  <c r="AH37" i="23"/>
  <c r="AI37" i="23"/>
  <c r="AJ37" i="23"/>
  <c r="AK37" i="23"/>
  <c r="AH719" i="17"/>
  <c r="AI719" i="17"/>
  <c r="AJ719" i="17"/>
  <c r="AK719" i="17"/>
  <c r="AH720" i="17"/>
  <c r="AI720" i="17"/>
  <c r="AJ720" i="17"/>
  <c r="AK720" i="17"/>
  <c r="AH721" i="17"/>
  <c r="AI721" i="17"/>
  <c r="AJ721" i="17"/>
  <c r="AK721" i="17"/>
  <c r="AH722" i="17"/>
  <c r="AI722" i="17"/>
  <c r="AJ722" i="17"/>
  <c r="AK722" i="17"/>
  <c r="AH723" i="17"/>
  <c r="AI723" i="17"/>
  <c r="AJ723" i="17"/>
  <c r="AK723" i="17"/>
  <c r="AH724" i="17"/>
  <c r="AI724" i="17"/>
  <c r="AJ724" i="17"/>
  <c r="AK724" i="17"/>
  <c r="AH725" i="17"/>
  <c r="AI725" i="17"/>
  <c r="AJ725" i="17"/>
  <c r="AK725" i="17"/>
  <c r="AH726" i="17"/>
  <c r="AI726" i="17"/>
  <c r="AJ726" i="17"/>
  <c r="AK726" i="17"/>
  <c r="AH727" i="17"/>
  <c r="AI727" i="17"/>
  <c r="AJ727" i="17"/>
  <c r="AK727" i="17"/>
  <c r="AH728" i="17"/>
  <c r="AI728" i="17"/>
  <c r="AJ728" i="17"/>
  <c r="AK728" i="17"/>
  <c r="AH729" i="17"/>
  <c r="AI729" i="17"/>
  <c r="AJ729" i="17"/>
  <c r="AK729" i="17"/>
  <c r="AH730" i="17"/>
  <c r="AI730" i="17"/>
  <c r="AJ730" i="17"/>
  <c r="AK730" i="17"/>
  <c r="AH1423" i="9"/>
  <c r="AI1423" i="9"/>
  <c r="AJ1423" i="9"/>
  <c r="AK1423" i="9"/>
  <c r="AH1424" i="9"/>
  <c r="AI1424" i="9"/>
  <c r="AJ1424" i="9"/>
  <c r="AK1424" i="9"/>
  <c r="AH1425" i="9"/>
  <c r="AI1425" i="9"/>
  <c r="AJ1425" i="9"/>
  <c r="AK1425" i="9"/>
  <c r="AH1426" i="9"/>
  <c r="AI1426" i="9"/>
  <c r="AJ1426" i="9"/>
  <c r="AK1426" i="9"/>
  <c r="AH1427" i="9"/>
  <c r="AI1427" i="9"/>
  <c r="AJ1427" i="9"/>
  <c r="AK1427" i="9"/>
  <c r="AH1428" i="9"/>
  <c r="AI1428" i="9"/>
  <c r="AJ1428" i="9"/>
  <c r="AK1428" i="9"/>
  <c r="AH1429" i="9"/>
  <c r="AI1429" i="9"/>
  <c r="AJ1429" i="9"/>
  <c r="AK1429" i="9"/>
  <c r="AH1430" i="9"/>
  <c r="AI1430" i="9"/>
  <c r="AJ1430" i="9"/>
  <c r="AK1430" i="9"/>
  <c r="AH1431" i="9"/>
  <c r="AI1431" i="9"/>
  <c r="AJ1431" i="9"/>
  <c r="AK1431" i="9"/>
  <c r="AH1432" i="9"/>
  <c r="AI1432" i="9"/>
  <c r="AJ1432" i="9"/>
  <c r="AK1432" i="9"/>
  <c r="AH1433" i="9"/>
  <c r="AI1433" i="9"/>
  <c r="AJ1433" i="9"/>
  <c r="AK1433" i="9"/>
  <c r="AH1434" i="9"/>
  <c r="AI1434" i="9"/>
  <c r="AJ1434" i="9"/>
  <c r="AK1434" i="9"/>
  <c r="AH707" i="17"/>
  <c r="AI707" i="17"/>
  <c r="AJ707" i="17"/>
  <c r="AK707" i="17"/>
  <c r="AH708" i="17"/>
  <c r="AI708" i="17"/>
  <c r="AJ708" i="17"/>
  <c r="AK708" i="17"/>
  <c r="AH709" i="17"/>
  <c r="AI709" i="17"/>
  <c r="AJ709" i="17"/>
  <c r="AK709" i="17"/>
  <c r="AH710" i="17"/>
  <c r="AI710" i="17"/>
  <c r="AJ710" i="17"/>
  <c r="AK710" i="17"/>
  <c r="AH711" i="17"/>
  <c r="AI711" i="17"/>
  <c r="AJ711" i="17"/>
  <c r="AK711" i="17"/>
  <c r="AH712" i="17"/>
  <c r="AI712" i="17"/>
  <c r="AJ712" i="17"/>
  <c r="AK712" i="17"/>
  <c r="AH713" i="17"/>
  <c r="AI713" i="17"/>
  <c r="AJ713" i="17"/>
  <c r="AK713" i="17"/>
  <c r="AH714" i="17"/>
  <c r="AI714" i="17"/>
  <c r="AJ714" i="17"/>
  <c r="AK714" i="17"/>
  <c r="AH715" i="17"/>
  <c r="AI715" i="17"/>
  <c r="AJ715" i="17"/>
  <c r="AK715" i="17"/>
  <c r="AH716" i="17"/>
  <c r="AI716" i="17"/>
  <c r="AJ716" i="17"/>
  <c r="AK716" i="17"/>
  <c r="AH717" i="17"/>
  <c r="AI717" i="17"/>
  <c r="AJ717" i="17"/>
  <c r="AK717" i="17"/>
  <c r="AH718" i="17"/>
  <c r="AI718" i="17"/>
  <c r="AJ718" i="17"/>
  <c r="AK718" i="17"/>
  <c r="AH1411" i="9"/>
  <c r="AI1411" i="9"/>
  <c r="AJ1411" i="9"/>
  <c r="AK1411" i="9"/>
  <c r="AH1412" i="9"/>
  <c r="AI1412" i="9"/>
  <c r="AJ1412" i="9"/>
  <c r="AK1412" i="9"/>
  <c r="AH1413" i="9"/>
  <c r="AI1413" i="9"/>
  <c r="AJ1413" i="9"/>
  <c r="AK1413" i="9"/>
  <c r="AH1414" i="9"/>
  <c r="AI1414" i="9"/>
  <c r="AJ1414" i="9"/>
  <c r="AK1414" i="9"/>
  <c r="AH1415" i="9"/>
  <c r="AI1415" i="9"/>
  <c r="AJ1415" i="9"/>
  <c r="AK1415" i="9"/>
  <c r="AH1416" i="9"/>
  <c r="AI1416" i="9"/>
  <c r="AJ1416" i="9"/>
  <c r="AK1416" i="9"/>
  <c r="AH1417" i="9"/>
  <c r="AI1417" i="9"/>
  <c r="AJ1417" i="9"/>
  <c r="AK1417" i="9"/>
  <c r="AH1418" i="9"/>
  <c r="AI1418" i="9"/>
  <c r="AJ1418" i="9"/>
  <c r="AK1418" i="9"/>
  <c r="AH1419" i="9"/>
  <c r="AI1419" i="9"/>
  <c r="AJ1419" i="9"/>
  <c r="AK1419" i="9"/>
  <c r="AH1420" i="9"/>
  <c r="AI1420" i="9"/>
  <c r="AJ1420" i="9"/>
  <c r="AK1420" i="9"/>
  <c r="AH1421" i="9"/>
  <c r="AI1421" i="9"/>
  <c r="AJ1421" i="9"/>
  <c r="AK1421" i="9"/>
  <c r="AH1422" i="9"/>
  <c r="AI1422" i="9"/>
  <c r="AJ1422" i="9"/>
  <c r="AK1422" i="9"/>
  <c r="AH1399" i="9"/>
  <c r="AI1399" i="9"/>
  <c r="AJ1399" i="9"/>
  <c r="AK1399" i="9"/>
  <c r="AH1400" i="9"/>
  <c r="AI1400" i="9"/>
  <c r="AJ1400" i="9"/>
  <c r="AK1400" i="9"/>
  <c r="AH1401" i="9"/>
  <c r="AI1401" i="9"/>
  <c r="AJ1401" i="9"/>
  <c r="AK1401" i="9"/>
  <c r="AH1402" i="9"/>
  <c r="AI1402" i="9"/>
  <c r="AJ1402" i="9"/>
  <c r="AK1402" i="9"/>
  <c r="AH1403" i="9"/>
  <c r="AI1403" i="9"/>
  <c r="AJ1403" i="9"/>
  <c r="AK1403" i="9"/>
  <c r="AH1404" i="9"/>
  <c r="AI1404" i="9"/>
  <c r="AJ1404" i="9"/>
  <c r="AK1404" i="9"/>
  <c r="AH1405" i="9"/>
  <c r="AI1405" i="9"/>
  <c r="AJ1405" i="9"/>
  <c r="AK1405" i="9"/>
  <c r="AH1406" i="9"/>
  <c r="AI1406" i="9"/>
  <c r="AJ1406" i="9"/>
  <c r="AK1406" i="9"/>
  <c r="AH1407" i="9"/>
  <c r="AI1407" i="9"/>
  <c r="AJ1407" i="9"/>
  <c r="AK1407" i="9"/>
  <c r="AH1408" i="9"/>
  <c r="AI1408" i="9"/>
  <c r="AJ1408" i="9"/>
  <c r="AK1408" i="9"/>
  <c r="AH1409" i="9"/>
  <c r="AI1409" i="9"/>
  <c r="AJ1409" i="9"/>
  <c r="AK1409" i="9"/>
  <c r="AH1410" i="9"/>
  <c r="AI1410" i="9"/>
  <c r="AJ1410" i="9"/>
  <c r="AK1410" i="9"/>
  <c r="AH695" i="17"/>
  <c r="AI695" i="17"/>
  <c r="AJ695" i="17"/>
  <c r="AK695" i="17"/>
  <c r="AH696" i="17"/>
  <c r="AI696" i="17"/>
  <c r="AJ696" i="17"/>
  <c r="AK696" i="17"/>
  <c r="AH697" i="17"/>
  <c r="AI697" i="17"/>
  <c r="AJ697" i="17"/>
  <c r="AK697" i="17"/>
  <c r="AH698" i="17"/>
  <c r="AI698" i="17"/>
  <c r="AJ698" i="17"/>
  <c r="AK698" i="17"/>
  <c r="AH699" i="17"/>
  <c r="AI699" i="17"/>
  <c r="AJ699" i="17"/>
  <c r="AK699" i="17"/>
  <c r="AH700" i="17"/>
  <c r="AI700" i="17"/>
  <c r="AJ700" i="17"/>
  <c r="AK700" i="17"/>
  <c r="AH701" i="17"/>
  <c r="AI701" i="17"/>
  <c r="AJ701" i="17"/>
  <c r="AK701" i="17"/>
  <c r="AH702" i="17"/>
  <c r="AI702" i="17"/>
  <c r="AJ702" i="17"/>
  <c r="AK702" i="17"/>
  <c r="AH703" i="17"/>
  <c r="AI703" i="17"/>
  <c r="AJ703" i="17"/>
  <c r="AK703" i="17"/>
  <c r="AH704" i="17"/>
  <c r="AI704" i="17"/>
  <c r="AJ704" i="17"/>
  <c r="AK704" i="17"/>
  <c r="AH705" i="17"/>
  <c r="AI705" i="17"/>
  <c r="AJ705" i="17"/>
  <c r="AK705" i="17"/>
  <c r="AH706" i="17"/>
  <c r="AI706" i="17"/>
  <c r="AJ706" i="17"/>
  <c r="AK706" i="17"/>
  <c r="AH683" i="17"/>
  <c r="AI683" i="17"/>
  <c r="AJ683" i="17"/>
  <c r="AK683" i="17"/>
  <c r="AH684" i="17"/>
  <c r="AI684" i="17"/>
  <c r="AJ684" i="17"/>
  <c r="AK684" i="17"/>
  <c r="AH685" i="17"/>
  <c r="AI685" i="17"/>
  <c r="AJ685" i="17"/>
  <c r="AK685" i="17"/>
  <c r="AH686" i="17"/>
  <c r="AI686" i="17"/>
  <c r="AJ686" i="17"/>
  <c r="AK686" i="17"/>
  <c r="AH687" i="17"/>
  <c r="AI687" i="17"/>
  <c r="AJ687" i="17"/>
  <c r="AK687" i="17"/>
  <c r="AH688" i="17"/>
  <c r="AI688" i="17"/>
  <c r="AJ688" i="17"/>
  <c r="AK688" i="17"/>
  <c r="AH689" i="17"/>
  <c r="AI689" i="17"/>
  <c r="AJ689" i="17"/>
  <c r="AK689" i="17"/>
  <c r="AH690" i="17"/>
  <c r="AI690" i="17"/>
  <c r="AJ690" i="17"/>
  <c r="AK690" i="17"/>
  <c r="AH691" i="17"/>
  <c r="AI691" i="17"/>
  <c r="AJ691" i="17"/>
  <c r="AK691" i="17"/>
  <c r="AH692" i="17"/>
  <c r="AI692" i="17"/>
  <c r="AJ692" i="17"/>
  <c r="AK692" i="17"/>
  <c r="AH693" i="17"/>
  <c r="AI693" i="17"/>
  <c r="AJ693" i="17"/>
  <c r="AK693" i="17"/>
  <c r="AH694" i="17"/>
  <c r="AI694" i="17"/>
  <c r="AJ694" i="17"/>
  <c r="AK694" i="17"/>
  <c r="AH1387" i="9"/>
  <c r="AI1387" i="9"/>
  <c r="AJ1387" i="9"/>
  <c r="AK1387" i="9"/>
  <c r="AH1388" i="9"/>
  <c r="AI1388" i="9"/>
  <c r="AJ1388" i="9"/>
  <c r="AK1388" i="9"/>
  <c r="AH1389" i="9"/>
  <c r="AI1389" i="9"/>
  <c r="AJ1389" i="9"/>
  <c r="AK1389" i="9"/>
  <c r="AH1390" i="9"/>
  <c r="AI1390" i="9"/>
  <c r="AJ1390" i="9"/>
  <c r="AK1390" i="9"/>
  <c r="AH1391" i="9"/>
  <c r="AI1391" i="9"/>
  <c r="AJ1391" i="9"/>
  <c r="AK1391" i="9"/>
  <c r="AH1392" i="9"/>
  <c r="AI1392" i="9"/>
  <c r="AJ1392" i="9"/>
  <c r="AK1392" i="9"/>
  <c r="AH1393" i="9"/>
  <c r="AI1393" i="9"/>
  <c r="AJ1393" i="9"/>
  <c r="AK1393" i="9"/>
  <c r="AH1394" i="9"/>
  <c r="AI1394" i="9"/>
  <c r="AJ1394" i="9"/>
  <c r="AK1394" i="9"/>
  <c r="AH1395" i="9"/>
  <c r="AI1395" i="9"/>
  <c r="AJ1395" i="9"/>
  <c r="AK1395" i="9"/>
  <c r="AH1396" i="9"/>
  <c r="AI1396" i="9"/>
  <c r="AJ1396" i="9"/>
  <c r="AK1396" i="9"/>
  <c r="AH1397" i="9"/>
  <c r="AI1397" i="9"/>
  <c r="AJ1397" i="9"/>
  <c r="AK1397" i="9"/>
  <c r="AH1398" i="9"/>
  <c r="AI1398" i="9"/>
  <c r="AJ1398" i="9"/>
  <c r="AK1398" i="9"/>
  <c r="D36" i="8" l="1"/>
  <c r="C36" i="8"/>
  <c r="D35" i="8"/>
  <c r="C35" i="8"/>
  <c r="D34" i="8"/>
  <c r="C34" i="8"/>
  <c r="D33" i="8"/>
  <c r="C33" i="8"/>
  <c r="D32" i="8"/>
  <c r="C32" i="8"/>
  <c r="D31" i="8"/>
  <c r="C31" i="8"/>
  <c r="D30" i="8"/>
  <c r="C30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K25" i="8"/>
  <c r="H25" i="8"/>
  <c r="D25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AH11" i="8"/>
  <c r="AG11" i="8"/>
  <c r="AF11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K11" i="8"/>
  <c r="H11" i="8"/>
  <c r="D11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M37" i="24"/>
  <c r="N37" i="24" s="1"/>
  <c r="L37" i="24"/>
  <c r="J37" i="24"/>
  <c r="K37" i="24" s="1"/>
  <c r="I37" i="24"/>
  <c r="H37" i="24"/>
  <c r="G37" i="24"/>
  <c r="F37" i="24" a="1"/>
  <c r="F37" i="24" s="1"/>
  <c r="E37" i="24"/>
  <c r="D37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M36" i="24"/>
  <c r="N36" i="24" s="1"/>
  <c r="L36" i="24"/>
  <c r="K36" i="24"/>
  <c r="J36" i="24"/>
  <c r="I36" i="24"/>
  <c r="H36" i="24"/>
  <c r="G36" i="24"/>
  <c r="F36" i="24" a="1"/>
  <c r="F36" i="24" s="1"/>
  <c r="E36" i="24"/>
  <c r="D36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M35" i="24"/>
  <c r="N35" i="24" s="1"/>
  <c r="L35" i="24"/>
  <c r="K35" i="24"/>
  <c r="J35" i="24"/>
  <c r="I35" i="24"/>
  <c r="H35" i="24"/>
  <c r="G35" i="24"/>
  <c r="F35" i="24" a="1"/>
  <c r="F35" i="24" s="1"/>
  <c r="E35" i="24"/>
  <c r="D35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M34" i="24"/>
  <c r="N34" i="24" s="1"/>
  <c r="L34" i="24"/>
  <c r="K34" i="24"/>
  <c r="J34" i="24"/>
  <c r="I34" i="24"/>
  <c r="H34" i="24"/>
  <c r="G34" i="24"/>
  <c r="F34" i="24" a="1"/>
  <c r="F34" i="24" s="1"/>
  <c r="E34" i="24"/>
  <c r="D34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M33" i="24"/>
  <c r="N33" i="24" s="1"/>
  <c r="L33" i="24"/>
  <c r="K33" i="24"/>
  <c r="J33" i="24"/>
  <c r="I33" i="24"/>
  <c r="H33" i="24"/>
  <c r="G33" i="24"/>
  <c r="F33" i="24" a="1"/>
  <c r="F33" i="24" s="1"/>
  <c r="E33" i="24"/>
  <c r="D33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M32" i="24"/>
  <c r="N32" i="24" s="1"/>
  <c r="L32" i="24"/>
  <c r="K32" i="24"/>
  <c r="J32" i="24"/>
  <c r="I32" i="24"/>
  <c r="H32" i="24"/>
  <c r="G32" i="24"/>
  <c r="F32" i="24" a="1"/>
  <c r="F32" i="24" s="1"/>
  <c r="E32" i="24"/>
  <c r="D32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AL13" i="24"/>
  <c r="AK13" i="24"/>
  <c r="AJ13" i="24"/>
  <c r="AI13" i="24"/>
  <c r="AH13" i="24"/>
  <c r="AG13" i="24"/>
  <c r="AF13" i="24"/>
  <c r="AE13" i="24"/>
  <c r="AD13" i="24"/>
  <c r="AC13" i="24"/>
  <c r="AB13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AL9" i="24"/>
  <c r="AK9" i="24"/>
  <c r="AJ9" i="24"/>
  <c r="AI9" i="24"/>
  <c r="AH9" i="24"/>
  <c r="AG9" i="24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O9" i="24"/>
  <c r="M9" i="24"/>
  <c r="N9" i="24" s="1"/>
  <c r="L9" i="24"/>
  <c r="J9" i="24"/>
  <c r="K9" i="24" s="1"/>
  <c r="I9" i="24"/>
  <c r="H9" i="24"/>
  <c r="G9" i="24"/>
  <c r="F9" i="24" a="1"/>
  <c r="F9" i="24" s="1"/>
  <c r="E9" i="24"/>
  <c r="D9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M8" i="24"/>
  <c r="N8" i="24" s="1"/>
  <c r="L8" i="24"/>
  <c r="J8" i="24"/>
  <c r="K8" i="24" s="1"/>
  <c r="I8" i="24"/>
  <c r="H8" i="24"/>
  <c r="G8" i="24"/>
  <c r="F8" i="24" a="1"/>
  <c r="F8" i="24" s="1"/>
  <c r="E8" i="24"/>
  <c r="D8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M7" i="24"/>
  <c r="N7" i="24" s="1"/>
  <c r="L7" i="24"/>
  <c r="J7" i="24"/>
  <c r="K7" i="24" s="1"/>
  <c r="I7" i="24"/>
  <c r="H7" i="24"/>
  <c r="G7" i="24"/>
  <c r="F7" i="24" a="1"/>
  <c r="F7" i="24" s="1"/>
  <c r="E7" i="24"/>
  <c r="D7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M6" i="24"/>
  <c r="N6" i="24" s="1"/>
  <c r="L6" i="24"/>
  <c r="J6" i="24"/>
  <c r="K6" i="24" s="1"/>
  <c r="I6" i="24"/>
  <c r="H6" i="24"/>
  <c r="G6" i="24"/>
  <c r="F6" i="24" a="1"/>
  <c r="F6" i="24" s="1"/>
  <c r="E6" i="24"/>
  <c r="D6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M5" i="24"/>
  <c r="N5" i="24" s="1"/>
  <c r="L5" i="24"/>
  <c r="J5" i="24"/>
  <c r="K5" i="24" s="1"/>
  <c r="I5" i="24"/>
  <c r="H5" i="24"/>
  <c r="G5" i="24"/>
  <c r="F5" i="24" a="1"/>
  <c r="F5" i="24" s="1"/>
  <c r="E5" i="24"/>
  <c r="D5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M4" i="24"/>
  <c r="N4" i="24" s="1"/>
  <c r="L4" i="24"/>
  <c r="J4" i="24"/>
  <c r="K4" i="24" s="1"/>
  <c r="I4" i="24"/>
  <c r="H4" i="24"/>
  <c r="G4" i="24"/>
  <c r="F4" i="24" a="1"/>
  <c r="F4" i="24" s="1"/>
  <c r="E4" i="24"/>
  <c r="D4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M3" i="24"/>
  <c r="N3" i="24" s="1"/>
  <c r="L3" i="24"/>
  <c r="J3" i="24"/>
  <c r="K3" i="24" s="1"/>
  <c r="I3" i="24"/>
  <c r="H3" i="24"/>
  <c r="G3" i="24"/>
  <c r="F3" i="24" a="1"/>
  <c r="F3" i="24" s="1"/>
  <c r="E3" i="24"/>
  <c r="D3" i="24"/>
  <c r="AK25" i="23"/>
  <c r="AJ25" i="23"/>
  <c r="AI25" i="23"/>
  <c r="AH25" i="23"/>
  <c r="AK24" i="23"/>
  <c r="AJ24" i="23"/>
  <c r="AI24" i="23"/>
  <c r="AH24" i="23"/>
  <c r="AK23" i="23"/>
  <c r="AJ23" i="23"/>
  <c r="AI23" i="23"/>
  <c r="AH23" i="23"/>
  <c r="AK22" i="23"/>
  <c r="AJ22" i="23"/>
  <c r="AI22" i="23"/>
  <c r="AH22" i="23"/>
  <c r="AK21" i="23"/>
  <c r="AJ21" i="23"/>
  <c r="AI21" i="23"/>
  <c r="AH21" i="23"/>
  <c r="AK20" i="23"/>
  <c r="AJ20" i="23"/>
  <c r="AI20" i="23"/>
  <c r="AH20" i="23"/>
  <c r="AK19" i="23"/>
  <c r="AJ19" i="23"/>
  <c r="AI19" i="23"/>
  <c r="AH19" i="23"/>
  <c r="AK18" i="23"/>
  <c r="AJ18" i="23"/>
  <c r="AI18" i="23"/>
  <c r="AH18" i="23"/>
  <c r="AK17" i="23"/>
  <c r="AJ17" i="23"/>
  <c r="AI17" i="23"/>
  <c r="AH17" i="23"/>
  <c r="AK16" i="23"/>
  <c r="AJ16" i="23"/>
  <c r="AI16" i="23"/>
  <c r="AH16" i="23"/>
  <c r="AK15" i="23"/>
  <c r="AJ15" i="23"/>
  <c r="AI15" i="23"/>
  <c r="AH15" i="23"/>
  <c r="AK14" i="23"/>
  <c r="AJ14" i="23"/>
  <c r="AI14" i="23"/>
  <c r="AH14" i="23"/>
  <c r="AK13" i="23"/>
  <c r="AJ13" i="23"/>
  <c r="AI13" i="23"/>
  <c r="AH13" i="23"/>
  <c r="AK12" i="23"/>
  <c r="AJ12" i="23"/>
  <c r="AI12" i="23"/>
  <c r="AH12" i="23"/>
  <c r="AK11" i="23"/>
  <c r="AJ11" i="23"/>
  <c r="AI11" i="23"/>
  <c r="AH11" i="23"/>
  <c r="AK10" i="23"/>
  <c r="AJ10" i="23"/>
  <c r="AI10" i="23"/>
  <c r="AH10" i="23"/>
  <c r="AK9" i="23"/>
  <c r="AJ9" i="23"/>
  <c r="AI9" i="23"/>
  <c r="AH9" i="23"/>
  <c r="AK8" i="23"/>
  <c r="AJ8" i="23"/>
  <c r="AI8" i="23"/>
  <c r="AH8" i="23"/>
  <c r="AK7" i="23"/>
  <c r="AJ7" i="23"/>
  <c r="AI7" i="23"/>
  <c r="AH7" i="23"/>
  <c r="AK6" i="23"/>
  <c r="AJ6" i="23"/>
  <c r="AI6" i="23"/>
  <c r="AH6" i="23"/>
  <c r="AK5" i="23"/>
  <c r="AJ5" i="23"/>
  <c r="AI5" i="23"/>
  <c r="AH5" i="23"/>
  <c r="AK4" i="23"/>
  <c r="AJ4" i="23"/>
  <c r="AI4" i="23"/>
  <c r="AH4" i="23"/>
  <c r="AK3" i="23"/>
  <c r="AJ3" i="23"/>
  <c r="AI3" i="23"/>
  <c r="AH3" i="23"/>
  <c r="AK2" i="23"/>
  <c r="AJ2" i="23"/>
  <c r="AI2" i="23"/>
  <c r="AH2" i="23"/>
  <c r="AK682" i="17"/>
  <c r="AJ682" i="17"/>
  <c r="AI682" i="17"/>
  <c r="AH682" i="17"/>
  <c r="AK681" i="17"/>
  <c r="AJ681" i="17"/>
  <c r="AI681" i="17"/>
  <c r="AH681" i="17"/>
  <c r="AK680" i="17"/>
  <c r="AJ680" i="17"/>
  <c r="AI680" i="17"/>
  <c r="AH680" i="17"/>
  <c r="AK679" i="17"/>
  <c r="AJ679" i="17"/>
  <c r="AI679" i="17"/>
  <c r="AH679" i="17"/>
  <c r="AK678" i="17"/>
  <c r="AJ678" i="17"/>
  <c r="AI678" i="17"/>
  <c r="AH678" i="17"/>
  <c r="AK677" i="17"/>
  <c r="AJ677" i="17"/>
  <c r="AI677" i="17"/>
  <c r="AH677" i="17"/>
  <c r="AK676" i="17"/>
  <c r="AJ676" i="17"/>
  <c r="AI676" i="17"/>
  <c r="AH676" i="17"/>
  <c r="AK675" i="17"/>
  <c r="AJ675" i="17"/>
  <c r="AI675" i="17"/>
  <c r="AH675" i="17"/>
  <c r="AK674" i="17"/>
  <c r="AJ674" i="17"/>
  <c r="AI674" i="17"/>
  <c r="AH674" i="17"/>
  <c r="AK673" i="17"/>
  <c r="AJ673" i="17"/>
  <c r="AI673" i="17"/>
  <c r="AH673" i="17"/>
  <c r="AK672" i="17"/>
  <c r="AJ672" i="17"/>
  <c r="AI672" i="17"/>
  <c r="AH672" i="17"/>
  <c r="AK671" i="17"/>
  <c r="AJ671" i="17"/>
  <c r="AI671" i="17"/>
  <c r="AH671" i="17"/>
  <c r="AK670" i="17"/>
  <c r="AJ670" i="17"/>
  <c r="AI670" i="17"/>
  <c r="AH670" i="17"/>
  <c r="AK669" i="17"/>
  <c r="AJ669" i="17"/>
  <c r="AI669" i="17"/>
  <c r="AH669" i="17"/>
  <c r="AK668" i="17"/>
  <c r="AJ668" i="17"/>
  <c r="AI668" i="17"/>
  <c r="AH668" i="17"/>
  <c r="AK667" i="17"/>
  <c r="AJ667" i="17"/>
  <c r="AI667" i="17"/>
  <c r="AH667" i="17"/>
  <c r="AK666" i="17"/>
  <c r="AJ666" i="17"/>
  <c r="AI666" i="17"/>
  <c r="AH666" i="17"/>
  <c r="AK665" i="17"/>
  <c r="AJ665" i="17"/>
  <c r="AI665" i="17"/>
  <c r="AH665" i="17"/>
  <c r="AK664" i="17"/>
  <c r="AJ664" i="17"/>
  <c r="AI664" i="17"/>
  <c r="AH664" i="17"/>
  <c r="AK663" i="17"/>
  <c r="AJ663" i="17"/>
  <c r="AI663" i="17"/>
  <c r="AH663" i="17"/>
  <c r="AK662" i="17"/>
  <c r="AJ662" i="17"/>
  <c r="AI662" i="17"/>
  <c r="AH662" i="17"/>
  <c r="AK661" i="17"/>
  <c r="AJ661" i="17"/>
  <c r="AI661" i="17"/>
  <c r="AH661" i="17"/>
  <c r="AK660" i="17"/>
  <c r="AJ660" i="17"/>
  <c r="AI660" i="17"/>
  <c r="AH660" i="17"/>
  <c r="AK659" i="17"/>
  <c r="AJ659" i="17"/>
  <c r="AI659" i="17"/>
  <c r="AH659" i="17"/>
  <c r="AK658" i="17"/>
  <c r="AJ658" i="17"/>
  <c r="AI658" i="17"/>
  <c r="AH658" i="17"/>
  <c r="AK657" i="17"/>
  <c r="AJ657" i="17"/>
  <c r="AI657" i="17"/>
  <c r="AH657" i="17"/>
  <c r="AK656" i="17"/>
  <c r="AJ656" i="17"/>
  <c r="AI656" i="17"/>
  <c r="AH656" i="17"/>
  <c r="AK655" i="17"/>
  <c r="AJ655" i="17"/>
  <c r="AI655" i="17"/>
  <c r="AH655" i="17"/>
  <c r="AK654" i="17"/>
  <c r="AJ654" i="17"/>
  <c r="AI654" i="17"/>
  <c r="AH654" i="17"/>
  <c r="AK653" i="17"/>
  <c r="AJ653" i="17"/>
  <c r="AI653" i="17"/>
  <c r="AH653" i="17"/>
  <c r="AK652" i="17"/>
  <c r="AJ652" i="17"/>
  <c r="AI652" i="17"/>
  <c r="AH652" i="17"/>
  <c r="AK651" i="17"/>
  <c r="AJ651" i="17"/>
  <c r="AI651" i="17"/>
  <c r="AH651" i="17"/>
  <c r="AK650" i="17"/>
  <c r="AJ650" i="17"/>
  <c r="AI650" i="17"/>
  <c r="AH650" i="17"/>
  <c r="AK649" i="17"/>
  <c r="AJ649" i="17"/>
  <c r="AI649" i="17"/>
  <c r="AH649" i="17"/>
  <c r="AK648" i="17"/>
  <c r="AJ648" i="17"/>
  <c r="AI648" i="17"/>
  <c r="AH648" i="17"/>
  <c r="AK647" i="17"/>
  <c r="AJ647" i="17"/>
  <c r="AI647" i="17"/>
  <c r="AH647" i="17"/>
  <c r="AK646" i="17"/>
  <c r="AJ646" i="17"/>
  <c r="AI646" i="17"/>
  <c r="AH646" i="17"/>
  <c r="AK645" i="17"/>
  <c r="AJ645" i="17"/>
  <c r="AI645" i="17"/>
  <c r="AH645" i="17"/>
  <c r="AK644" i="17"/>
  <c r="AJ644" i="17"/>
  <c r="AI644" i="17"/>
  <c r="AH644" i="17"/>
  <c r="AK643" i="17"/>
  <c r="AJ643" i="17"/>
  <c r="AI643" i="17"/>
  <c r="AH643" i="17"/>
  <c r="AK642" i="17"/>
  <c r="AJ642" i="17"/>
  <c r="AI642" i="17"/>
  <c r="AH642" i="17"/>
  <c r="AK641" i="17"/>
  <c r="AJ641" i="17"/>
  <c r="AI641" i="17"/>
  <c r="AH641" i="17"/>
  <c r="AK640" i="17"/>
  <c r="AJ640" i="17"/>
  <c r="AI640" i="17"/>
  <c r="AH640" i="17"/>
  <c r="AK639" i="17"/>
  <c r="AJ639" i="17"/>
  <c r="AI639" i="17"/>
  <c r="AH639" i="17"/>
  <c r="AK638" i="17"/>
  <c r="AJ638" i="17"/>
  <c r="AI638" i="17"/>
  <c r="AH638" i="17"/>
  <c r="AK637" i="17"/>
  <c r="AJ637" i="17"/>
  <c r="AI637" i="17"/>
  <c r="AH637" i="17"/>
  <c r="AK636" i="17"/>
  <c r="AJ636" i="17"/>
  <c r="AI636" i="17"/>
  <c r="AH636" i="17"/>
  <c r="AK635" i="17"/>
  <c r="AJ635" i="17"/>
  <c r="AI635" i="17"/>
  <c r="AH635" i="17"/>
  <c r="AK634" i="17"/>
  <c r="AJ634" i="17"/>
  <c r="AI634" i="17"/>
  <c r="AH634" i="17"/>
  <c r="AK633" i="17"/>
  <c r="AJ633" i="17"/>
  <c r="AI633" i="17"/>
  <c r="AH633" i="17"/>
  <c r="AK632" i="17"/>
  <c r="AJ632" i="17"/>
  <c r="AI632" i="17"/>
  <c r="AH632" i="17"/>
  <c r="AK631" i="17"/>
  <c r="AJ631" i="17"/>
  <c r="AI631" i="17"/>
  <c r="AH631" i="17"/>
  <c r="AK630" i="17"/>
  <c r="AJ630" i="17"/>
  <c r="AI630" i="17"/>
  <c r="AH630" i="17"/>
  <c r="AK629" i="17"/>
  <c r="AJ629" i="17"/>
  <c r="AI629" i="17"/>
  <c r="AH629" i="17"/>
  <c r="AK628" i="17"/>
  <c r="AJ628" i="17"/>
  <c r="AI628" i="17"/>
  <c r="AH628" i="17"/>
  <c r="AK627" i="17"/>
  <c r="AJ627" i="17"/>
  <c r="AI627" i="17"/>
  <c r="AH627" i="17"/>
  <c r="AK626" i="17"/>
  <c r="AJ626" i="17"/>
  <c r="AI626" i="17"/>
  <c r="AH626" i="17"/>
  <c r="AK625" i="17"/>
  <c r="AJ625" i="17"/>
  <c r="AI625" i="17"/>
  <c r="AH625" i="17"/>
  <c r="AK624" i="17"/>
  <c r="AJ624" i="17"/>
  <c r="AI624" i="17"/>
  <c r="AH624" i="17"/>
  <c r="AK623" i="17"/>
  <c r="AJ623" i="17"/>
  <c r="AI623" i="17"/>
  <c r="AH623" i="17"/>
  <c r="AK622" i="17"/>
  <c r="AJ622" i="17"/>
  <c r="AI622" i="17"/>
  <c r="AH622" i="17"/>
  <c r="AK621" i="17"/>
  <c r="AJ621" i="17"/>
  <c r="AI621" i="17"/>
  <c r="AH621" i="17"/>
  <c r="AK620" i="17"/>
  <c r="AJ620" i="17"/>
  <c r="AI620" i="17"/>
  <c r="AH620" i="17"/>
  <c r="AK619" i="17"/>
  <c r="AJ619" i="17"/>
  <c r="AI619" i="17"/>
  <c r="AH619" i="17"/>
  <c r="AK618" i="17"/>
  <c r="AJ618" i="17"/>
  <c r="AI618" i="17"/>
  <c r="AH618" i="17"/>
  <c r="AK617" i="17"/>
  <c r="AJ617" i="17"/>
  <c r="AI617" i="17"/>
  <c r="AH617" i="17"/>
  <c r="AK616" i="17"/>
  <c r="AJ616" i="17"/>
  <c r="AI616" i="17"/>
  <c r="AH616" i="17"/>
  <c r="AK615" i="17"/>
  <c r="AJ615" i="17"/>
  <c r="AI615" i="17"/>
  <c r="AH615" i="17"/>
  <c r="AK614" i="17"/>
  <c r="AJ614" i="17"/>
  <c r="AI614" i="17"/>
  <c r="AH614" i="17"/>
  <c r="AK613" i="17"/>
  <c r="AJ613" i="17"/>
  <c r="AI613" i="17"/>
  <c r="AH613" i="17"/>
  <c r="AK612" i="17"/>
  <c r="AJ612" i="17"/>
  <c r="AI612" i="17"/>
  <c r="AH612" i="17"/>
  <c r="AK611" i="17"/>
  <c r="AJ611" i="17"/>
  <c r="AI611" i="17"/>
  <c r="AH611" i="17"/>
  <c r="AK610" i="17"/>
  <c r="AJ610" i="17"/>
  <c r="AI610" i="17"/>
  <c r="AH610" i="17"/>
  <c r="AK609" i="17"/>
  <c r="AJ609" i="17"/>
  <c r="AI609" i="17"/>
  <c r="AH609" i="17"/>
  <c r="AK608" i="17"/>
  <c r="AJ608" i="17"/>
  <c r="AI608" i="17"/>
  <c r="AH608" i="17"/>
  <c r="AK607" i="17"/>
  <c r="AJ607" i="17"/>
  <c r="AI607" i="17"/>
  <c r="AH607" i="17"/>
  <c r="AK606" i="17"/>
  <c r="AJ606" i="17"/>
  <c r="AI606" i="17"/>
  <c r="AH606" i="17"/>
  <c r="AK605" i="17"/>
  <c r="AJ605" i="17"/>
  <c r="AI605" i="17"/>
  <c r="AH605" i="17"/>
  <c r="AK604" i="17"/>
  <c r="AJ604" i="17"/>
  <c r="AI604" i="17"/>
  <c r="AH604" i="17"/>
  <c r="AK603" i="17"/>
  <c r="AJ603" i="17"/>
  <c r="AI603" i="17"/>
  <c r="AH603" i="17"/>
  <c r="AK602" i="17"/>
  <c r="AJ602" i="17"/>
  <c r="AI602" i="17"/>
  <c r="AH602" i="17"/>
  <c r="AK601" i="17"/>
  <c r="AJ601" i="17"/>
  <c r="AI601" i="17"/>
  <c r="AH601" i="17"/>
  <c r="AK600" i="17"/>
  <c r="AJ600" i="17"/>
  <c r="AI600" i="17"/>
  <c r="AH600" i="17"/>
  <c r="AK599" i="17"/>
  <c r="AJ599" i="17"/>
  <c r="AI599" i="17"/>
  <c r="AH599" i="17"/>
  <c r="AK598" i="17"/>
  <c r="AJ598" i="17"/>
  <c r="AI598" i="17"/>
  <c r="AH598" i="17"/>
  <c r="AK597" i="17"/>
  <c r="AJ597" i="17"/>
  <c r="AI597" i="17"/>
  <c r="AH597" i="17"/>
  <c r="AK596" i="17"/>
  <c r="AJ596" i="17"/>
  <c r="AI596" i="17"/>
  <c r="AH596" i="17"/>
  <c r="AK595" i="17"/>
  <c r="AJ595" i="17"/>
  <c r="AI595" i="17"/>
  <c r="AH595" i="17"/>
  <c r="AK594" i="17"/>
  <c r="AJ594" i="17"/>
  <c r="AI594" i="17"/>
  <c r="AH594" i="17"/>
  <c r="AK593" i="17"/>
  <c r="AJ593" i="17"/>
  <c r="AI593" i="17"/>
  <c r="AH593" i="17"/>
  <c r="AK592" i="17"/>
  <c r="AJ592" i="17"/>
  <c r="AI592" i="17"/>
  <c r="AH592" i="17"/>
  <c r="AK591" i="17"/>
  <c r="AJ591" i="17"/>
  <c r="AI591" i="17"/>
  <c r="AH591" i="17"/>
  <c r="AK590" i="17"/>
  <c r="AJ590" i="17"/>
  <c r="AI590" i="17"/>
  <c r="AH590" i="17"/>
  <c r="AK589" i="17"/>
  <c r="AJ589" i="17"/>
  <c r="AI589" i="17"/>
  <c r="AH589" i="17"/>
  <c r="AK588" i="17"/>
  <c r="AJ588" i="17"/>
  <c r="AI588" i="17"/>
  <c r="AH588" i="17"/>
  <c r="AK587" i="17"/>
  <c r="AJ587" i="17"/>
  <c r="AI587" i="17"/>
  <c r="AH587" i="17"/>
  <c r="AK586" i="17"/>
  <c r="AJ586" i="17"/>
  <c r="AI586" i="17"/>
  <c r="AH586" i="17"/>
  <c r="AK585" i="17"/>
  <c r="AJ585" i="17"/>
  <c r="AI585" i="17"/>
  <c r="AH585" i="17"/>
  <c r="AK584" i="17"/>
  <c r="AJ584" i="17"/>
  <c r="AI584" i="17"/>
  <c r="AH584" i="17"/>
  <c r="AK583" i="17"/>
  <c r="AJ583" i="17"/>
  <c r="AI583" i="17"/>
  <c r="AH583" i="17"/>
  <c r="AK582" i="17"/>
  <c r="AJ582" i="17"/>
  <c r="AI582" i="17"/>
  <c r="AH582" i="17"/>
  <c r="AK581" i="17"/>
  <c r="AJ581" i="17"/>
  <c r="AI581" i="17"/>
  <c r="AH581" i="17"/>
  <c r="AK580" i="17"/>
  <c r="AJ580" i="17"/>
  <c r="AI580" i="17"/>
  <c r="AH580" i="17"/>
  <c r="AK579" i="17"/>
  <c r="AJ579" i="17"/>
  <c r="AI579" i="17"/>
  <c r="AH579" i="17"/>
  <c r="AK578" i="17"/>
  <c r="AJ578" i="17"/>
  <c r="AI578" i="17"/>
  <c r="AH578" i="17"/>
  <c r="AK577" i="17"/>
  <c r="AJ577" i="17"/>
  <c r="AI577" i="17"/>
  <c r="AH577" i="17"/>
  <c r="AK576" i="17"/>
  <c r="AJ576" i="17"/>
  <c r="AI576" i="17"/>
  <c r="AH576" i="17"/>
  <c r="AK575" i="17"/>
  <c r="AJ575" i="17"/>
  <c r="AI575" i="17"/>
  <c r="AH575" i="17"/>
  <c r="AK574" i="17"/>
  <c r="AJ574" i="17"/>
  <c r="AI574" i="17"/>
  <c r="AH574" i="17"/>
  <c r="AK573" i="17"/>
  <c r="AJ573" i="17"/>
  <c r="AI573" i="17"/>
  <c r="AH573" i="17"/>
  <c r="AK572" i="17"/>
  <c r="AJ572" i="17"/>
  <c r="AI572" i="17"/>
  <c r="AH572" i="17"/>
  <c r="AK571" i="17"/>
  <c r="AJ571" i="17"/>
  <c r="AI571" i="17"/>
  <c r="AH571" i="17"/>
  <c r="AK570" i="17"/>
  <c r="AJ570" i="17"/>
  <c r="AI570" i="17"/>
  <c r="AH570" i="17"/>
  <c r="AK569" i="17"/>
  <c r="AJ569" i="17"/>
  <c r="AI569" i="17"/>
  <c r="AH569" i="17"/>
  <c r="AK568" i="17"/>
  <c r="AJ568" i="17"/>
  <c r="AI568" i="17"/>
  <c r="AH568" i="17"/>
  <c r="AK567" i="17"/>
  <c r="AJ567" i="17"/>
  <c r="AI567" i="17"/>
  <c r="AH567" i="17"/>
  <c r="AK566" i="17"/>
  <c r="AJ566" i="17"/>
  <c r="AI566" i="17"/>
  <c r="AH566" i="17"/>
  <c r="AK565" i="17"/>
  <c r="AJ565" i="17"/>
  <c r="AI565" i="17"/>
  <c r="AH565" i="17"/>
  <c r="AK564" i="17"/>
  <c r="AJ564" i="17"/>
  <c r="AI564" i="17"/>
  <c r="AH564" i="17"/>
  <c r="AK563" i="17"/>
  <c r="AJ563" i="17"/>
  <c r="AI563" i="17"/>
  <c r="AH563" i="17"/>
  <c r="AK562" i="17"/>
  <c r="AJ562" i="17"/>
  <c r="AI562" i="17"/>
  <c r="AH562" i="17"/>
  <c r="AK561" i="17"/>
  <c r="AJ561" i="17"/>
  <c r="AI561" i="17"/>
  <c r="AH561" i="17"/>
  <c r="AK560" i="17"/>
  <c r="AJ560" i="17"/>
  <c r="AI560" i="17"/>
  <c r="AH560" i="17"/>
  <c r="AK559" i="17"/>
  <c r="AJ559" i="17"/>
  <c r="AI559" i="17"/>
  <c r="AH559" i="17"/>
  <c r="AK558" i="17"/>
  <c r="AJ558" i="17"/>
  <c r="AI558" i="17"/>
  <c r="AH558" i="17"/>
  <c r="AK557" i="17"/>
  <c r="AJ557" i="17"/>
  <c r="AI557" i="17"/>
  <c r="AH557" i="17"/>
  <c r="AK556" i="17"/>
  <c r="AJ556" i="17"/>
  <c r="AI556" i="17"/>
  <c r="AH556" i="17"/>
  <c r="AK555" i="17"/>
  <c r="AJ555" i="17"/>
  <c r="AI555" i="17"/>
  <c r="AH555" i="17"/>
  <c r="AK554" i="17"/>
  <c r="AJ554" i="17"/>
  <c r="AI554" i="17"/>
  <c r="AH554" i="17"/>
  <c r="AK553" i="17"/>
  <c r="AJ553" i="17"/>
  <c r="AI553" i="17"/>
  <c r="AH553" i="17"/>
  <c r="AK552" i="17"/>
  <c r="AJ552" i="17"/>
  <c r="AI552" i="17"/>
  <c r="AH552" i="17"/>
  <c r="AK551" i="17"/>
  <c r="AJ551" i="17"/>
  <c r="AI551" i="17"/>
  <c r="AH551" i="17"/>
  <c r="AK550" i="17"/>
  <c r="AJ550" i="17"/>
  <c r="AI550" i="17"/>
  <c r="AH550" i="17"/>
  <c r="AK549" i="17"/>
  <c r="AJ549" i="17"/>
  <c r="AI549" i="17"/>
  <c r="AH549" i="17"/>
  <c r="AK548" i="17"/>
  <c r="AJ548" i="17"/>
  <c r="AI548" i="17"/>
  <c r="AH548" i="17"/>
  <c r="AK547" i="17"/>
  <c r="AJ547" i="17"/>
  <c r="AI547" i="17"/>
  <c r="AH547" i="17"/>
  <c r="AK546" i="17"/>
  <c r="AJ546" i="17"/>
  <c r="AI546" i="17"/>
  <c r="AH546" i="17"/>
  <c r="AK545" i="17"/>
  <c r="AJ545" i="17"/>
  <c r="AI545" i="17"/>
  <c r="AH545" i="17"/>
  <c r="AK544" i="17"/>
  <c r="AJ544" i="17"/>
  <c r="AI544" i="17"/>
  <c r="AH544" i="17"/>
  <c r="AK543" i="17"/>
  <c r="AJ543" i="17"/>
  <c r="AI543" i="17"/>
  <c r="AH543" i="17"/>
  <c r="AK542" i="17"/>
  <c r="AJ542" i="17"/>
  <c r="AI542" i="17"/>
  <c r="AH542" i="17"/>
  <c r="AK541" i="17"/>
  <c r="AJ541" i="17"/>
  <c r="AI541" i="17"/>
  <c r="AH541" i="17"/>
  <c r="AK540" i="17"/>
  <c r="AJ540" i="17"/>
  <c r="AI540" i="17"/>
  <c r="AH540" i="17"/>
  <c r="AK539" i="17"/>
  <c r="AJ539" i="17"/>
  <c r="AI539" i="17"/>
  <c r="AH539" i="17"/>
  <c r="AK538" i="17"/>
  <c r="AJ538" i="17"/>
  <c r="AI538" i="17"/>
  <c r="AH538" i="17"/>
  <c r="AK537" i="17"/>
  <c r="AJ537" i="17"/>
  <c r="AI537" i="17"/>
  <c r="AH537" i="17"/>
  <c r="AK536" i="17"/>
  <c r="AJ536" i="17"/>
  <c r="AI536" i="17"/>
  <c r="AH536" i="17"/>
  <c r="AK535" i="17"/>
  <c r="AJ535" i="17"/>
  <c r="AI535" i="17"/>
  <c r="AH535" i="17"/>
  <c r="AK534" i="17"/>
  <c r="AJ534" i="17"/>
  <c r="AI534" i="17"/>
  <c r="AH534" i="17"/>
  <c r="AK533" i="17"/>
  <c r="AJ533" i="17"/>
  <c r="AI533" i="17"/>
  <c r="AH533" i="17"/>
  <c r="AK532" i="17"/>
  <c r="AJ532" i="17"/>
  <c r="AI532" i="17"/>
  <c r="AH532" i="17"/>
  <c r="AK531" i="17"/>
  <c r="AJ531" i="17"/>
  <c r="AI531" i="17"/>
  <c r="AH531" i="17"/>
  <c r="AK530" i="17"/>
  <c r="AJ530" i="17"/>
  <c r="AI530" i="17"/>
  <c r="AH530" i="17"/>
  <c r="AK529" i="17"/>
  <c r="AJ529" i="17"/>
  <c r="AI529" i="17"/>
  <c r="AH529" i="17"/>
  <c r="AK528" i="17"/>
  <c r="AJ528" i="17"/>
  <c r="AI528" i="17"/>
  <c r="AH528" i="17"/>
  <c r="AK527" i="17"/>
  <c r="AJ527" i="17"/>
  <c r="AI527" i="17"/>
  <c r="AH527" i="17"/>
  <c r="AK526" i="17"/>
  <c r="AJ526" i="17"/>
  <c r="AI526" i="17"/>
  <c r="AH526" i="17"/>
  <c r="AK525" i="17"/>
  <c r="AJ525" i="17"/>
  <c r="AI525" i="17"/>
  <c r="AH525" i="17"/>
  <c r="AK524" i="17"/>
  <c r="AJ524" i="17"/>
  <c r="AI524" i="17"/>
  <c r="AH524" i="17"/>
  <c r="AK523" i="17"/>
  <c r="AJ523" i="17"/>
  <c r="AI523" i="17"/>
  <c r="AH523" i="17"/>
  <c r="AK522" i="17"/>
  <c r="AJ522" i="17"/>
  <c r="AI522" i="17"/>
  <c r="AH522" i="17"/>
  <c r="AK521" i="17"/>
  <c r="AJ521" i="17"/>
  <c r="AI521" i="17"/>
  <c r="AH521" i="17"/>
  <c r="AK520" i="17"/>
  <c r="AJ520" i="17"/>
  <c r="AI520" i="17"/>
  <c r="AH520" i="17"/>
  <c r="AK519" i="17"/>
  <c r="AJ519" i="17"/>
  <c r="AI519" i="17"/>
  <c r="AH519" i="17"/>
  <c r="AK518" i="17"/>
  <c r="AJ518" i="17"/>
  <c r="AI518" i="17"/>
  <c r="AH518" i="17"/>
  <c r="AK517" i="17"/>
  <c r="AJ517" i="17"/>
  <c r="AI517" i="17"/>
  <c r="AH517" i="17"/>
  <c r="AK516" i="17"/>
  <c r="AJ516" i="17"/>
  <c r="AI516" i="17"/>
  <c r="AH516" i="17"/>
  <c r="AK515" i="17"/>
  <c r="AJ515" i="17"/>
  <c r="AI515" i="17"/>
  <c r="AH515" i="17"/>
  <c r="AK514" i="17"/>
  <c r="AJ514" i="17"/>
  <c r="AI514" i="17"/>
  <c r="AH514" i="17"/>
  <c r="AK513" i="17"/>
  <c r="AJ513" i="17"/>
  <c r="AI513" i="17"/>
  <c r="AH513" i="17"/>
  <c r="AK512" i="17"/>
  <c r="AJ512" i="17"/>
  <c r="AI512" i="17"/>
  <c r="AH512" i="17"/>
  <c r="AK511" i="17"/>
  <c r="AJ511" i="17"/>
  <c r="AI511" i="17"/>
  <c r="AH511" i="17"/>
  <c r="AK510" i="17"/>
  <c r="AJ510" i="17"/>
  <c r="AI510" i="17"/>
  <c r="AH510" i="17"/>
  <c r="AK509" i="17"/>
  <c r="AJ509" i="17"/>
  <c r="AI509" i="17"/>
  <c r="AH509" i="17"/>
  <c r="AK508" i="17"/>
  <c r="AJ508" i="17"/>
  <c r="AI508" i="17"/>
  <c r="AH508" i="17"/>
  <c r="AK507" i="17"/>
  <c r="AJ507" i="17"/>
  <c r="AI507" i="17"/>
  <c r="AH507" i="17"/>
  <c r="AK506" i="17"/>
  <c r="AJ506" i="17"/>
  <c r="AI506" i="17"/>
  <c r="AH506" i="17"/>
  <c r="AK505" i="17"/>
  <c r="AJ505" i="17"/>
  <c r="AI505" i="17"/>
  <c r="AH505" i="17"/>
  <c r="AK504" i="17"/>
  <c r="AJ504" i="17"/>
  <c r="AI504" i="17"/>
  <c r="AH504" i="17"/>
  <c r="AK503" i="17"/>
  <c r="AJ503" i="17"/>
  <c r="AI503" i="17"/>
  <c r="AH503" i="17"/>
  <c r="AK502" i="17"/>
  <c r="AJ502" i="17"/>
  <c r="AI502" i="17"/>
  <c r="AH502" i="17"/>
  <c r="AK501" i="17"/>
  <c r="AJ501" i="17"/>
  <c r="AI501" i="17"/>
  <c r="AH501" i="17"/>
  <c r="AK500" i="17"/>
  <c r="AJ500" i="17"/>
  <c r="AI500" i="17"/>
  <c r="AH500" i="17"/>
  <c r="AK499" i="17"/>
  <c r="AJ499" i="17"/>
  <c r="AI499" i="17"/>
  <c r="AH499" i="17"/>
  <c r="AK498" i="17"/>
  <c r="AJ498" i="17"/>
  <c r="AI498" i="17"/>
  <c r="AH498" i="17"/>
  <c r="AK497" i="17"/>
  <c r="AJ497" i="17"/>
  <c r="AI497" i="17"/>
  <c r="AH497" i="17"/>
  <c r="AK496" i="17"/>
  <c r="AJ496" i="17"/>
  <c r="AI496" i="17"/>
  <c r="AH496" i="17"/>
  <c r="AK495" i="17"/>
  <c r="AJ495" i="17"/>
  <c r="AI495" i="17"/>
  <c r="AH495" i="17"/>
  <c r="AK494" i="17"/>
  <c r="AJ494" i="17"/>
  <c r="AI494" i="17"/>
  <c r="AH494" i="17"/>
  <c r="AK493" i="17"/>
  <c r="AJ493" i="17"/>
  <c r="AI493" i="17"/>
  <c r="AH493" i="17"/>
  <c r="AK492" i="17"/>
  <c r="AJ492" i="17"/>
  <c r="AI492" i="17"/>
  <c r="AH492" i="17"/>
  <c r="AK491" i="17"/>
  <c r="AJ491" i="17"/>
  <c r="AI491" i="17"/>
  <c r="AH491" i="17"/>
  <c r="AK490" i="17"/>
  <c r="AJ490" i="17"/>
  <c r="AI490" i="17"/>
  <c r="AH490" i="17"/>
  <c r="AK489" i="17"/>
  <c r="AJ489" i="17"/>
  <c r="AI489" i="17"/>
  <c r="AH489" i="17"/>
  <c r="AK488" i="17"/>
  <c r="AJ488" i="17"/>
  <c r="AI488" i="17"/>
  <c r="AH488" i="17"/>
  <c r="AK487" i="17"/>
  <c r="AJ487" i="17"/>
  <c r="AI487" i="17"/>
  <c r="AH487" i="17"/>
  <c r="AK486" i="17"/>
  <c r="AJ486" i="17"/>
  <c r="AI486" i="17"/>
  <c r="AH486" i="17"/>
  <c r="AK485" i="17"/>
  <c r="AJ485" i="17"/>
  <c r="AI485" i="17"/>
  <c r="AH485" i="17"/>
  <c r="AK484" i="17"/>
  <c r="AJ484" i="17"/>
  <c r="AI484" i="17"/>
  <c r="AH484" i="17"/>
  <c r="AK483" i="17"/>
  <c r="AJ483" i="17"/>
  <c r="AI483" i="17"/>
  <c r="AH483" i="17"/>
  <c r="AK482" i="17"/>
  <c r="AJ482" i="17"/>
  <c r="AI482" i="17"/>
  <c r="AH482" i="17"/>
  <c r="AK481" i="17"/>
  <c r="AJ481" i="17"/>
  <c r="AI481" i="17"/>
  <c r="AH481" i="17"/>
  <c r="AK480" i="17"/>
  <c r="AJ480" i="17"/>
  <c r="AI480" i="17"/>
  <c r="AH480" i="17"/>
  <c r="AK479" i="17"/>
  <c r="AJ479" i="17"/>
  <c r="AI479" i="17"/>
  <c r="AH479" i="17"/>
  <c r="AK478" i="17"/>
  <c r="AJ478" i="17"/>
  <c r="AI478" i="17"/>
  <c r="AH478" i="17"/>
  <c r="AK477" i="17"/>
  <c r="AJ477" i="17"/>
  <c r="AI477" i="17"/>
  <c r="AH477" i="17"/>
  <c r="AK476" i="17"/>
  <c r="AJ476" i="17"/>
  <c r="AI476" i="17"/>
  <c r="AH476" i="17"/>
  <c r="AK475" i="17"/>
  <c r="AJ475" i="17"/>
  <c r="AI475" i="17"/>
  <c r="AH475" i="17"/>
  <c r="AK474" i="17"/>
  <c r="AJ474" i="17"/>
  <c r="AI474" i="17"/>
  <c r="AH474" i="17"/>
  <c r="AK473" i="17"/>
  <c r="AJ473" i="17"/>
  <c r="AI473" i="17"/>
  <c r="AH473" i="17"/>
  <c r="AK472" i="17"/>
  <c r="AJ472" i="17"/>
  <c r="AI472" i="17"/>
  <c r="AH472" i="17"/>
  <c r="AK471" i="17"/>
  <c r="AJ471" i="17"/>
  <c r="AI471" i="17"/>
  <c r="AH471" i="17"/>
  <c r="AK470" i="17"/>
  <c r="AJ470" i="17"/>
  <c r="AI470" i="17"/>
  <c r="AH470" i="17"/>
  <c r="AK469" i="17"/>
  <c r="AJ469" i="17"/>
  <c r="AI469" i="17"/>
  <c r="AH469" i="17"/>
  <c r="AK468" i="17"/>
  <c r="AJ468" i="17"/>
  <c r="AI468" i="17"/>
  <c r="AH468" i="17"/>
  <c r="AK467" i="17"/>
  <c r="AJ467" i="17"/>
  <c r="AI467" i="17"/>
  <c r="AH467" i="17"/>
  <c r="AK466" i="17"/>
  <c r="AJ466" i="17"/>
  <c r="AI466" i="17"/>
  <c r="AH466" i="17"/>
  <c r="AK465" i="17"/>
  <c r="AJ465" i="17"/>
  <c r="AI465" i="17"/>
  <c r="AH465" i="17"/>
  <c r="AK464" i="17"/>
  <c r="AJ464" i="17"/>
  <c r="AI464" i="17"/>
  <c r="AH464" i="17"/>
  <c r="AK463" i="17"/>
  <c r="AJ463" i="17"/>
  <c r="AI463" i="17"/>
  <c r="AH463" i="17"/>
  <c r="AK462" i="17"/>
  <c r="AJ462" i="17"/>
  <c r="AI462" i="17"/>
  <c r="AH462" i="17"/>
  <c r="AK461" i="17"/>
  <c r="AJ461" i="17"/>
  <c r="AI461" i="17"/>
  <c r="AH461" i="17"/>
  <c r="AK460" i="17"/>
  <c r="AJ460" i="17"/>
  <c r="AI460" i="17"/>
  <c r="AH460" i="17"/>
  <c r="AK459" i="17"/>
  <c r="AJ459" i="17"/>
  <c r="AI459" i="17"/>
  <c r="AH459" i="17"/>
  <c r="AK458" i="17"/>
  <c r="AJ458" i="17"/>
  <c r="AI458" i="17"/>
  <c r="AH458" i="17"/>
  <c r="AK457" i="17"/>
  <c r="AJ457" i="17"/>
  <c r="AI457" i="17"/>
  <c r="AH457" i="17"/>
  <c r="AK456" i="17"/>
  <c r="AJ456" i="17"/>
  <c r="AI456" i="17"/>
  <c r="AH456" i="17"/>
  <c r="AK455" i="17"/>
  <c r="AJ455" i="17"/>
  <c r="AI455" i="17"/>
  <c r="AH455" i="17"/>
  <c r="AK454" i="17"/>
  <c r="AJ454" i="17"/>
  <c r="AI454" i="17"/>
  <c r="AH454" i="17"/>
  <c r="AK453" i="17"/>
  <c r="AJ453" i="17"/>
  <c r="AI453" i="17"/>
  <c r="AH453" i="17"/>
  <c r="AK452" i="17"/>
  <c r="AJ452" i="17"/>
  <c r="AI452" i="17"/>
  <c r="AH452" i="17"/>
  <c r="AK451" i="17"/>
  <c r="AJ451" i="17"/>
  <c r="AI451" i="17"/>
  <c r="AH451" i="17"/>
  <c r="AK450" i="17"/>
  <c r="AJ450" i="17"/>
  <c r="AI450" i="17"/>
  <c r="AH450" i="17"/>
  <c r="AK449" i="17"/>
  <c r="AJ449" i="17"/>
  <c r="AI449" i="17"/>
  <c r="AH449" i="17"/>
  <c r="AK448" i="17"/>
  <c r="AJ448" i="17"/>
  <c r="AI448" i="17"/>
  <c r="AH448" i="17"/>
  <c r="AK447" i="17"/>
  <c r="AJ447" i="17"/>
  <c r="AI447" i="17"/>
  <c r="AH447" i="17"/>
  <c r="AK446" i="17"/>
  <c r="AJ446" i="17"/>
  <c r="AI446" i="17"/>
  <c r="AH446" i="17"/>
  <c r="AK445" i="17"/>
  <c r="AJ445" i="17"/>
  <c r="AI445" i="17"/>
  <c r="AH445" i="17"/>
  <c r="AK444" i="17"/>
  <c r="AJ444" i="17"/>
  <c r="AI444" i="17"/>
  <c r="AH444" i="17"/>
  <c r="AK443" i="17"/>
  <c r="AJ443" i="17"/>
  <c r="AI443" i="17"/>
  <c r="AH443" i="17"/>
  <c r="AK442" i="17"/>
  <c r="AJ442" i="17"/>
  <c r="AI442" i="17"/>
  <c r="AH442" i="17"/>
  <c r="AK441" i="17"/>
  <c r="AJ441" i="17"/>
  <c r="AI441" i="17"/>
  <c r="AH441" i="17"/>
  <c r="AK440" i="17"/>
  <c r="AJ440" i="17"/>
  <c r="AI440" i="17"/>
  <c r="AH440" i="17"/>
  <c r="AK439" i="17"/>
  <c r="AJ439" i="17"/>
  <c r="AI439" i="17"/>
  <c r="AH439" i="17"/>
  <c r="AK438" i="17"/>
  <c r="AJ438" i="17"/>
  <c r="AI438" i="17"/>
  <c r="AH438" i="17"/>
  <c r="AK437" i="17"/>
  <c r="AJ437" i="17"/>
  <c r="AI437" i="17"/>
  <c r="AH437" i="17"/>
  <c r="AK436" i="17"/>
  <c r="AJ436" i="17"/>
  <c r="AI436" i="17"/>
  <c r="AH436" i="17"/>
  <c r="AK435" i="17"/>
  <c r="AJ435" i="17"/>
  <c r="AI435" i="17"/>
  <c r="AH435" i="17"/>
  <c r="AK434" i="17"/>
  <c r="AJ434" i="17"/>
  <c r="AI434" i="17"/>
  <c r="AH434" i="17"/>
  <c r="AK433" i="17"/>
  <c r="AJ433" i="17"/>
  <c r="AI433" i="17"/>
  <c r="AH433" i="17"/>
  <c r="AK432" i="17"/>
  <c r="AJ432" i="17"/>
  <c r="AI432" i="17"/>
  <c r="AH432" i="17"/>
  <c r="AK431" i="17"/>
  <c r="AJ431" i="17"/>
  <c r="AI431" i="17"/>
  <c r="AH431" i="17"/>
  <c r="AK430" i="17"/>
  <c r="AJ430" i="17"/>
  <c r="AI430" i="17"/>
  <c r="AH430" i="17"/>
  <c r="AK429" i="17"/>
  <c r="AJ429" i="17"/>
  <c r="AI429" i="17"/>
  <c r="AH429" i="17"/>
  <c r="AK428" i="17"/>
  <c r="AJ428" i="17"/>
  <c r="AI428" i="17"/>
  <c r="AH428" i="17"/>
  <c r="AK427" i="17"/>
  <c r="AJ427" i="17"/>
  <c r="AI427" i="17"/>
  <c r="AH427" i="17"/>
  <c r="AK426" i="17"/>
  <c r="AJ426" i="17"/>
  <c r="AI426" i="17"/>
  <c r="AH426" i="17"/>
  <c r="AK425" i="17"/>
  <c r="AJ425" i="17"/>
  <c r="AI425" i="17"/>
  <c r="AH425" i="17"/>
  <c r="AK424" i="17"/>
  <c r="AJ424" i="17"/>
  <c r="AI424" i="17"/>
  <c r="AH424" i="17"/>
  <c r="AK423" i="17"/>
  <c r="AJ423" i="17"/>
  <c r="AI423" i="17"/>
  <c r="AH423" i="17"/>
  <c r="AK422" i="17"/>
  <c r="AJ422" i="17"/>
  <c r="AI422" i="17"/>
  <c r="AH422" i="17"/>
  <c r="AK421" i="17"/>
  <c r="AJ421" i="17"/>
  <c r="AI421" i="17"/>
  <c r="AH421" i="17"/>
  <c r="AK420" i="17"/>
  <c r="AJ420" i="17"/>
  <c r="AI420" i="17"/>
  <c r="AH420" i="17"/>
  <c r="AK419" i="17"/>
  <c r="AJ419" i="17"/>
  <c r="AI419" i="17"/>
  <c r="AH419" i="17"/>
  <c r="AK418" i="17"/>
  <c r="AJ418" i="17"/>
  <c r="AI418" i="17"/>
  <c r="AH418" i="17"/>
  <c r="AK417" i="17"/>
  <c r="AJ417" i="17"/>
  <c r="AI417" i="17"/>
  <c r="AH417" i="17"/>
  <c r="AK416" i="17"/>
  <c r="AJ416" i="17"/>
  <c r="AI416" i="17"/>
  <c r="AH416" i="17"/>
  <c r="AK415" i="17"/>
  <c r="AJ415" i="17"/>
  <c r="AI415" i="17"/>
  <c r="AH415" i="17"/>
  <c r="AK414" i="17"/>
  <c r="AJ414" i="17"/>
  <c r="AI414" i="17"/>
  <c r="AH414" i="17"/>
  <c r="AK413" i="17"/>
  <c r="AJ413" i="17"/>
  <c r="AI413" i="17"/>
  <c r="AH413" i="17"/>
  <c r="AK412" i="17"/>
  <c r="AJ412" i="17"/>
  <c r="AI412" i="17"/>
  <c r="AH412" i="17"/>
  <c r="AK411" i="17"/>
  <c r="AJ411" i="17"/>
  <c r="AI411" i="17"/>
  <c r="AH411" i="17"/>
  <c r="AK410" i="17"/>
  <c r="AJ410" i="17"/>
  <c r="AI410" i="17"/>
  <c r="AH410" i="17"/>
  <c r="AK409" i="17"/>
  <c r="AJ409" i="17"/>
  <c r="AI409" i="17"/>
  <c r="AH409" i="17"/>
  <c r="AK408" i="17"/>
  <c r="AJ408" i="17"/>
  <c r="AI408" i="17"/>
  <c r="AH408" i="17"/>
  <c r="AK407" i="17"/>
  <c r="AJ407" i="17"/>
  <c r="AI407" i="17"/>
  <c r="AH407" i="17"/>
  <c r="AK406" i="17"/>
  <c r="AJ406" i="17"/>
  <c r="AI406" i="17"/>
  <c r="AH406" i="17"/>
  <c r="AK405" i="17"/>
  <c r="AJ405" i="17"/>
  <c r="AI405" i="17"/>
  <c r="AH405" i="17"/>
  <c r="AK404" i="17"/>
  <c r="AJ404" i="17"/>
  <c r="AI404" i="17"/>
  <c r="AH404" i="17"/>
  <c r="AK403" i="17"/>
  <c r="AJ403" i="17"/>
  <c r="AI403" i="17"/>
  <c r="AH403" i="17"/>
  <c r="AK402" i="17"/>
  <c r="AJ402" i="17"/>
  <c r="AI402" i="17"/>
  <c r="AH402" i="17"/>
  <c r="AK401" i="17"/>
  <c r="AJ401" i="17"/>
  <c r="AI401" i="17"/>
  <c r="AH401" i="17"/>
  <c r="AK400" i="17"/>
  <c r="AJ400" i="17"/>
  <c r="AI400" i="17"/>
  <c r="AH400" i="17"/>
  <c r="AK399" i="17"/>
  <c r="AJ399" i="17"/>
  <c r="AI399" i="17"/>
  <c r="AH399" i="17"/>
  <c r="AK398" i="17"/>
  <c r="AJ398" i="17"/>
  <c r="AI398" i="17"/>
  <c r="AH398" i="17"/>
  <c r="AK397" i="17"/>
  <c r="AJ397" i="17"/>
  <c r="AI397" i="17"/>
  <c r="AH397" i="17"/>
  <c r="AK396" i="17"/>
  <c r="AJ396" i="17"/>
  <c r="AI396" i="17"/>
  <c r="AH396" i="17"/>
  <c r="AK395" i="17"/>
  <c r="AJ395" i="17"/>
  <c r="AI395" i="17"/>
  <c r="AH395" i="17"/>
  <c r="AK394" i="17"/>
  <c r="AJ394" i="17"/>
  <c r="AI394" i="17"/>
  <c r="AH394" i="17"/>
  <c r="AK393" i="17"/>
  <c r="AJ393" i="17"/>
  <c r="AI393" i="17"/>
  <c r="AH393" i="17"/>
  <c r="AK392" i="17"/>
  <c r="AJ392" i="17"/>
  <c r="AI392" i="17"/>
  <c r="AH392" i="17"/>
  <c r="AK391" i="17"/>
  <c r="AJ391" i="17"/>
  <c r="AI391" i="17"/>
  <c r="AH391" i="17"/>
  <c r="AK390" i="17"/>
  <c r="AJ390" i="17"/>
  <c r="AI390" i="17"/>
  <c r="AH390" i="17"/>
  <c r="AK389" i="17"/>
  <c r="AJ389" i="17"/>
  <c r="AI389" i="17"/>
  <c r="AH389" i="17"/>
  <c r="AK388" i="17"/>
  <c r="AJ388" i="17"/>
  <c r="AI388" i="17"/>
  <c r="AH388" i="17"/>
  <c r="AK387" i="17"/>
  <c r="AJ387" i="17"/>
  <c r="AI387" i="17"/>
  <c r="AH387" i="17"/>
  <c r="AK386" i="17"/>
  <c r="AJ386" i="17"/>
  <c r="AI386" i="17"/>
  <c r="AH386" i="17"/>
  <c r="AK385" i="17"/>
  <c r="AJ385" i="17"/>
  <c r="AI385" i="17"/>
  <c r="AH385" i="17"/>
  <c r="AK384" i="17"/>
  <c r="AJ384" i="17"/>
  <c r="AI384" i="17"/>
  <c r="AH384" i="17"/>
  <c r="AK383" i="17"/>
  <c r="AJ383" i="17"/>
  <c r="AI383" i="17"/>
  <c r="AH383" i="17"/>
  <c r="AK382" i="17"/>
  <c r="AJ382" i="17"/>
  <c r="AI382" i="17"/>
  <c r="AH382" i="17"/>
  <c r="AK381" i="17"/>
  <c r="AJ381" i="17"/>
  <c r="AI381" i="17"/>
  <c r="AH381" i="17"/>
  <c r="AK380" i="17"/>
  <c r="AJ380" i="17"/>
  <c r="AI380" i="17"/>
  <c r="AH380" i="17"/>
  <c r="AK379" i="17"/>
  <c r="AJ379" i="17"/>
  <c r="AI379" i="17"/>
  <c r="AH379" i="17"/>
  <c r="AK378" i="17"/>
  <c r="AJ378" i="17"/>
  <c r="AI378" i="17"/>
  <c r="AH378" i="17"/>
  <c r="AK377" i="17"/>
  <c r="AJ377" i="17"/>
  <c r="AI377" i="17"/>
  <c r="AH377" i="17"/>
  <c r="AK376" i="17"/>
  <c r="AJ376" i="17"/>
  <c r="AI376" i="17"/>
  <c r="AH376" i="17"/>
  <c r="AK375" i="17"/>
  <c r="AJ375" i="17"/>
  <c r="AI375" i="17"/>
  <c r="AH375" i="17"/>
  <c r="AK374" i="17"/>
  <c r="AJ374" i="17"/>
  <c r="AI374" i="17"/>
  <c r="AH374" i="17"/>
  <c r="AK373" i="17"/>
  <c r="AJ373" i="17"/>
  <c r="AI373" i="17"/>
  <c r="AH373" i="17"/>
  <c r="AK372" i="17"/>
  <c r="AJ372" i="17"/>
  <c r="AI372" i="17"/>
  <c r="AH372" i="17"/>
  <c r="AK371" i="17"/>
  <c r="AJ371" i="17"/>
  <c r="AI371" i="17"/>
  <c r="AH371" i="17"/>
  <c r="AK370" i="17"/>
  <c r="AJ370" i="17"/>
  <c r="AI370" i="17"/>
  <c r="AH370" i="17"/>
  <c r="AK369" i="17"/>
  <c r="AJ369" i="17"/>
  <c r="AI369" i="17"/>
  <c r="AH369" i="17"/>
  <c r="AK368" i="17"/>
  <c r="AJ368" i="17"/>
  <c r="AI368" i="17"/>
  <c r="AH368" i="17"/>
  <c r="AK367" i="17"/>
  <c r="AJ367" i="17"/>
  <c r="AI367" i="17"/>
  <c r="AH367" i="17"/>
  <c r="AK366" i="17"/>
  <c r="AJ366" i="17"/>
  <c r="AI366" i="17"/>
  <c r="AH366" i="17"/>
  <c r="AK365" i="17"/>
  <c r="AJ365" i="17"/>
  <c r="AI365" i="17"/>
  <c r="AH365" i="17"/>
  <c r="AK364" i="17"/>
  <c r="AJ364" i="17"/>
  <c r="AI364" i="17"/>
  <c r="AH364" i="17"/>
  <c r="AK363" i="17"/>
  <c r="AJ363" i="17"/>
  <c r="AI363" i="17"/>
  <c r="AH363" i="17"/>
  <c r="AK362" i="17"/>
  <c r="AJ362" i="17"/>
  <c r="AI362" i="17"/>
  <c r="AH362" i="17"/>
  <c r="AK361" i="17"/>
  <c r="AJ361" i="17"/>
  <c r="AI361" i="17"/>
  <c r="AH361" i="17"/>
  <c r="AK360" i="17"/>
  <c r="AJ360" i="17"/>
  <c r="AI360" i="17"/>
  <c r="AH360" i="17"/>
  <c r="AK359" i="17"/>
  <c r="AJ359" i="17"/>
  <c r="AI359" i="17"/>
  <c r="AH359" i="17"/>
  <c r="AK358" i="17"/>
  <c r="AJ358" i="17"/>
  <c r="AI358" i="17"/>
  <c r="AH358" i="17"/>
  <c r="AK357" i="17"/>
  <c r="AJ357" i="17"/>
  <c r="AI357" i="17"/>
  <c r="AH357" i="17"/>
  <c r="AK356" i="17"/>
  <c r="AJ356" i="17"/>
  <c r="AI356" i="17"/>
  <c r="AH356" i="17"/>
  <c r="AK355" i="17"/>
  <c r="AJ355" i="17"/>
  <c r="AI355" i="17"/>
  <c r="AH355" i="17"/>
  <c r="AK354" i="17"/>
  <c r="AJ354" i="17"/>
  <c r="AI354" i="17"/>
  <c r="AH354" i="17"/>
  <c r="AK353" i="17"/>
  <c r="AJ353" i="17"/>
  <c r="AI353" i="17"/>
  <c r="AH353" i="17"/>
  <c r="AK352" i="17"/>
  <c r="AJ352" i="17"/>
  <c r="AI352" i="17"/>
  <c r="AH352" i="17"/>
  <c r="AK351" i="17"/>
  <c r="AJ351" i="17"/>
  <c r="AI351" i="17"/>
  <c r="AH351" i="17"/>
  <c r="AK350" i="17"/>
  <c r="AJ350" i="17"/>
  <c r="AI350" i="17"/>
  <c r="AH350" i="17"/>
  <c r="AK349" i="17"/>
  <c r="AJ349" i="17"/>
  <c r="AI349" i="17"/>
  <c r="AH349" i="17"/>
  <c r="AK348" i="17"/>
  <c r="AJ348" i="17"/>
  <c r="AI348" i="17"/>
  <c r="AH348" i="17"/>
  <c r="AK347" i="17"/>
  <c r="AJ347" i="17"/>
  <c r="AI347" i="17"/>
  <c r="AH347" i="17"/>
  <c r="AK346" i="17"/>
  <c r="AJ346" i="17"/>
  <c r="AI346" i="17"/>
  <c r="AH346" i="17"/>
  <c r="AK345" i="17"/>
  <c r="AJ345" i="17"/>
  <c r="AI345" i="17"/>
  <c r="AH345" i="17"/>
  <c r="AK344" i="17"/>
  <c r="AJ344" i="17"/>
  <c r="AI344" i="17"/>
  <c r="AH344" i="17"/>
  <c r="AK343" i="17"/>
  <c r="AJ343" i="17"/>
  <c r="AI343" i="17"/>
  <c r="AH343" i="17"/>
  <c r="AK342" i="17"/>
  <c r="AJ342" i="17"/>
  <c r="AI342" i="17"/>
  <c r="AH342" i="17"/>
  <c r="AK341" i="17"/>
  <c r="AJ341" i="17"/>
  <c r="AI341" i="17"/>
  <c r="AH341" i="17"/>
  <c r="AK340" i="17"/>
  <c r="AJ340" i="17"/>
  <c r="AI340" i="17"/>
  <c r="AH340" i="17"/>
  <c r="AK339" i="17"/>
  <c r="AJ339" i="17"/>
  <c r="AI339" i="17"/>
  <c r="AH339" i="17"/>
  <c r="AK338" i="17"/>
  <c r="AJ338" i="17"/>
  <c r="AI338" i="17"/>
  <c r="AH338" i="17"/>
  <c r="AK337" i="17"/>
  <c r="AJ337" i="17"/>
  <c r="AI337" i="17"/>
  <c r="AH337" i="17"/>
  <c r="AK336" i="17"/>
  <c r="AJ336" i="17"/>
  <c r="AI336" i="17"/>
  <c r="AH336" i="17"/>
  <c r="AK335" i="17"/>
  <c r="AJ335" i="17"/>
  <c r="AI335" i="17"/>
  <c r="AH335" i="17"/>
  <c r="AK334" i="17"/>
  <c r="AJ334" i="17"/>
  <c r="AI334" i="17"/>
  <c r="AH334" i="17"/>
  <c r="AK333" i="17"/>
  <c r="AJ333" i="17"/>
  <c r="AI333" i="17"/>
  <c r="AH333" i="17"/>
  <c r="AK332" i="17"/>
  <c r="AJ332" i="17"/>
  <c r="AI332" i="17"/>
  <c r="AH332" i="17"/>
  <c r="AK331" i="17"/>
  <c r="AJ331" i="17"/>
  <c r="AI331" i="17"/>
  <c r="AH331" i="17"/>
  <c r="AK330" i="17"/>
  <c r="AJ330" i="17"/>
  <c r="AI330" i="17"/>
  <c r="AH330" i="17"/>
  <c r="AK329" i="17"/>
  <c r="AJ329" i="17"/>
  <c r="AI329" i="17"/>
  <c r="AH329" i="17"/>
  <c r="AK328" i="17"/>
  <c r="AJ328" i="17"/>
  <c r="AI328" i="17"/>
  <c r="AH328" i="17"/>
  <c r="AK327" i="17"/>
  <c r="AJ327" i="17"/>
  <c r="AI327" i="17"/>
  <c r="AH327" i="17"/>
  <c r="AK326" i="17"/>
  <c r="AJ326" i="17"/>
  <c r="AI326" i="17"/>
  <c r="AH326" i="17"/>
  <c r="AK325" i="17"/>
  <c r="AJ325" i="17"/>
  <c r="AI325" i="17"/>
  <c r="AH325" i="17"/>
  <c r="AK324" i="17"/>
  <c r="AJ324" i="17"/>
  <c r="AI324" i="17"/>
  <c r="AH324" i="17"/>
  <c r="AK323" i="17"/>
  <c r="AJ323" i="17"/>
  <c r="AI323" i="17"/>
  <c r="AH323" i="17"/>
  <c r="AK322" i="17"/>
  <c r="AJ322" i="17"/>
  <c r="AI322" i="17"/>
  <c r="AH322" i="17"/>
  <c r="AK321" i="17"/>
  <c r="AJ321" i="17"/>
  <c r="AI321" i="17"/>
  <c r="AH321" i="17"/>
  <c r="AK320" i="17"/>
  <c r="AJ320" i="17"/>
  <c r="AI320" i="17"/>
  <c r="AH320" i="17"/>
  <c r="AK319" i="17"/>
  <c r="AJ319" i="17"/>
  <c r="AI319" i="17"/>
  <c r="AH319" i="17"/>
  <c r="AK318" i="17"/>
  <c r="AJ318" i="17"/>
  <c r="AI318" i="17"/>
  <c r="AH318" i="17"/>
  <c r="AK317" i="17"/>
  <c r="AJ317" i="17"/>
  <c r="AI317" i="17"/>
  <c r="AH317" i="17"/>
  <c r="AK316" i="17"/>
  <c r="AJ316" i="17"/>
  <c r="AI316" i="17"/>
  <c r="AH316" i="17"/>
  <c r="AK315" i="17"/>
  <c r="AJ315" i="17"/>
  <c r="AI315" i="17"/>
  <c r="AH315" i="17"/>
  <c r="AK314" i="17"/>
  <c r="AJ314" i="17"/>
  <c r="AI314" i="17"/>
  <c r="AH314" i="17"/>
  <c r="AK313" i="17"/>
  <c r="AJ313" i="17"/>
  <c r="AI313" i="17"/>
  <c r="AH313" i="17"/>
  <c r="AK312" i="17"/>
  <c r="AJ312" i="17"/>
  <c r="AI312" i="17"/>
  <c r="AH312" i="17"/>
  <c r="AK311" i="17"/>
  <c r="AJ311" i="17"/>
  <c r="AI311" i="17"/>
  <c r="AH311" i="17"/>
  <c r="AK310" i="17"/>
  <c r="AJ310" i="17"/>
  <c r="AI310" i="17"/>
  <c r="AH310" i="17"/>
  <c r="AK309" i="17"/>
  <c r="AJ309" i="17"/>
  <c r="AI309" i="17"/>
  <c r="AH309" i="17"/>
  <c r="AK308" i="17"/>
  <c r="AJ308" i="17"/>
  <c r="AI308" i="17"/>
  <c r="AH308" i="17"/>
  <c r="AK307" i="17"/>
  <c r="AJ307" i="17"/>
  <c r="AI307" i="17"/>
  <c r="AH307" i="17"/>
  <c r="AK306" i="17"/>
  <c r="AJ306" i="17"/>
  <c r="AI306" i="17"/>
  <c r="AH306" i="17"/>
  <c r="AK305" i="17"/>
  <c r="AJ305" i="17"/>
  <c r="AI305" i="17"/>
  <c r="AH305" i="17"/>
  <c r="AK304" i="17"/>
  <c r="AJ304" i="17"/>
  <c r="AI304" i="17"/>
  <c r="AH304" i="17"/>
  <c r="AK303" i="17"/>
  <c r="AJ303" i="17"/>
  <c r="AI303" i="17"/>
  <c r="AH303" i="17"/>
  <c r="AK302" i="17"/>
  <c r="AJ302" i="17"/>
  <c r="AI302" i="17"/>
  <c r="AH302" i="17"/>
  <c r="AK301" i="17"/>
  <c r="AJ301" i="17"/>
  <c r="AI301" i="17"/>
  <c r="AH301" i="17"/>
  <c r="AK300" i="17"/>
  <c r="AJ300" i="17"/>
  <c r="AI300" i="17"/>
  <c r="AH300" i="17"/>
  <c r="AK299" i="17"/>
  <c r="AJ299" i="17"/>
  <c r="AI299" i="17"/>
  <c r="AH299" i="17"/>
  <c r="AK298" i="17"/>
  <c r="AJ298" i="17"/>
  <c r="AI298" i="17"/>
  <c r="AH298" i="17"/>
  <c r="AK297" i="17"/>
  <c r="AJ297" i="17"/>
  <c r="AI297" i="17"/>
  <c r="AH297" i="17"/>
  <c r="AK296" i="17"/>
  <c r="AJ296" i="17"/>
  <c r="AI296" i="17"/>
  <c r="AH296" i="17"/>
  <c r="AK295" i="17"/>
  <c r="AJ295" i="17"/>
  <c r="AI295" i="17"/>
  <c r="AH295" i="17"/>
  <c r="AK294" i="17"/>
  <c r="AJ294" i="17"/>
  <c r="AI294" i="17"/>
  <c r="AH294" i="17"/>
  <c r="AK293" i="17"/>
  <c r="AJ293" i="17"/>
  <c r="AI293" i="17"/>
  <c r="AH293" i="17"/>
  <c r="AK292" i="17"/>
  <c r="AJ292" i="17"/>
  <c r="AI292" i="17"/>
  <c r="AH292" i="17"/>
  <c r="AK291" i="17"/>
  <c r="AJ291" i="17"/>
  <c r="AI291" i="17"/>
  <c r="AH291" i="17"/>
  <c r="AK290" i="17"/>
  <c r="AJ290" i="17"/>
  <c r="AI290" i="17"/>
  <c r="AH290" i="17"/>
  <c r="AK289" i="17"/>
  <c r="AJ289" i="17"/>
  <c r="AI289" i="17"/>
  <c r="AH289" i="17"/>
  <c r="AK288" i="17"/>
  <c r="AJ288" i="17"/>
  <c r="AI288" i="17"/>
  <c r="AH288" i="17"/>
  <c r="AK287" i="17"/>
  <c r="AJ287" i="17"/>
  <c r="AI287" i="17"/>
  <c r="AH287" i="17"/>
  <c r="AK286" i="17"/>
  <c r="AJ286" i="17"/>
  <c r="AI286" i="17"/>
  <c r="AH286" i="17"/>
  <c r="AK285" i="17"/>
  <c r="AJ285" i="17"/>
  <c r="AI285" i="17"/>
  <c r="AH285" i="17"/>
  <c r="AK284" i="17"/>
  <c r="AJ284" i="17"/>
  <c r="AI284" i="17"/>
  <c r="AH284" i="17"/>
  <c r="AK283" i="17"/>
  <c r="AJ283" i="17"/>
  <c r="AI283" i="17"/>
  <c r="AH283" i="17"/>
  <c r="AK282" i="17"/>
  <c r="AJ282" i="17"/>
  <c r="AI282" i="17"/>
  <c r="AH282" i="17"/>
  <c r="AK281" i="17"/>
  <c r="AJ281" i="17"/>
  <c r="AI281" i="17"/>
  <c r="AH281" i="17"/>
  <c r="AK280" i="17"/>
  <c r="AJ280" i="17"/>
  <c r="AI280" i="17"/>
  <c r="AH280" i="17"/>
  <c r="AK279" i="17"/>
  <c r="AJ279" i="17"/>
  <c r="AI279" i="17"/>
  <c r="AH279" i="17"/>
  <c r="AK278" i="17"/>
  <c r="AJ278" i="17"/>
  <c r="AI278" i="17"/>
  <c r="AH278" i="17"/>
  <c r="AK277" i="17"/>
  <c r="AJ277" i="17"/>
  <c r="AI277" i="17"/>
  <c r="AH277" i="17"/>
  <c r="AK276" i="17"/>
  <c r="AJ276" i="17"/>
  <c r="AI276" i="17"/>
  <c r="AH276" i="17"/>
  <c r="AK275" i="17"/>
  <c r="AJ275" i="17"/>
  <c r="AI275" i="17"/>
  <c r="AH275" i="17"/>
  <c r="AK274" i="17"/>
  <c r="AJ274" i="17"/>
  <c r="AI274" i="17"/>
  <c r="AH274" i="17"/>
  <c r="AK273" i="17"/>
  <c r="AJ273" i="17"/>
  <c r="AI273" i="17"/>
  <c r="AH273" i="17"/>
  <c r="AK272" i="17"/>
  <c r="AJ272" i="17"/>
  <c r="AI272" i="17"/>
  <c r="AH272" i="17"/>
  <c r="AK271" i="17"/>
  <c r="AJ271" i="17"/>
  <c r="AI271" i="17"/>
  <c r="AH271" i="17"/>
  <c r="AK270" i="17"/>
  <c r="AJ270" i="17"/>
  <c r="AI270" i="17"/>
  <c r="AH270" i="17"/>
  <c r="AK269" i="17"/>
  <c r="AJ269" i="17"/>
  <c r="AI269" i="17"/>
  <c r="AH269" i="17"/>
  <c r="AK268" i="17"/>
  <c r="AJ268" i="17"/>
  <c r="AI268" i="17"/>
  <c r="AH268" i="17"/>
  <c r="AK267" i="17"/>
  <c r="AJ267" i="17"/>
  <c r="AI267" i="17"/>
  <c r="AH267" i="17"/>
  <c r="AK266" i="17"/>
  <c r="AJ266" i="17"/>
  <c r="AI266" i="17"/>
  <c r="AH266" i="17"/>
  <c r="AK265" i="17"/>
  <c r="AJ265" i="17"/>
  <c r="AI265" i="17"/>
  <c r="AH265" i="17"/>
  <c r="AK264" i="17"/>
  <c r="AJ264" i="17"/>
  <c r="AI264" i="17"/>
  <c r="AH264" i="17"/>
  <c r="AK263" i="17"/>
  <c r="AJ263" i="17"/>
  <c r="AI263" i="17"/>
  <c r="AH263" i="17"/>
  <c r="AK262" i="17"/>
  <c r="AJ262" i="17"/>
  <c r="AI262" i="17"/>
  <c r="AH262" i="17"/>
  <c r="AK261" i="17"/>
  <c r="AJ261" i="17"/>
  <c r="AI261" i="17"/>
  <c r="AH261" i="17"/>
  <c r="AK260" i="17"/>
  <c r="AJ260" i="17"/>
  <c r="AI260" i="17"/>
  <c r="AH260" i="17"/>
  <c r="AK259" i="17"/>
  <c r="AJ259" i="17"/>
  <c r="AI259" i="17"/>
  <c r="AH259" i="17"/>
  <c r="AK258" i="17"/>
  <c r="AJ258" i="17"/>
  <c r="AI258" i="17"/>
  <c r="AH258" i="17"/>
  <c r="AK257" i="17"/>
  <c r="AJ257" i="17"/>
  <c r="AI257" i="17"/>
  <c r="AH257" i="17"/>
  <c r="AK256" i="17"/>
  <c r="AJ256" i="17"/>
  <c r="AI256" i="17"/>
  <c r="AH256" i="17"/>
  <c r="AK255" i="17"/>
  <c r="AJ255" i="17"/>
  <c r="AI255" i="17"/>
  <c r="AH255" i="17"/>
  <c r="AK254" i="17"/>
  <c r="AJ254" i="17"/>
  <c r="AI254" i="17"/>
  <c r="AH254" i="17"/>
  <c r="AK253" i="17"/>
  <c r="AJ253" i="17"/>
  <c r="AI253" i="17"/>
  <c r="AH253" i="17"/>
  <c r="AK252" i="17"/>
  <c r="AJ252" i="17"/>
  <c r="AI252" i="17"/>
  <c r="AH252" i="17"/>
  <c r="AK251" i="17"/>
  <c r="AJ251" i="17"/>
  <c r="AI251" i="17"/>
  <c r="AH251" i="17"/>
  <c r="AK250" i="17"/>
  <c r="AJ250" i="17"/>
  <c r="AI250" i="17"/>
  <c r="AH250" i="17"/>
  <c r="AK249" i="17"/>
  <c r="AJ249" i="17"/>
  <c r="AI249" i="17"/>
  <c r="AH249" i="17"/>
  <c r="AK248" i="17"/>
  <c r="AJ248" i="17"/>
  <c r="AI248" i="17"/>
  <c r="AH248" i="17"/>
  <c r="AK247" i="17"/>
  <c r="AJ247" i="17"/>
  <c r="AI247" i="17"/>
  <c r="AH247" i="17"/>
  <c r="AK246" i="17"/>
  <c r="AJ246" i="17"/>
  <c r="AI246" i="17"/>
  <c r="AH246" i="17"/>
  <c r="AK245" i="17"/>
  <c r="AJ245" i="17"/>
  <c r="AI245" i="17"/>
  <c r="AH245" i="17"/>
  <c r="AK244" i="17"/>
  <c r="AJ244" i="17"/>
  <c r="AI244" i="17"/>
  <c r="AH244" i="17"/>
  <c r="AK243" i="17"/>
  <c r="AJ243" i="17"/>
  <c r="AI243" i="17"/>
  <c r="AH243" i="17"/>
  <c r="AK242" i="17"/>
  <c r="AJ242" i="17"/>
  <c r="AI242" i="17"/>
  <c r="AH242" i="17"/>
  <c r="AK241" i="17"/>
  <c r="AJ241" i="17"/>
  <c r="AI241" i="17"/>
  <c r="AH241" i="17"/>
  <c r="AK240" i="17"/>
  <c r="AJ240" i="17"/>
  <c r="AI240" i="17"/>
  <c r="AH240" i="17"/>
  <c r="AK239" i="17"/>
  <c r="AJ239" i="17"/>
  <c r="AI239" i="17"/>
  <c r="AH239" i="17"/>
  <c r="AK238" i="17"/>
  <c r="AJ238" i="17"/>
  <c r="AI238" i="17"/>
  <c r="AH238" i="17"/>
  <c r="AK237" i="17"/>
  <c r="AJ237" i="17"/>
  <c r="AI237" i="17"/>
  <c r="AH237" i="17"/>
  <c r="AK236" i="17"/>
  <c r="AJ236" i="17"/>
  <c r="AI236" i="17"/>
  <c r="AH236" i="17"/>
  <c r="AK235" i="17"/>
  <c r="AJ235" i="17"/>
  <c r="AI235" i="17"/>
  <c r="AH235" i="17"/>
  <c r="AK234" i="17"/>
  <c r="AJ234" i="17"/>
  <c r="AI234" i="17"/>
  <c r="AH234" i="17"/>
  <c r="AK233" i="17"/>
  <c r="AJ233" i="17"/>
  <c r="AI233" i="17"/>
  <c r="AH233" i="17"/>
  <c r="AK232" i="17"/>
  <c r="AJ232" i="17"/>
  <c r="AI232" i="17"/>
  <c r="AH232" i="17"/>
  <c r="AK231" i="17"/>
  <c r="AJ231" i="17"/>
  <c r="AI231" i="17"/>
  <c r="AH231" i="17"/>
  <c r="AK230" i="17"/>
  <c r="AJ230" i="17"/>
  <c r="AI230" i="17"/>
  <c r="AH230" i="17"/>
  <c r="AK229" i="17"/>
  <c r="AJ229" i="17"/>
  <c r="AI229" i="17"/>
  <c r="AH229" i="17"/>
  <c r="AK228" i="17"/>
  <c r="AJ228" i="17"/>
  <c r="AI228" i="17"/>
  <c r="AH228" i="17"/>
  <c r="AK227" i="17"/>
  <c r="AJ227" i="17"/>
  <c r="AI227" i="17"/>
  <c r="AH227" i="17"/>
  <c r="AK226" i="17"/>
  <c r="AJ226" i="17"/>
  <c r="AI226" i="17"/>
  <c r="AH226" i="17"/>
  <c r="AK225" i="17"/>
  <c r="AJ225" i="17"/>
  <c r="AI225" i="17"/>
  <c r="AH225" i="17"/>
  <c r="AK224" i="17"/>
  <c r="AJ224" i="17"/>
  <c r="AI224" i="17"/>
  <c r="AH224" i="17"/>
  <c r="AK223" i="17"/>
  <c r="AJ223" i="17"/>
  <c r="AI223" i="17"/>
  <c r="AH223" i="17"/>
  <c r="AK222" i="17"/>
  <c r="AJ222" i="17"/>
  <c r="AI222" i="17"/>
  <c r="AH222" i="17"/>
  <c r="AK221" i="17"/>
  <c r="AJ221" i="17"/>
  <c r="AI221" i="17"/>
  <c r="AH221" i="17"/>
  <c r="AK220" i="17"/>
  <c r="AJ220" i="17"/>
  <c r="AI220" i="17"/>
  <c r="AH220" i="17"/>
  <c r="AK219" i="17"/>
  <c r="AJ219" i="17"/>
  <c r="AI219" i="17"/>
  <c r="AH219" i="17"/>
  <c r="AK218" i="17"/>
  <c r="AJ218" i="17"/>
  <c r="AI218" i="17"/>
  <c r="AH218" i="17"/>
  <c r="AK217" i="17"/>
  <c r="AJ217" i="17"/>
  <c r="AI217" i="17"/>
  <c r="AH217" i="17"/>
  <c r="AK216" i="17"/>
  <c r="AJ216" i="17"/>
  <c r="AI216" i="17"/>
  <c r="AH216" i="17"/>
  <c r="AK215" i="17"/>
  <c r="AJ215" i="17"/>
  <c r="AI215" i="17"/>
  <c r="AH215" i="17"/>
  <c r="AK214" i="17"/>
  <c r="AJ214" i="17"/>
  <c r="AI214" i="17"/>
  <c r="AH214" i="17"/>
  <c r="AK213" i="17"/>
  <c r="AJ213" i="17"/>
  <c r="AI213" i="17"/>
  <c r="AH213" i="17"/>
  <c r="AK212" i="17"/>
  <c r="AJ212" i="17"/>
  <c r="AI212" i="17"/>
  <c r="AH212" i="17"/>
  <c r="AK211" i="17"/>
  <c r="AJ211" i="17"/>
  <c r="AI211" i="17"/>
  <c r="AH211" i="17"/>
  <c r="AK210" i="17"/>
  <c r="AJ210" i="17"/>
  <c r="AI210" i="17"/>
  <c r="AH210" i="17"/>
  <c r="AK209" i="17"/>
  <c r="AJ209" i="17"/>
  <c r="AI209" i="17"/>
  <c r="AH209" i="17"/>
  <c r="AK208" i="17"/>
  <c r="AJ208" i="17"/>
  <c r="AI208" i="17"/>
  <c r="AH208" i="17"/>
  <c r="AK207" i="17"/>
  <c r="AJ207" i="17"/>
  <c r="AI207" i="17"/>
  <c r="AH207" i="17"/>
  <c r="AK206" i="17"/>
  <c r="AJ206" i="17"/>
  <c r="AI206" i="17"/>
  <c r="AH206" i="17"/>
  <c r="AK205" i="17"/>
  <c r="AJ205" i="17"/>
  <c r="AI205" i="17"/>
  <c r="AH205" i="17"/>
  <c r="AK204" i="17"/>
  <c r="AJ204" i="17"/>
  <c r="AI204" i="17"/>
  <c r="AH204" i="17"/>
  <c r="AK203" i="17"/>
  <c r="AJ203" i="17"/>
  <c r="AI203" i="17"/>
  <c r="AH203" i="17"/>
  <c r="AK202" i="17"/>
  <c r="AJ202" i="17"/>
  <c r="AI202" i="17"/>
  <c r="AH202" i="17"/>
  <c r="AK201" i="17"/>
  <c r="AJ201" i="17"/>
  <c r="AI201" i="17"/>
  <c r="AH201" i="17"/>
  <c r="AK200" i="17"/>
  <c r="AJ200" i="17"/>
  <c r="AI200" i="17"/>
  <c r="AH200" i="17"/>
  <c r="AK199" i="17"/>
  <c r="AJ199" i="17"/>
  <c r="AI199" i="17"/>
  <c r="AH199" i="17"/>
  <c r="AK198" i="17"/>
  <c r="AJ198" i="17"/>
  <c r="AI198" i="17"/>
  <c r="AH198" i="17"/>
  <c r="AK197" i="17"/>
  <c r="AJ197" i="17"/>
  <c r="AI197" i="17"/>
  <c r="AH197" i="17"/>
  <c r="AK196" i="17"/>
  <c r="AJ196" i="17"/>
  <c r="AI196" i="17"/>
  <c r="AH196" i="17"/>
  <c r="AK195" i="17"/>
  <c r="AJ195" i="17"/>
  <c r="AI195" i="17"/>
  <c r="AH195" i="17"/>
  <c r="AK194" i="17"/>
  <c r="AJ194" i="17"/>
  <c r="AI194" i="17"/>
  <c r="AH194" i="17"/>
  <c r="AK193" i="17"/>
  <c r="AJ193" i="17"/>
  <c r="AI193" i="17"/>
  <c r="AH193" i="17"/>
  <c r="AK192" i="17"/>
  <c r="AJ192" i="17"/>
  <c r="AI192" i="17"/>
  <c r="AH192" i="17"/>
  <c r="AK191" i="17"/>
  <c r="AJ191" i="17"/>
  <c r="AI191" i="17"/>
  <c r="AH191" i="17"/>
  <c r="AK190" i="17"/>
  <c r="AJ190" i="17"/>
  <c r="AI190" i="17"/>
  <c r="AH190" i="17"/>
  <c r="AK189" i="17"/>
  <c r="AJ189" i="17"/>
  <c r="AI189" i="17"/>
  <c r="AH189" i="17"/>
  <c r="AK188" i="17"/>
  <c r="AJ188" i="17"/>
  <c r="AI188" i="17"/>
  <c r="AH188" i="17"/>
  <c r="AK187" i="17"/>
  <c r="AJ187" i="17"/>
  <c r="AI187" i="17"/>
  <c r="AH187" i="17"/>
  <c r="AK186" i="17"/>
  <c r="AJ186" i="17"/>
  <c r="AI186" i="17"/>
  <c r="AH186" i="17"/>
  <c r="AK185" i="17"/>
  <c r="AJ185" i="17"/>
  <c r="AI185" i="17"/>
  <c r="AH185" i="17"/>
  <c r="AK184" i="17"/>
  <c r="AJ184" i="17"/>
  <c r="AI184" i="17"/>
  <c r="AH184" i="17"/>
  <c r="AK183" i="17"/>
  <c r="AJ183" i="17"/>
  <c r="AI183" i="17"/>
  <c r="AH183" i="17"/>
  <c r="AK182" i="17"/>
  <c r="AJ182" i="17"/>
  <c r="AI182" i="17"/>
  <c r="AH182" i="17"/>
  <c r="AK181" i="17"/>
  <c r="AJ181" i="17"/>
  <c r="AI181" i="17"/>
  <c r="AH181" i="17"/>
  <c r="AK180" i="17"/>
  <c r="AJ180" i="17"/>
  <c r="AI180" i="17"/>
  <c r="AH180" i="17"/>
  <c r="AK179" i="17"/>
  <c r="AJ179" i="17"/>
  <c r="AI179" i="17"/>
  <c r="AH179" i="17"/>
  <c r="AK178" i="17"/>
  <c r="AJ178" i="17"/>
  <c r="AI178" i="17"/>
  <c r="AH178" i="17"/>
  <c r="AK177" i="17"/>
  <c r="AJ177" i="17"/>
  <c r="AI177" i="17"/>
  <c r="AH177" i="17"/>
  <c r="AK176" i="17"/>
  <c r="AJ176" i="17"/>
  <c r="AI176" i="17"/>
  <c r="AH176" i="17"/>
  <c r="AK175" i="17"/>
  <c r="AJ175" i="17"/>
  <c r="AI175" i="17"/>
  <c r="AH175" i="17"/>
  <c r="AK174" i="17"/>
  <c r="AJ174" i="17"/>
  <c r="AI174" i="17"/>
  <c r="AH174" i="17"/>
  <c r="AK173" i="17"/>
  <c r="AJ173" i="17"/>
  <c r="AI173" i="17"/>
  <c r="AH173" i="17"/>
  <c r="AK172" i="17"/>
  <c r="AJ172" i="17"/>
  <c r="AI172" i="17"/>
  <c r="AH172" i="17"/>
  <c r="AK171" i="17"/>
  <c r="AJ171" i="17"/>
  <c r="AI171" i="17"/>
  <c r="AH171" i="17"/>
  <c r="AK170" i="17"/>
  <c r="AJ170" i="17"/>
  <c r="AI170" i="17"/>
  <c r="AH170" i="17"/>
  <c r="AK169" i="17"/>
  <c r="AJ169" i="17"/>
  <c r="AI169" i="17"/>
  <c r="AH169" i="17"/>
  <c r="AK168" i="17"/>
  <c r="AJ168" i="17"/>
  <c r="AI168" i="17"/>
  <c r="AH168" i="17"/>
  <c r="AK167" i="17"/>
  <c r="AJ167" i="17"/>
  <c r="AI167" i="17"/>
  <c r="AH167" i="17"/>
  <c r="AK166" i="17"/>
  <c r="AJ166" i="17"/>
  <c r="AI166" i="17"/>
  <c r="AH166" i="17"/>
  <c r="AK165" i="17"/>
  <c r="AJ165" i="17"/>
  <c r="AI165" i="17"/>
  <c r="AH165" i="17"/>
  <c r="AK164" i="17"/>
  <c r="AJ164" i="17"/>
  <c r="AI164" i="17"/>
  <c r="AH164" i="17"/>
  <c r="AK163" i="17"/>
  <c r="AJ163" i="17"/>
  <c r="AI163" i="17"/>
  <c r="AH163" i="17"/>
  <c r="AK162" i="17"/>
  <c r="AJ162" i="17"/>
  <c r="AI162" i="17"/>
  <c r="AH162" i="17"/>
  <c r="AK161" i="17"/>
  <c r="AJ161" i="17"/>
  <c r="AI161" i="17"/>
  <c r="AH161" i="17"/>
  <c r="AK160" i="17"/>
  <c r="AJ160" i="17"/>
  <c r="AI160" i="17"/>
  <c r="AH160" i="17"/>
  <c r="AK159" i="17"/>
  <c r="AJ159" i="17"/>
  <c r="AI159" i="17"/>
  <c r="AH159" i="17"/>
  <c r="AK158" i="17"/>
  <c r="AJ158" i="17"/>
  <c r="AI158" i="17"/>
  <c r="AH158" i="17"/>
  <c r="AK157" i="17"/>
  <c r="AJ157" i="17"/>
  <c r="AI157" i="17"/>
  <c r="AH157" i="17"/>
  <c r="AK156" i="17"/>
  <c r="AJ156" i="17"/>
  <c r="AI156" i="17"/>
  <c r="AH156" i="17"/>
  <c r="AK155" i="17"/>
  <c r="AJ155" i="17"/>
  <c r="AI155" i="17"/>
  <c r="AH155" i="17"/>
  <c r="AK154" i="17"/>
  <c r="AJ154" i="17"/>
  <c r="AI154" i="17"/>
  <c r="AH154" i="17"/>
  <c r="AK153" i="17"/>
  <c r="AJ153" i="17"/>
  <c r="AI153" i="17"/>
  <c r="AH153" i="17"/>
  <c r="AK152" i="17"/>
  <c r="AJ152" i="17"/>
  <c r="AI152" i="17"/>
  <c r="AH152" i="17"/>
  <c r="AK151" i="17"/>
  <c r="AJ151" i="17"/>
  <c r="AI151" i="17"/>
  <c r="AH151" i="17"/>
  <c r="AK150" i="17"/>
  <c r="AJ150" i="17"/>
  <c r="AI150" i="17"/>
  <c r="AH150" i="17"/>
  <c r="AK149" i="17"/>
  <c r="AJ149" i="17"/>
  <c r="AI149" i="17"/>
  <c r="AH149" i="17"/>
  <c r="AK148" i="17"/>
  <c r="AJ148" i="17"/>
  <c r="AI148" i="17"/>
  <c r="AH148" i="17"/>
  <c r="AK147" i="17"/>
  <c r="AJ147" i="17"/>
  <c r="AI147" i="17"/>
  <c r="AH147" i="17"/>
  <c r="AK146" i="17"/>
  <c r="AJ146" i="17"/>
  <c r="AI146" i="17"/>
  <c r="AH146" i="17"/>
  <c r="AK145" i="17"/>
  <c r="AJ145" i="17"/>
  <c r="AI145" i="17"/>
  <c r="AH145" i="17"/>
  <c r="AK144" i="17"/>
  <c r="AJ144" i="17"/>
  <c r="AI144" i="17"/>
  <c r="AH144" i="17"/>
  <c r="AK143" i="17"/>
  <c r="AJ143" i="17"/>
  <c r="AI143" i="17"/>
  <c r="AH143" i="17"/>
  <c r="AK142" i="17"/>
  <c r="AJ142" i="17"/>
  <c r="AI142" i="17"/>
  <c r="AH142" i="17"/>
  <c r="AK141" i="17"/>
  <c r="AJ141" i="17"/>
  <c r="AI141" i="17"/>
  <c r="AH141" i="17"/>
  <c r="AK140" i="17"/>
  <c r="AJ140" i="17"/>
  <c r="AI140" i="17"/>
  <c r="AH140" i="17"/>
  <c r="AK139" i="17"/>
  <c r="AJ139" i="17"/>
  <c r="AI139" i="17"/>
  <c r="AH139" i="17"/>
  <c r="AK138" i="17"/>
  <c r="AJ138" i="17"/>
  <c r="AI138" i="17"/>
  <c r="AH138" i="17"/>
  <c r="AK137" i="17"/>
  <c r="AJ137" i="17"/>
  <c r="AI137" i="17"/>
  <c r="AH137" i="17"/>
  <c r="AK136" i="17"/>
  <c r="AJ136" i="17"/>
  <c r="AI136" i="17"/>
  <c r="AH136" i="17"/>
  <c r="AK135" i="17"/>
  <c r="AJ135" i="17"/>
  <c r="AI135" i="17"/>
  <c r="AH135" i="17"/>
  <c r="AK134" i="17"/>
  <c r="AJ134" i="17"/>
  <c r="AI134" i="17"/>
  <c r="AH134" i="17"/>
  <c r="AK133" i="17"/>
  <c r="AJ133" i="17"/>
  <c r="AI133" i="17"/>
  <c r="AH133" i="17"/>
  <c r="AK132" i="17"/>
  <c r="AJ132" i="17"/>
  <c r="AI132" i="17"/>
  <c r="AH132" i="17"/>
  <c r="AK131" i="17"/>
  <c r="AJ131" i="17"/>
  <c r="AI131" i="17"/>
  <c r="AH131" i="17"/>
  <c r="AK130" i="17"/>
  <c r="AJ130" i="17"/>
  <c r="AI130" i="17"/>
  <c r="AH130" i="17"/>
  <c r="AK129" i="17"/>
  <c r="AJ129" i="17"/>
  <c r="AI129" i="17"/>
  <c r="AH129" i="17"/>
  <c r="AK128" i="17"/>
  <c r="AJ128" i="17"/>
  <c r="AI128" i="17"/>
  <c r="AH128" i="17"/>
  <c r="AK127" i="17"/>
  <c r="AJ127" i="17"/>
  <c r="AI127" i="17"/>
  <c r="AH127" i="17"/>
  <c r="AK126" i="17"/>
  <c r="AJ126" i="17"/>
  <c r="AI126" i="17"/>
  <c r="AH126" i="17"/>
  <c r="AK125" i="17"/>
  <c r="AJ125" i="17"/>
  <c r="AI125" i="17"/>
  <c r="AH125" i="17"/>
  <c r="AK124" i="17"/>
  <c r="AJ124" i="17"/>
  <c r="AI124" i="17"/>
  <c r="AH124" i="17"/>
  <c r="AK123" i="17"/>
  <c r="AJ123" i="17"/>
  <c r="AI123" i="17"/>
  <c r="AH123" i="17"/>
  <c r="AK122" i="17"/>
  <c r="AJ122" i="17"/>
  <c r="AI122" i="17"/>
  <c r="AH122" i="17"/>
  <c r="AK121" i="17"/>
  <c r="AJ121" i="17"/>
  <c r="AI121" i="17"/>
  <c r="AH121" i="17"/>
  <c r="AK120" i="17"/>
  <c r="AJ120" i="17"/>
  <c r="AI120" i="17"/>
  <c r="AH120" i="17"/>
  <c r="AK119" i="17"/>
  <c r="AJ119" i="17"/>
  <c r="AI119" i="17"/>
  <c r="AH119" i="17"/>
  <c r="AK118" i="17"/>
  <c r="AJ118" i="17"/>
  <c r="AI118" i="17"/>
  <c r="AH118" i="17"/>
  <c r="AK117" i="17"/>
  <c r="AJ117" i="17"/>
  <c r="AI117" i="17"/>
  <c r="AH117" i="17"/>
  <c r="AK116" i="17"/>
  <c r="AJ116" i="17"/>
  <c r="AI116" i="17"/>
  <c r="AH116" i="17"/>
  <c r="AK115" i="17"/>
  <c r="AJ115" i="17"/>
  <c r="AI115" i="17"/>
  <c r="AH115" i="17"/>
  <c r="AK114" i="17"/>
  <c r="AJ114" i="17"/>
  <c r="AI114" i="17"/>
  <c r="AH114" i="17"/>
  <c r="AK113" i="17"/>
  <c r="AJ113" i="17"/>
  <c r="AI113" i="17"/>
  <c r="AH113" i="17"/>
  <c r="AK112" i="17"/>
  <c r="AJ112" i="17"/>
  <c r="AI112" i="17"/>
  <c r="AH112" i="17"/>
  <c r="AK111" i="17"/>
  <c r="AJ111" i="17"/>
  <c r="AI111" i="17"/>
  <c r="AH111" i="17"/>
  <c r="AK110" i="17"/>
  <c r="AJ110" i="17"/>
  <c r="AI110" i="17"/>
  <c r="AH110" i="17"/>
  <c r="AK109" i="17"/>
  <c r="AJ109" i="17"/>
  <c r="AI109" i="17"/>
  <c r="AH109" i="17"/>
  <c r="AK108" i="17"/>
  <c r="AJ108" i="17"/>
  <c r="AI108" i="17"/>
  <c r="AH108" i="17"/>
  <c r="AK107" i="17"/>
  <c r="AJ107" i="17"/>
  <c r="AI107" i="17"/>
  <c r="AH107" i="17"/>
  <c r="AK106" i="17"/>
  <c r="AJ106" i="17"/>
  <c r="AI106" i="17"/>
  <c r="AH106" i="17"/>
  <c r="AK105" i="17"/>
  <c r="AJ105" i="17"/>
  <c r="AI105" i="17"/>
  <c r="AH105" i="17"/>
  <c r="AK104" i="17"/>
  <c r="AJ104" i="17"/>
  <c r="AI104" i="17"/>
  <c r="AH104" i="17"/>
  <c r="AK103" i="17"/>
  <c r="AJ103" i="17"/>
  <c r="AI103" i="17"/>
  <c r="AH103" i="17"/>
  <c r="AK102" i="17"/>
  <c r="AJ102" i="17"/>
  <c r="AI102" i="17"/>
  <c r="AH102" i="17"/>
  <c r="AK101" i="17"/>
  <c r="AJ101" i="17"/>
  <c r="AI101" i="17"/>
  <c r="AH101" i="17"/>
  <c r="AK100" i="17"/>
  <c r="AJ100" i="17"/>
  <c r="AI100" i="17"/>
  <c r="AH100" i="17"/>
  <c r="AK99" i="17"/>
  <c r="AJ99" i="17"/>
  <c r="AI99" i="17"/>
  <c r="AH99" i="17"/>
  <c r="AK98" i="17"/>
  <c r="AJ98" i="17"/>
  <c r="AI98" i="17"/>
  <c r="AH98" i="17"/>
  <c r="AK97" i="17"/>
  <c r="AJ97" i="17"/>
  <c r="AI97" i="17"/>
  <c r="AH97" i="17"/>
  <c r="AK96" i="17"/>
  <c r="AJ96" i="17"/>
  <c r="AI96" i="17"/>
  <c r="AH96" i="17"/>
  <c r="AK95" i="17"/>
  <c r="AJ95" i="17"/>
  <c r="AI95" i="17"/>
  <c r="AH95" i="17"/>
  <c r="AK94" i="17"/>
  <c r="AJ94" i="17"/>
  <c r="AI94" i="17"/>
  <c r="AH94" i="17"/>
  <c r="AK93" i="17"/>
  <c r="AJ93" i="17"/>
  <c r="AI93" i="17"/>
  <c r="AH93" i="17"/>
  <c r="AK92" i="17"/>
  <c r="AJ92" i="17"/>
  <c r="AI92" i="17"/>
  <c r="AH92" i="17"/>
  <c r="AK91" i="17"/>
  <c r="AJ91" i="17"/>
  <c r="AI91" i="17"/>
  <c r="AH91" i="17"/>
  <c r="AK90" i="17"/>
  <c r="AJ90" i="17"/>
  <c r="AI90" i="17"/>
  <c r="AH90" i="17"/>
  <c r="AK89" i="17"/>
  <c r="AJ89" i="17"/>
  <c r="AI89" i="17"/>
  <c r="AH89" i="17"/>
  <c r="AK88" i="17"/>
  <c r="AJ88" i="17"/>
  <c r="AI88" i="17"/>
  <c r="AH88" i="17"/>
  <c r="AK87" i="17"/>
  <c r="AJ87" i="17"/>
  <c r="AI87" i="17"/>
  <c r="AH87" i="17"/>
  <c r="AK86" i="17"/>
  <c r="AJ86" i="17"/>
  <c r="AI86" i="17"/>
  <c r="AH86" i="17"/>
  <c r="AK85" i="17"/>
  <c r="AJ85" i="17"/>
  <c r="AI85" i="17"/>
  <c r="AH85" i="17"/>
  <c r="AK84" i="17"/>
  <c r="AJ84" i="17"/>
  <c r="AI84" i="17"/>
  <c r="AH84" i="17"/>
  <c r="AK83" i="17"/>
  <c r="AJ83" i="17"/>
  <c r="AI83" i="17"/>
  <c r="AH83" i="17"/>
  <c r="AK82" i="17"/>
  <c r="AJ82" i="17"/>
  <c r="AI82" i="17"/>
  <c r="AH82" i="17"/>
  <c r="AK81" i="17"/>
  <c r="AJ81" i="17"/>
  <c r="AI81" i="17"/>
  <c r="AH81" i="17"/>
  <c r="AK80" i="17"/>
  <c r="AJ80" i="17"/>
  <c r="AI80" i="17"/>
  <c r="AH80" i="17"/>
  <c r="AK79" i="17"/>
  <c r="AJ79" i="17"/>
  <c r="AI79" i="17"/>
  <c r="AH79" i="17"/>
  <c r="AK78" i="17"/>
  <c r="AJ78" i="17"/>
  <c r="AI78" i="17"/>
  <c r="AH78" i="17"/>
  <c r="AK77" i="17"/>
  <c r="AJ77" i="17"/>
  <c r="AI77" i="17"/>
  <c r="AH77" i="17"/>
  <c r="AK76" i="17"/>
  <c r="AJ76" i="17"/>
  <c r="AI76" i="17"/>
  <c r="AH76" i="17"/>
  <c r="AK75" i="17"/>
  <c r="AJ75" i="17"/>
  <c r="AI75" i="17"/>
  <c r="AH75" i="17"/>
  <c r="AK74" i="17"/>
  <c r="AJ74" i="17"/>
  <c r="AI74" i="17"/>
  <c r="AH74" i="17"/>
  <c r="AK73" i="17"/>
  <c r="AJ73" i="17"/>
  <c r="AI73" i="17"/>
  <c r="AH73" i="17"/>
  <c r="AK72" i="17"/>
  <c r="AJ72" i="17"/>
  <c r="AI72" i="17"/>
  <c r="AH72" i="17"/>
  <c r="AK71" i="17"/>
  <c r="AJ71" i="17"/>
  <c r="AI71" i="17"/>
  <c r="AH71" i="17"/>
  <c r="AK70" i="17"/>
  <c r="AJ70" i="17"/>
  <c r="AI70" i="17"/>
  <c r="AH70" i="17"/>
  <c r="AK69" i="17"/>
  <c r="AJ69" i="17"/>
  <c r="AI69" i="17"/>
  <c r="AH69" i="17"/>
  <c r="AK68" i="17"/>
  <c r="AJ68" i="17"/>
  <c r="AI68" i="17"/>
  <c r="AH68" i="17"/>
  <c r="AK67" i="17"/>
  <c r="AJ67" i="17"/>
  <c r="AI67" i="17"/>
  <c r="AH67" i="17"/>
  <c r="AK66" i="17"/>
  <c r="AJ66" i="17"/>
  <c r="AI66" i="17"/>
  <c r="AH66" i="17"/>
  <c r="AK65" i="17"/>
  <c r="AJ65" i="17"/>
  <c r="AI65" i="17"/>
  <c r="AH65" i="17"/>
  <c r="AK64" i="17"/>
  <c r="AJ64" i="17"/>
  <c r="AI64" i="17"/>
  <c r="AH64" i="17"/>
  <c r="AK63" i="17"/>
  <c r="AJ63" i="17"/>
  <c r="AI63" i="17"/>
  <c r="AH63" i="17"/>
  <c r="AK62" i="17"/>
  <c r="AJ62" i="17"/>
  <c r="AI62" i="17"/>
  <c r="AH62" i="17"/>
  <c r="AK61" i="17"/>
  <c r="AJ61" i="17"/>
  <c r="AI61" i="17"/>
  <c r="AH61" i="17"/>
  <c r="AK60" i="17"/>
  <c r="AJ60" i="17"/>
  <c r="AI60" i="17"/>
  <c r="AH60" i="17"/>
  <c r="AK59" i="17"/>
  <c r="AJ59" i="17"/>
  <c r="AI59" i="17"/>
  <c r="AH59" i="17"/>
  <c r="AK58" i="17"/>
  <c r="AJ58" i="17"/>
  <c r="AI58" i="17"/>
  <c r="AH58" i="17"/>
  <c r="AK57" i="17"/>
  <c r="AJ57" i="17"/>
  <c r="AI57" i="17"/>
  <c r="AH57" i="17"/>
  <c r="AK56" i="17"/>
  <c r="AJ56" i="17"/>
  <c r="AI56" i="17"/>
  <c r="AH56" i="17"/>
  <c r="AK55" i="17"/>
  <c r="AJ55" i="17"/>
  <c r="AI55" i="17"/>
  <c r="AH55" i="17"/>
  <c r="AK54" i="17"/>
  <c r="AJ54" i="17"/>
  <c r="AI54" i="17"/>
  <c r="AH54" i="17"/>
  <c r="AK53" i="17"/>
  <c r="AJ53" i="17"/>
  <c r="AI53" i="17"/>
  <c r="AH53" i="17"/>
  <c r="AK52" i="17"/>
  <c r="AJ52" i="17"/>
  <c r="AI52" i="17"/>
  <c r="AH52" i="17"/>
  <c r="AK51" i="17"/>
  <c r="AJ51" i="17"/>
  <c r="AI51" i="17"/>
  <c r="AH51" i="17"/>
  <c r="AK50" i="17"/>
  <c r="AJ50" i="17"/>
  <c r="AI50" i="17"/>
  <c r="AH50" i="17"/>
  <c r="AK49" i="17"/>
  <c r="AJ49" i="17"/>
  <c r="AI49" i="17"/>
  <c r="AH49" i="17"/>
  <c r="AK48" i="17"/>
  <c r="AJ48" i="17"/>
  <c r="AI48" i="17"/>
  <c r="AH48" i="17"/>
  <c r="AK47" i="17"/>
  <c r="AJ47" i="17"/>
  <c r="AI47" i="17"/>
  <c r="AH47" i="17"/>
  <c r="AK46" i="17"/>
  <c r="AJ46" i="17"/>
  <c r="AI46" i="17"/>
  <c r="AH46" i="17"/>
  <c r="AK45" i="17"/>
  <c r="AJ45" i="17"/>
  <c r="AI45" i="17"/>
  <c r="AH45" i="17"/>
  <c r="AK44" i="17"/>
  <c r="AJ44" i="17"/>
  <c r="AI44" i="17"/>
  <c r="AH44" i="17"/>
  <c r="AK43" i="17"/>
  <c r="AJ43" i="17"/>
  <c r="AI43" i="17"/>
  <c r="AH43" i="17"/>
  <c r="AK42" i="17"/>
  <c r="AJ42" i="17"/>
  <c r="AI42" i="17"/>
  <c r="AH42" i="17"/>
  <c r="AK41" i="17"/>
  <c r="AJ41" i="17"/>
  <c r="AI41" i="17"/>
  <c r="AH41" i="17"/>
  <c r="AK40" i="17"/>
  <c r="AJ40" i="17"/>
  <c r="AI40" i="17"/>
  <c r="AH40" i="17"/>
  <c r="AK39" i="17"/>
  <c r="AJ39" i="17"/>
  <c r="AI39" i="17"/>
  <c r="AH39" i="17"/>
  <c r="AK38" i="17"/>
  <c r="AJ38" i="17"/>
  <c r="AI38" i="17"/>
  <c r="AH38" i="17"/>
  <c r="AK37" i="17"/>
  <c r="AJ37" i="17"/>
  <c r="AI37" i="17"/>
  <c r="AH37" i="17"/>
  <c r="AK36" i="17"/>
  <c r="AJ36" i="17"/>
  <c r="AI36" i="17"/>
  <c r="AH36" i="17"/>
  <c r="AK35" i="17"/>
  <c r="AJ35" i="17"/>
  <c r="AI35" i="17"/>
  <c r="AH35" i="17"/>
  <c r="AK34" i="17"/>
  <c r="AJ34" i="17"/>
  <c r="AI34" i="17"/>
  <c r="AH34" i="17"/>
  <c r="AK33" i="17"/>
  <c r="AJ33" i="17"/>
  <c r="AI33" i="17"/>
  <c r="AH33" i="17"/>
  <c r="AK32" i="17"/>
  <c r="AJ32" i="17"/>
  <c r="AI32" i="17"/>
  <c r="AH32" i="17"/>
  <c r="AK31" i="17"/>
  <c r="AJ31" i="17"/>
  <c r="AI31" i="17"/>
  <c r="AH31" i="17"/>
  <c r="AK30" i="17"/>
  <c r="AJ30" i="17"/>
  <c r="AI30" i="17"/>
  <c r="AH30" i="17"/>
  <c r="AK29" i="17"/>
  <c r="AJ29" i="17"/>
  <c r="AI29" i="17"/>
  <c r="AH29" i="17"/>
  <c r="AK28" i="17"/>
  <c r="AJ28" i="17"/>
  <c r="AI28" i="17"/>
  <c r="AH28" i="17"/>
  <c r="AK27" i="17"/>
  <c r="AJ27" i="17"/>
  <c r="AI27" i="17"/>
  <c r="AH27" i="17"/>
  <c r="AK26" i="17"/>
  <c r="AJ26" i="17"/>
  <c r="AI26" i="17"/>
  <c r="AH26" i="17"/>
  <c r="AK25" i="17"/>
  <c r="AJ25" i="17"/>
  <c r="AI25" i="17"/>
  <c r="AH25" i="17"/>
  <c r="AK24" i="17"/>
  <c r="AJ24" i="17"/>
  <c r="AI24" i="17"/>
  <c r="AH24" i="17"/>
  <c r="AK23" i="17"/>
  <c r="AJ23" i="17"/>
  <c r="AI23" i="17"/>
  <c r="AH23" i="17"/>
  <c r="AK22" i="17"/>
  <c r="AJ22" i="17"/>
  <c r="AI22" i="17"/>
  <c r="AH22" i="17"/>
  <c r="AK21" i="17"/>
  <c r="AJ21" i="17"/>
  <c r="AI21" i="17"/>
  <c r="AH21" i="17"/>
  <c r="AK20" i="17"/>
  <c r="AJ20" i="17"/>
  <c r="AI20" i="17"/>
  <c r="AH20" i="17"/>
  <c r="AK19" i="17"/>
  <c r="AJ19" i="17"/>
  <c r="AI19" i="17"/>
  <c r="AH19" i="17"/>
  <c r="AK18" i="17"/>
  <c r="AJ18" i="17"/>
  <c r="AI18" i="17"/>
  <c r="AH18" i="17"/>
  <c r="AK17" i="17"/>
  <c r="AJ17" i="17"/>
  <c r="AI17" i="17"/>
  <c r="AH17" i="17"/>
  <c r="AK16" i="17"/>
  <c r="AJ16" i="17"/>
  <c r="AI16" i="17"/>
  <c r="AH16" i="17"/>
  <c r="AK15" i="17"/>
  <c r="AJ15" i="17"/>
  <c r="AI15" i="17"/>
  <c r="AH15" i="17"/>
  <c r="AK14" i="17"/>
  <c r="AJ14" i="17"/>
  <c r="AI14" i="17"/>
  <c r="AH14" i="17"/>
  <c r="AK13" i="17"/>
  <c r="AJ13" i="17"/>
  <c r="AI13" i="17"/>
  <c r="AH13" i="17"/>
  <c r="AK12" i="17"/>
  <c r="AJ12" i="17"/>
  <c r="AI12" i="17"/>
  <c r="AH12" i="17"/>
  <c r="AK11" i="17"/>
  <c r="AJ11" i="17"/>
  <c r="AI11" i="17"/>
  <c r="AH11" i="17"/>
  <c r="AK10" i="17"/>
  <c r="AJ10" i="17"/>
  <c r="AI10" i="17"/>
  <c r="AH10" i="17"/>
  <c r="AK9" i="17"/>
  <c r="AJ9" i="17"/>
  <c r="AI9" i="17"/>
  <c r="AH9" i="17"/>
  <c r="AK8" i="17"/>
  <c r="AJ8" i="17"/>
  <c r="AI8" i="17"/>
  <c r="AH8" i="17"/>
  <c r="AK7" i="17"/>
  <c r="AJ7" i="17"/>
  <c r="AI7" i="17"/>
  <c r="AH7" i="17"/>
  <c r="AK6" i="17"/>
  <c r="AJ6" i="17"/>
  <c r="AI6" i="17"/>
  <c r="AH6" i="17"/>
  <c r="AK5" i="17"/>
  <c r="AJ5" i="17"/>
  <c r="AI5" i="17"/>
  <c r="AH5" i="17"/>
  <c r="AK4" i="17"/>
  <c r="AJ4" i="17"/>
  <c r="AI4" i="17"/>
  <c r="AH4" i="17"/>
  <c r="AK3" i="17"/>
  <c r="AJ3" i="17"/>
  <c r="AI3" i="17"/>
  <c r="AH3" i="17"/>
  <c r="AK2" i="17"/>
  <c r="AJ2" i="17"/>
  <c r="AI2" i="17"/>
  <c r="AH2" i="17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O45" i="16"/>
  <c r="P45" i="16" s="1"/>
  <c r="N45" i="16"/>
  <c r="L45" i="16"/>
  <c r="M45" i="16" s="1"/>
  <c r="K45" i="16"/>
  <c r="J45" i="16"/>
  <c r="I45" i="16"/>
  <c r="H45" i="16" a="1"/>
  <c r="H45" i="16" s="1"/>
  <c r="G45" i="16"/>
  <c r="F45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O44" i="16"/>
  <c r="P44" i="16" s="1"/>
  <c r="N44" i="16"/>
  <c r="M44" i="16"/>
  <c r="L44" i="16"/>
  <c r="K44" i="16"/>
  <c r="J44" i="16"/>
  <c r="I44" i="16"/>
  <c r="H44" i="16" a="1"/>
  <c r="H44" i="16" s="1"/>
  <c r="G44" i="16"/>
  <c r="F44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O43" i="16"/>
  <c r="P43" i="16" s="1"/>
  <c r="N43" i="16"/>
  <c r="M43" i="16"/>
  <c r="L43" i="16"/>
  <c r="K43" i="16"/>
  <c r="J43" i="16"/>
  <c r="I43" i="16"/>
  <c r="H43" i="16" a="1"/>
  <c r="H43" i="16" s="1"/>
  <c r="G43" i="16"/>
  <c r="F43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O42" i="16"/>
  <c r="P42" i="16" s="1"/>
  <c r="N42" i="16"/>
  <c r="M42" i="16"/>
  <c r="L42" i="16"/>
  <c r="K42" i="16"/>
  <c r="J42" i="16"/>
  <c r="I42" i="16"/>
  <c r="H42" i="16" a="1"/>
  <c r="H42" i="16" s="1"/>
  <c r="G42" i="16"/>
  <c r="F42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O41" i="16"/>
  <c r="P41" i="16" s="1"/>
  <c r="N41" i="16"/>
  <c r="M41" i="16"/>
  <c r="L41" i="16"/>
  <c r="K41" i="16"/>
  <c r="J41" i="16"/>
  <c r="I41" i="16"/>
  <c r="H41" i="16" a="1"/>
  <c r="H41" i="16" s="1"/>
  <c r="G41" i="16"/>
  <c r="F41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O40" i="16"/>
  <c r="P40" i="16" s="1"/>
  <c r="N40" i="16"/>
  <c r="M40" i="16"/>
  <c r="L40" i="16"/>
  <c r="K40" i="16"/>
  <c r="J40" i="16"/>
  <c r="I40" i="16"/>
  <c r="H40" i="16" a="1"/>
  <c r="H40" i="16" s="1"/>
  <c r="G40" i="16"/>
  <c r="F40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O39" i="16"/>
  <c r="P39" i="16" s="1"/>
  <c r="N39" i="16"/>
  <c r="L39" i="16"/>
  <c r="M39" i="16" s="1"/>
  <c r="K39" i="16"/>
  <c r="J39" i="16"/>
  <c r="I39" i="16"/>
  <c r="H39" i="16" a="1"/>
  <c r="H39" i="16" s="1"/>
  <c r="G39" i="16"/>
  <c r="F39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O38" i="16"/>
  <c r="P38" i="16" s="1"/>
  <c r="N38" i="16"/>
  <c r="L38" i="16"/>
  <c r="M38" i="16" s="1"/>
  <c r="K38" i="16"/>
  <c r="J38" i="16"/>
  <c r="I38" i="16"/>
  <c r="H38" i="16" a="1"/>
  <c r="H38" i="16" s="1"/>
  <c r="G38" i="16"/>
  <c r="F38" i="16"/>
  <c r="AN37" i="16"/>
  <c r="AM37" i="16"/>
  <c r="AL37" i="16"/>
  <c r="AK37" i="16"/>
  <c r="AJ37" i="16"/>
  <c r="AI37" i="16"/>
  <c r="AH37" i="16"/>
  <c r="AG37" i="16"/>
  <c r="AF37" i="16"/>
  <c r="AE37" i="16"/>
  <c r="AD37" i="16"/>
  <c r="AC37" i="16"/>
  <c r="AB37" i="16"/>
  <c r="AA37" i="16"/>
  <c r="Z37" i="16"/>
  <c r="Y37" i="16"/>
  <c r="X37" i="16"/>
  <c r="W37" i="16"/>
  <c r="V37" i="16"/>
  <c r="U37" i="16"/>
  <c r="T37" i="16"/>
  <c r="S37" i="16"/>
  <c r="R37" i="16"/>
  <c r="Q37" i="16"/>
  <c r="O37" i="16"/>
  <c r="P37" i="16" s="1"/>
  <c r="N37" i="16"/>
  <c r="L37" i="16"/>
  <c r="M37" i="16" s="1"/>
  <c r="K37" i="16"/>
  <c r="J37" i="16"/>
  <c r="I37" i="16"/>
  <c r="H37" i="16" a="1"/>
  <c r="H37" i="16" s="1"/>
  <c r="G37" i="16"/>
  <c r="F37" i="16"/>
  <c r="AN36" i="16"/>
  <c r="AM36" i="16"/>
  <c r="AL36" i="16"/>
  <c r="AK36" i="16"/>
  <c r="AJ36" i="16"/>
  <c r="AI36" i="16"/>
  <c r="AH36" i="16"/>
  <c r="AG36" i="16"/>
  <c r="AF36" i="16"/>
  <c r="AE36" i="16"/>
  <c r="AD36" i="16"/>
  <c r="AC36" i="16"/>
  <c r="AB36" i="16"/>
  <c r="AA36" i="16"/>
  <c r="Z36" i="16"/>
  <c r="Y36" i="16"/>
  <c r="X36" i="16"/>
  <c r="W36" i="16"/>
  <c r="V36" i="16"/>
  <c r="U36" i="16"/>
  <c r="T36" i="16"/>
  <c r="S36" i="16"/>
  <c r="R36" i="16"/>
  <c r="Q36" i="16"/>
  <c r="O36" i="16"/>
  <c r="P36" i="16" s="1"/>
  <c r="N36" i="16"/>
  <c r="L36" i="16"/>
  <c r="M36" i="16" s="1"/>
  <c r="K36" i="16"/>
  <c r="J36" i="16"/>
  <c r="I36" i="16"/>
  <c r="H36" i="16" a="1"/>
  <c r="H36" i="16" s="1"/>
  <c r="G36" i="16"/>
  <c r="F36" i="16"/>
  <c r="AN35" i="16"/>
  <c r="AM35" i="16"/>
  <c r="AL35" i="16"/>
  <c r="AK35" i="16"/>
  <c r="AJ35" i="16"/>
  <c r="AI35" i="16"/>
  <c r="AH35" i="16"/>
  <c r="AG35" i="16"/>
  <c r="AF35" i="16"/>
  <c r="AE35" i="16"/>
  <c r="AD35" i="16"/>
  <c r="AC35" i="16"/>
  <c r="AB35" i="16"/>
  <c r="AA35" i="16"/>
  <c r="Z35" i="16"/>
  <c r="Y35" i="16"/>
  <c r="X35" i="16"/>
  <c r="W35" i="16"/>
  <c r="V35" i="16"/>
  <c r="U35" i="16"/>
  <c r="T35" i="16"/>
  <c r="S35" i="16"/>
  <c r="R35" i="16"/>
  <c r="Q35" i="16"/>
  <c r="O35" i="16"/>
  <c r="P35" i="16" s="1"/>
  <c r="N35" i="16"/>
  <c r="L35" i="16"/>
  <c r="M35" i="16" s="1"/>
  <c r="K35" i="16"/>
  <c r="J35" i="16"/>
  <c r="I35" i="16"/>
  <c r="H35" i="16" a="1"/>
  <c r="H35" i="16" s="1"/>
  <c r="G35" i="16"/>
  <c r="F35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O34" i="16"/>
  <c r="P34" i="16" s="1"/>
  <c r="N34" i="16"/>
  <c r="L34" i="16"/>
  <c r="M34" i="16" s="1"/>
  <c r="K34" i="16"/>
  <c r="J34" i="16"/>
  <c r="I34" i="16"/>
  <c r="H34" i="16" a="1"/>
  <c r="H34" i="16" s="1"/>
  <c r="G34" i="16"/>
  <c r="F34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O33" i="16"/>
  <c r="P33" i="16" s="1"/>
  <c r="N33" i="16"/>
  <c r="L33" i="16"/>
  <c r="M33" i="16" s="1"/>
  <c r="K33" i="16"/>
  <c r="J33" i="16"/>
  <c r="I33" i="16"/>
  <c r="H33" i="16" a="1"/>
  <c r="H33" i="16" s="1"/>
  <c r="G33" i="16"/>
  <c r="F33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O32" i="16"/>
  <c r="P32" i="16" s="1"/>
  <c r="N32" i="16"/>
  <c r="L32" i="16"/>
  <c r="M32" i="16" s="1"/>
  <c r="K32" i="16"/>
  <c r="J32" i="16"/>
  <c r="I32" i="16"/>
  <c r="H32" i="16" a="1"/>
  <c r="H32" i="16" s="1"/>
  <c r="G32" i="16"/>
  <c r="F32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O31" i="16"/>
  <c r="P31" i="16" s="1"/>
  <c r="N31" i="16"/>
  <c r="L31" i="16"/>
  <c r="M31" i="16" s="1"/>
  <c r="K31" i="16"/>
  <c r="J31" i="16"/>
  <c r="I31" i="16"/>
  <c r="H31" i="16" a="1"/>
  <c r="H31" i="16" s="1"/>
  <c r="G31" i="16"/>
  <c r="F31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O30" i="16"/>
  <c r="P30" i="16" s="1"/>
  <c r="N30" i="16"/>
  <c r="L30" i="16"/>
  <c r="M30" i="16" s="1"/>
  <c r="K30" i="16"/>
  <c r="J30" i="16"/>
  <c r="I30" i="16"/>
  <c r="H30" i="16" a="1"/>
  <c r="H30" i="16" s="1"/>
  <c r="G30" i="16"/>
  <c r="F30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O29" i="16"/>
  <c r="P29" i="16" s="1"/>
  <c r="N29" i="16"/>
  <c r="L29" i="16"/>
  <c r="M29" i="16" s="1"/>
  <c r="K29" i="16"/>
  <c r="J29" i="16"/>
  <c r="I29" i="16"/>
  <c r="H29" i="16" a="1"/>
  <c r="H29" i="16" s="1"/>
  <c r="G29" i="16"/>
  <c r="F29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O28" i="16"/>
  <c r="P28" i="16" s="1"/>
  <c r="N28" i="16"/>
  <c r="L28" i="16"/>
  <c r="M28" i="16" s="1"/>
  <c r="K28" i="16"/>
  <c r="J28" i="16"/>
  <c r="I28" i="16"/>
  <c r="H28" i="16" a="1"/>
  <c r="H28" i="16" s="1"/>
  <c r="G28" i="16"/>
  <c r="F28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O27" i="16"/>
  <c r="P27" i="16" s="1"/>
  <c r="N27" i="16"/>
  <c r="L27" i="16"/>
  <c r="M27" i="16" s="1"/>
  <c r="K27" i="16"/>
  <c r="J27" i="16"/>
  <c r="I27" i="16"/>
  <c r="H27" i="16" a="1"/>
  <c r="H27" i="16" s="1"/>
  <c r="G27" i="16"/>
  <c r="F27" i="16"/>
  <c r="AN26" i="16"/>
  <c r="AM26" i="16"/>
  <c r="AL26" i="16"/>
  <c r="AK26" i="16"/>
  <c r="AJ26" i="16"/>
  <c r="AI26" i="16"/>
  <c r="AH26" i="16"/>
  <c r="AG26" i="16"/>
  <c r="AF26" i="16"/>
  <c r="AE26" i="16"/>
  <c r="AD26" i="16"/>
  <c r="AC26" i="16"/>
  <c r="AB26" i="16"/>
  <c r="AA26" i="16"/>
  <c r="Z26" i="16"/>
  <c r="Y26" i="16"/>
  <c r="X26" i="16"/>
  <c r="W26" i="16"/>
  <c r="V26" i="16"/>
  <c r="U26" i="16"/>
  <c r="T26" i="16"/>
  <c r="S26" i="16"/>
  <c r="R26" i="16"/>
  <c r="Q26" i="16"/>
  <c r="O26" i="16"/>
  <c r="P26" i="16" s="1"/>
  <c r="N26" i="16"/>
  <c r="L26" i="16"/>
  <c r="M26" i="16" s="1"/>
  <c r="K26" i="16"/>
  <c r="J26" i="16"/>
  <c r="I26" i="16"/>
  <c r="H26" i="16" a="1"/>
  <c r="H26" i="16" s="1"/>
  <c r="G26" i="16"/>
  <c r="F26" i="16"/>
  <c r="AN25" i="16"/>
  <c r="AM25" i="16"/>
  <c r="AL25" i="16"/>
  <c r="AK25" i="16"/>
  <c r="AJ25" i="16"/>
  <c r="AI25" i="16"/>
  <c r="AH25" i="16"/>
  <c r="AG25" i="16"/>
  <c r="AF25" i="16"/>
  <c r="AE25" i="16"/>
  <c r="AD25" i="16"/>
  <c r="AC25" i="16"/>
  <c r="AB25" i="16"/>
  <c r="AA25" i="16"/>
  <c r="Z25" i="16"/>
  <c r="Y25" i="16"/>
  <c r="X25" i="16"/>
  <c r="W25" i="16"/>
  <c r="V25" i="16"/>
  <c r="U25" i="16"/>
  <c r="T25" i="16"/>
  <c r="S25" i="16"/>
  <c r="R25" i="16"/>
  <c r="Q25" i="16"/>
  <c r="O25" i="16"/>
  <c r="P25" i="16" s="1"/>
  <c r="N25" i="16"/>
  <c r="L25" i="16"/>
  <c r="M25" i="16" s="1"/>
  <c r="K25" i="16"/>
  <c r="J25" i="16"/>
  <c r="I25" i="16"/>
  <c r="H25" i="16" a="1"/>
  <c r="H25" i="16" s="1"/>
  <c r="G25" i="16"/>
  <c r="F25" i="16"/>
  <c r="AN24" i="16"/>
  <c r="AM24" i="16"/>
  <c r="AL24" i="16"/>
  <c r="AK24" i="16"/>
  <c r="AJ24" i="16"/>
  <c r="AI24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O24" i="16"/>
  <c r="P24" i="16" s="1"/>
  <c r="N24" i="16"/>
  <c r="L24" i="16"/>
  <c r="M24" i="16" s="1"/>
  <c r="K24" i="16"/>
  <c r="J24" i="16"/>
  <c r="I24" i="16"/>
  <c r="H24" i="16" a="1"/>
  <c r="H24" i="16" s="1"/>
  <c r="G24" i="16"/>
  <c r="F24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O23" i="16"/>
  <c r="P23" i="16" s="1"/>
  <c r="N23" i="16"/>
  <c r="L23" i="16"/>
  <c r="M23" i="16" s="1"/>
  <c r="K23" i="16"/>
  <c r="J23" i="16"/>
  <c r="I23" i="16"/>
  <c r="H23" i="16" a="1"/>
  <c r="H23" i="16" s="1"/>
  <c r="G23" i="16"/>
  <c r="F23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O22" i="16"/>
  <c r="P22" i="16" s="1"/>
  <c r="N22" i="16"/>
  <c r="L22" i="16"/>
  <c r="M22" i="16" s="1"/>
  <c r="K22" i="16"/>
  <c r="J22" i="16"/>
  <c r="I22" i="16"/>
  <c r="H22" i="16" a="1"/>
  <c r="H22" i="16" s="1"/>
  <c r="G22" i="16"/>
  <c r="F22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O21" i="16"/>
  <c r="P21" i="16" s="1"/>
  <c r="N21" i="16"/>
  <c r="L21" i="16"/>
  <c r="M21" i="16" s="1"/>
  <c r="K21" i="16"/>
  <c r="J21" i="16"/>
  <c r="I21" i="16"/>
  <c r="H21" i="16" a="1"/>
  <c r="H21" i="16" s="1"/>
  <c r="G21" i="16"/>
  <c r="F21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O20" i="16"/>
  <c r="P20" i="16" s="1"/>
  <c r="N20" i="16"/>
  <c r="L20" i="16"/>
  <c r="M20" i="16" s="1"/>
  <c r="K20" i="16"/>
  <c r="J20" i="16"/>
  <c r="I20" i="16"/>
  <c r="H20" i="16" a="1"/>
  <c r="H20" i="16" s="1"/>
  <c r="G20" i="16"/>
  <c r="F20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O19" i="16"/>
  <c r="P19" i="16" s="1"/>
  <c r="N19" i="16"/>
  <c r="L19" i="16"/>
  <c r="M19" i="16" s="1"/>
  <c r="K19" i="16"/>
  <c r="J19" i="16"/>
  <c r="I19" i="16"/>
  <c r="H19" i="16" a="1"/>
  <c r="H19" i="16" s="1"/>
  <c r="G19" i="16"/>
  <c r="F19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O18" i="16"/>
  <c r="P18" i="16" s="1"/>
  <c r="N18" i="16"/>
  <c r="L18" i="16"/>
  <c r="M18" i="16" s="1"/>
  <c r="K18" i="16"/>
  <c r="J18" i="16"/>
  <c r="I18" i="16"/>
  <c r="H18" i="16" a="1"/>
  <c r="H18" i="16" s="1"/>
  <c r="G18" i="16"/>
  <c r="F18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O17" i="16"/>
  <c r="P17" i="16" s="1"/>
  <c r="N17" i="16"/>
  <c r="L17" i="16"/>
  <c r="M17" i="16" s="1"/>
  <c r="K17" i="16"/>
  <c r="J17" i="16"/>
  <c r="I17" i="16"/>
  <c r="H17" i="16" a="1"/>
  <c r="H17" i="16" s="1"/>
  <c r="G17" i="16"/>
  <c r="F17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O16" i="16"/>
  <c r="P16" i="16" s="1"/>
  <c r="N16" i="16"/>
  <c r="L16" i="16"/>
  <c r="M16" i="16" s="1"/>
  <c r="K16" i="16"/>
  <c r="J16" i="16"/>
  <c r="I16" i="16"/>
  <c r="H16" i="16" a="1"/>
  <c r="H16" i="16" s="1"/>
  <c r="G16" i="16"/>
  <c r="F16" i="16"/>
  <c r="AN15" i="16"/>
  <c r="AM15" i="16"/>
  <c r="AL15" i="16"/>
  <c r="AK15" i="16"/>
  <c r="AJ15" i="16"/>
  <c r="AI15" i="16"/>
  <c r="AH15" i="16"/>
  <c r="AG15" i="16"/>
  <c r="AF15" i="16"/>
  <c r="AE15" i="16"/>
  <c r="AD15" i="16"/>
  <c r="AC15" i="16"/>
  <c r="AB15" i="16"/>
  <c r="AA15" i="16"/>
  <c r="Z15" i="16"/>
  <c r="Y15" i="16"/>
  <c r="X15" i="16"/>
  <c r="W15" i="16"/>
  <c r="V15" i="16"/>
  <c r="U15" i="16"/>
  <c r="T15" i="16"/>
  <c r="S15" i="16"/>
  <c r="R15" i="16"/>
  <c r="Q15" i="16"/>
  <c r="O15" i="16"/>
  <c r="P15" i="16" s="1"/>
  <c r="N15" i="16"/>
  <c r="L15" i="16"/>
  <c r="M15" i="16" s="1"/>
  <c r="K15" i="16"/>
  <c r="J15" i="16"/>
  <c r="I15" i="16"/>
  <c r="H15" i="16" a="1"/>
  <c r="H15" i="16" s="1"/>
  <c r="G15" i="16"/>
  <c r="F15" i="16"/>
  <c r="AN14" i="16"/>
  <c r="AM14" i="16"/>
  <c r="AL14" i="16"/>
  <c r="AK14" i="16"/>
  <c r="AJ14" i="16"/>
  <c r="AI14" i="16"/>
  <c r="AH14" i="16"/>
  <c r="AG14" i="16"/>
  <c r="AF14" i="16"/>
  <c r="AE14" i="16"/>
  <c r="AD14" i="16"/>
  <c r="AC14" i="16"/>
  <c r="AB14" i="16"/>
  <c r="AA14" i="16"/>
  <c r="Z14" i="16"/>
  <c r="Y14" i="16"/>
  <c r="X14" i="16"/>
  <c r="W14" i="16"/>
  <c r="V14" i="16"/>
  <c r="U14" i="16"/>
  <c r="T14" i="16"/>
  <c r="S14" i="16"/>
  <c r="R14" i="16"/>
  <c r="Q14" i="16"/>
  <c r="O14" i="16"/>
  <c r="P14" i="16" s="1"/>
  <c r="N14" i="16"/>
  <c r="L14" i="16"/>
  <c r="M14" i="16" s="1"/>
  <c r="K14" i="16"/>
  <c r="J14" i="16"/>
  <c r="I14" i="16"/>
  <c r="H14" i="16" a="1"/>
  <c r="H14" i="16" s="1"/>
  <c r="G14" i="16"/>
  <c r="F14" i="16"/>
  <c r="AN13" i="16"/>
  <c r="AM13" i="16"/>
  <c r="AL13" i="16"/>
  <c r="AK13" i="16"/>
  <c r="AJ13" i="16"/>
  <c r="AI13" i="16"/>
  <c r="AH13" i="16"/>
  <c r="AG13" i="16"/>
  <c r="AF13" i="16"/>
  <c r="AE13" i="16"/>
  <c r="AD13" i="16"/>
  <c r="AC13" i="16"/>
  <c r="AB13" i="16"/>
  <c r="AA13" i="16"/>
  <c r="Z13" i="16"/>
  <c r="Y13" i="16"/>
  <c r="X13" i="16"/>
  <c r="W13" i="16"/>
  <c r="V13" i="16"/>
  <c r="U13" i="16"/>
  <c r="T13" i="16"/>
  <c r="S13" i="16"/>
  <c r="R13" i="16"/>
  <c r="Q13" i="16"/>
  <c r="O13" i="16"/>
  <c r="P13" i="16" s="1"/>
  <c r="N13" i="16"/>
  <c r="L13" i="16"/>
  <c r="M13" i="16" s="1"/>
  <c r="K13" i="16"/>
  <c r="J13" i="16"/>
  <c r="I13" i="16"/>
  <c r="H13" i="16" a="1"/>
  <c r="H13" i="16" s="1"/>
  <c r="G13" i="16"/>
  <c r="F13" i="16"/>
  <c r="AN12" i="16"/>
  <c r="AM12" i="16"/>
  <c r="AL12" i="16"/>
  <c r="AK12" i="16"/>
  <c r="AJ12" i="16"/>
  <c r="AI12" i="16"/>
  <c r="AH12" i="16"/>
  <c r="AG12" i="16"/>
  <c r="AF12" i="16"/>
  <c r="AE12" i="16"/>
  <c r="AD12" i="16"/>
  <c r="AC12" i="16"/>
  <c r="AB12" i="16"/>
  <c r="AA12" i="16"/>
  <c r="Z12" i="16"/>
  <c r="Y12" i="16"/>
  <c r="X12" i="16"/>
  <c r="W12" i="16"/>
  <c r="V12" i="16"/>
  <c r="U12" i="16"/>
  <c r="T12" i="16"/>
  <c r="S12" i="16"/>
  <c r="R12" i="16"/>
  <c r="Q12" i="16"/>
  <c r="O12" i="16"/>
  <c r="P12" i="16" s="1"/>
  <c r="N12" i="16"/>
  <c r="L12" i="16"/>
  <c r="M12" i="16" s="1"/>
  <c r="K12" i="16"/>
  <c r="J12" i="16"/>
  <c r="I12" i="16"/>
  <c r="H12" i="16" a="1"/>
  <c r="H12" i="16" s="1"/>
  <c r="G12" i="16"/>
  <c r="F12" i="16"/>
  <c r="AN11" i="16"/>
  <c r="AM11" i="16"/>
  <c r="AL11" i="16"/>
  <c r="AK11" i="16"/>
  <c r="AJ11" i="16"/>
  <c r="AI11" i="16"/>
  <c r="AH11" i="16"/>
  <c r="AG11" i="16"/>
  <c r="AF11" i="16"/>
  <c r="AE11" i="16"/>
  <c r="AD11" i="16"/>
  <c r="AC11" i="16"/>
  <c r="AB11" i="16"/>
  <c r="AA11" i="16"/>
  <c r="Z11" i="16"/>
  <c r="Y11" i="16"/>
  <c r="X11" i="16"/>
  <c r="W11" i="16"/>
  <c r="V11" i="16"/>
  <c r="U11" i="16"/>
  <c r="T11" i="16"/>
  <c r="S11" i="16"/>
  <c r="R11" i="16"/>
  <c r="Q11" i="16"/>
  <c r="O11" i="16"/>
  <c r="P11" i="16" s="1"/>
  <c r="N11" i="16"/>
  <c r="L11" i="16"/>
  <c r="M11" i="16" s="1"/>
  <c r="K11" i="16"/>
  <c r="J11" i="16"/>
  <c r="I11" i="16"/>
  <c r="H11" i="16" a="1"/>
  <c r="H11" i="16" s="1"/>
  <c r="G11" i="16"/>
  <c r="F11" i="16"/>
  <c r="AN10" i="16"/>
  <c r="AM10" i="16"/>
  <c r="AL10" i="16"/>
  <c r="AK10" i="16"/>
  <c r="AJ10" i="16"/>
  <c r="AI10" i="16"/>
  <c r="AH10" i="16"/>
  <c r="AG10" i="16"/>
  <c r="AF10" i="16"/>
  <c r="AE10" i="16"/>
  <c r="AD10" i="16"/>
  <c r="AC10" i="16"/>
  <c r="AB10" i="16"/>
  <c r="AA10" i="16"/>
  <c r="Z10" i="16"/>
  <c r="Y10" i="16"/>
  <c r="X10" i="16"/>
  <c r="W10" i="16"/>
  <c r="V10" i="16"/>
  <c r="U10" i="16"/>
  <c r="T10" i="16"/>
  <c r="S10" i="16"/>
  <c r="R10" i="16"/>
  <c r="Q10" i="16"/>
  <c r="O10" i="16"/>
  <c r="P10" i="16" s="1"/>
  <c r="N10" i="16"/>
  <c r="L10" i="16"/>
  <c r="M10" i="16" s="1"/>
  <c r="K10" i="16"/>
  <c r="J10" i="16"/>
  <c r="I10" i="16"/>
  <c r="H10" i="16" a="1"/>
  <c r="H10" i="16" s="1"/>
  <c r="G10" i="16"/>
  <c r="F10" i="16"/>
  <c r="AN9" i="16"/>
  <c r="AM9" i="16"/>
  <c r="AL9" i="16"/>
  <c r="AK9" i="16"/>
  <c r="AJ9" i="16"/>
  <c r="AI9" i="16"/>
  <c r="AH9" i="16"/>
  <c r="AG9" i="16"/>
  <c r="AF9" i="16"/>
  <c r="AE9" i="16"/>
  <c r="AD9" i="16"/>
  <c r="AC9" i="16"/>
  <c r="AB9" i="16"/>
  <c r="AA9" i="16"/>
  <c r="Z9" i="16"/>
  <c r="Y9" i="16"/>
  <c r="X9" i="16"/>
  <c r="W9" i="16"/>
  <c r="V9" i="16"/>
  <c r="U9" i="16"/>
  <c r="T9" i="16"/>
  <c r="S9" i="16"/>
  <c r="R9" i="16"/>
  <c r="Q9" i="16"/>
  <c r="O9" i="16"/>
  <c r="P9" i="16" s="1"/>
  <c r="N9" i="16"/>
  <c r="L9" i="16"/>
  <c r="M9" i="16" s="1"/>
  <c r="K9" i="16"/>
  <c r="J9" i="16"/>
  <c r="I9" i="16"/>
  <c r="H9" i="16" a="1"/>
  <c r="H9" i="16" s="1"/>
  <c r="G9" i="16"/>
  <c r="F9" i="16"/>
  <c r="AN8" i="16"/>
  <c r="AM8" i="16"/>
  <c r="AL8" i="16"/>
  <c r="AK8" i="16"/>
  <c r="AJ8" i="16"/>
  <c r="AI8" i="16"/>
  <c r="AH8" i="16"/>
  <c r="AG8" i="16"/>
  <c r="AF8" i="16"/>
  <c r="AE8" i="16"/>
  <c r="AD8" i="16"/>
  <c r="AC8" i="16"/>
  <c r="AB8" i="16"/>
  <c r="AA8" i="16"/>
  <c r="Z8" i="16"/>
  <c r="Y8" i="16"/>
  <c r="X8" i="16"/>
  <c r="W8" i="16"/>
  <c r="V8" i="16"/>
  <c r="U8" i="16"/>
  <c r="T8" i="16"/>
  <c r="S8" i="16"/>
  <c r="R8" i="16"/>
  <c r="Q8" i="16"/>
  <c r="O8" i="16"/>
  <c r="P8" i="16" s="1"/>
  <c r="N8" i="16"/>
  <c r="L8" i="16"/>
  <c r="M8" i="16" s="1"/>
  <c r="K8" i="16"/>
  <c r="J8" i="16"/>
  <c r="I8" i="16"/>
  <c r="H8" i="16" a="1"/>
  <c r="H8" i="16" s="1"/>
  <c r="G8" i="16"/>
  <c r="F8" i="16"/>
  <c r="AN7" i="16"/>
  <c r="AM7" i="16"/>
  <c r="AL7" i="16"/>
  <c r="AK7" i="16"/>
  <c r="AJ7" i="16"/>
  <c r="AI7" i="16"/>
  <c r="AH7" i="16"/>
  <c r="AG7" i="16"/>
  <c r="AF7" i="16"/>
  <c r="AE7" i="16"/>
  <c r="AD7" i="16"/>
  <c r="AC7" i="16"/>
  <c r="AB7" i="16"/>
  <c r="AA7" i="16"/>
  <c r="Z7" i="16"/>
  <c r="Y7" i="16"/>
  <c r="X7" i="16"/>
  <c r="W7" i="16"/>
  <c r="V7" i="16"/>
  <c r="U7" i="16"/>
  <c r="T7" i="16"/>
  <c r="S7" i="16"/>
  <c r="R7" i="16"/>
  <c r="Q7" i="16"/>
  <c r="O7" i="16"/>
  <c r="P7" i="16" s="1"/>
  <c r="N7" i="16"/>
  <c r="L7" i="16"/>
  <c r="M7" i="16" s="1"/>
  <c r="K7" i="16"/>
  <c r="J7" i="16"/>
  <c r="I7" i="16"/>
  <c r="H7" i="16" a="1"/>
  <c r="H7" i="16" s="1"/>
  <c r="G7" i="16"/>
  <c r="F7" i="16"/>
  <c r="AN6" i="16"/>
  <c r="AM6" i="16"/>
  <c r="AL6" i="16"/>
  <c r="AK6" i="16"/>
  <c r="AJ6" i="16"/>
  <c r="AI6" i="16"/>
  <c r="AH6" i="16"/>
  <c r="AG6" i="16"/>
  <c r="AF6" i="16"/>
  <c r="AE6" i="16"/>
  <c r="AD6" i="16"/>
  <c r="AC6" i="16"/>
  <c r="AB6" i="16"/>
  <c r="AA6" i="16"/>
  <c r="Z6" i="16"/>
  <c r="Y6" i="16"/>
  <c r="X6" i="16"/>
  <c r="W6" i="16"/>
  <c r="V6" i="16"/>
  <c r="U6" i="16"/>
  <c r="T6" i="16"/>
  <c r="S6" i="16"/>
  <c r="R6" i="16"/>
  <c r="Q6" i="16"/>
  <c r="O6" i="16"/>
  <c r="P6" i="16" s="1"/>
  <c r="N6" i="16"/>
  <c r="L6" i="16"/>
  <c r="M6" i="16" s="1"/>
  <c r="K6" i="16"/>
  <c r="J6" i="16"/>
  <c r="I6" i="16"/>
  <c r="H6" i="16" a="1"/>
  <c r="H6" i="16" s="1"/>
  <c r="G6" i="16"/>
  <c r="F6" i="16"/>
  <c r="AN5" i="16"/>
  <c r="AM5" i="16"/>
  <c r="AL5" i="16"/>
  <c r="AK5" i="16"/>
  <c r="AJ5" i="16"/>
  <c r="AI5" i="16"/>
  <c r="AH5" i="16"/>
  <c r="AG5" i="16"/>
  <c r="AF5" i="16"/>
  <c r="AE5" i="16"/>
  <c r="AD5" i="16"/>
  <c r="AC5" i="16"/>
  <c r="AB5" i="16"/>
  <c r="AA5" i="16"/>
  <c r="Z5" i="16"/>
  <c r="Y5" i="16"/>
  <c r="X5" i="16"/>
  <c r="W5" i="16"/>
  <c r="V5" i="16"/>
  <c r="U5" i="16"/>
  <c r="T5" i="16"/>
  <c r="S5" i="16"/>
  <c r="R5" i="16"/>
  <c r="Q5" i="16"/>
  <c r="O5" i="16"/>
  <c r="P5" i="16" s="1"/>
  <c r="N5" i="16"/>
  <c r="L5" i="16"/>
  <c r="M5" i="16" s="1"/>
  <c r="K5" i="16"/>
  <c r="J5" i="16"/>
  <c r="I5" i="16"/>
  <c r="H5" i="16" a="1"/>
  <c r="H5" i="16" s="1"/>
  <c r="G5" i="16"/>
  <c r="F5" i="16"/>
  <c r="AN4" i="16"/>
  <c r="AM4" i="16"/>
  <c r="AL4" i="16"/>
  <c r="AK4" i="16"/>
  <c r="AJ4" i="16"/>
  <c r="AI4" i="16"/>
  <c r="AH4" i="16"/>
  <c r="AG4" i="16"/>
  <c r="AF4" i="16"/>
  <c r="AE4" i="16"/>
  <c r="AD4" i="16"/>
  <c r="AC4" i="16"/>
  <c r="AB4" i="16"/>
  <c r="AA4" i="16"/>
  <c r="Z4" i="16"/>
  <c r="Y4" i="16"/>
  <c r="X4" i="16"/>
  <c r="W4" i="16"/>
  <c r="V4" i="16"/>
  <c r="U4" i="16"/>
  <c r="T4" i="16"/>
  <c r="S4" i="16"/>
  <c r="R4" i="16"/>
  <c r="Q4" i="16"/>
  <c r="O4" i="16"/>
  <c r="P4" i="16" s="1"/>
  <c r="N4" i="16"/>
  <c r="L4" i="16"/>
  <c r="M4" i="16" s="1"/>
  <c r="K4" i="16"/>
  <c r="J4" i="16"/>
  <c r="I4" i="16"/>
  <c r="H4" i="16" a="1"/>
  <c r="H4" i="16" s="1"/>
  <c r="G4" i="16"/>
  <c r="F4" i="16"/>
  <c r="AN3" i="16"/>
  <c r="AM3" i="16"/>
  <c r="AL3" i="16"/>
  <c r="AK3" i="16"/>
  <c r="AJ3" i="16"/>
  <c r="AI3" i="16"/>
  <c r="AH3" i="16"/>
  <c r="AG3" i="16"/>
  <c r="AF3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O3" i="16"/>
  <c r="P3" i="16" s="1"/>
  <c r="N3" i="16"/>
  <c r="L3" i="16"/>
  <c r="M3" i="16" s="1"/>
  <c r="K3" i="16"/>
  <c r="J3" i="16"/>
  <c r="I3" i="16"/>
  <c r="H3" i="16" a="1"/>
  <c r="H3" i="16" s="1"/>
  <c r="G3" i="16"/>
  <c r="F3" i="16"/>
  <c r="AN2" i="16"/>
  <c r="AM2" i="16"/>
  <c r="AL2" i="16"/>
  <c r="AK2" i="16"/>
  <c r="AJ2" i="16"/>
  <c r="AI2" i="16"/>
  <c r="AH2" i="16"/>
  <c r="AG2" i="16"/>
  <c r="AF2" i="16"/>
  <c r="AE2" i="16"/>
  <c r="AD2" i="16"/>
  <c r="AC2" i="16"/>
  <c r="AB2" i="16"/>
  <c r="AA2" i="16"/>
  <c r="Z2" i="16"/>
  <c r="Y2" i="16"/>
  <c r="X2" i="16"/>
  <c r="W2" i="16"/>
  <c r="V2" i="16"/>
  <c r="U2" i="16"/>
  <c r="T2" i="16"/>
  <c r="S2" i="16"/>
  <c r="R2" i="16"/>
  <c r="Q2" i="16"/>
  <c r="O2" i="16"/>
  <c r="P2" i="16" s="1"/>
  <c r="N2" i="16"/>
  <c r="L2" i="16"/>
  <c r="M2" i="16" s="1"/>
  <c r="K2" i="16"/>
  <c r="J2" i="16"/>
  <c r="I2" i="16"/>
  <c r="H2" i="16" a="1"/>
  <c r="H2" i="16" s="1"/>
  <c r="G2" i="16"/>
  <c r="F2" i="16"/>
  <c r="AK1386" i="9"/>
  <c r="AJ1386" i="9"/>
  <c r="AI1386" i="9"/>
  <c r="AH1386" i="9"/>
  <c r="AK1385" i="9"/>
  <c r="AJ1385" i="9"/>
  <c r="AI1385" i="9"/>
  <c r="AH1385" i="9"/>
  <c r="AK1384" i="9"/>
  <c r="AJ1384" i="9"/>
  <c r="AI1384" i="9"/>
  <c r="AH1384" i="9"/>
  <c r="AK1383" i="9"/>
  <c r="AJ1383" i="9"/>
  <c r="AI1383" i="9"/>
  <c r="AH1383" i="9"/>
  <c r="AK1382" i="9"/>
  <c r="AJ1382" i="9"/>
  <c r="AI1382" i="9"/>
  <c r="AH1382" i="9"/>
  <c r="AK1381" i="9"/>
  <c r="AJ1381" i="9"/>
  <c r="AI1381" i="9"/>
  <c r="AH1381" i="9"/>
  <c r="AK1380" i="9"/>
  <c r="AJ1380" i="9"/>
  <c r="AI1380" i="9"/>
  <c r="AH1380" i="9"/>
  <c r="AK1379" i="9"/>
  <c r="AJ1379" i="9"/>
  <c r="AI1379" i="9"/>
  <c r="AH1379" i="9"/>
  <c r="AK1378" i="9"/>
  <c r="AJ1378" i="9"/>
  <c r="AI1378" i="9"/>
  <c r="AH1378" i="9"/>
  <c r="AK1377" i="9"/>
  <c r="AJ1377" i="9"/>
  <c r="AI1377" i="9"/>
  <c r="AH1377" i="9"/>
  <c r="AK1376" i="9"/>
  <c r="AJ1376" i="9"/>
  <c r="AI1376" i="9"/>
  <c r="AH1376" i="9"/>
  <c r="AK1375" i="9"/>
  <c r="AJ1375" i="9"/>
  <c r="AI1375" i="9"/>
  <c r="AH1375" i="9"/>
  <c r="AK1374" i="9"/>
  <c r="AJ1374" i="9"/>
  <c r="AI1374" i="9"/>
  <c r="AH1374" i="9"/>
  <c r="AK1373" i="9"/>
  <c r="AJ1373" i="9"/>
  <c r="AI1373" i="9"/>
  <c r="AH1373" i="9"/>
  <c r="AK1372" i="9"/>
  <c r="AJ1372" i="9"/>
  <c r="AI1372" i="9"/>
  <c r="AH1372" i="9"/>
  <c r="AK1371" i="9"/>
  <c r="AJ1371" i="9"/>
  <c r="AI1371" i="9"/>
  <c r="AH1371" i="9"/>
  <c r="AK1370" i="9"/>
  <c r="AJ1370" i="9"/>
  <c r="AI1370" i="9"/>
  <c r="AH1370" i="9"/>
  <c r="AK1369" i="9"/>
  <c r="AJ1369" i="9"/>
  <c r="AI1369" i="9"/>
  <c r="AH1369" i="9"/>
  <c r="AK1368" i="9"/>
  <c r="AJ1368" i="9"/>
  <c r="AI1368" i="9"/>
  <c r="AH1368" i="9"/>
  <c r="AK1367" i="9"/>
  <c r="AJ1367" i="9"/>
  <c r="AI1367" i="9"/>
  <c r="AH1367" i="9"/>
  <c r="AK1366" i="9"/>
  <c r="AJ1366" i="9"/>
  <c r="AI1366" i="9"/>
  <c r="AH1366" i="9"/>
  <c r="AK1365" i="9"/>
  <c r="AJ1365" i="9"/>
  <c r="AI1365" i="9"/>
  <c r="AH1365" i="9"/>
  <c r="AK1364" i="9"/>
  <c r="AJ1364" i="9"/>
  <c r="AI1364" i="9"/>
  <c r="AH1364" i="9"/>
  <c r="AK1363" i="9"/>
  <c r="AJ1363" i="9"/>
  <c r="AI1363" i="9"/>
  <c r="AH1363" i="9"/>
  <c r="AK1362" i="9"/>
  <c r="AJ1362" i="9"/>
  <c r="AI1362" i="9"/>
  <c r="AH1362" i="9"/>
  <c r="AK1361" i="9"/>
  <c r="AJ1361" i="9"/>
  <c r="AI1361" i="9"/>
  <c r="AH1361" i="9"/>
  <c r="AK1360" i="9"/>
  <c r="AJ1360" i="9"/>
  <c r="AI1360" i="9"/>
  <c r="AH1360" i="9"/>
  <c r="AK1359" i="9"/>
  <c r="AJ1359" i="9"/>
  <c r="AI1359" i="9"/>
  <c r="AH1359" i="9"/>
  <c r="AK1358" i="9"/>
  <c r="AJ1358" i="9"/>
  <c r="AI1358" i="9"/>
  <c r="AH1358" i="9"/>
  <c r="AK1357" i="9"/>
  <c r="AJ1357" i="9"/>
  <c r="AI1357" i="9"/>
  <c r="AH1357" i="9"/>
  <c r="AK1356" i="9"/>
  <c r="AJ1356" i="9"/>
  <c r="AI1356" i="9"/>
  <c r="AH1356" i="9"/>
  <c r="AK1355" i="9"/>
  <c r="AJ1355" i="9"/>
  <c r="AI1355" i="9"/>
  <c r="AH1355" i="9"/>
  <c r="AK1354" i="9"/>
  <c r="AJ1354" i="9"/>
  <c r="AI1354" i="9"/>
  <c r="AH1354" i="9"/>
  <c r="AK1353" i="9"/>
  <c r="AJ1353" i="9"/>
  <c r="AI1353" i="9"/>
  <c r="AH1353" i="9"/>
  <c r="AK1352" i="9"/>
  <c r="AJ1352" i="9"/>
  <c r="AI1352" i="9"/>
  <c r="AH1352" i="9"/>
  <c r="AK1351" i="9"/>
  <c r="AJ1351" i="9"/>
  <c r="AI1351" i="9"/>
  <c r="AH1351" i="9"/>
  <c r="AK1350" i="9"/>
  <c r="AJ1350" i="9"/>
  <c r="AI1350" i="9"/>
  <c r="AH1350" i="9"/>
  <c r="AK1349" i="9"/>
  <c r="AJ1349" i="9"/>
  <c r="AI1349" i="9"/>
  <c r="AH1349" i="9"/>
  <c r="AK1348" i="9"/>
  <c r="AJ1348" i="9"/>
  <c r="AI1348" i="9"/>
  <c r="AH1348" i="9"/>
  <c r="AK1347" i="9"/>
  <c r="AJ1347" i="9"/>
  <c r="AI1347" i="9"/>
  <c r="AH1347" i="9"/>
  <c r="AK1346" i="9"/>
  <c r="AJ1346" i="9"/>
  <c r="AI1346" i="9"/>
  <c r="AH1346" i="9"/>
  <c r="AK1345" i="9"/>
  <c r="AJ1345" i="9"/>
  <c r="AI1345" i="9"/>
  <c r="AH1345" i="9"/>
  <c r="AK1344" i="9"/>
  <c r="AJ1344" i="9"/>
  <c r="AI1344" i="9"/>
  <c r="AH1344" i="9"/>
  <c r="AK1343" i="9"/>
  <c r="AJ1343" i="9"/>
  <c r="AI1343" i="9"/>
  <c r="AH1343" i="9"/>
  <c r="AK1342" i="9"/>
  <c r="AJ1342" i="9"/>
  <c r="AI1342" i="9"/>
  <c r="AH1342" i="9"/>
  <c r="AK1341" i="9"/>
  <c r="AJ1341" i="9"/>
  <c r="AI1341" i="9"/>
  <c r="AH1341" i="9"/>
  <c r="AK1340" i="9"/>
  <c r="AJ1340" i="9"/>
  <c r="AI1340" i="9"/>
  <c r="AH1340" i="9"/>
  <c r="AK1339" i="9"/>
  <c r="AJ1339" i="9"/>
  <c r="AI1339" i="9"/>
  <c r="AH1339" i="9"/>
  <c r="AK1338" i="9"/>
  <c r="AJ1338" i="9"/>
  <c r="AI1338" i="9"/>
  <c r="AH1338" i="9"/>
  <c r="AK1337" i="9"/>
  <c r="AJ1337" i="9"/>
  <c r="AI1337" i="9"/>
  <c r="AH1337" i="9"/>
  <c r="AK1336" i="9"/>
  <c r="AJ1336" i="9"/>
  <c r="AI1336" i="9"/>
  <c r="AH1336" i="9"/>
  <c r="AK1335" i="9"/>
  <c r="AJ1335" i="9"/>
  <c r="AI1335" i="9"/>
  <c r="AH1335" i="9"/>
  <c r="AK1334" i="9"/>
  <c r="AJ1334" i="9"/>
  <c r="AI1334" i="9"/>
  <c r="AH1334" i="9"/>
  <c r="AK1333" i="9"/>
  <c r="AJ1333" i="9"/>
  <c r="AI1333" i="9"/>
  <c r="AH1333" i="9"/>
  <c r="AK1332" i="9"/>
  <c r="AJ1332" i="9"/>
  <c r="AI1332" i="9"/>
  <c r="AH1332" i="9"/>
  <c r="AK1331" i="9"/>
  <c r="AJ1331" i="9"/>
  <c r="AI1331" i="9"/>
  <c r="AH1331" i="9"/>
  <c r="AK1330" i="9"/>
  <c r="AJ1330" i="9"/>
  <c r="AI1330" i="9"/>
  <c r="AH1330" i="9"/>
  <c r="AK1329" i="9"/>
  <c r="AJ1329" i="9"/>
  <c r="AI1329" i="9"/>
  <c r="AH1329" i="9"/>
  <c r="AK1328" i="9"/>
  <c r="AJ1328" i="9"/>
  <c r="AI1328" i="9"/>
  <c r="AH1328" i="9"/>
  <c r="AK1327" i="9"/>
  <c r="AJ1327" i="9"/>
  <c r="AI1327" i="9"/>
  <c r="AH1327" i="9"/>
  <c r="AK1326" i="9"/>
  <c r="AJ1326" i="9"/>
  <c r="AI1326" i="9"/>
  <c r="AH1326" i="9"/>
  <c r="AK1325" i="9"/>
  <c r="AJ1325" i="9"/>
  <c r="AI1325" i="9"/>
  <c r="AH1325" i="9"/>
  <c r="AK1324" i="9"/>
  <c r="AJ1324" i="9"/>
  <c r="AI1324" i="9"/>
  <c r="AH1324" i="9"/>
  <c r="AK1323" i="9"/>
  <c r="AJ1323" i="9"/>
  <c r="AI1323" i="9"/>
  <c r="AH1323" i="9"/>
  <c r="AK1322" i="9"/>
  <c r="AJ1322" i="9"/>
  <c r="AI1322" i="9"/>
  <c r="AH1322" i="9"/>
  <c r="AK1321" i="9"/>
  <c r="AJ1321" i="9"/>
  <c r="AI1321" i="9"/>
  <c r="AH1321" i="9"/>
  <c r="AK1320" i="9"/>
  <c r="AJ1320" i="9"/>
  <c r="AI1320" i="9"/>
  <c r="AH1320" i="9"/>
  <c r="AK1319" i="9"/>
  <c r="AJ1319" i="9"/>
  <c r="AI1319" i="9"/>
  <c r="AH1319" i="9"/>
  <c r="AK1318" i="9"/>
  <c r="AJ1318" i="9"/>
  <c r="AI1318" i="9"/>
  <c r="AH1318" i="9"/>
  <c r="AK1317" i="9"/>
  <c r="AJ1317" i="9"/>
  <c r="AI1317" i="9"/>
  <c r="AH1317" i="9"/>
  <c r="AK1316" i="9"/>
  <c r="AJ1316" i="9"/>
  <c r="AI1316" i="9"/>
  <c r="AH1316" i="9"/>
  <c r="AK1315" i="9"/>
  <c r="AJ1315" i="9"/>
  <c r="AI1315" i="9"/>
  <c r="AH1315" i="9"/>
  <c r="AK1314" i="9"/>
  <c r="AJ1314" i="9"/>
  <c r="AI1314" i="9"/>
  <c r="AH1314" i="9"/>
  <c r="AK1313" i="9"/>
  <c r="AJ1313" i="9"/>
  <c r="AI1313" i="9"/>
  <c r="AH1313" i="9"/>
  <c r="AK1312" i="9"/>
  <c r="AJ1312" i="9"/>
  <c r="AI1312" i="9"/>
  <c r="AH1312" i="9"/>
  <c r="AK1311" i="9"/>
  <c r="AJ1311" i="9"/>
  <c r="AI1311" i="9"/>
  <c r="AH1311" i="9"/>
  <c r="AK1310" i="9"/>
  <c r="AJ1310" i="9"/>
  <c r="AI1310" i="9"/>
  <c r="AH1310" i="9"/>
  <c r="AK1309" i="9"/>
  <c r="AJ1309" i="9"/>
  <c r="AI1309" i="9"/>
  <c r="AH1309" i="9"/>
  <c r="AK1308" i="9"/>
  <c r="AJ1308" i="9"/>
  <c r="AI1308" i="9"/>
  <c r="AH1308" i="9"/>
  <c r="AK1307" i="9"/>
  <c r="AJ1307" i="9"/>
  <c r="AI1307" i="9"/>
  <c r="AH1307" i="9"/>
  <c r="AK1306" i="9"/>
  <c r="AJ1306" i="9"/>
  <c r="AI1306" i="9"/>
  <c r="AH1306" i="9"/>
  <c r="AK1305" i="9"/>
  <c r="AJ1305" i="9"/>
  <c r="AI1305" i="9"/>
  <c r="AH1305" i="9"/>
  <c r="AK1304" i="9"/>
  <c r="AJ1304" i="9"/>
  <c r="AI1304" i="9"/>
  <c r="AH1304" i="9"/>
  <c r="AK1303" i="9"/>
  <c r="AJ1303" i="9"/>
  <c r="AI1303" i="9"/>
  <c r="AH1303" i="9"/>
  <c r="AK1302" i="9"/>
  <c r="AJ1302" i="9"/>
  <c r="AI1302" i="9"/>
  <c r="AH1302" i="9"/>
  <c r="AK1301" i="9"/>
  <c r="AJ1301" i="9"/>
  <c r="AI1301" i="9"/>
  <c r="AH1301" i="9"/>
  <c r="AK1300" i="9"/>
  <c r="AJ1300" i="9"/>
  <c r="AI1300" i="9"/>
  <c r="AH1300" i="9"/>
  <c r="AK1299" i="9"/>
  <c r="AJ1299" i="9"/>
  <c r="AI1299" i="9"/>
  <c r="AH1299" i="9"/>
  <c r="AK1298" i="9"/>
  <c r="AJ1298" i="9"/>
  <c r="AI1298" i="9"/>
  <c r="AH1298" i="9"/>
  <c r="AK1297" i="9"/>
  <c r="AJ1297" i="9"/>
  <c r="AI1297" i="9"/>
  <c r="AH1297" i="9"/>
  <c r="AK1296" i="9"/>
  <c r="AJ1296" i="9"/>
  <c r="AI1296" i="9"/>
  <c r="AH1296" i="9"/>
  <c r="AK1295" i="9"/>
  <c r="AJ1295" i="9"/>
  <c r="AI1295" i="9"/>
  <c r="AH1295" i="9"/>
  <c r="AK1294" i="9"/>
  <c r="AJ1294" i="9"/>
  <c r="AI1294" i="9"/>
  <c r="AH1294" i="9"/>
  <c r="AK1293" i="9"/>
  <c r="AJ1293" i="9"/>
  <c r="AI1293" i="9"/>
  <c r="AH1293" i="9"/>
  <c r="AK1292" i="9"/>
  <c r="AJ1292" i="9"/>
  <c r="AI1292" i="9"/>
  <c r="AH1292" i="9"/>
  <c r="AK1291" i="9"/>
  <c r="AJ1291" i="9"/>
  <c r="AI1291" i="9"/>
  <c r="AH1291" i="9"/>
  <c r="AK1290" i="9"/>
  <c r="AJ1290" i="9"/>
  <c r="AI1290" i="9"/>
  <c r="AH1290" i="9"/>
  <c r="AK1289" i="9"/>
  <c r="AJ1289" i="9"/>
  <c r="AI1289" i="9"/>
  <c r="AH1289" i="9"/>
  <c r="AK1288" i="9"/>
  <c r="AJ1288" i="9"/>
  <c r="AI1288" i="9"/>
  <c r="AH1288" i="9"/>
  <c r="AK1287" i="9"/>
  <c r="AJ1287" i="9"/>
  <c r="AI1287" i="9"/>
  <c r="AH1287" i="9"/>
  <c r="AK1286" i="9"/>
  <c r="AJ1286" i="9"/>
  <c r="AI1286" i="9"/>
  <c r="AH1286" i="9"/>
  <c r="AK1285" i="9"/>
  <c r="AJ1285" i="9"/>
  <c r="AI1285" i="9"/>
  <c r="AH1285" i="9"/>
  <c r="AK1284" i="9"/>
  <c r="AJ1284" i="9"/>
  <c r="AI1284" i="9"/>
  <c r="AH1284" i="9"/>
  <c r="AK1283" i="9"/>
  <c r="AJ1283" i="9"/>
  <c r="AI1283" i="9"/>
  <c r="AH1283" i="9"/>
  <c r="AK1282" i="9"/>
  <c r="AJ1282" i="9"/>
  <c r="AI1282" i="9"/>
  <c r="AH1282" i="9"/>
  <c r="AK1281" i="9"/>
  <c r="AJ1281" i="9"/>
  <c r="AI1281" i="9"/>
  <c r="AH1281" i="9"/>
  <c r="AK1280" i="9"/>
  <c r="AJ1280" i="9"/>
  <c r="AI1280" i="9"/>
  <c r="AH1280" i="9"/>
  <c r="AK1279" i="9"/>
  <c r="AJ1279" i="9"/>
  <c r="AI1279" i="9"/>
  <c r="AH1279" i="9"/>
  <c r="AK1278" i="9"/>
  <c r="AJ1278" i="9"/>
  <c r="AI1278" i="9"/>
  <c r="AH1278" i="9"/>
  <c r="AK1277" i="9"/>
  <c r="AJ1277" i="9"/>
  <c r="AI1277" i="9"/>
  <c r="AH1277" i="9"/>
  <c r="AK1276" i="9"/>
  <c r="AJ1276" i="9"/>
  <c r="AI1276" i="9"/>
  <c r="AH1276" i="9"/>
  <c r="AK1275" i="9"/>
  <c r="AJ1275" i="9"/>
  <c r="AI1275" i="9"/>
  <c r="AH1275" i="9"/>
  <c r="AK1274" i="9"/>
  <c r="AJ1274" i="9"/>
  <c r="AI1274" i="9"/>
  <c r="AH1274" i="9"/>
  <c r="AK1273" i="9"/>
  <c r="AJ1273" i="9"/>
  <c r="AI1273" i="9"/>
  <c r="AH1273" i="9"/>
  <c r="AK1272" i="9"/>
  <c r="AJ1272" i="9"/>
  <c r="AI1272" i="9"/>
  <c r="AH1272" i="9"/>
  <c r="AK1271" i="9"/>
  <c r="AJ1271" i="9"/>
  <c r="AI1271" i="9"/>
  <c r="AH1271" i="9"/>
  <c r="AK1270" i="9"/>
  <c r="AJ1270" i="9"/>
  <c r="AI1270" i="9"/>
  <c r="AH1270" i="9"/>
  <c r="AK1269" i="9"/>
  <c r="AJ1269" i="9"/>
  <c r="AI1269" i="9"/>
  <c r="AH1269" i="9"/>
  <c r="AK1268" i="9"/>
  <c r="AJ1268" i="9"/>
  <c r="AI1268" i="9"/>
  <c r="AH1268" i="9"/>
  <c r="AK1267" i="9"/>
  <c r="AJ1267" i="9"/>
  <c r="AI1267" i="9"/>
  <c r="AH1267" i="9"/>
  <c r="AK1266" i="9"/>
  <c r="AJ1266" i="9"/>
  <c r="AI1266" i="9"/>
  <c r="AH1266" i="9"/>
  <c r="AK1265" i="9"/>
  <c r="AJ1265" i="9"/>
  <c r="AI1265" i="9"/>
  <c r="AH1265" i="9"/>
  <c r="AK1264" i="9"/>
  <c r="AJ1264" i="9"/>
  <c r="AI1264" i="9"/>
  <c r="AH1264" i="9"/>
  <c r="AK1263" i="9"/>
  <c r="AJ1263" i="9"/>
  <c r="AI1263" i="9"/>
  <c r="AH1263" i="9"/>
  <c r="AK1262" i="9"/>
  <c r="AJ1262" i="9"/>
  <c r="AI1262" i="9"/>
  <c r="AH1262" i="9"/>
  <c r="AK1261" i="9"/>
  <c r="AJ1261" i="9"/>
  <c r="AI1261" i="9"/>
  <c r="AH1261" i="9"/>
  <c r="AK1260" i="9"/>
  <c r="AJ1260" i="9"/>
  <c r="AI1260" i="9"/>
  <c r="AH1260" i="9"/>
  <c r="AK1259" i="9"/>
  <c r="AJ1259" i="9"/>
  <c r="AI1259" i="9"/>
  <c r="AH1259" i="9"/>
  <c r="AK1258" i="9"/>
  <c r="AJ1258" i="9"/>
  <c r="AI1258" i="9"/>
  <c r="AH1258" i="9"/>
  <c r="AK1257" i="9"/>
  <c r="AJ1257" i="9"/>
  <c r="AI1257" i="9"/>
  <c r="AH1257" i="9"/>
  <c r="AK1256" i="9"/>
  <c r="AJ1256" i="9"/>
  <c r="AI1256" i="9"/>
  <c r="AH1256" i="9"/>
  <c r="AK1255" i="9"/>
  <c r="AJ1255" i="9"/>
  <c r="AI1255" i="9"/>
  <c r="AH1255" i="9"/>
  <c r="AK1254" i="9"/>
  <c r="AJ1254" i="9"/>
  <c r="AI1254" i="9"/>
  <c r="AH1254" i="9"/>
  <c r="AK1253" i="9"/>
  <c r="AJ1253" i="9"/>
  <c r="AI1253" i="9"/>
  <c r="AH1253" i="9"/>
  <c r="AK1252" i="9"/>
  <c r="AJ1252" i="9"/>
  <c r="AI1252" i="9"/>
  <c r="AH1252" i="9"/>
  <c r="AK1251" i="9"/>
  <c r="AJ1251" i="9"/>
  <c r="AI1251" i="9"/>
  <c r="AH1251" i="9"/>
  <c r="AK1250" i="9"/>
  <c r="AJ1250" i="9"/>
  <c r="AI1250" i="9"/>
  <c r="AH1250" i="9"/>
  <c r="AK1249" i="9"/>
  <c r="AJ1249" i="9"/>
  <c r="AI1249" i="9"/>
  <c r="AH1249" i="9"/>
  <c r="AK1248" i="9"/>
  <c r="AJ1248" i="9"/>
  <c r="AI1248" i="9"/>
  <c r="AH1248" i="9"/>
  <c r="AK1247" i="9"/>
  <c r="AJ1247" i="9"/>
  <c r="AI1247" i="9"/>
  <c r="AH1247" i="9"/>
  <c r="AK1246" i="9"/>
  <c r="AJ1246" i="9"/>
  <c r="AI1246" i="9"/>
  <c r="AH1246" i="9"/>
  <c r="AK1245" i="9"/>
  <c r="AJ1245" i="9"/>
  <c r="AI1245" i="9"/>
  <c r="AH1245" i="9"/>
  <c r="AK1244" i="9"/>
  <c r="AJ1244" i="9"/>
  <c r="AI1244" i="9"/>
  <c r="AH1244" i="9"/>
  <c r="AK1243" i="9"/>
  <c r="AJ1243" i="9"/>
  <c r="AI1243" i="9"/>
  <c r="AH1243" i="9"/>
  <c r="AK1242" i="9"/>
  <c r="AJ1242" i="9"/>
  <c r="AI1242" i="9"/>
  <c r="AH1242" i="9"/>
  <c r="AK1241" i="9"/>
  <c r="AJ1241" i="9"/>
  <c r="AI1241" i="9"/>
  <c r="AH1241" i="9"/>
  <c r="AK1240" i="9"/>
  <c r="AJ1240" i="9"/>
  <c r="AI1240" i="9"/>
  <c r="AH1240" i="9"/>
  <c r="AK1239" i="9"/>
  <c r="AJ1239" i="9"/>
  <c r="AI1239" i="9"/>
  <c r="AH1239" i="9"/>
  <c r="AK1238" i="9"/>
  <c r="AJ1238" i="9"/>
  <c r="AI1238" i="9"/>
  <c r="AH1238" i="9"/>
  <c r="AK1237" i="9"/>
  <c r="AJ1237" i="9"/>
  <c r="AI1237" i="9"/>
  <c r="AH1237" i="9"/>
  <c r="AK1236" i="9"/>
  <c r="AJ1236" i="9"/>
  <c r="AI1236" i="9"/>
  <c r="AH1236" i="9"/>
  <c r="AK1235" i="9"/>
  <c r="AJ1235" i="9"/>
  <c r="AI1235" i="9"/>
  <c r="AH1235" i="9"/>
  <c r="AK1234" i="9"/>
  <c r="AJ1234" i="9"/>
  <c r="AI1234" i="9"/>
  <c r="AH1234" i="9"/>
  <c r="AK1233" i="9"/>
  <c r="AJ1233" i="9"/>
  <c r="AI1233" i="9"/>
  <c r="AH1233" i="9"/>
  <c r="AK1232" i="9"/>
  <c r="AJ1232" i="9"/>
  <c r="AI1232" i="9"/>
  <c r="AH1232" i="9"/>
  <c r="AK1231" i="9"/>
  <c r="AJ1231" i="9"/>
  <c r="AI1231" i="9"/>
  <c r="AH1231" i="9"/>
  <c r="AK1230" i="9"/>
  <c r="AJ1230" i="9"/>
  <c r="AI1230" i="9"/>
  <c r="AH1230" i="9"/>
  <c r="AK1229" i="9"/>
  <c r="AJ1229" i="9"/>
  <c r="AI1229" i="9"/>
  <c r="AH1229" i="9"/>
  <c r="AK1228" i="9"/>
  <c r="AJ1228" i="9"/>
  <c r="AI1228" i="9"/>
  <c r="AH1228" i="9"/>
  <c r="AK1227" i="9"/>
  <c r="AJ1227" i="9"/>
  <c r="AI1227" i="9"/>
  <c r="AH1227" i="9"/>
  <c r="AK1226" i="9"/>
  <c r="AJ1226" i="9"/>
  <c r="AI1226" i="9"/>
  <c r="AH1226" i="9"/>
  <c r="AK1225" i="9"/>
  <c r="AJ1225" i="9"/>
  <c r="AI1225" i="9"/>
  <c r="AH1225" i="9"/>
  <c r="AK1224" i="9"/>
  <c r="AJ1224" i="9"/>
  <c r="AI1224" i="9"/>
  <c r="AH1224" i="9"/>
  <c r="AK1223" i="9"/>
  <c r="AJ1223" i="9"/>
  <c r="AI1223" i="9"/>
  <c r="AH1223" i="9"/>
  <c r="AK1222" i="9"/>
  <c r="AJ1222" i="9"/>
  <c r="AI1222" i="9"/>
  <c r="AH1222" i="9"/>
  <c r="AK1221" i="9"/>
  <c r="AJ1221" i="9"/>
  <c r="AI1221" i="9"/>
  <c r="AH1221" i="9"/>
  <c r="AK1220" i="9"/>
  <c r="AJ1220" i="9"/>
  <c r="AI1220" i="9"/>
  <c r="AH1220" i="9"/>
  <c r="AK1219" i="9"/>
  <c r="AJ1219" i="9"/>
  <c r="AI1219" i="9"/>
  <c r="AH1219" i="9"/>
  <c r="AK1218" i="9"/>
  <c r="AJ1218" i="9"/>
  <c r="AI1218" i="9"/>
  <c r="AH1218" i="9"/>
  <c r="AK1217" i="9"/>
  <c r="AJ1217" i="9"/>
  <c r="AI1217" i="9"/>
  <c r="AH1217" i="9"/>
  <c r="AK1216" i="9"/>
  <c r="AJ1216" i="9"/>
  <c r="AI1216" i="9"/>
  <c r="AH1216" i="9"/>
  <c r="AK1215" i="9"/>
  <c r="AJ1215" i="9"/>
  <c r="AI1215" i="9"/>
  <c r="AH1215" i="9"/>
  <c r="AK1214" i="9"/>
  <c r="AJ1214" i="9"/>
  <c r="AI1214" i="9"/>
  <c r="AH1214" i="9"/>
  <c r="AK1213" i="9"/>
  <c r="AJ1213" i="9"/>
  <c r="AI1213" i="9"/>
  <c r="AH1213" i="9"/>
  <c r="AK1212" i="9"/>
  <c r="AJ1212" i="9"/>
  <c r="AI1212" i="9"/>
  <c r="AH1212" i="9"/>
  <c r="AK1211" i="9"/>
  <c r="AJ1211" i="9"/>
  <c r="AI1211" i="9"/>
  <c r="AH1211" i="9"/>
  <c r="AK1210" i="9"/>
  <c r="AJ1210" i="9"/>
  <c r="AI1210" i="9"/>
  <c r="AH1210" i="9"/>
  <c r="AK1209" i="9"/>
  <c r="AJ1209" i="9"/>
  <c r="AI1209" i="9"/>
  <c r="AH1209" i="9"/>
  <c r="AK1208" i="9"/>
  <c r="AJ1208" i="9"/>
  <c r="AI1208" i="9"/>
  <c r="AH1208" i="9"/>
  <c r="AK1207" i="9"/>
  <c r="AJ1207" i="9"/>
  <c r="AI1207" i="9"/>
  <c r="AH1207" i="9"/>
  <c r="AK1206" i="9"/>
  <c r="AJ1206" i="9"/>
  <c r="AI1206" i="9"/>
  <c r="AH1206" i="9"/>
  <c r="AK1205" i="9"/>
  <c r="AJ1205" i="9"/>
  <c r="AI1205" i="9"/>
  <c r="AH1205" i="9"/>
  <c r="AK1204" i="9"/>
  <c r="AJ1204" i="9"/>
  <c r="AI1204" i="9"/>
  <c r="AH1204" i="9"/>
  <c r="AK1203" i="9"/>
  <c r="AJ1203" i="9"/>
  <c r="AI1203" i="9"/>
  <c r="AH1203" i="9"/>
  <c r="AK1202" i="9"/>
  <c r="AJ1202" i="9"/>
  <c r="AI1202" i="9"/>
  <c r="AH1202" i="9"/>
  <c r="AK1201" i="9"/>
  <c r="AJ1201" i="9"/>
  <c r="AI1201" i="9"/>
  <c r="AH1201" i="9"/>
  <c r="AK1200" i="9"/>
  <c r="AJ1200" i="9"/>
  <c r="AI1200" i="9"/>
  <c r="AH1200" i="9"/>
  <c r="AK1199" i="9"/>
  <c r="AJ1199" i="9"/>
  <c r="AI1199" i="9"/>
  <c r="AH1199" i="9"/>
  <c r="AK1198" i="9"/>
  <c r="AJ1198" i="9"/>
  <c r="AI1198" i="9"/>
  <c r="AH1198" i="9"/>
  <c r="AK1197" i="9"/>
  <c r="AJ1197" i="9"/>
  <c r="AI1197" i="9"/>
  <c r="AH1197" i="9"/>
  <c r="AK1196" i="9"/>
  <c r="AJ1196" i="9"/>
  <c r="AI1196" i="9"/>
  <c r="AH1196" i="9"/>
  <c r="AK1195" i="9"/>
  <c r="AJ1195" i="9"/>
  <c r="AI1195" i="9"/>
  <c r="AH1195" i="9"/>
  <c r="AK1194" i="9"/>
  <c r="AJ1194" i="9"/>
  <c r="AI1194" i="9"/>
  <c r="AH1194" i="9"/>
  <c r="AK1193" i="9"/>
  <c r="AJ1193" i="9"/>
  <c r="AI1193" i="9"/>
  <c r="AH1193" i="9"/>
  <c r="AK1192" i="9"/>
  <c r="AJ1192" i="9"/>
  <c r="AI1192" i="9"/>
  <c r="AH1192" i="9"/>
  <c r="AK1191" i="9"/>
  <c r="AJ1191" i="9"/>
  <c r="AI1191" i="9"/>
  <c r="AH1191" i="9"/>
  <c r="AK1190" i="9"/>
  <c r="AJ1190" i="9"/>
  <c r="AI1190" i="9"/>
  <c r="AH1190" i="9"/>
  <c r="AK1189" i="9"/>
  <c r="AJ1189" i="9"/>
  <c r="AI1189" i="9"/>
  <c r="AH1189" i="9"/>
  <c r="AK1188" i="9"/>
  <c r="AJ1188" i="9"/>
  <c r="AI1188" i="9"/>
  <c r="AH1188" i="9"/>
  <c r="AK1187" i="9"/>
  <c r="AJ1187" i="9"/>
  <c r="AI1187" i="9"/>
  <c r="AH1187" i="9"/>
  <c r="AK1186" i="9"/>
  <c r="AJ1186" i="9"/>
  <c r="AI1186" i="9"/>
  <c r="AH1186" i="9"/>
  <c r="AK1185" i="9"/>
  <c r="AJ1185" i="9"/>
  <c r="AI1185" i="9"/>
  <c r="AH1185" i="9"/>
  <c r="AK1184" i="9"/>
  <c r="AJ1184" i="9"/>
  <c r="AI1184" i="9"/>
  <c r="AH1184" i="9"/>
  <c r="AK1183" i="9"/>
  <c r="AJ1183" i="9"/>
  <c r="AI1183" i="9"/>
  <c r="AH1183" i="9"/>
  <c r="AK1182" i="9"/>
  <c r="AJ1182" i="9"/>
  <c r="AI1182" i="9"/>
  <c r="AH1182" i="9"/>
  <c r="AK1181" i="9"/>
  <c r="AJ1181" i="9"/>
  <c r="AI1181" i="9"/>
  <c r="AH1181" i="9"/>
  <c r="AK1180" i="9"/>
  <c r="AJ1180" i="9"/>
  <c r="AI1180" i="9"/>
  <c r="AH1180" i="9"/>
  <c r="AK1179" i="9"/>
  <c r="AJ1179" i="9"/>
  <c r="AI1179" i="9"/>
  <c r="AH1179" i="9"/>
  <c r="AK1178" i="9"/>
  <c r="AJ1178" i="9"/>
  <c r="AI1178" i="9"/>
  <c r="AH1178" i="9"/>
  <c r="AK1177" i="9"/>
  <c r="AJ1177" i="9"/>
  <c r="AI1177" i="9"/>
  <c r="AH1177" i="9"/>
  <c r="AK1176" i="9"/>
  <c r="AJ1176" i="9"/>
  <c r="AI1176" i="9"/>
  <c r="AH1176" i="9"/>
  <c r="AK1175" i="9"/>
  <c r="AJ1175" i="9"/>
  <c r="AI1175" i="9"/>
  <c r="AH1175" i="9"/>
  <c r="AK1174" i="9"/>
  <c r="AJ1174" i="9"/>
  <c r="AI1174" i="9"/>
  <c r="AH1174" i="9"/>
  <c r="AK1173" i="9"/>
  <c r="AJ1173" i="9"/>
  <c r="AI1173" i="9"/>
  <c r="AH1173" i="9"/>
  <c r="AK1172" i="9"/>
  <c r="AJ1172" i="9"/>
  <c r="AI1172" i="9"/>
  <c r="AH1172" i="9"/>
  <c r="AK1171" i="9"/>
  <c r="AJ1171" i="9"/>
  <c r="AI1171" i="9"/>
  <c r="AH1171" i="9"/>
  <c r="AK1170" i="9"/>
  <c r="AJ1170" i="9"/>
  <c r="AI1170" i="9"/>
  <c r="AH1170" i="9"/>
  <c r="AK1169" i="9"/>
  <c r="AJ1169" i="9"/>
  <c r="AI1169" i="9"/>
  <c r="AH1169" i="9"/>
  <c r="AK1168" i="9"/>
  <c r="AJ1168" i="9"/>
  <c r="AI1168" i="9"/>
  <c r="AH1168" i="9"/>
  <c r="AK1167" i="9"/>
  <c r="AJ1167" i="9"/>
  <c r="AI1167" i="9"/>
  <c r="AH1167" i="9"/>
  <c r="AK1166" i="9"/>
  <c r="AJ1166" i="9"/>
  <c r="AI1166" i="9"/>
  <c r="AH1166" i="9"/>
  <c r="AK1165" i="9"/>
  <c r="AJ1165" i="9"/>
  <c r="AI1165" i="9"/>
  <c r="AH1165" i="9"/>
  <c r="AK1164" i="9"/>
  <c r="AJ1164" i="9"/>
  <c r="AI1164" i="9"/>
  <c r="AH1164" i="9"/>
  <c r="AK1163" i="9"/>
  <c r="AJ1163" i="9"/>
  <c r="AI1163" i="9"/>
  <c r="AH1163" i="9"/>
  <c r="AK1162" i="9"/>
  <c r="AJ1162" i="9"/>
  <c r="AI1162" i="9"/>
  <c r="AH1162" i="9"/>
  <c r="AK1161" i="9"/>
  <c r="AJ1161" i="9"/>
  <c r="AI1161" i="9"/>
  <c r="AH1161" i="9"/>
  <c r="AK1160" i="9"/>
  <c r="AJ1160" i="9"/>
  <c r="AI1160" i="9"/>
  <c r="AH1160" i="9"/>
  <c r="AK1159" i="9"/>
  <c r="AJ1159" i="9"/>
  <c r="AI1159" i="9"/>
  <c r="AH1159" i="9"/>
  <c r="AK1158" i="9"/>
  <c r="AJ1158" i="9"/>
  <c r="AI1158" i="9"/>
  <c r="AH1158" i="9"/>
  <c r="AK1157" i="9"/>
  <c r="AJ1157" i="9"/>
  <c r="AI1157" i="9"/>
  <c r="AH1157" i="9"/>
  <c r="AK1156" i="9"/>
  <c r="AJ1156" i="9"/>
  <c r="AI1156" i="9"/>
  <c r="AH1156" i="9"/>
  <c r="AK1155" i="9"/>
  <c r="AJ1155" i="9"/>
  <c r="AI1155" i="9"/>
  <c r="AH1155" i="9"/>
  <c r="AK1154" i="9"/>
  <c r="AJ1154" i="9"/>
  <c r="AI1154" i="9"/>
  <c r="AH1154" i="9"/>
  <c r="AK1153" i="9"/>
  <c r="AJ1153" i="9"/>
  <c r="AI1153" i="9"/>
  <c r="AH1153" i="9"/>
  <c r="AK1152" i="9"/>
  <c r="AJ1152" i="9"/>
  <c r="AI1152" i="9"/>
  <c r="AH1152" i="9"/>
  <c r="AK1151" i="9"/>
  <c r="AJ1151" i="9"/>
  <c r="AI1151" i="9"/>
  <c r="AH1151" i="9"/>
  <c r="AK1150" i="9"/>
  <c r="AJ1150" i="9"/>
  <c r="AI1150" i="9"/>
  <c r="AH1150" i="9"/>
  <c r="AK1149" i="9"/>
  <c r="AJ1149" i="9"/>
  <c r="AI1149" i="9"/>
  <c r="AH1149" i="9"/>
  <c r="AK1148" i="9"/>
  <c r="AJ1148" i="9"/>
  <c r="AI1148" i="9"/>
  <c r="AH1148" i="9"/>
  <c r="AK1147" i="9"/>
  <c r="AJ1147" i="9"/>
  <c r="AI1147" i="9"/>
  <c r="AH1147" i="9"/>
  <c r="AK1146" i="9"/>
  <c r="AJ1146" i="9"/>
  <c r="AI1146" i="9"/>
  <c r="AH1146" i="9"/>
  <c r="AK1145" i="9"/>
  <c r="AJ1145" i="9"/>
  <c r="AI1145" i="9"/>
  <c r="AH1145" i="9"/>
  <c r="AK1144" i="9"/>
  <c r="AJ1144" i="9"/>
  <c r="AI1144" i="9"/>
  <c r="AH1144" i="9"/>
  <c r="AK1143" i="9"/>
  <c r="AJ1143" i="9"/>
  <c r="AI1143" i="9"/>
  <c r="AH1143" i="9"/>
  <c r="AK1142" i="9"/>
  <c r="AJ1142" i="9"/>
  <c r="AI1142" i="9"/>
  <c r="AH1142" i="9"/>
  <c r="AK1141" i="9"/>
  <c r="AJ1141" i="9"/>
  <c r="AI1141" i="9"/>
  <c r="AH1141" i="9"/>
  <c r="AK1140" i="9"/>
  <c r="AJ1140" i="9"/>
  <c r="AI1140" i="9"/>
  <c r="AH1140" i="9"/>
  <c r="AK1139" i="9"/>
  <c r="AJ1139" i="9"/>
  <c r="AI1139" i="9"/>
  <c r="AH1139" i="9"/>
  <c r="AK1138" i="9"/>
  <c r="AJ1138" i="9"/>
  <c r="AI1138" i="9"/>
  <c r="AH1138" i="9"/>
  <c r="AK1137" i="9"/>
  <c r="AJ1137" i="9"/>
  <c r="AI1137" i="9"/>
  <c r="AH1137" i="9"/>
  <c r="AK1136" i="9"/>
  <c r="AJ1136" i="9"/>
  <c r="AI1136" i="9"/>
  <c r="AH1136" i="9"/>
  <c r="AK1135" i="9"/>
  <c r="AJ1135" i="9"/>
  <c r="AI1135" i="9"/>
  <c r="AH1135" i="9"/>
  <c r="AK1134" i="9"/>
  <c r="AJ1134" i="9"/>
  <c r="AI1134" i="9"/>
  <c r="AH1134" i="9"/>
  <c r="AK1133" i="9"/>
  <c r="AJ1133" i="9"/>
  <c r="AI1133" i="9"/>
  <c r="AH1133" i="9"/>
  <c r="AK1132" i="9"/>
  <c r="AJ1132" i="9"/>
  <c r="AI1132" i="9"/>
  <c r="AH1132" i="9"/>
  <c r="AK1131" i="9"/>
  <c r="AJ1131" i="9"/>
  <c r="AI1131" i="9"/>
  <c r="AH1131" i="9"/>
  <c r="AK1130" i="9"/>
  <c r="AJ1130" i="9"/>
  <c r="AI1130" i="9"/>
  <c r="AH1130" i="9"/>
  <c r="AK1129" i="9"/>
  <c r="AJ1129" i="9"/>
  <c r="AI1129" i="9"/>
  <c r="AH1129" i="9"/>
  <c r="AK1128" i="9"/>
  <c r="AJ1128" i="9"/>
  <c r="AI1128" i="9"/>
  <c r="AH1128" i="9"/>
  <c r="AK1127" i="9"/>
  <c r="AJ1127" i="9"/>
  <c r="AI1127" i="9"/>
  <c r="AH1127" i="9"/>
  <c r="AK1126" i="9"/>
  <c r="AJ1126" i="9"/>
  <c r="AI1126" i="9"/>
  <c r="AH1126" i="9"/>
  <c r="AK1125" i="9"/>
  <c r="AJ1125" i="9"/>
  <c r="AI1125" i="9"/>
  <c r="AH1125" i="9"/>
  <c r="AK1124" i="9"/>
  <c r="AJ1124" i="9"/>
  <c r="AI1124" i="9"/>
  <c r="AH1124" i="9"/>
  <c r="AK1123" i="9"/>
  <c r="AJ1123" i="9"/>
  <c r="AI1123" i="9"/>
  <c r="AH1123" i="9"/>
  <c r="AK1122" i="9"/>
  <c r="AJ1122" i="9"/>
  <c r="AI1122" i="9"/>
  <c r="AH1122" i="9"/>
  <c r="AK1121" i="9"/>
  <c r="AJ1121" i="9"/>
  <c r="AI1121" i="9"/>
  <c r="AH1121" i="9"/>
  <c r="AK1120" i="9"/>
  <c r="AJ1120" i="9"/>
  <c r="AI1120" i="9"/>
  <c r="AH1120" i="9"/>
  <c r="AK1119" i="9"/>
  <c r="AJ1119" i="9"/>
  <c r="AI1119" i="9"/>
  <c r="AH1119" i="9"/>
  <c r="AK1118" i="9"/>
  <c r="AJ1118" i="9"/>
  <c r="AI1118" i="9"/>
  <c r="AH1118" i="9"/>
  <c r="AK1117" i="9"/>
  <c r="AJ1117" i="9"/>
  <c r="AI1117" i="9"/>
  <c r="AH1117" i="9"/>
  <c r="AK1116" i="9"/>
  <c r="AJ1116" i="9"/>
  <c r="AI1116" i="9"/>
  <c r="AH1116" i="9"/>
  <c r="AK1115" i="9"/>
  <c r="AJ1115" i="9"/>
  <c r="AI1115" i="9"/>
  <c r="AH1115" i="9"/>
  <c r="AK1114" i="9"/>
  <c r="AJ1114" i="9"/>
  <c r="AI1114" i="9"/>
  <c r="AH1114" i="9"/>
  <c r="AK1113" i="9"/>
  <c r="AJ1113" i="9"/>
  <c r="AI1113" i="9"/>
  <c r="AH1113" i="9"/>
  <c r="AK1112" i="9"/>
  <c r="AJ1112" i="9"/>
  <c r="AI1112" i="9"/>
  <c r="AH1112" i="9"/>
  <c r="AK1111" i="9"/>
  <c r="AJ1111" i="9"/>
  <c r="AI1111" i="9"/>
  <c r="AH1111" i="9"/>
  <c r="AK1110" i="9"/>
  <c r="AJ1110" i="9"/>
  <c r="AI1110" i="9"/>
  <c r="AH1110" i="9"/>
  <c r="AK1109" i="9"/>
  <c r="AJ1109" i="9"/>
  <c r="AI1109" i="9"/>
  <c r="AH1109" i="9"/>
  <c r="AK1108" i="9"/>
  <c r="AJ1108" i="9"/>
  <c r="AI1108" i="9"/>
  <c r="AH1108" i="9"/>
  <c r="AK1107" i="9"/>
  <c r="AJ1107" i="9"/>
  <c r="AI1107" i="9"/>
  <c r="AH1107" i="9"/>
  <c r="AK1106" i="9"/>
  <c r="AJ1106" i="9"/>
  <c r="AI1106" i="9"/>
  <c r="AH1106" i="9"/>
  <c r="AK1105" i="9"/>
  <c r="AJ1105" i="9"/>
  <c r="AI1105" i="9"/>
  <c r="AH1105" i="9"/>
  <c r="AK1104" i="9"/>
  <c r="AJ1104" i="9"/>
  <c r="AI1104" i="9"/>
  <c r="AH1104" i="9"/>
  <c r="AK1103" i="9"/>
  <c r="AJ1103" i="9"/>
  <c r="AI1103" i="9"/>
  <c r="AH1103" i="9"/>
  <c r="AK1102" i="9"/>
  <c r="AJ1102" i="9"/>
  <c r="AI1102" i="9"/>
  <c r="AH1102" i="9"/>
  <c r="AK1101" i="9"/>
  <c r="AJ1101" i="9"/>
  <c r="AI1101" i="9"/>
  <c r="AH1101" i="9"/>
  <c r="AK1100" i="9"/>
  <c r="AJ1100" i="9"/>
  <c r="AI1100" i="9"/>
  <c r="AH1100" i="9"/>
  <c r="AK1099" i="9"/>
  <c r="AJ1099" i="9"/>
  <c r="AI1099" i="9"/>
  <c r="AH1099" i="9"/>
  <c r="AK1098" i="9"/>
  <c r="AJ1098" i="9"/>
  <c r="AI1098" i="9"/>
  <c r="AH1098" i="9"/>
  <c r="AK1097" i="9"/>
  <c r="AJ1097" i="9"/>
  <c r="AI1097" i="9"/>
  <c r="AH1097" i="9"/>
  <c r="AK1096" i="9"/>
  <c r="AJ1096" i="9"/>
  <c r="AI1096" i="9"/>
  <c r="AH1096" i="9"/>
  <c r="AK1095" i="9"/>
  <c r="AJ1095" i="9"/>
  <c r="AI1095" i="9"/>
  <c r="AH1095" i="9"/>
  <c r="AK1094" i="9"/>
  <c r="AJ1094" i="9"/>
  <c r="AI1094" i="9"/>
  <c r="AH1094" i="9"/>
  <c r="AK1093" i="9"/>
  <c r="AJ1093" i="9"/>
  <c r="AI1093" i="9"/>
  <c r="AH1093" i="9"/>
  <c r="AK1092" i="9"/>
  <c r="AJ1092" i="9"/>
  <c r="AI1092" i="9"/>
  <c r="AH1092" i="9"/>
  <c r="AK1091" i="9"/>
  <c r="AJ1091" i="9"/>
  <c r="AI1091" i="9"/>
  <c r="AH1091" i="9"/>
  <c r="AK1090" i="9"/>
  <c r="AJ1090" i="9"/>
  <c r="AI1090" i="9"/>
  <c r="AH1090" i="9"/>
  <c r="AK1089" i="9"/>
  <c r="AJ1089" i="9"/>
  <c r="AI1089" i="9"/>
  <c r="AH1089" i="9"/>
  <c r="AK1088" i="9"/>
  <c r="AJ1088" i="9"/>
  <c r="AI1088" i="9"/>
  <c r="AH1088" i="9"/>
  <c r="AK1087" i="9"/>
  <c r="AJ1087" i="9"/>
  <c r="AI1087" i="9"/>
  <c r="AH1087" i="9"/>
  <c r="AK1086" i="9"/>
  <c r="AJ1086" i="9"/>
  <c r="AI1086" i="9"/>
  <c r="AH1086" i="9"/>
  <c r="AK1085" i="9"/>
  <c r="AJ1085" i="9"/>
  <c r="AI1085" i="9"/>
  <c r="AH1085" i="9"/>
  <c r="AK1084" i="9"/>
  <c r="AJ1084" i="9"/>
  <c r="AI1084" i="9"/>
  <c r="AH1084" i="9"/>
  <c r="AK1083" i="9"/>
  <c r="AJ1083" i="9"/>
  <c r="AI1083" i="9"/>
  <c r="AH1083" i="9"/>
  <c r="AK1082" i="9"/>
  <c r="AJ1082" i="9"/>
  <c r="AI1082" i="9"/>
  <c r="AH1082" i="9"/>
  <c r="AK1081" i="9"/>
  <c r="AJ1081" i="9"/>
  <c r="AI1081" i="9"/>
  <c r="AH1081" i="9"/>
  <c r="AK1080" i="9"/>
  <c r="AJ1080" i="9"/>
  <c r="AI1080" i="9"/>
  <c r="AH1080" i="9"/>
  <c r="AK1079" i="9"/>
  <c r="AJ1079" i="9"/>
  <c r="AI1079" i="9"/>
  <c r="AH1079" i="9"/>
  <c r="AK1078" i="9"/>
  <c r="AJ1078" i="9"/>
  <c r="AI1078" i="9"/>
  <c r="AH1078" i="9"/>
  <c r="AK1077" i="9"/>
  <c r="AJ1077" i="9"/>
  <c r="AI1077" i="9"/>
  <c r="AH1077" i="9"/>
  <c r="AK1076" i="9"/>
  <c r="AJ1076" i="9"/>
  <c r="AI1076" i="9"/>
  <c r="AH1076" i="9"/>
  <c r="AK1075" i="9"/>
  <c r="AJ1075" i="9"/>
  <c r="AI1075" i="9"/>
  <c r="AH1075" i="9"/>
  <c r="AK1074" i="9"/>
  <c r="AJ1074" i="9"/>
  <c r="AI1074" i="9"/>
  <c r="AH1074" i="9"/>
  <c r="AK1073" i="9"/>
  <c r="AJ1073" i="9"/>
  <c r="AI1073" i="9"/>
  <c r="AH1073" i="9"/>
  <c r="AK1072" i="9"/>
  <c r="AJ1072" i="9"/>
  <c r="AI1072" i="9"/>
  <c r="AH1072" i="9"/>
  <c r="AK1071" i="9"/>
  <c r="AJ1071" i="9"/>
  <c r="AI1071" i="9"/>
  <c r="AH1071" i="9"/>
  <c r="AK1070" i="9"/>
  <c r="AJ1070" i="9"/>
  <c r="AI1070" i="9"/>
  <c r="AH1070" i="9"/>
  <c r="AK1069" i="9"/>
  <c r="AJ1069" i="9"/>
  <c r="AI1069" i="9"/>
  <c r="AH1069" i="9"/>
  <c r="AK1068" i="9"/>
  <c r="AJ1068" i="9"/>
  <c r="AI1068" i="9"/>
  <c r="AH1068" i="9"/>
  <c r="AK1067" i="9"/>
  <c r="AJ1067" i="9"/>
  <c r="AI1067" i="9"/>
  <c r="AH1067" i="9"/>
  <c r="AK1066" i="9"/>
  <c r="AJ1066" i="9"/>
  <c r="AI1066" i="9"/>
  <c r="AH1066" i="9"/>
  <c r="AK1065" i="9"/>
  <c r="AJ1065" i="9"/>
  <c r="AI1065" i="9"/>
  <c r="AH1065" i="9"/>
  <c r="AK1064" i="9"/>
  <c r="AJ1064" i="9"/>
  <c r="AI1064" i="9"/>
  <c r="AH1064" i="9"/>
  <c r="AK1063" i="9"/>
  <c r="AJ1063" i="9"/>
  <c r="AI1063" i="9"/>
  <c r="AH1063" i="9"/>
  <c r="AK1062" i="9"/>
  <c r="AJ1062" i="9"/>
  <c r="AI1062" i="9"/>
  <c r="AH1062" i="9"/>
  <c r="AK1061" i="9"/>
  <c r="AJ1061" i="9"/>
  <c r="AI1061" i="9"/>
  <c r="AH1061" i="9"/>
  <c r="AK1060" i="9"/>
  <c r="AJ1060" i="9"/>
  <c r="AI1060" i="9"/>
  <c r="AH1060" i="9"/>
  <c r="AK1059" i="9"/>
  <c r="AJ1059" i="9"/>
  <c r="AI1059" i="9"/>
  <c r="AH1059" i="9"/>
  <c r="AK1058" i="9"/>
  <c r="AJ1058" i="9"/>
  <c r="AI1058" i="9"/>
  <c r="AH1058" i="9"/>
  <c r="AK1057" i="9"/>
  <c r="AJ1057" i="9"/>
  <c r="AI1057" i="9"/>
  <c r="AH1057" i="9"/>
  <c r="AK1056" i="9"/>
  <c r="AJ1056" i="9"/>
  <c r="AI1056" i="9"/>
  <c r="AH1056" i="9"/>
  <c r="AK1055" i="9"/>
  <c r="AJ1055" i="9"/>
  <c r="AI1055" i="9"/>
  <c r="AH1055" i="9"/>
  <c r="AK1054" i="9"/>
  <c r="AJ1054" i="9"/>
  <c r="AI1054" i="9"/>
  <c r="AH1054" i="9"/>
  <c r="AK1053" i="9"/>
  <c r="AJ1053" i="9"/>
  <c r="AI1053" i="9"/>
  <c r="AH1053" i="9"/>
  <c r="AK1052" i="9"/>
  <c r="AJ1052" i="9"/>
  <c r="AI1052" i="9"/>
  <c r="AH1052" i="9"/>
  <c r="AK1051" i="9"/>
  <c r="AJ1051" i="9"/>
  <c r="AI1051" i="9"/>
  <c r="AH1051" i="9"/>
  <c r="AK1050" i="9"/>
  <c r="AJ1050" i="9"/>
  <c r="AI1050" i="9"/>
  <c r="AH1050" i="9"/>
  <c r="AK1049" i="9"/>
  <c r="AJ1049" i="9"/>
  <c r="AI1049" i="9"/>
  <c r="AH1049" i="9"/>
  <c r="AK1048" i="9"/>
  <c r="AJ1048" i="9"/>
  <c r="AI1048" i="9"/>
  <c r="AH1048" i="9"/>
  <c r="AK1047" i="9"/>
  <c r="AJ1047" i="9"/>
  <c r="AI1047" i="9"/>
  <c r="AH1047" i="9"/>
  <c r="AK1046" i="9"/>
  <c r="AJ1046" i="9"/>
  <c r="AI1046" i="9"/>
  <c r="AH1046" i="9"/>
  <c r="AK1045" i="9"/>
  <c r="AJ1045" i="9"/>
  <c r="AI1045" i="9"/>
  <c r="AH1045" i="9"/>
  <c r="AK1044" i="9"/>
  <c r="AJ1044" i="9"/>
  <c r="AI1044" i="9"/>
  <c r="AH1044" i="9"/>
  <c r="AK1043" i="9"/>
  <c r="AJ1043" i="9"/>
  <c r="AI1043" i="9"/>
  <c r="AH1043" i="9"/>
  <c r="AK1042" i="9"/>
  <c r="AJ1042" i="9"/>
  <c r="AI1042" i="9"/>
  <c r="AH1042" i="9"/>
  <c r="AK1041" i="9"/>
  <c r="AJ1041" i="9"/>
  <c r="AI1041" i="9"/>
  <c r="AH1041" i="9"/>
  <c r="AK1040" i="9"/>
  <c r="AJ1040" i="9"/>
  <c r="AI1040" i="9"/>
  <c r="AH1040" i="9"/>
  <c r="AK1039" i="9"/>
  <c r="AJ1039" i="9"/>
  <c r="AI1039" i="9"/>
  <c r="AH1039" i="9"/>
  <c r="AK1038" i="9"/>
  <c r="AJ1038" i="9"/>
  <c r="AI1038" i="9"/>
  <c r="AH1038" i="9"/>
  <c r="AK1037" i="9"/>
  <c r="AJ1037" i="9"/>
  <c r="AI1037" i="9"/>
  <c r="AH1037" i="9"/>
  <c r="AK1036" i="9"/>
  <c r="AJ1036" i="9"/>
  <c r="AI1036" i="9"/>
  <c r="AH1036" i="9"/>
  <c r="AK1035" i="9"/>
  <c r="AJ1035" i="9"/>
  <c r="AI1035" i="9"/>
  <c r="AH1035" i="9"/>
  <c r="AK1034" i="9"/>
  <c r="AJ1034" i="9"/>
  <c r="AI1034" i="9"/>
  <c r="AH1034" i="9"/>
  <c r="AK1033" i="9"/>
  <c r="AJ1033" i="9"/>
  <c r="AI1033" i="9"/>
  <c r="AH1033" i="9"/>
  <c r="AK1032" i="9"/>
  <c r="AJ1032" i="9"/>
  <c r="AI1032" i="9"/>
  <c r="AH1032" i="9"/>
  <c r="AK1031" i="9"/>
  <c r="AJ1031" i="9"/>
  <c r="AI1031" i="9"/>
  <c r="AH1031" i="9"/>
  <c r="AK1030" i="9"/>
  <c r="AJ1030" i="9"/>
  <c r="AI1030" i="9"/>
  <c r="AH1030" i="9"/>
  <c r="AK1029" i="9"/>
  <c r="AJ1029" i="9"/>
  <c r="AI1029" i="9"/>
  <c r="AH1029" i="9"/>
  <c r="AK1028" i="9"/>
  <c r="AJ1028" i="9"/>
  <c r="AI1028" i="9"/>
  <c r="AH1028" i="9"/>
  <c r="AK1027" i="9"/>
  <c r="AJ1027" i="9"/>
  <c r="AI1027" i="9"/>
  <c r="AH1027" i="9"/>
  <c r="AK1026" i="9"/>
  <c r="AJ1026" i="9"/>
  <c r="AI1026" i="9"/>
  <c r="AH1026" i="9"/>
  <c r="AK1025" i="9"/>
  <c r="AJ1025" i="9"/>
  <c r="AI1025" i="9"/>
  <c r="AH1025" i="9"/>
  <c r="AK1024" i="9"/>
  <c r="AJ1024" i="9"/>
  <c r="AI1024" i="9"/>
  <c r="AH1024" i="9"/>
  <c r="AK1023" i="9"/>
  <c r="AJ1023" i="9"/>
  <c r="AI1023" i="9"/>
  <c r="AH1023" i="9"/>
  <c r="AK1022" i="9"/>
  <c r="AJ1022" i="9"/>
  <c r="AI1022" i="9"/>
  <c r="AH1022" i="9"/>
  <c r="AK1021" i="9"/>
  <c r="AJ1021" i="9"/>
  <c r="AI1021" i="9"/>
  <c r="AH1021" i="9"/>
  <c r="AK1020" i="9"/>
  <c r="AJ1020" i="9"/>
  <c r="AI1020" i="9"/>
  <c r="AH1020" i="9"/>
  <c r="AK1019" i="9"/>
  <c r="AJ1019" i="9"/>
  <c r="AI1019" i="9"/>
  <c r="AH1019" i="9"/>
  <c r="AK1018" i="9"/>
  <c r="AJ1018" i="9"/>
  <c r="AI1018" i="9"/>
  <c r="AH1018" i="9"/>
  <c r="AK1017" i="9"/>
  <c r="AJ1017" i="9"/>
  <c r="AI1017" i="9"/>
  <c r="AH1017" i="9"/>
  <c r="AK1016" i="9"/>
  <c r="AJ1016" i="9"/>
  <c r="AI1016" i="9"/>
  <c r="AH1016" i="9"/>
  <c r="AK1015" i="9"/>
  <c r="AJ1015" i="9"/>
  <c r="AI1015" i="9"/>
  <c r="AH1015" i="9"/>
  <c r="AK1014" i="9"/>
  <c r="AJ1014" i="9"/>
  <c r="AI1014" i="9"/>
  <c r="AH1014" i="9"/>
  <c r="AK1013" i="9"/>
  <c r="AJ1013" i="9"/>
  <c r="AI1013" i="9"/>
  <c r="AH1013" i="9"/>
  <c r="AK1012" i="9"/>
  <c r="AJ1012" i="9"/>
  <c r="AI1012" i="9"/>
  <c r="AH1012" i="9"/>
  <c r="AK1011" i="9"/>
  <c r="AJ1011" i="9"/>
  <c r="AI1011" i="9"/>
  <c r="AH1011" i="9"/>
  <c r="AK1010" i="9"/>
  <c r="AJ1010" i="9"/>
  <c r="AI1010" i="9"/>
  <c r="AH1010" i="9"/>
  <c r="AK1009" i="9"/>
  <c r="AJ1009" i="9"/>
  <c r="AI1009" i="9"/>
  <c r="AH1009" i="9"/>
  <c r="AK1008" i="9"/>
  <c r="AJ1008" i="9"/>
  <c r="AI1008" i="9"/>
  <c r="AH1008" i="9"/>
  <c r="AK1007" i="9"/>
  <c r="AJ1007" i="9"/>
  <c r="AI1007" i="9"/>
  <c r="AH1007" i="9"/>
  <c r="AK1006" i="9"/>
  <c r="AJ1006" i="9"/>
  <c r="AI1006" i="9"/>
  <c r="AH1006" i="9"/>
  <c r="AK1005" i="9"/>
  <c r="AJ1005" i="9"/>
  <c r="AI1005" i="9"/>
  <c r="AH1005" i="9"/>
  <c r="AK1004" i="9"/>
  <c r="AJ1004" i="9"/>
  <c r="AI1004" i="9"/>
  <c r="AH1004" i="9"/>
  <c r="AK1003" i="9"/>
  <c r="AJ1003" i="9"/>
  <c r="AI1003" i="9"/>
  <c r="AH1003" i="9"/>
  <c r="AK1002" i="9"/>
  <c r="AJ1002" i="9"/>
  <c r="AI1002" i="9"/>
  <c r="AH1002" i="9"/>
  <c r="AK1001" i="9"/>
  <c r="AJ1001" i="9"/>
  <c r="AI1001" i="9"/>
  <c r="AH1001" i="9"/>
  <c r="AK1000" i="9"/>
  <c r="AJ1000" i="9"/>
  <c r="AI1000" i="9"/>
  <c r="AH1000" i="9"/>
  <c r="AK999" i="9"/>
  <c r="AJ999" i="9"/>
  <c r="AI999" i="9"/>
  <c r="AH999" i="9"/>
  <c r="AK998" i="9"/>
  <c r="AJ998" i="9"/>
  <c r="AI998" i="9"/>
  <c r="AH998" i="9"/>
  <c r="AK997" i="9"/>
  <c r="AJ997" i="9"/>
  <c r="AI997" i="9"/>
  <c r="AH997" i="9"/>
  <c r="AK996" i="9"/>
  <c r="AJ996" i="9"/>
  <c r="AI996" i="9"/>
  <c r="AH996" i="9"/>
  <c r="AK995" i="9"/>
  <c r="AJ995" i="9"/>
  <c r="AI995" i="9"/>
  <c r="AH995" i="9"/>
  <c r="AK994" i="9"/>
  <c r="AJ994" i="9"/>
  <c r="AI994" i="9"/>
  <c r="AH994" i="9"/>
  <c r="AK993" i="9"/>
  <c r="AJ993" i="9"/>
  <c r="AI993" i="9"/>
  <c r="AH993" i="9"/>
  <c r="AK992" i="9"/>
  <c r="AJ992" i="9"/>
  <c r="AI992" i="9"/>
  <c r="AH992" i="9"/>
  <c r="AK991" i="9"/>
  <c r="AJ991" i="9"/>
  <c r="AI991" i="9"/>
  <c r="AH991" i="9"/>
  <c r="AK990" i="9"/>
  <c r="AJ990" i="9"/>
  <c r="AI990" i="9"/>
  <c r="AH990" i="9"/>
  <c r="AK989" i="9"/>
  <c r="AJ989" i="9"/>
  <c r="AI989" i="9"/>
  <c r="AH989" i="9"/>
  <c r="AK988" i="9"/>
  <c r="AJ988" i="9"/>
  <c r="AI988" i="9"/>
  <c r="AH988" i="9"/>
  <c r="AK987" i="9"/>
  <c r="AJ987" i="9"/>
  <c r="AI987" i="9"/>
  <c r="AH987" i="9"/>
  <c r="AK986" i="9"/>
  <c r="AJ986" i="9"/>
  <c r="AI986" i="9"/>
  <c r="AH986" i="9"/>
  <c r="AK985" i="9"/>
  <c r="AJ985" i="9"/>
  <c r="AI985" i="9"/>
  <c r="AH985" i="9"/>
  <c r="AK984" i="9"/>
  <c r="AJ984" i="9"/>
  <c r="AI984" i="9"/>
  <c r="AH984" i="9"/>
  <c r="AK983" i="9"/>
  <c r="AJ983" i="9"/>
  <c r="AI983" i="9"/>
  <c r="AH983" i="9"/>
  <c r="AK982" i="9"/>
  <c r="AJ982" i="9"/>
  <c r="AI982" i="9"/>
  <c r="AH982" i="9"/>
  <c r="AK981" i="9"/>
  <c r="AJ981" i="9"/>
  <c r="AI981" i="9"/>
  <c r="AH981" i="9"/>
  <c r="AK980" i="9"/>
  <c r="AJ980" i="9"/>
  <c r="AI980" i="9"/>
  <c r="AH980" i="9"/>
  <c r="AK979" i="9"/>
  <c r="AJ979" i="9"/>
  <c r="AI979" i="9"/>
  <c r="AH979" i="9"/>
  <c r="AK978" i="9"/>
  <c r="AJ978" i="9"/>
  <c r="AI978" i="9"/>
  <c r="AH978" i="9"/>
  <c r="AK977" i="9"/>
  <c r="AJ977" i="9"/>
  <c r="AI977" i="9"/>
  <c r="AH977" i="9"/>
  <c r="AK976" i="9"/>
  <c r="AJ976" i="9"/>
  <c r="AI976" i="9"/>
  <c r="AH976" i="9"/>
  <c r="AK975" i="9"/>
  <c r="AJ975" i="9"/>
  <c r="AI975" i="9"/>
  <c r="AH975" i="9"/>
  <c r="AK974" i="9"/>
  <c r="AJ974" i="9"/>
  <c r="AI974" i="9"/>
  <c r="AH974" i="9"/>
  <c r="AK973" i="9"/>
  <c r="AJ973" i="9"/>
  <c r="AI973" i="9"/>
  <c r="AH973" i="9"/>
  <c r="AK972" i="9"/>
  <c r="AJ972" i="9"/>
  <c r="AI972" i="9"/>
  <c r="AH972" i="9"/>
  <c r="AK971" i="9"/>
  <c r="AJ971" i="9"/>
  <c r="AI971" i="9"/>
  <c r="AH971" i="9"/>
  <c r="AK970" i="9"/>
  <c r="AJ970" i="9"/>
  <c r="AI970" i="9"/>
  <c r="AH970" i="9"/>
  <c r="AK969" i="9"/>
  <c r="AJ969" i="9"/>
  <c r="AI969" i="9"/>
  <c r="AH969" i="9"/>
  <c r="AK968" i="9"/>
  <c r="AJ968" i="9"/>
  <c r="AI968" i="9"/>
  <c r="AH968" i="9"/>
  <c r="AK967" i="9"/>
  <c r="AJ967" i="9"/>
  <c r="AI967" i="9"/>
  <c r="AH967" i="9"/>
  <c r="AK966" i="9"/>
  <c r="AJ966" i="9"/>
  <c r="AI966" i="9"/>
  <c r="AH966" i="9"/>
  <c r="AK965" i="9"/>
  <c r="AJ965" i="9"/>
  <c r="AI965" i="9"/>
  <c r="AH965" i="9"/>
  <c r="AK964" i="9"/>
  <c r="AJ964" i="9"/>
  <c r="AI964" i="9"/>
  <c r="AH964" i="9"/>
  <c r="AK963" i="9"/>
  <c r="AJ963" i="9"/>
  <c r="AI963" i="9"/>
  <c r="AH963" i="9"/>
  <c r="AK962" i="9"/>
  <c r="AJ962" i="9"/>
  <c r="AI962" i="9"/>
  <c r="AH962" i="9"/>
  <c r="AK961" i="9"/>
  <c r="AJ961" i="9"/>
  <c r="AI961" i="9"/>
  <c r="AH961" i="9"/>
  <c r="AK960" i="9"/>
  <c r="AJ960" i="9"/>
  <c r="AI960" i="9"/>
  <c r="AH960" i="9"/>
  <c r="AK959" i="9"/>
  <c r="AJ959" i="9"/>
  <c r="AI959" i="9"/>
  <c r="AH959" i="9"/>
  <c r="AK958" i="9"/>
  <c r="AJ958" i="9"/>
  <c r="AI958" i="9"/>
  <c r="AH958" i="9"/>
  <c r="AK957" i="9"/>
  <c r="AJ957" i="9"/>
  <c r="AI957" i="9"/>
  <c r="AH957" i="9"/>
  <c r="AK956" i="9"/>
  <c r="AJ956" i="9"/>
  <c r="AI956" i="9"/>
  <c r="AH956" i="9"/>
  <c r="AK955" i="9"/>
  <c r="AJ955" i="9"/>
  <c r="AI955" i="9"/>
  <c r="AH955" i="9"/>
  <c r="AK954" i="9"/>
  <c r="AJ954" i="9"/>
  <c r="AI954" i="9"/>
  <c r="AH954" i="9"/>
  <c r="AK953" i="9"/>
  <c r="AJ953" i="9"/>
  <c r="AI953" i="9"/>
  <c r="AH953" i="9"/>
  <c r="AK952" i="9"/>
  <c r="AJ952" i="9"/>
  <c r="AI952" i="9"/>
  <c r="AH952" i="9"/>
  <c r="AK951" i="9"/>
  <c r="AJ951" i="9"/>
  <c r="AI951" i="9"/>
  <c r="AH951" i="9"/>
  <c r="AK950" i="9"/>
  <c r="AJ950" i="9"/>
  <c r="AI950" i="9"/>
  <c r="AH950" i="9"/>
  <c r="AK949" i="9"/>
  <c r="AJ949" i="9"/>
  <c r="AI949" i="9"/>
  <c r="AH949" i="9"/>
  <c r="AK948" i="9"/>
  <c r="AJ948" i="9"/>
  <c r="AI948" i="9"/>
  <c r="AH948" i="9"/>
  <c r="AK947" i="9"/>
  <c r="AJ947" i="9"/>
  <c r="AI947" i="9"/>
  <c r="AH947" i="9"/>
  <c r="AK946" i="9"/>
  <c r="AJ946" i="9"/>
  <c r="AI946" i="9"/>
  <c r="AH946" i="9"/>
  <c r="AK945" i="9"/>
  <c r="AJ945" i="9"/>
  <c r="AI945" i="9"/>
  <c r="AH945" i="9"/>
  <c r="AK944" i="9"/>
  <c r="AJ944" i="9"/>
  <c r="AI944" i="9"/>
  <c r="AH944" i="9"/>
  <c r="AK943" i="9"/>
  <c r="AJ943" i="9"/>
  <c r="AI943" i="9"/>
  <c r="AH943" i="9"/>
  <c r="AK942" i="9"/>
  <c r="AJ942" i="9"/>
  <c r="AI942" i="9"/>
  <c r="AH942" i="9"/>
  <c r="AK941" i="9"/>
  <c r="AJ941" i="9"/>
  <c r="AI941" i="9"/>
  <c r="AH941" i="9"/>
  <c r="AK940" i="9"/>
  <c r="AJ940" i="9"/>
  <c r="AI940" i="9"/>
  <c r="AH940" i="9"/>
  <c r="AK939" i="9"/>
  <c r="AJ939" i="9"/>
  <c r="AI939" i="9"/>
  <c r="AH939" i="9"/>
  <c r="AK938" i="9"/>
  <c r="AJ938" i="9"/>
  <c r="AI938" i="9"/>
  <c r="AH938" i="9"/>
  <c r="AK937" i="9"/>
  <c r="AJ937" i="9"/>
  <c r="AI937" i="9"/>
  <c r="AH937" i="9"/>
  <c r="AK936" i="9"/>
  <c r="AJ936" i="9"/>
  <c r="AI936" i="9"/>
  <c r="AH936" i="9"/>
  <c r="AK935" i="9"/>
  <c r="AJ935" i="9"/>
  <c r="AI935" i="9"/>
  <c r="AH935" i="9"/>
  <c r="AK934" i="9"/>
  <c r="AJ934" i="9"/>
  <c r="AI934" i="9"/>
  <c r="AH934" i="9"/>
  <c r="AK933" i="9"/>
  <c r="AJ933" i="9"/>
  <c r="AI933" i="9"/>
  <c r="AH933" i="9"/>
  <c r="AK932" i="9"/>
  <c r="AJ932" i="9"/>
  <c r="AI932" i="9"/>
  <c r="AH932" i="9"/>
  <c r="AK931" i="9"/>
  <c r="AJ931" i="9"/>
  <c r="AI931" i="9"/>
  <c r="AH931" i="9"/>
  <c r="AK930" i="9"/>
  <c r="AJ930" i="9"/>
  <c r="AI930" i="9"/>
  <c r="AH930" i="9"/>
  <c r="AK929" i="9"/>
  <c r="AJ929" i="9"/>
  <c r="AI929" i="9"/>
  <c r="AH929" i="9"/>
  <c r="AK928" i="9"/>
  <c r="AJ928" i="9"/>
  <c r="AI928" i="9"/>
  <c r="AH928" i="9"/>
  <c r="AK927" i="9"/>
  <c r="AJ927" i="9"/>
  <c r="AI927" i="9"/>
  <c r="AH927" i="9"/>
  <c r="AK926" i="9"/>
  <c r="AJ926" i="9"/>
  <c r="AI926" i="9"/>
  <c r="AH926" i="9"/>
  <c r="AK925" i="9"/>
  <c r="AJ925" i="9"/>
  <c r="AI925" i="9"/>
  <c r="AH925" i="9"/>
  <c r="AK924" i="9"/>
  <c r="AJ924" i="9"/>
  <c r="AI924" i="9"/>
  <c r="AH924" i="9"/>
  <c r="AK923" i="9"/>
  <c r="AJ923" i="9"/>
  <c r="AI923" i="9"/>
  <c r="AH923" i="9"/>
  <c r="AK922" i="9"/>
  <c r="AJ922" i="9"/>
  <c r="AI922" i="9"/>
  <c r="AH922" i="9"/>
  <c r="AK921" i="9"/>
  <c r="AJ921" i="9"/>
  <c r="AI921" i="9"/>
  <c r="AH921" i="9"/>
  <c r="AK920" i="9"/>
  <c r="AJ920" i="9"/>
  <c r="AI920" i="9"/>
  <c r="AH920" i="9"/>
  <c r="AK919" i="9"/>
  <c r="AJ919" i="9"/>
  <c r="AI919" i="9"/>
  <c r="AH919" i="9"/>
  <c r="AK918" i="9"/>
  <c r="AJ918" i="9"/>
  <c r="AI918" i="9"/>
  <c r="AH918" i="9"/>
  <c r="AK917" i="9"/>
  <c r="AJ917" i="9"/>
  <c r="AI917" i="9"/>
  <c r="AH917" i="9"/>
  <c r="AK916" i="9"/>
  <c r="AJ916" i="9"/>
  <c r="AI916" i="9"/>
  <c r="AH916" i="9"/>
  <c r="AK915" i="9"/>
  <c r="AJ915" i="9"/>
  <c r="AI915" i="9"/>
  <c r="AH915" i="9"/>
  <c r="AK914" i="9"/>
  <c r="AJ914" i="9"/>
  <c r="AI914" i="9"/>
  <c r="AH914" i="9"/>
  <c r="AK913" i="9"/>
  <c r="AJ913" i="9"/>
  <c r="AI913" i="9"/>
  <c r="AH913" i="9"/>
  <c r="AK912" i="9"/>
  <c r="AJ912" i="9"/>
  <c r="AI912" i="9"/>
  <c r="AH912" i="9"/>
  <c r="AK911" i="9"/>
  <c r="AJ911" i="9"/>
  <c r="AI911" i="9"/>
  <c r="AH911" i="9"/>
  <c r="AK910" i="9"/>
  <c r="AJ910" i="9"/>
  <c r="AI910" i="9"/>
  <c r="AH910" i="9"/>
  <c r="AK909" i="9"/>
  <c r="AJ909" i="9"/>
  <c r="AI909" i="9"/>
  <c r="AH909" i="9"/>
  <c r="AK908" i="9"/>
  <c r="AJ908" i="9"/>
  <c r="AI908" i="9"/>
  <c r="AH908" i="9"/>
  <c r="AK907" i="9"/>
  <c r="AJ907" i="9"/>
  <c r="AI907" i="9"/>
  <c r="AH907" i="9"/>
  <c r="AK906" i="9"/>
  <c r="AJ906" i="9"/>
  <c r="AI906" i="9"/>
  <c r="AH906" i="9"/>
  <c r="AK905" i="9"/>
  <c r="AJ905" i="9"/>
  <c r="AI905" i="9"/>
  <c r="AH905" i="9"/>
  <c r="AK904" i="9"/>
  <c r="AJ904" i="9"/>
  <c r="AI904" i="9"/>
  <c r="AH904" i="9"/>
  <c r="AK903" i="9"/>
  <c r="AJ903" i="9"/>
  <c r="AI903" i="9"/>
  <c r="AH903" i="9"/>
  <c r="AK902" i="9"/>
  <c r="AJ902" i="9"/>
  <c r="AI902" i="9"/>
  <c r="AH902" i="9"/>
  <c r="AK901" i="9"/>
  <c r="AJ901" i="9"/>
  <c r="AI901" i="9"/>
  <c r="AH901" i="9"/>
  <c r="AK900" i="9"/>
  <c r="AJ900" i="9"/>
  <c r="AI900" i="9"/>
  <c r="AH900" i="9"/>
  <c r="AK899" i="9"/>
  <c r="AJ899" i="9"/>
  <c r="AI899" i="9"/>
  <c r="AH899" i="9"/>
  <c r="AK898" i="9"/>
  <c r="AJ898" i="9"/>
  <c r="AI898" i="9"/>
  <c r="AH898" i="9"/>
  <c r="AK897" i="9"/>
  <c r="AJ897" i="9"/>
  <c r="AI897" i="9"/>
  <c r="AH897" i="9"/>
  <c r="AK896" i="9"/>
  <c r="AJ896" i="9"/>
  <c r="AI896" i="9"/>
  <c r="AH896" i="9"/>
  <c r="AK895" i="9"/>
  <c r="AJ895" i="9"/>
  <c r="AI895" i="9"/>
  <c r="AH895" i="9"/>
  <c r="AK894" i="9"/>
  <c r="AJ894" i="9"/>
  <c r="AI894" i="9"/>
  <c r="AH894" i="9"/>
  <c r="AK893" i="9"/>
  <c r="AJ893" i="9"/>
  <c r="AI893" i="9"/>
  <c r="AH893" i="9"/>
  <c r="AK892" i="9"/>
  <c r="AJ892" i="9"/>
  <c r="AI892" i="9"/>
  <c r="AH892" i="9"/>
  <c r="AK891" i="9"/>
  <c r="AJ891" i="9"/>
  <c r="AI891" i="9"/>
  <c r="AH891" i="9"/>
  <c r="AK890" i="9"/>
  <c r="AJ890" i="9"/>
  <c r="AI890" i="9"/>
  <c r="AH890" i="9"/>
  <c r="AK889" i="9"/>
  <c r="AJ889" i="9"/>
  <c r="AI889" i="9"/>
  <c r="AH889" i="9"/>
  <c r="AK888" i="9"/>
  <c r="AJ888" i="9"/>
  <c r="AI888" i="9"/>
  <c r="AH888" i="9"/>
  <c r="AK887" i="9"/>
  <c r="AJ887" i="9"/>
  <c r="AI887" i="9"/>
  <c r="AH887" i="9"/>
  <c r="AK886" i="9"/>
  <c r="AJ886" i="9"/>
  <c r="AI886" i="9"/>
  <c r="AH886" i="9"/>
  <c r="AK885" i="9"/>
  <c r="AJ885" i="9"/>
  <c r="AI885" i="9"/>
  <c r="AH885" i="9"/>
  <c r="AK884" i="9"/>
  <c r="AJ884" i="9"/>
  <c r="AI884" i="9"/>
  <c r="AH884" i="9"/>
  <c r="AK883" i="9"/>
  <c r="AJ883" i="9"/>
  <c r="AI883" i="9"/>
  <c r="AH883" i="9"/>
  <c r="AK882" i="9"/>
  <c r="AJ882" i="9"/>
  <c r="AI882" i="9"/>
  <c r="AH882" i="9"/>
  <c r="AK881" i="9"/>
  <c r="AJ881" i="9"/>
  <c r="AI881" i="9"/>
  <c r="AH881" i="9"/>
  <c r="AK880" i="9"/>
  <c r="AJ880" i="9"/>
  <c r="AI880" i="9"/>
  <c r="AH880" i="9"/>
  <c r="AK879" i="9"/>
  <c r="AJ879" i="9"/>
  <c r="AI879" i="9"/>
  <c r="AH879" i="9"/>
  <c r="AK878" i="9"/>
  <c r="AJ878" i="9"/>
  <c r="AI878" i="9"/>
  <c r="AH878" i="9"/>
  <c r="AK877" i="9"/>
  <c r="AJ877" i="9"/>
  <c r="AI877" i="9"/>
  <c r="AH877" i="9"/>
  <c r="AK876" i="9"/>
  <c r="AJ876" i="9"/>
  <c r="AI876" i="9"/>
  <c r="AH876" i="9"/>
  <c r="AK875" i="9"/>
  <c r="AJ875" i="9"/>
  <c r="AI875" i="9"/>
  <c r="AH875" i="9"/>
  <c r="AK874" i="9"/>
  <c r="AJ874" i="9"/>
  <c r="AI874" i="9"/>
  <c r="AH874" i="9"/>
  <c r="AK873" i="9"/>
  <c r="AJ873" i="9"/>
  <c r="AI873" i="9"/>
  <c r="AH873" i="9"/>
  <c r="AK872" i="9"/>
  <c r="AJ872" i="9"/>
  <c r="AI872" i="9"/>
  <c r="AH872" i="9"/>
  <c r="AK871" i="9"/>
  <c r="AJ871" i="9"/>
  <c r="AI871" i="9"/>
  <c r="AH871" i="9"/>
  <c r="AK870" i="9"/>
  <c r="AJ870" i="9"/>
  <c r="AI870" i="9"/>
  <c r="AH870" i="9"/>
  <c r="AK869" i="9"/>
  <c r="AJ869" i="9"/>
  <c r="AI869" i="9"/>
  <c r="AH869" i="9"/>
  <c r="AK868" i="9"/>
  <c r="AJ868" i="9"/>
  <c r="AI868" i="9"/>
  <c r="AH868" i="9"/>
  <c r="AK867" i="9"/>
  <c r="AJ867" i="9"/>
  <c r="AI867" i="9"/>
  <c r="AH867" i="9"/>
  <c r="AK866" i="9"/>
  <c r="AJ866" i="9"/>
  <c r="AI866" i="9"/>
  <c r="AH866" i="9"/>
  <c r="AK865" i="9"/>
  <c r="AJ865" i="9"/>
  <c r="AI865" i="9"/>
  <c r="AH865" i="9"/>
  <c r="AK864" i="9"/>
  <c r="AJ864" i="9"/>
  <c r="AI864" i="9"/>
  <c r="AH864" i="9"/>
  <c r="AK863" i="9"/>
  <c r="AJ863" i="9"/>
  <c r="AI863" i="9"/>
  <c r="AH863" i="9"/>
  <c r="AK862" i="9"/>
  <c r="AJ862" i="9"/>
  <c r="AI862" i="9"/>
  <c r="AH862" i="9"/>
  <c r="AK861" i="9"/>
  <c r="AJ861" i="9"/>
  <c r="AI861" i="9"/>
  <c r="AH861" i="9"/>
  <c r="AK860" i="9"/>
  <c r="AJ860" i="9"/>
  <c r="AI860" i="9"/>
  <c r="AH860" i="9"/>
  <c r="AK859" i="9"/>
  <c r="AJ859" i="9"/>
  <c r="AI859" i="9"/>
  <c r="AH859" i="9"/>
  <c r="AK858" i="9"/>
  <c r="AJ858" i="9"/>
  <c r="AI858" i="9"/>
  <c r="AH858" i="9"/>
  <c r="AK857" i="9"/>
  <c r="AJ857" i="9"/>
  <c r="AI857" i="9"/>
  <c r="AH857" i="9"/>
  <c r="AK856" i="9"/>
  <c r="AJ856" i="9"/>
  <c r="AI856" i="9"/>
  <c r="AH856" i="9"/>
  <c r="AK855" i="9"/>
  <c r="AJ855" i="9"/>
  <c r="AI855" i="9"/>
  <c r="AH855" i="9"/>
  <c r="AK854" i="9"/>
  <c r="AJ854" i="9"/>
  <c r="AI854" i="9"/>
  <c r="AH854" i="9"/>
  <c r="AK853" i="9"/>
  <c r="AJ853" i="9"/>
  <c r="AI853" i="9"/>
  <c r="AH853" i="9"/>
  <c r="AK852" i="9"/>
  <c r="AJ852" i="9"/>
  <c r="AI852" i="9"/>
  <c r="AH852" i="9"/>
  <c r="AK851" i="9"/>
  <c r="AJ851" i="9"/>
  <c r="AI851" i="9"/>
  <c r="AH851" i="9"/>
  <c r="AK850" i="9"/>
  <c r="AJ850" i="9"/>
  <c r="AI850" i="9"/>
  <c r="AH850" i="9"/>
  <c r="AK849" i="9"/>
  <c r="AJ849" i="9"/>
  <c r="AI849" i="9"/>
  <c r="AH849" i="9"/>
  <c r="AK848" i="9"/>
  <c r="AJ848" i="9"/>
  <c r="AI848" i="9"/>
  <c r="AH848" i="9"/>
  <c r="AK847" i="9"/>
  <c r="AJ847" i="9"/>
  <c r="AI847" i="9"/>
  <c r="AH847" i="9"/>
  <c r="AK846" i="9"/>
  <c r="AJ846" i="9"/>
  <c r="AI846" i="9"/>
  <c r="AH846" i="9"/>
  <c r="AK845" i="9"/>
  <c r="AJ845" i="9"/>
  <c r="AI845" i="9"/>
  <c r="AH845" i="9"/>
  <c r="AK844" i="9"/>
  <c r="AJ844" i="9"/>
  <c r="AI844" i="9"/>
  <c r="AH844" i="9"/>
  <c r="AK843" i="9"/>
  <c r="AJ843" i="9"/>
  <c r="AI843" i="9"/>
  <c r="AH843" i="9"/>
  <c r="AK842" i="9"/>
  <c r="AJ842" i="9"/>
  <c r="AI842" i="9"/>
  <c r="AH842" i="9"/>
  <c r="AK841" i="9"/>
  <c r="AJ841" i="9"/>
  <c r="AI841" i="9"/>
  <c r="AH841" i="9"/>
  <c r="AK840" i="9"/>
  <c r="AJ840" i="9"/>
  <c r="AI840" i="9"/>
  <c r="AH840" i="9"/>
  <c r="AK839" i="9"/>
  <c r="AJ839" i="9"/>
  <c r="AI839" i="9"/>
  <c r="AH839" i="9"/>
  <c r="AK838" i="9"/>
  <c r="AJ838" i="9"/>
  <c r="AI838" i="9"/>
  <c r="AH838" i="9"/>
  <c r="AK837" i="9"/>
  <c r="AJ837" i="9"/>
  <c r="AI837" i="9"/>
  <c r="AH837" i="9"/>
  <c r="AK836" i="9"/>
  <c r="AJ836" i="9"/>
  <c r="AI836" i="9"/>
  <c r="AH836" i="9"/>
  <c r="AK835" i="9"/>
  <c r="AJ835" i="9"/>
  <c r="AI835" i="9"/>
  <c r="AH835" i="9"/>
  <c r="AK834" i="9"/>
  <c r="AJ834" i="9"/>
  <c r="AI834" i="9"/>
  <c r="AH834" i="9"/>
  <c r="AK833" i="9"/>
  <c r="AJ833" i="9"/>
  <c r="AI833" i="9"/>
  <c r="AH833" i="9"/>
  <c r="AK832" i="9"/>
  <c r="AJ832" i="9"/>
  <c r="AI832" i="9"/>
  <c r="AH832" i="9"/>
  <c r="AK831" i="9"/>
  <c r="AJ831" i="9"/>
  <c r="AI831" i="9"/>
  <c r="AH831" i="9"/>
  <c r="AK830" i="9"/>
  <c r="AJ830" i="9"/>
  <c r="AI830" i="9"/>
  <c r="AH830" i="9"/>
  <c r="AK829" i="9"/>
  <c r="AJ829" i="9"/>
  <c r="AI829" i="9"/>
  <c r="AH829" i="9"/>
  <c r="AK828" i="9"/>
  <c r="AJ828" i="9"/>
  <c r="AI828" i="9"/>
  <c r="AH828" i="9"/>
  <c r="AK827" i="9"/>
  <c r="AJ827" i="9"/>
  <c r="AI827" i="9"/>
  <c r="AH827" i="9"/>
  <c r="AK826" i="9"/>
  <c r="AJ826" i="9"/>
  <c r="AI826" i="9"/>
  <c r="AH826" i="9"/>
  <c r="AK825" i="9"/>
  <c r="AJ825" i="9"/>
  <c r="AI825" i="9"/>
  <c r="AH825" i="9"/>
  <c r="AK824" i="9"/>
  <c r="AJ824" i="9"/>
  <c r="AI824" i="9"/>
  <c r="AH824" i="9"/>
  <c r="AK823" i="9"/>
  <c r="AJ823" i="9"/>
  <c r="AI823" i="9"/>
  <c r="AH823" i="9"/>
  <c r="AK822" i="9"/>
  <c r="AJ822" i="9"/>
  <c r="AI822" i="9"/>
  <c r="AH822" i="9"/>
  <c r="AK821" i="9"/>
  <c r="AJ821" i="9"/>
  <c r="AI821" i="9"/>
  <c r="AH821" i="9"/>
  <c r="AK820" i="9"/>
  <c r="AJ820" i="9"/>
  <c r="AI820" i="9"/>
  <c r="AH820" i="9"/>
  <c r="AK819" i="9"/>
  <c r="AJ819" i="9"/>
  <c r="AI819" i="9"/>
  <c r="AH819" i="9"/>
  <c r="AK818" i="9"/>
  <c r="AJ818" i="9"/>
  <c r="AI818" i="9"/>
  <c r="AH818" i="9"/>
  <c r="AK817" i="9"/>
  <c r="AJ817" i="9"/>
  <c r="AI817" i="9"/>
  <c r="AH817" i="9"/>
  <c r="AK816" i="9"/>
  <c r="AJ816" i="9"/>
  <c r="AI816" i="9"/>
  <c r="AH816" i="9"/>
  <c r="AK815" i="9"/>
  <c r="AJ815" i="9"/>
  <c r="AI815" i="9"/>
  <c r="AH815" i="9"/>
  <c r="AK814" i="9"/>
  <c r="AJ814" i="9"/>
  <c r="AI814" i="9"/>
  <c r="AH814" i="9"/>
  <c r="AK813" i="9"/>
  <c r="AJ813" i="9"/>
  <c r="AI813" i="9"/>
  <c r="AH813" i="9"/>
  <c r="AK812" i="9"/>
  <c r="AJ812" i="9"/>
  <c r="AI812" i="9"/>
  <c r="AH812" i="9"/>
  <c r="AK811" i="9"/>
  <c r="AJ811" i="9"/>
  <c r="AI811" i="9"/>
  <c r="AH811" i="9"/>
  <c r="AK810" i="9"/>
  <c r="AJ810" i="9"/>
  <c r="AI810" i="9"/>
  <c r="AH810" i="9"/>
  <c r="AK809" i="9"/>
  <c r="AJ809" i="9"/>
  <c r="AI809" i="9"/>
  <c r="AH809" i="9"/>
  <c r="AK808" i="9"/>
  <c r="AJ808" i="9"/>
  <c r="AI808" i="9"/>
  <c r="AH808" i="9"/>
  <c r="AK807" i="9"/>
  <c r="AJ807" i="9"/>
  <c r="AI807" i="9"/>
  <c r="AH807" i="9"/>
  <c r="AK806" i="9"/>
  <c r="AJ806" i="9"/>
  <c r="AI806" i="9"/>
  <c r="AH806" i="9"/>
  <c r="AK805" i="9"/>
  <c r="AJ805" i="9"/>
  <c r="AI805" i="9"/>
  <c r="AH805" i="9"/>
  <c r="AK804" i="9"/>
  <c r="AJ804" i="9"/>
  <c r="AI804" i="9"/>
  <c r="AH804" i="9"/>
  <c r="AK803" i="9"/>
  <c r="AJ803" i="9"/>
  <c r="AI803" i="9"/>
  <c r="AH803" i="9"/>
  <c r="AK802" i="9"/>
  <c r="AJ802" i="9"/>
  <c r="AI802" i="9"/>
  <c r="AH802" i="9"/>
  <c r="AK801" i="9"/>
  <c r="AJ801" i="9"/>
  <c r="AI801" i="9"/>
  <c r="AH801" i="9"/>
  <c r="AK800" i="9"/>
  <c r="AJ800" i="9"/>
  <c r="AI800" i="9"/>
  <c r="AH800" i="9"/>
  <c r="AK799" i="9"/>
  <c r="AJ799" i="9"/>
  <c r="AI799" i="9"/>
  <c r="AH799" i="9"/>
  <c r="AK798" i="9"/>
  <c r="AJ798" i="9"/>
  <c r="AI798" i="9"/>
  <c r="AH798" i="9"/>
  <c r="AK797" i="9"/>
  <c r="AJ797" i="9"/>
  <c r="AI797" i="9"/>
  <c r="AH797" i="9"/>
  <c r="AK796" i="9"/>
  <c r="AJ796" i="9"/>
  <c r="AI796" i="9"/>
  <c r="AH796" i="9"/>
  <c r="AK795" i="9"/>
  <c r="AJ795" i="9"/>
  <c r="AI795" i="9"/>
  <c r="AH795" i="9"/>
  <c r="AK794" i="9"/>
  <c r="AJ794" i="9"/>
  <c r="AI794" i="9"/>
  <c r="AH794" i="9"/>
  <c r="AK793" i="9"/>
  <c r="AJ793" i="9"/>
  <c r="AI793" i="9"/>
  <c r="AH793" i="9"/>
  <c r="AK792" i="9"/>
  <c r="AJ792" i="9"/>
  <c r="AI792" i="9"/>
  <c r="AH792" i="9"/>
  <c r="AK791" i="9"/>
  <c r="AJ791" i="9"/>
  <c r="AI791" i="9"/>
  <c r="AH791" i="9"/>
  <c r="AK790" i="9"/>
  <c r="AJ790" i="9"/>
  <c r="AI790" i="9"/>
  <c r="AH790" i="9"/>
  <c r="AK789" i="9"/>
  <c r="AJ789" i="9"/>
  <c r="AI789" i="9"/>
  <c r="AH789" i="9"/>
  <c r="AK788" i="9"/>
  <c r="AJ788" i="9"/>
  <c r="AI788" i="9"/>
  <c r="AH788" i="9"/>
  <c r="AK787" i="9"/>
  <c r="AJ787" i="9"/>
  <c r="AI787" i="9"/>
  <c r="AH787" i="9"/>
  <c r="AK786" i="9"/>
  <c r="AJ786" i="9"/>
  <c r="AI786" i="9"/>
  <c r="AH786" i="9"/>
  <c r="AK785" i="9"/>
  <c r="AJ785" i="9"/>
  <c r="AI785" i="9"/>
  <c r="AH785" i="9"/>
  <c r="AK784" i="9"/>
  <c r="AJ784" i="9"/>
  <c r="AI784" i="9"/>
  <c r="AH784" i="9"/>
  <c r="AK783" i="9"/>
  <c r="AJ783" i="9"/>
  <c r="AI783" i="9"/>
  <c r="AH783" i="9"/>
  <c r="AK782" i="9"/>
  <c r="AJ782" i="9"/>
  <c r="AI782" i="9"/>
  <c r="AH782" i="9"/>
  <c r="AK781" i="9"/>
  <c r="AJ781" i="9"/>
  <c r="AI781" i="9"/>
  <c r="AH781" i="9"/>
  <c r="AK780" i="9"/>
  <c r="AJ780" i="9"/>
  <c r="AI780" i="9"/>
  <c r="AH780" i="9"/>
  <c r="AK779" i="9"/>
  <c r="AJ779" i="9"/>
  <c r="AI779" i="9"/>
  <c r="AH779" i="9"/>
  <c r="AK778" i="9"/>
  <c r="AJ778" i="9"/>
  <c r="AI778" i="9"/>
  <c r="AH778" i="9"/>
  <c r="AK777" i="9"/>
  <c r="AJ777" i="9"/>
  <c r="AI777" i="9"/>
  <c r="AH777" i="9"/>
  <c r="AK776" i="9"/>
  <c r="AJ776" i="9"/>
  <c r="AI776" i="9"/>
  <c r="AH776" i="9"/>
  <c r="AK775" i="9"/>
  <c r="AJ775" i="9"/>
  <c r="AI775" i="9"/>
  <c r="AH775" i="9"/>
  <c r="AK774" i="9"/>
  <c r="AJ774" i="9"/>
  <c r="AI774" i="9"/>
  <c r="AH774" i="9"/>
  <c r="AK773" i="9"/>
  <c r="AJ773" i="9"/>
  <c r="AI773" i="9"/>
  <c r="AH773" i="9"/>
  <c r="AK772" i="9"/>
  <c r="AJ772" i="9"/>
  <c r="AI772" i="9"/>
  <c r="AH772" i="9"/>
  <c r="AK771" i="9"/>
  <c r="AJ771" i="9"/>
  <c r="AI771" i="9"/>
  <c r="AH771" i="9"/>
  <c r="AK770" i="9"/>
  <c r="AJ770" i="9"/>
  <c r="AI770" i="9"/>
  <c r="AH770" i="9"/>
  <c r="AK769" i="9"/>
  <c r="AJ769" i="9"/>
  <c r="AI769" i="9"/>
  <c r="AH769" i="9"/>
  <c r="AK768" i="9"/>
  <c r="AJ768" i="9"/>
  <c r="AI768" i="9"/>
  <c r="AH768" i="9"/>
  <c r="AK767" i="9"/>
  <c r="AJ767" i="9"/>
  <c r="AI767" i="9"/>
  <c r="AH767" i="9"/>
  <c r="AK766" i="9"/>
  <c r="AJ766" i="9"/>
  <c r="AI766" i="9"/>
  <c r="AH766" i="9"/>
  <c r="AK765" i="9"/>
  <c r="AJ765" i="9"/>
  <c r="AI765" i="9"/>
  <c r="AH765" i="9"/>
  <c r="AK764" i="9"/>
  <c r="AJ764" i="9"/>
  <c r="AI764" i="9"/>
  <c r="AH764" i="9"/>
  <c r="AK763" i="9"/>
  <c r="AJ763" i="9"/>
  <c r="AI763" i="9"/>
  <c r="AH763" i="9"/>
  <c r="AK762" i="9"/>
  <c r="AJ762" i="9"/>
  <c r="AI762" i="9"/>
  <c r="AH762" i="9"/>
  <c r="AK761" i="9"/>
  <c r="AJ761" i="9"/>
  <c r="AI761" i="9"/>
  <c r="AH761" i="9"/>
  <c r="AK760" i="9"/>
  <c r="AJ760" i="9"/>
  <c r="AI760" i="9"/>
  <c r="AH760" i="9"/>
  <c r="AK759" i="9"/>
  <c r="AJ759" i="9"/>
  <c r="AI759" i="9"/>
  <c r="AH759" i="9"/>
  <c r="AK758" i="9"/>
  <c r="AJ758" i="9"/>
  <c r="AI758" i="9"/>
  <c r="AH758" i="9"/>
  <c r="AK757" i="9"/>
  <c r="AJ757" i="9"/>
  <c r="AI757" i="9"/>
  <c r="AH757" i="9"/>
  <c r="AK756" i="9"/>
  <c r="AJ756" i="9"/>
  <c r="AI756" i="9"/>
  <c r="AH756" i="9"/>
  <c r="AK755" i="9"/>
  <c r="AJ755" i="9"/>
  <c r="AI755" i="9"/>
  <c r="AH755" i="9"/>
  <c r="AK754" i="9"/>
  <c r="AJ754" i="9"/>
  <c r="AI754" i="9"/>
  <c r="AH754" i="9"/>
  <c r="AK753" i="9"/>
  <c r="AJ753" i="9"/>
  <c r="AI753" i="9"/>
  <c r="AH753" i="9"/>
  <c r="AK752" i="9"/>
  <c r="AJ752" i="9"/>
  <c r="AI752" i="9"/>
  <c r="AH752" i="9"/>
  <c r="AK751" i="9"/>
  <c r="AJ751" i="9"/>
  <c r="AI751" i="9"/>
  <c r="AH751" i="9"/>
  <c r="AK750" i="9"/>
  <c r="AJ750" i="9"/>
  <c r="AI750" i="9"/>
  <c r="AH750" i="9"/>
  <c r="AK749" i="9"/>
  <c r="AJ749" i="9"/>
  <c r="AI749" i="9"/>
  <c r="AH749" i="9"/>
  <c r="AK748" i="9"/>
  <c r="AJ748" i="9"/>
  <c r="AI748" i="9"/>
  <c r="AH748" i="9"/>
  <c r="AK747" i="9"/>
  <c r="AJ747" i="9"/>
  <c r="AI747" i="9"/>
  <c r="AH747" i="9"/>
  <c r="AK746" i="9"/>
  <c r="AJ746" i="9"/>
  <c r="AI746" i="9"/>
  <c r="AH746" i="9"/>
  <c r="AK745" i="9"/>
  <c r="AJ745" i="9"/>
  <c r="AI745" i="9"/>
  <c r="AH745" i="9"/>
  <c r="AK744" i="9"/>
  <c r="AJ744" i="9"/>
  <c r="AI744" i="9"/>
  <c r="AH744" i="9"/>
  <c r="AK743" i="9"/>
  <c r="AJ743" i="9"/>
  <c r="AI743" i="9"/>
  <c r="AH743" i="9"/>
  <c r="AK742" i="9"/>
  <c r="AJ742" i="9"/>
  <c r="AI742" i="9"/>
  <c r="AH742" i="9"/>
  <c r="AK741" i="9"/>
  <c r="AJ741" i="9"/>
  <c r="AI741" i="9"/>
  <c r="AH741" i="9"/>
  <c r="AK740" i="9"/>
  <c r="AJ740" i="9"/>
  <c r="AI740" i="9"/>
  <c r="AH740" i="9"/>
  <c r="AK739" i="9"/>
  <c r="AJ739" i="9"/>
  <c r="AI739" i="9"/>
  <c r="AH739" i="9"/>
  <c r="AK738" i="9"/>
  <c r="AJ738" i="9"/>
  <c r="AI738" i="9"/>
  <c r="AH738" i="9"/>
  <c r="AK737" i="9"/>
  <c r="AJ737" i="9"/>
  <c r="AI737" i="9"/>
  <c r="AH737" i="9"/>
  <c r="AK736" i="9"/>
  <c r="AJ736" i="9"/>
  <c r="AI736" i="9"/>
  <c r="AH736" i="9"/>
  <c r="AK735" i="9"/>
  <c r="AJ735" i="9"/>
  <c r="AI735" i="9"/>
  <c r="AH735" i="9"/>
  <c r="AK734" i="9"/>
  <c r="AJ734" i="9"/>
  <c r="AI734" i="9"/>
  <c r="AH734" i="9"/>
  <c r="AK733" i="9"/>
  <c r="AJ733" i="9"/>
  <c r="AI733" i="9"/>
  <c r="AH733" i="9"/>
  <c r="AK732" i="9"/>
  <c r="AJ732" i="9"/>
  <c r="AI732" i="9"/>
  <c r="AH732" i="9"/>
  <c r="AK731" i="9"/>
  <c r="AJ731" i="9"/>
  <c r="AI731" i="9"/>
  <c r="AH731" i="9"/>
  <c r="AK730" i="9"/>
  <c r="AJ730" i="9"/>
  <c r="AI730" i="9"/>
  <c r="AH730" i="9"/>
  <c r="AK729" i="9"/>
  <c r="AJ729" i="9"/>
  <c r="AI729" i="9"/>
  <c r="AH729" i="9"/>
  <c r="AK728" i="9"/>
  <c r="AJ728" i="9"/>
  <c r="AI728" i="9"/>
  <c r="AH728" i="9"/>
  <c r="AK727" i="9"/>
  <c r="AJ727" i="9"/>
  <c r="AI727" i="9"/>
  <c r="AH727" i="9"/>
  <c r="AK726" i="9"/>
  <c r="AJ726" i="9"/>
  <c r="AI726" i="9"/>
  <c r="AH726" i="9"/>
  <c r="AK725" i="9"/>
  <c r="AJ725" i="9"/>
  <c r="AI725" i="9"/>
  <c r="AH725" i="9"/>
  <c r="AK724" i="9"/>
  <c r="AJ724" i="9"/>
  <c r="AI724" i="9"/>
  <c r="AH724" i="9"/>
  <c r="AK723" i="9"/>
  <c r="AJ723" i="9"/>
  <c r="AI723" i="9"/>
  <c r="AH723" i="9"/>
  <c r="AK722" i="9"/>
  <c r="AJ722" i="9"/>
  <c r="AI722" i="9"/>
  <c r="AH722" i="9"/>
  <c r="AK721" i="9"/>
  <c r="AJ721" i="9"/>
  <c r="AI721" i="9"/>
  <c r="AH721" i="9"/>
  <c r="AK720" i="9"/>
  <c r="AJ720" i="9"/>
  <c r="AI720" i="9"/>
  <c r="AH720" i="9"/>
  <c r="AK719" i="9"/>
  <c r="AJ719" i="9"/>
  <c r="AI719" i="9"/>
  <c r="AH719" i="9"/>
  <c r="AK718" i="9"/>
  <c r="AJ718" i="9"/>
  <c r="AI718" i="9"/>
  <c r="AH718" i="9"/>
  <c r="AK717" i="9"/>
  <c r="AJ717" i="9"/>
  <c r="AI717" i="9"/>
  <c r="AH717" i="9"/>
  <c r="AK716" i="9"/>
  <c r="AJ716" i="9"/>
  <c r="AI716" i="9"/>
  <c r="AH716" i="9"/>
  <c r="AK715" i="9"/>
  <c r="AJ715" i="9"/>
  <c r="AI715" i="9"/>
  <c r="AH715" i="9"/>
  <c r="AK714" i="9"/>
  <c r="AJ714" i="9"/>
  <c r="AI714" i="9"/>
  <c r="AH714" i="9"/>
  <c r="AK713" i="9"/>
  <c r="AJ713" i="9"/>
  <c r="AI713" i="9"/>
  <c r="AH713" i="9"/>
  <c r="AK712" i="9"/>
  <c r="AJ712" i="9"/>
  <c r="AI712" i="9"/>
  <c r="AH712" i="9"/>
  <c r="AK711" i="9"/>
  <c r="AJ711" i="9"/>
  <c r="AI711" i="9"/>
  <c r="AH711" i="9"/>
  <c r="AK710" i="9"/>
  <c r="AJ710" i="9"/>
  <c r="AI710" i="9"/>
  <c r="AH710" i="9"/>
  <c r="AK709" i="9"/>
  <c r="AJ709" i="9"/>
  <c r="AI709" i="9"/>
  <c r="AH709" i="9"/>
  <c r="AK708" i="9"/>
  <c r="AJ708" i="9"/>
  <c r="AI708" i="9"/>
  <c r="AH708" i="9"/>
  <c r="AK707" i="9"/>
  <c r="AJ707" i="9"/>
  <c r="AI707" i="9"/>
  <c r="AH707" i="9"/>
  <c r="AK706" i="9"/>
  <c r="AJ706" i="9"/>
  <c r="AI706" i="9"/>
  <c r="AH706" i="9"/>
  <c r="AK705" i="9"/>
  <c r="AJ705" i="9"/>
  <c r="AI705" i="9"/>
  <c r="AH705" i="9"/>
  <c r="AK704" i="9"/>
  <c r="AJ704" i="9"/>
  <c r="AI704" i="9"/>
  <c r="AH704" i="9"/>
  <c r="AK703" i="9"/>
  <c r="AJ703" i="9"/>
  <c r="AI703" i="9"/>
  <c r="AH703" i="9"/>
  <c r="AK702" i="9"/>
  <c r="AJ702" i="9"/>
  <c r="AI702" i="9"/>
  <c r="AH702" i="9"/>
  <c r="AK701" i="9"/>
  <c r="AJ701" i="9"/>
  <c r="AI701" i="9"/>
  <c r="AH701" i="9"/>
  <c r="AK700" i="9"/>
  <c r="AJ700" i="9"/>
  <c r="AI700" i="9"/>
  <c r="AH700" i="9"/>
  <c r="AK699" i="9"/>
  <c r="AJ699" i="9"/>
  <c r="AI699" i="9"/>
  <c r="AH699" i="9"/>
  <c r="AK698" i="9"/>
  <c r="AJ698" i="9"/>
  <c r="AI698" i="9"/>
  <c r="AH698" i="9"/>
  <c r="AK697" i="9"/>
  <c r="AJ697" i="9"/>
  <c r="AI697" i="9"/>
  <c r="AH697" i="9"/>
  <c r="AK696" i="9"/>
  <c r="AJ696" i="9"/>
  <c r="AI696" i="9"/>
  <c r="AH696" i="9"/>
  <c r="AK695" i="9"/>
  <c r="AJ695" i="9"/>
  <c r="AI695" i="9"/>
  <c r="AH695" i="9"/>
  <c r="AK694" i="9"/>
  <c r="AJ694" i="9"/>
  <c r="AI694" i="9"/>
  <c r="AH694" i="9"/>
  <c r="AK693" i="9"/>
  <c r="AJ693" i="9"/>
  <c r="AI693" i="9"/>
  <c r="AH693" i="9"/>
  <c r="AK692" i="9"/>
  <c r="AJ692" i="9"/>
  <c r="AI692" i="9"/>
  <c r="AH692" i="9"/>
  <c r="AK691" i="9"/>
  <c r="AJ691" i="9"/>
  <c r="AI691" i="9"/>
  <c r="AH691" i="9"/>
  <c r="AK690" i="9"/>
  <c r="AJ690" i="9"/>
  <c r="AI690" i="9"/>
  <c r="AH690" i="9"/>
  <c r="AK689" i="9"/>
  <c r="AJ689" i="9"/>
  <c r="AI689" i="9"/>
  <c r="AH689" i="9"/>
  <c r="AK688" i="9"/>
  <c r="AJ688" i="9"/>
  <c r="AI688" i="9"/>
  <c r="AH688" i="9"/>
  <c r="AK687" i="9"/>
  <c r="AJ687" i="9"/>
  <c r="AI687" i="9"/>
  <c r="AH687" i="9"/>
  <c r="AK686" i="9"/>
  <c r="AJ686" i="9"/>
  <c r="AI686" i="9"/>
  <c r="AH686" i="9"/>
  <c r="AK685" i="9"/>
  <c r="AJ685" i="9"/>
  <c r="AI685" i="9"/>
  <c r="AH685" i="9"/>
  <c r="AK684" i="9"/>
  <c r="AJ684" i="9"/>
  <c r="AI684" i="9"/>
  <c r="AH684" i="9"/>
  <c r="AK683" i="9"/>
  <c r="AJ683" i="9"/>
  <c r="AI683" i="9"/>
  <c r="AH683" i="9"/>
  <c r="AK682" i="9"/>
  <c r="AJ682" i="9"/>
  <c r="AI682" i="9"/>
  <c r="AH682" i="9"/>
  <c r="AK681" i="9"/>
  <c r="AJ681" i="9"/>
  <c r="AI681" i="9"/>
  <c r="AH681" i="9"/>
  <c r="AK680" i="9"/>
  <c r="AJ680" i="9"/>
  <c r="AI680" i="9"/>
  <c r="AH680" i="9"/>
  <c r="AK679" i="9"/>
  <c r="AJ679" i="9"/>
  <c r="AI679" i="9"/>
  <c r="AH679" i="9"/>
  <c r="AK678" i="9"/>
  <c r="AJ678" i="9"/>
  <c r="AI678" i="9"/>
  <c r="AH678" i="9"/>
  <c r="AK677" i="9"/>
  <c r="AJ677" i="9"/>
  <c r="AI677" i="9"/>
  <c r="AH677" i="9"/>
  <c r="AK676" i="9"/>
  <c r="AJ676" i="9"/>
  <c r="AI676" i="9"/>
  <c r="AH676" i="9"/>
  <c r="AK675" i="9"/>
  <c r="AJ675" i="9"/>
  <c r="AI675" i="9"/>
  <c r="AH675" i="9"/>
  <c r="AK674" i="9"/>
  <c r="AJ674" i="9"/>
  <c r="AI674" i="9"/>
  <c r="AH674" i="9"/>
  <c r="AK673" i="9"/>
  <c r="AJ673" i="9"/>
  <c r="AI673" i="9"/>
  <c r="AH673" i="9"/>
  <c r="AK672" i="9"/>
  <c r="AJ672" i="9"/>
  <c r="AI672" i="9"/>
  <c r="AH672" i="9"/>
  <c r="AK671" i="9"/>
  <c r="AJ671" i="9"/>
  <c r="AI671" i="9"/>
  <c r="AH671" i="9"/>
  <c r="AK670" i="9"/>
  <c r="AJ670" i="9"/>
  <c r="AI670" i="9"/>
  <c r="AH670" i="9"/>
  <c r="AK669" i="9"/>
  <c r="AJ669" i="9"/>
  <c r="AI669" i="9"/>
  <c r="AH669" i="9"/>
  <c r="AK668" i="9"/>
  <c r="AJ668" i="9"/>
  <c r="AI668" i="9"/>
  <c r="AH668" i="9"/>
  <c r="AK667" i="9"/>
  <c r="AJ667" i="9"/>
  <c r="AI667" i="9"/>
  <c r="AH667" i="9"/>
  <c r="AK666" i="9"/>
  <c r="AJ666" i="9"/>
  <c r="AI666" i="9"/>
  <c r="AH666" i="9"/>
  <c r="AK665" i="9"/>
  <c r="AJ665" i="9"/>
  <c r="AI665" i="9"/>
  <c r="AH665" i="9"/>
  <c r="AK664" i="9"/>
  <c r="AJ664" i="9"/>
  <c r="AI664" i="9"/>
  <c r="AH664" i="9"/>
  <c r="AK663" i="9"/>
  <c r="AJ663" i="9"/>
  <c r="AI663" i="9"/>
  <c r="AH663" i="9"/>
  <c r="AK662" i="9"/>
  <c r="AJ662" i="9"/>
  <c r="AI662" i="9"/>
  <c r="AH662" i="9"/>
  <c r="AK661" i="9"/>
  <c r="AJ661" i="9"/>
  <c r="AI661" i="9"/>
  <c r="AH661" i="9"/>
  <c r="AK660" i="9"/>
  <c r="AJ660" i="9"/>
  <c r="AI660" i="9"/>
  <c r="AH660" i="9"/>
  <c r="AK659" i="9"/>
  <c r="AJ659" i="9"/>
  <c r="AI659" i="9"/>
  <c r="AH659" i="9"/>
  <c r="AK658" i="9"/>
  <c r="AJ658" i="9"/>
  <c r="AI658" i="9"/>
  <c r="AH658" i="9"/>
  <c r="AK657" i="9"/>
  <c r="AJ657" i="9"/>
  <c r="AI657" i="9"/>
  <c r="AH657" i="9"/>
  <c r="AK656" i="9"/>
  <c r="AJ656" i="9"/>
  <c r="AI656" i="9"/>
  <c r="AH656" i="9"/>
  <c r="AK655" i="9"/>
  <c r="AJ655" i="9"/>
  <c r="AI655" i="9"/>
  <c r="AH655" i="9"/>
  <c r="AK654" i="9"/>
  <c r="AJ654" i="9"/>
  <c r="AI654" i="9"/>
  <c r="AH654" i="9"/>
  <c r="AK653" i="9"/>
  <c r="AJ653" i="9"/>
  <c r="AI653" i="9"/>
  <c r="AH653" i="9"/>
  <c r="AK652" i="9"/>
  <c r="AJ652" i="9"/>
  <c r="AI652" i="9"/>
  <c r="AH652" i="9"/>
  <c r="AK651" i="9"/>
  <c r="AJ651" i="9"/>
  <c r="AI651" i="9"/>
  <c r="AH651" i="9"/>
  <c r="AK650" i="9"/>
  <c r="AJ650" i="9"/>
  <c r="AI650" i="9"/>
  <c r="AH650" i="9"/>
  <c r="AK649" i="9"/>
  <c r="AJ649" i="9"/>
  <c r="AI649" i="9"/>
  <c r="AH649" i="9"/>
  <c r="AK648" i="9"/>
  <c r="AJ648" i="9"/>
  <c r="AI648" i="9"/>
  <c r="AH648" i="9"/>
  <c r="AK647" i="9"/>
  <c r="AJ647" i="9"/>
  <c r="AI647" i="9"/>
  <c r="AH647" i="9"/>
  <c r="AK646" i="9"/>
  <c r="AJ646" i="9"/>
  <c r="AI646" i="9"/>
  <c r="AH646" i="9"/>
  <c r="AK645" i="9"/>
  <c r="AJ645" i="9"/>
  <c r="AI645" i="9"/>
  <c r="AH645" i="9"/>
  <c r="AK644" i="9"/>
  <c r="AJ644" i="9"/>
  <c r="AI644" i="9"/>
  <c r="AH644" i="9"/>
  <c r="AK643" i="9"/>
  <c r="AJ643" i="9"/>
  <c r="AI643" i="9"/>
  <c r="AH643" i="9"/>
  <c r="AK642" i="9"/>
  <c r="AJ642" i="9"/>
  <c r="AI642" i="9"/>
  <c r="AH642" i="9"/>
  <c r="AK641" i="9"/>
  <c r="AJ641" i="9"/>
  <c r="AI641" i="9"/>
  <c r="AH641" i="9"/>
  <c r="AK640" i="9"/>
  <c r="AJ640" i="9"/>
  <c r="AI640" i="9"/>
  <c r="AH640" i="9"/>
  <c r="AK639" i="9"/>
  <c r="AJ639" i="9"/>
  <c r="AI639" i="9"/>
  <c r="AH639" i="9"/>
  <c r="AK638" i="9"/>
  <c r="AJ638" i="9"/>
  <c r="AI638" i="9"/>
  <c r="AH638" i="9"/>
  <c r="AK637" i="9"/>
  <c r="AJ637" i="9"/>
  <c r="AI637" i="9"/>
  <c r="AH637" i="9"/>
  <c r="AK636" i="9"/>
  <c r="AJ636" i="9"/>
  <c r="AI636" i="9"/>
  <c r="AH636" i="9"/>
  <c r="AK635" i="9"/>
  <c r="AJ635" i="9"/>
  <c r="AI635" i="9"/>
  <c r="AH635" i="9"/>
  <c r="AK634" i="9"/>
  <c r="AJ634" i="9"/>
  <c r="AI634" i="9"/>
  <c r="AH634" i="9"/>
  <c r="AK633" i="9"/>
  <c r="AJ633" i="9"/>
  <c r="AI633" i="9"/>
  <c r="AH633" i="9"/>
  <c r="AK632" i="9"/>
  <c r="AJ632" i="9"/>
  <c r="AI632" i="9"/>
  <c r="AH632" i="9"/>
  <c r="AK631" i="9"/>
  <c r="AJ631" i="9"/>
  <c r="AI631" i="9"/>
  <c r="AH631" i="9"/>
  <c r="AK630" i="9"/>
  <c r="AJ630" i="9"/>
  <c r="AI630" i="9"/>
  <c r="AH630" i="9"/>
  <c r="AK629" i="9"/>
  <c r="AJ629" i="9"/>
  <c r="AI629" i="9"/>
  <c r="AH629" i="9"/>
  <c r="AK628" i="9"/>
  <c r="AJ628" i="9"/>
  <c r="AI628" i="9"/>
  <c r="AH628" i="9"/>
  <c r="AK627" i="9"/>
  <c r="AJ627" i="9"/>
  <c r="AI627" i="9"/>
  <c r="AH627" i="9"/>
  <c r="AK626" i="9"/>
  <c r="AJ626" i="9"/>
  <c r="AI626" i="9"/>
  <c r="AH626" i="9"/>
  <c r="AK625" i="9"/>
  <c r="AJ625" i="9"/>
  <c r="AI625" i="9"/>
  <c r="AH625" i="9"/>
  <c r="AK624" i="9"/>
  <c r="AJ624" i="9"/>
  <c r="AI624" i="9"/>
  <c r="AH624" i="9"/>
  <c r="AK623" i="9"/>
  <c r="AJ623" i="9"/>
  <c r="AI623" i="9"/>
  <c r="AH623" i="9"/>
  <c r="AK622" i="9"/>
  <c r="AJ622" i="9"/>
  <c r="AI622" i="9"/>
  <c r="AH622" i="9"/>
  <c r="AK621" i="9"/>
  <c r="AJ621" i="9"/>
  <c r="AI621" i="9"/>
  <c r="AH621" i="9"/>
  <c r="AK620" i="9"/>
  <c r="AJ620" i="9"/>
  <c r="AI620" i="9"/>
  <c r="AH620" i="9"/>
  <c r="AK619" i="9"/>
  <c r="AJ619" i="9"/>
  <c r="AI619" i="9"/>
  <c r="AH619" i="9"/>
  <c r="AK618" i="9"/>
  <c r="AJ618" i="9"/>
  <c r="AI618" i="9"/>
  <c r="AH618" i="9"/>
  <c r="AK617" i="9"/>
  <c r="AJ617" i="9"/>
  <c r="AI617" i="9"/>
  <c r="AH617" i="9"/>
  <c r="AK616" i="9"/>
  <c r="AJ616" i="9"/>
  <c r="AI616" i="9"/>
  <c r="AH616" i="9"/>
  <c r="AK615" i="9"/>
  <c r="AJ615" i="9"/>
  <c r="AI615" i="9"/>
  <c r="AH615" i="9"/>
  <c r="AK614" i="9"/>
  <c r="AJ614" i="9"/>
  <c r="AI614" i="9"/>
  <c r="AH614" i="9"/>
  <c r="AK613" i="9"/>
  <c r="AJ613" i="9"/>
  <c r="AI613" i="9"/>
  <c r="AH613" i="9"/>
  <c r="AK612" i="9"/>
  <c r="AJ612" i="9"/>
  <c r="AI612" i="9"/>
  <c r="AH612" i="9"/>
  <c r="AK611" i="9"/>
  <c r="AJ611" i="9"/>
  <c r="AI611" i="9"/>
  <c r="AH611" i="9"/>
  <c r="AK610" i="9"/>
  <c r="AJ610" i="9"/>
  <c r="AI610" i="9"/>
  <c r="AH610" i="9"/>
  <c r="AK609" i="9"/>
  <c r="AJ609" i="9"/>
  <c r="AI609" i="9"/>
  <c r="AH609" i="9"/>
  <c r="AK608" i="9"/>
  <c r="AJ608" i="9"/>
  <c r="AI608" i="9"/>
  <c r="AH608" i="9"/>
  <c r="AK607" i="9"/>
  <c r="AJ607" i="9"/>
  <c r="AI607" i="9"/>
  <c r="AH607" i="9"/>
  <c r="AK606" i="9"/>
  <c r="AJ606" i="9"/>
  <c r="AI606" i="9"/>
  <c r="AH606" i="9"/>
  <c r="AK605" i="9"/>
  <c r="AJ605" i="9"/>
  <c r="AI605" i="9"/>
  <c r="AH605" i="9"/>
  <c r="AK604" i="9"/>
  <c r="AJ604" i="9"/>
  <c r="AI604" i="9"/>
  <c r="AH604" i="9"/>
  <c r="AK603" i="9"/>
  <c r="AJ603" i="9"/>
  <c r="AI603" i="9"/>
  <c r="AH603" i="9"/>
  <c r="AK602" i="9"/>
  <c r="AJ602" i="9"/>
  <c r="AI602" i="9"/>
  <c r="AH602" i="9"/>
  <c r="AK601" i="9"/>
  <c r="AJ601" i="9"/>
  <c r="AI601" i="9"/>
  <c r="AH601" i="9"/>
  <c r="AK600" i="9"/>
  <c r="AJ600" i="9"/>
  <c r="AI600" i="9"/>
  <c r="AH600" i="9"/>
  <c r="AK599" i="9"/>
  <c r="AJ599" i="9"/>
  <c r="AI599" i="9"/>
  <c r="AH599" i="9"/>
  <c r="AK598" i="9"/>
  <c r="AJ598" i="9"/>
  <c r="AI598" i="9"/>
  <c r="AH598" i="9"/>
  <c r="AK597" i="9"/>
  <c r="AJ597" i="9"/>
  <c r="AI597" i="9"/>
  <c r="AH597" i="9"/>
  <c r="AK596" i="9"/>
  <c r="AJ596" i="9"/>
  <c r="AI596" i="9"/>
  <c r="AH596" i="9"/>
  <c r="AK595" i="9"/>
  <c r="AJ595" i="9"/>
  <c r="AI595" i="9"/>
  <c r="AH595" i="9"/>
  <c r="AK594" i="9"/>
  <c r="AJ594" i="9"/>
  <c r="AI594" i="9"/>
  <c r="AH594" i="9"/>
  <c r="AK593" i="9"/>
  <c r="AJ593" i="9"/>
  <c r="AI593" i="9"/>
  <c r="AH593" i="9"/>
  <c r="AK592" i="9"/>
  <c r="AJ592" i="9"/>
  <c r="AI592" i="9"/>
  <c r="AH592" i="9"/>
  <c r="AK591" i="9"/>
  <c r="AJ591" i="9"/>
  <c r="AI591" i="9"/>
  <c r="AH591" i="9"/>
  <c r="AK590" i="9"/>
  <c r="AJ590" i="9"/>
  <c r="AI590" i="9"/>
  <c r="AH590" i="9"/>
  <c r="AK589" i="9"/>
  <c r="AJ589" i="9"/>
  <c r="AI589" i="9"/>
  <c r="AH589" i="9"/>
  <c r="AK588" i="9"/>
  <c r="AJ588" i="9"/>
  <c r="AI588" i="9"/>
  <c r="AH588" i="9"/>
  <c r="AK587" i="9"/>
  <c r="AJ587" i="9"/>
  <c r="AI587" i="9"/>
  <c r="AH587" i="9"/>
  <c r="AK586" i="9"/>
  <c r="AJ586" i="9"/>
  <c r="AI586" i="9"/>
  <c r="AH586" i="9"/>
  <c r="AK585" i="9"/>
  <c r="AJ585" i="9"/>
  <c r="AI585" i="9"/>
  <c r="AH585" i="9"/>
  <c r="AK584" i="9"/>
  <c r="AJ584" i="9"/>
  <c r="AI584" i="9"/>
  <c r="AH584" i="9"/>
  <c r="AK583" i="9"/>
  <c r="AJ583" i="9"/>
  <c r="AI583" i="9"/>
  <c r="AH583" i="9"/>
  <c r="AK582" i="9"/>
  <c r="AJ582" i="9"/>
  <c r="AI582" i="9"/>
  <c r="AH582" i="9"/>
  <c r="AK581" i="9"/>
  <c r="AJ581" i="9"/>
  <c r="AI581" i="9"/>
  <c r="AH581" i="9"/>
  <c r="AK580" i="9"/>
  <c r="AJ580" i="9"/>
  <c r="AI580" i="9"/>
  <c r="AH580" i="9"/>
  <c r="AK579" i="9"/>
  <c r="AJ579" i="9"/>
  <c r="AI579" i="9"/>
  <c r="AH579" i="9"/>
  <c r="AK578" i="9"/>
  <c r="AJ578" i="9"/>
  <c r="AI578" i="9"/>
  <c r="AH578" i="9"/>
  <c r="AK577" i="9"/>
  <c r="AJ577" i="9"/>
  <c r="AI577" i="9"/>
  <c r="AH577" i="9"/>
  <c r="AK576" i="9"/>
  <c r="AJ576" i="9"/>
  <c r="AI576" i="9"/>
  <c r="AH576" i="9"/>
  <c r="AK575" i="9"/>
  <c r="AJ575" i="9"/>
  <c r="AI575" i="9"/>
  <c r="AH575" i="9"/>
  <c r="AK574" i="9"/>
  <c r="AJ574" i="9"/>
  <c r="AI574" i="9"/>
  <c r="AH574" i="9"/>
  <c r="AK573" i="9"/>
  <c r="AJ573" i="9"/>
  <c r="AI573" i="9"/>
  <c r="AH573" i="9"/>
  <c r="AK572" i="9"/>
  <c r="AJ572" i="9"/>
  <c r="AI572" i="9"/>
  <c r="AH572" i="9"/>
  <c r="AK571" i="9"/>
  <c r="AJ571" i="9"/>
  <c r="AI571" i="9"/>
  <c r="AH571" i="9"/>
  <c r="AK570" i="9"/>
  <c r="AJ570" i="9"/>
  <c r="AI570" i="9"/>
  <c r="AH570" i="9"/>
  <c r="AK569" i="9"/>
  <c r="AJ569" i="9"/>
  <c r="AI569" i="9"/>
  <c r="AH569" i="9"/>
  <c r="AK568" i="9"/>
  <c r="AJ568" i="9"/>
  <c r="AI568" i="9"/>
  <c r="AH568" i="9"/>
  <c r="AK567" i="9"/>
  <c r="AJ567" i="9"/>
  <c r="AI567" i="9"/>
  <c r="AH567" i="9"/>
  <c r="AK566" i="9"/>
  <c r="AJ566" i="9"/>
  <c r="AI566" i="9"/>
  <c r="AH566" i="9"/>
  <c r="AK565" i="9"/>
  <c r="AJ565" i="9"/>
  <c r="AI565" i="9"/>
  <c r="AH565" i="9"/>
  <c r="AK564" i="9"/>
  <c r="AJ564" i="9"/>
  <c r="AI564" i="9"/>
  <c r="AH564" i="9"/>
  <c r="AK563" i="9"/>
  <c r="AJ563" i="9"/>
  <c r="AI563" i="9"/>
  <c r="AH563" i="9"/>
  <c r="AK562" i="9"/>
  <c r="AJ562" i="9"/>
  <c r="AI562" i="9"/>
  <c r="AH562" i="9"/>
  <c r="AK561" i="9"/>
  <c r="AJ561" i="9"/>
  <c r="AI561" i="9"/>
  <c r="AH561" i="9"/>
  <c r="AK560" i="9"/>
  <c r="AJ560" i="9"/>
  <c r="AI560" i="9"/>
  <c r="AH560" i="9"/>
  <c r="AK559" i="9"/>
  <c r="AJ559" i="9"/>
  <c r="AI559" i="9"/>
  <c r="AH559" i="9"/>
  <c r="AK558" i="9"/>
  <c r="AJ558" i="9"/>
  <c r="AI558" i="9"/>
  <c r="AH558" i="9"/>
  <c r="AK557" i="9"/>
  <c r="AJ557" i="9"/>
  <c r="AI557" i="9"/>
  <c r="AH557" i="9"/>
  <c r="AK556" i="9"/>
  <c r="AJ556" i="9"/>
  <c r="AI556" i="9"/>
  <c r="AH556" i="9"/>
  <c r="AK555" i="9"/>
  <c r="AJ555" i="9"/>
  <c r="AI555" i="9"/>
  <c r="AH555" i="9"/>
  <c r="AK554" i="9"/>
  <c r="AJ554" i="9"/>
  <c r="AI554" i="9"/>
  <c r="AH554" i="9"/>
  <c r="AK553" i="9"/>
  <c r="AJ553" i="9"/>
  <c r="AI553" i="9"/>
  <c r="AH553" i="9"/>
  <c r="AK552" i="9"/>
  <c r="AJ552" i="9"/>
  <c r="AI552" i="9"/>
  <c r="AH552" i="9"/>
  <c r="AK551" i="9"/>
  <c r="AJ551" i="9"/>
  <c r="AI551" i="9"/>
  <c r="AH551" i="9"/>
  <c r="AK550" i="9"/>
  <c r="AJ550" i="9"/>
  <c r="AI550" i="9"/>
  <c r="AH550" i="9"/>
  <c r="AK549" i="9"/>
  <c r="AJ549" i="9"/>
  <c r="AI549" i="9"/>
  <c r="AH549" i="9"/>
  <c r="AK548" i="9"/>
  <c r="AJ548" i="9"/>
  <c r="AI548" i="9"/>
  <c r="AH548" i="9"/>
  <c r="AK547" i="9"/>
  <c r="AJ547" i="9"/>
  <c r="AI547" i="9"/>
  <c r="AH547" i="9"/>
  <c r="AK546" i="9"/>
  <c r="AJ546" i="9"/>
  <c r="AI546" i="9"/>
  <c r="AH546" i="9"/>
  <c r="AK545" i="9"/>
  <c r="AJ545" i="9"/>
  <c r="AI545" i="9"/>
  <c r="AH545" i="9"/>
  <c r="AK544" i="9"/>
  <c r="AJ544" i="9"/>
  <c r="AI544" i="9"/>
  <c r="AH544" i="9"/>
  <c r="AK543" i="9"/>
  <c r="AJ543" i="9"/>
  <c r="AI543" i="9"/>
  <c r="AH543" i="9"/>
  <c r="AK542" i="9"/>
  <c r="AJ542" i="9"/>
  <c r="AI542" i="9"/>
  <c r="AH542" i="9"/>
  <c r="AK541" i="9"/>
  <c r="AJ541" i="9"/>
  <c r="AI541" i="9"/>
  <c r="AH541" i="9"/>
  <c r="AK540" i="9"/>
  <c r="AJ540" i="9"/>
  <c r="AI540" i="9"/>
  <c r="AH540" i="9"/>
  <c r="AK539" i="9"/>
  <c r="AJ539" i="9"/>
  <c r="AI539" i="9"/>
  <c r="AH539" i="9"/>
  <c r="AK538" i="9"/>
  <c r="AJ538" i="9"/>
  <c r="AI538" i="9"/>
  <c r="AH538" i="9"/>
  <c r="AK537" i="9"/>
  <c r="AJ537" i="9"/>
  <c r="AI537" i="9"/>
  <c r="AH537" i="9"/>
  <c r="AK536" i="9"/>
  <c r="AJ536" i="9"/>
  <c r="AI536" i="9"/>
  <c r="AH536" i="9"/>
  <c r="AK535" i="9"/>
  <c r="AJ535" i="9"/>
  <c r="AI535" i="9"/>
  <c r="AH535" i="9"/>
  <c r="AK534" i="9"/>
  <c r="AJ534" i="9"/>
  <c r="AI534" i="9"/>
  <c r="AH534" i="9"/>
  <c r="AK533" i="9"/>
  <c r="AJ533" i="9"/>
  <c r="AI533" i="9"/>
  <c r="AH533" i="9"/>
  <c r="AK532" i="9"/>
  <c r="AJ532" i="9"/>
  <c r="AI532" i="9"/>
  <c r="AH532" i="9"/>
  <c r="AK531" i="9"/>
  <c r="AJ531" i="9"/>
  <c r="AI531" i="9"/>
  <c r="AH531" i="9"/>
  <c r="AK530" i="9"/>
  <c r="AJ530" i="9"/>
  <c r="AI530" i="9"/>
  <c r="AH530" i="9"/>
  <c r="AK529" i="9"/>
  <c r="AJ529" i="9"/>
  <c r="AI529" i="9"/>
  <c r="AH529" i="9"/>
  <c r="AK528" i="9"/>
  <c r="AJ528" i="9"/>
  <c r="AI528" i="9"/>
  <c r="AH528" i="9"/>
  <c r="AK527" i="9"/>
  <c r="AJ527" i="9"/>
  <c r="AI527" i="9"/>
  <c r="AH527" i="9"/>
  <c r="AK526" i="9"/>
  <c r="AJ526" i="9"/>
  <c r="AI526" i="9"/>
  <c r="AH526" i="9"/>
  <c r="AK525" i="9"/>
  <c r="AJ525" i="9"/>
  <c r="AI525" i="9"/>
  <c r="AH525" i="9"/>
  <c r="AK524" i="9"/>
  <c r="AJ524" i="9"/>
  <c r="AI524" i="9"/>
  <c r="AH524" i="9"/>
  <c r="AK523" i="9"/>
  <c r="AJ523" i="9"/>
  <c r="AI523" i="9"/>
  <c r="AH523" i="9"/>
  <c r="AK522" i="9"/>
  <c r="AJ522" i="9"/>
  <c r="AI522" i="9"/>
  <c r="AH522" i="9"/>
  <c r="AK521" i="9"/>
  <c r="AJ521" i="9"/>
  <c r="AI521" i="9"/>
  <c r="AH521" i="9"/>
  <c r="AK520" i="9"/>
  <c r="AJ520" i="9"/>
  <c r="AI520" i="9"/>
  <c r="AH520" i="9"/>
  <c r="AK519" i="9"/>
  <c r="AJ519" i="9"/>
  <c r="AI519" i="9"/>
  <c r="AH519" i="9"/>
  <c r="AK518" i="9"/>
  <c r="AJ518" i="9"/>
  <c r="AI518" i="9"/>
  <c r="AH518" i="9"/>
  <c r="AK517" i="9"/>
  <c r="AJ517" i="9"/>
  <c r="AI517" i="9"/>
  <c r="AH517" i="9"/>
  <c r="AK516" i="9"/>
  <c r="AJ516" i="9"/>
  <c r="AI516" i="9"/>
  <c r="AH516" i="9"/>
  <c r="AK515" i="9"/>
  <c r="AJ515" i="9"/>
  <c r="AI515" i="9"/>
  <c r="AH515" i="9"/>
  <c r="AK514" i="9"/>
  <c r="AJ514" i="9"/>
  <c r="AI514" i="9"/>
  <c r="AH514" i="9"/>
  <c r="AK513" i="9"/>
  <c r="AJ513" i="9"/>
  <c r="AI513" i="9"/>
  <c r="AH513" i="9"/>
  <c r="AK512" i="9"/>
  <c r="AJ512" i="9"/>
  <c r="AI512" i="9"/>
  <c r="AH512" i="9"/>
  <c r="AK511" i="9"/>
  <c r="AJ511" i="9"/>
  <c r="AI511" i="9"/>
  <c r="AH511" i="9"/>
  <c r="AK510" i="9"/>
  <c r="AJ510" i="9"/>
  <c r="AI510" i="9"/>
  <c r="AH510" i="9"/>
  <c r="AK509" i="9"/>
  <c r="AJ509" i="9"/>
  <c r="AI509" i="9"/>
  <c r="AH509" i="9"/>
  <c r="AK508" i="9"/>
  <c r="AJ508" i="9"/>
  <c r="AI508" i="9"/>
  <c r="AH508" i="9"/>
  <c r="AK507" i="9"/>
  <c r="AJ507" i="9"/>
  <c r="AI507" i="9"/>
  <c r="AH507" i="9"/>
  <c r="AK506" i="9"/>
  <c r="AJ506" i="9"/>
  <c r="AI506" i="9"/>
  <c r="AH506" i="9"/>
  <c r="AK505" i="9"/>
  <c r="AJ505" i="9"/>
  <c r="AI505" i="9"/>
  <c r="AH505" i="9"/>
  <c r="AK504" i="9"/>
  <c r="AJ504" i="9"/>
  <c r="AI504" i="9"/>
  <c r="AH504" i="9"/>
  <c r="AK503" i="9"/>
  <c r="AJ503" i="9"/>
  <c r="AI503" i="9"/>
  <c r="AH503" i="9"/>
  <c r="AK502" i="9"/>
  <c r="AJ502" i="9"/>
  <c r="AI502" i="9"/>
  <c r="AH502" i="9"/>
  <c r="AK501" i="9"/>
  <c r="AJ501" i="9"/>
  <c r="AI501" i="9"/>
  <c r="AH501" i="9"/>
  <c r="AK500" i="9"/>
  <c r="AJ500" i="9"/>
  <c r="AI500" i="9"/>
  <c r="AH500" i="9"/>
  <c r="AK499" i="9"/>
  <c r="AJ499" i="9"/>
  <c r="AI499" i="9"/>
  <c r="AH499" i="9"/>
  <c r="AK498" i="9"/>
  <c r="AJ498" i="9"/>
  <c r="AI498" i="9"/>
  <c r="AH498" i="9"/>
  <c r="AK497" i="9"/>
  <c r="AJ497" i="9"/>
  <c r="AI497" i="9"/>
  <c r="AH497" i="9"/>
  <c r="AK496" i="9"/>
  <c r="AJ496" i="9"/>
  <c r="AI496" i="9"/>
  <c r="AH496" i="9"/>
  <c r="AK495" i="9"/>
  <c r="AJ495" i="9"/>
  <c r="AI495" i="9"/>
  <c r="AH495" i="9"/>
  <c r="AK494" i="9"/>
  <c r="AJ494" i="9"/>
  <c r="AI494" i="9"/>
  <c r="AH494" i="9"/>
  <c r="AK493" i="9"/>
  <c r="AJ493" i="9"/>
  <c r="AI493" i="9"/>
  <c r="AH493" i="9"/>
  <c r="AK492" i="9"/>
  <c r="AJ492" i="9"/>
  <c r="AI492" i="9"/>
  <c r="AH492" i="9"/>
  <c r="AK491" i="9"/>
  <c r="AJ491" i="9"/>
  <c r="AI491" i="9"/>
  <c r="AH491" i="9"/>
  <c r="AK490" i="9"/>
  <c r="AJ490" i="9"/>
  <c r="AI490" i="9"/>
  <c r="AH490" i="9"/>
  <c r="AK489" i="9"/>
  <c r="AJ489" i="9"/>
  <c r="AI489" i="9"/>
  <c r="AH489" i="9"/>
  <c r="AK488" i="9"/>
  <c r="AJ488" i="9"/>
  <c r="AI488" i="9"/>
  <c r="AH488" i="9"/>
  <c r="AK487" i="9"/>
  <c r="AJ487" i="9"/>
  <c r="AI487" i="9"/>
  <c r="AH487" i="9"/>
  <c r="AK486" i="9"/>
  <c r="AJ486" i="9"/>
  <c r="AI486" i="9"/>
  <c r="AH486" i="9"/>
  <c r="AK485" i="9"/>
  <c r="AJ485" i="9"/>
  <c r="AI485" i="9"/>
  <c r="AH485" i="9"/>
  <c r="AK484" i="9"/>
  <c r="AJ484" i="9"/>
  <c r="AI484" i="9"/>
  <c r="AH484" i="9"/>
  <c r="AK483" i="9"/>
  <c r="AJ483" i="9"/>
  <c r="AI483" i="9"/>
  <c r="AH483" i="9"/>
  <c r="AK482" i="9"/>
  <c r="AJ482" i="9"/>
  <c r="AI482" i="9"/>
  <c r="AH482" i="9"/>
  <c r="AK481" i="9"/>
  <c r="AJ481" i="9"/>
  <c r="AI481" i="9"/>
  <c r="AH481" i="9"/>
  <c r="AK480" i="9"/>
  <c r="AJ480" i="9"/>
  <c r="AI480" i="9"/>
  <c r="AH480" i="9"/>
  <c r="AK479" i="9"/>
  <c r="AJ479" i="9"/>
  <c r="AI479" i="9"/>
  <c r="AH479" i="9"/>
  <c r="AK478" i="9"/>
  <c r="AJ478" i="9"/>
  <c r="AI478" i="9"/>
  <c r="AH478" i="9"/>
  <c r="AK477" i="9"/>
  <c r="AJ477" i="9"/>
  <c r="AI477" i="9"/>
  <c r="AH477" i="9"/>
  <c r="AK476" i="9"/>
  <c r="AJ476" i="9"/>
  <c r="AI476" i="9"/>
  <c r="AH476" i="9"/>
  <c r="AK475" i="9"/>
  <c r="AJ475" i="9"/>
  <c r="AI475" i="9"/>
  <c r="AH475" i="9"/>
  <c r="AK474" i="9"/>
  <c r="AJ474" i="9"/>
  <c r="AI474" i="9"/>
  <c r="AH474" i="9"/>
  <c r="AK473" i="9"/>
  <c r="AJ473" i="9"/>
  <c r="AI473" i="9"/>
  <c r="AH473" i="9"/>
  <c r="AK472" i="9"/>
  <c r="AJ472" i="9"/>
  <c r="AI472" i="9"/>
  <c r="AH472" i="9"/>
  <c r="AK471" i="9"/>
  <c r="AJ471" i="9"/>
  <c r="AI471" i="9"/>
  <c r="AH471" i="9"/>
  <c r="AK470" i="9"/>
  <c r="AJ470" i="9"/>
  <c r="AI470" i="9"/>
  <c r="AH470" i="9"/>
  <c r="AK469" i="9"/>
  <c r="AJ469" i="9"/>
  <c r="AI469" i="9"/>
  <c r="AH469" i="9"/>
  <c r="AK468" i="9"/>
  <c r="AJ468" i="9"/>
  <c r="AI468" i="9"/>
  <c r="AH468" i="9"/>
  <c r="AK467" i="9"/>
  <c r="AJ467" i="9"/>
  <c r="AI467" i="9"/>
  <c r="AH467" i="9"/>
  <c r="AK466" i="9"/>
  <c r="AJ466" i="9"/>
  <c r="AI466" i="9"/>
  <c r="AH466" i="9"/>
  <c r="AK465" i="9"/>
  <c r="AJ465" i="9"/>
  <c r="AI465" i="9"/>
  <c r="AH465" i="9"/>
  <c r="AK464" i="9"/>
  <c r="AJ464" i="9"/>
  <c r="AI464" i="9"/>
  <c r="AH464" i="9"/>
  <c r="AK463" i="9"/>
  <c r="AJ463" i="9"/>
  <c r="AI463" i="9"/>
  <c r="AH463" i="9"/>
  <c r="AK462" i="9"/>
  <c r="AJ462" i="9"/>
  <c r="AI462" i="9"/>
  <c r="AH462" i="9"/>
  <c r="AK461" i="9"/>
  <c r="AJ461" i="9"/>
  <c r="AI461" i="9"/>
  <c r="AH461" i="9"/>
  <c r="AK460" i="9"/>
  <c r="AJ460" i="9"/>
  <c r="AI460" i="9"/>
  <c r="AH460" i="9"/>
  <c r="AK459" i="9"/>
  <c r="AJ459" i="9"/>
  <c r="AI459" i="9"/>
  <c r="AH459" i="9"/>
  <c r="AK458" i="9"/>
  <c r="AJ458" i="9"/>
  <c r="AI458" i="9"/>
  <c r="AH458" i="9"/>
  <c r="AK457" i="9"/>
  <c r="AJ457" i="9"/>
  <c r="AI457" i="9"/>
  <c r="AH457" i="9"/>
  <c r="AK456" i="9"/>
  <c r="AJ456" i="9"/>
  <c r="AI456" i="9"/>
  <c r="AH456" i="9"/>
  <c r="AK455" i="9"/>
  <c r="AJ455" i="9"/>
  <c r="AI455" i="9"/>
  <c r="AH455" i="9"/>
  <c r="AK454" i="9"/>
  <c r="AJ454" i="9"/>
  <c r="AI454" i="9"/>
  <c r="AH454" i="9"/>
  <c r="AK453" i="9"/>
  <c r="AJ453" i="9"/>
  <c r="AI453" i="9"/>
  <c r="AH453" i="9"/>
  <c r="AK452" i="9"/>
  <c r="AJ452" i="9"/>
  <c r="AI452" i="9"/>
  <c r="AH452" i="9"/>
  <c r="AK451" i="9"/>
  <c r="AJ451" i="9"/>
  <c r="AI451" i="9"/>
  <c r="AH451" i="9"/>
  <c r="AK450" i="9"/>
  <c r="AJ450" i="9"/>
  <c r="AI450" i="9"/>
  <c r="AH450" i="9"/>
  <c r="AK449" i="9"/>
  <c r="AJ449" i="9"/>
  <c r="AI449" i="9"/>
  <c r="AH449" i="9"/>
  <c r="AK448" i="9"/>
  <c r="AJ448" i="9"/>
  <c r="AI448" i="9"/>
  <c r="AH448" i="9"/>
  <c r="AK447" i="9"/>
  <c r="AJ447" i="9"/>
  <c r="AI447" i="9"/>
  <c r="AH447" i="9"/>
  <c r="AK446" i="9"/>
  <c r="AJ446" i="9"/>
  <c r="AI446" i="9"/>
  <c r="AH446" i="9"/>
  <c r="AK445" i="9"/>
  <c r="AJ445" i="9"/>
  <c r="AI445" i="9"/>
  <c r="AH445" i="9"/>
  <c r="AK444" i="9"/>
  <c r="AJ444" i="9"/>
  <c r="AI444" i="9"/>
  <c r="AH444" i="9"/>
  <c r="AK443" i="9"/>
  <c r="AJ443" i="9"/>
  <c r="AI443" i="9"/>
  <c r="AH443" i="9"/>
  <c r="AK442" i="9"/>
  <c r="AJ442" i="9"/>
  <c r="AI442" i="9"/>
  <c r="AH442" i="9"/>
  <c r="AK441" i="9"/>
  <c r="AJ441" i="9"/>
  <c r="AI441" i="9"/>
  <c r="AH441" i="9"/>
  <c r="AK440" i="9"/>
  <c r="AJ440" i="9"/>
  <c r="AI440" i="9"/>
  <c r="AH440" i="9"/>
  <c r="AK439" i="9"/>
  <c r="AJ439" i="9"/>
  <c r="AI439" i="9"/>
  <c r="AH439" i="9"/>
  <c r="AK438" i="9"/>
  <c r="AJ438" i="9"/>
  <c r="AI438" i="9"/>
  <c r="AH438" i="9"/>
  <c r="AK437" i="9"/>
  <c r="AJ437" i="9"/>
  <c r="AI437" i="9"/>
  <c r="AH437" i="9"/>
  <c r="AK436" i="9"/>
  <c r="AJ436" i="9"/>
  <c r="AI436" i="9"/>
  <c r="AH436" i="9"/>
  <c r="AK435" i="9"/>
  <c r="AJ435" i="9"/>
  <c r="AI435" i="9"/>
  <c r="AH435" i="9"/>
  <c r="AK434" i="9"/>
  <c r="AJ434" i="9"/>
  <c r="AI434" i="9"/>
  <c r="AH434" i="9"/>
  <c r="AK433" i="9"/>
  <c r="AJ433" i="9"/>
  <c r="AI433" i="9"/>
  <c r="AH433" i="9"/>
  <c r="AK432" i="9"/>
  <c r="AJ432" i="9"/>
  <c r="AI432" i="9"/>
  <c r="AH432" i="9"/>
  <c r="AK431" i="9"/>
  <c r="AJ431" i="9"/>
  <c r="AI431" i="9"/>
  <c r="AH431" i="9"/>
  <c r="AK430" i="9"/>
  <c r="AJ430" i="9"/>
  <c r="AI430" i="9"/>
  <c r="AH430" i="9"/>
  <c r="AK429" i="9"/>
  <c r="AJ429" i="9"/>
  <c r="AI429" i="9"/>
  <c r="AH429" i="9"/>
  <c r="AK428" i="9"/>
  <c r="AJ428" i="9"/>
  <c r="AI428" i="9"/>
  <c r="AH428" i="9"/>
  <c r="AK427" i="9"/>
  <c r="AJ427" i="9"/>
  <c r="AI427" i="9"/>
  <c r="AH427" i="9"/>
  <c r="AK426" i="9"/>
  <c r="AJ426" i="9"/>
  <c r="AI426" i="9"/>
  <c r="AH426" i="9"/>
  <c r="AK425" i="9"/>
  <c r="AJ425" i="9"/>
  <c r="AI425" i="9"/>
  <c r="AH425" i="9"/>
  <c r="AK424" i="9"/>
  <c r="AJ424" i="9"/>
  <c r="AI424" i="9"/>
  <c r="AH424" i="9"/>
  <c r="AK423" i="9"/>
  <c r="AJ423" i="9"/>
  <c r="AI423" i="9"/>
  <c r="AH423" i="9"/>
  <c r="AK422" i="9"/>
  <c r="AJ422" i="9"/>
  <c r="AI422" i="9"/>
  <c r="AH422" i="9"/>
  <c r="AK421" i="9"/>
  <c r="AJ421" i="9"/>
  <c r="AI421" i="9"/>
  <c r="AH421" i="9"/>
  <c r="AK420" i="9"/>
  <c r="AJ420" i="9"/>
  <c r="AI420" i="9"/>
  <c r="AH420" i="9"/>
  <c r="AK419" i="9"/>
  <c r="AJ419" i="9"/>
  <c r="AI419" i="9"/>
  <c r="AH419" i="9"/>
  <c r="AK418" i="9"/>
  <c r="AJ418" i="9"/>
  <c r="AI418" i="9"/>
  <c r="AH418" i="9"/>
  <c r="AK417" i="9"/>
  <c r="AJ417" i="9"/>
  <c r="AI417" i="9"/>
  <c r="AH417" i="9"/>
  <c r="AK416" i="9"/>
  <c r="AJ416" i="9"/>
  <c r="AI416" i="9"/>
  <c r="AH416" i="9"/>
  <c r="AK415" i="9"/>
  <c r="AJ415" i="9"/>
  <c r="AI415" i="9"/>
  <c r="AH415" i="9"/>
  <c r="AK414" i="9"/>
  <c r="AJ414" i="9"/>
  <c r="AI414" i="9"/>
  <c r="AH414" i="9"/>
  <c r="AK413" i="9"/>
  <c r="AJ413" i="9"/>
  <c r="AI413" i="9"/>
  <c r="AH413" i="9"/>
  <c r="AK412" i="9"/>
  <c r="AJ412" i="9"/>
  <c r="AI412" i="9"/>
  <c r="AH412" i="9"/>
  <c r="AK411" i="9"/>
  <c r="AJ411" i="9"/>
  <c r="AI411" i="9"/>
  <c r="AH411" i="9"/>
  <c r="AK410" i="9"/>
  <c r="AJ410" i="9"/>
  <c r="AI410" i="9"/>
  <c r="AH410" i="9"/>
  <c r="AK409" i="9"/>
  <c r="AJ409" i="9"/>
  <c r="AI409" i="9"/>
  <c r="AH409" i="9"/>
  <c r="AK408" i="9"/>
  <c r="AJ408" i="9"/>
  <c r="AI408" i="9"/>
  <c r="AH408" i="9"/>
  <c r="AK407" i="9"/>
  <c r="AJ407" i="9"/>
  <c r="AI407" i="9"/>
  <c r="AH407" i="9"/>
  <c r="AK406" i="9"/>
  <c r="AJ406" i="9"/>
  <c r="AI406" i="9"/>
  <c r="AH406" i="9"/>
  <c r="AK405" i="9"/>
  <c r="AJ405" i="9"/>
  <c r="AI405" i="9"/>
  <c r="AH405" i="9"/>
  <c r="AK404" i="9"/>
  <c r="AJ404" i="9"/>
  <c r="AI404" i="9"/>
  <c r="AH404" i="9"/>
  <c r="AK403" i="9"/>
  <c r="AJ403" i="9"/>
  <c r="AI403" i="9"/>
  <c r="AH403" i="9"/>
  <c r="AK402" i="9"/>
  <c r="AJ402" i="9"/>
  <c r="AI402" i="9"/>
  <c r="AH402" i="9"/>
  <c r="AK401" i="9"/>
  <c r="AJ401" i="9"/>
  <c r="AI401" i="9"/>
  <c r="AH401" i="9"/>
  <c r="AK400" i="9"/>
  <c r="AJ400" i="9"/>
  <c r="AI400" i="9"/>
  <c r="AH400" i="9"/>
  <c r="AK399" i="9"/>
  <c r="AJ399" i="9"/>
  <c r="AI399" i="9"/>
  <c r="AH399" i="9"/>
  <c r="AK398" i="9"/>
  <c r="AJ398" i="9"/>
  <c r="AI398" i="9"/>
  <c r="AH398" i="9"/>
  <c r="AK397" i="9"/>
  <c r="AJ397" i="9"/>
  <c r="AI397" i="9"/>
  <c r="AH397" i="9"/>
  <c r="AK396" i="9"/>
  <c r="AJ396" i="9"/>
  <c r="AI396" i="9"/>
  <c r="AH396" i="9"/>
  <c r="AK395" i="9"/>
  <c r="AJ395" i="9"/>
  <c r="AI395" i="9"/>
  <c r="AH395" i="9"/>
  <c r="AK394" i="9"/>
  <c r="AJ394" i="9"/>
  <c r="AI394" i="9"/>
  <c r="AH394" i="9"/>
  <c r="AK393" i="9"/>
  <c r="AJ393" i="9"/>
  <c r="AI393" i="9"/>
  <c r="AH393" i="9"/>
  <c r="AK392" i="9"/>
  <c r="AJ392" i="9"/>
  <c r="AI392" i="9"/>
  <c r="AH392" i="9"/>
  <c r="AK391" i="9"/>
  <c r="AJ391" i="9"/>
  <c r="AI391" i="9"/>
  <c r="AH391" i="9"/>
  <c r="AK390" i="9"/>
  <c r="AJ390" i="9"/>
  <c r="AI390" i="9"/>
  <c r="AH390" i="9"/>
  <c r="AK389" i="9"/>
  <c r="AJ389" i="9"/>
  <c r="AI389" i="9"/>
  <c r="AH389" i="9"/>
  <c r="AK388" i="9"/>
  <c r="AJ388" i="9"/>
  <c r="AI388" i="9"/>
  <c r="AH388" i="9"/>
  <c r="AK387" i="9"/>
  <c r="AJ387" i="9"/>
  <c r="AI387" i="9"/>
  <c r="AH387" i="9"/>
  <c r="AK386" i="9"/>
  <c r="AJ386" i="9"/>
  <c r="AI386" i="9"/>
  <c r="AH386" i="9"/>
  <c r="AK385" i="9"/>
  <c r="AJ385" i="9"/>
  <c r="AI385" i="9"/>
  <c r="AH385" i="9"/>
  <c r="AK384" i="9"/>
  <c r="AJ384" i="9"/>
  <c r="AI384" i="9"/>
  <c r="AH384" i="9"/>
  <c r="AK383" i="9"/>
  <c r="AJ383" i="9"/>
  <c r="AI383" i="9"/>
  <c r="AH383" i="9"/>
  <c r="AK382" i="9"/>
  <c r="AJ382" i="9"/>
  <c r="AI382" i="9"/>
  <c r="AH382" i="9"/>
  <c r="AK381" i="9"/>
  <c r="AJ381" i="9"/>
  <c r="AI381" i="9"/>
  <c r="AH381" i="9"/>
  <c r="AK380" i="9"/>
  <c r="AJ380" i="9"/>
  <c r="AI380" i="9"/>
  <c r="AH380" i="9"/>
  <c r="AK379" i="9"/>
  <c r="AJ379" i="9"/>
  <c r="AI379" i="9"/>
  <c r="AH379" i="9"/>
  <c r="AK378" i="9"/>
  <c r="AJ378" i="9"/>
  <c r="AI378" i="9"/>
  <c r="AH378" i="9"/>
  <c r="AK377" i="9"/>
  <c r="AJ377" i="9"/>
  <c r="AI377" i="9"/>
  <c r="AH377" i="9"/>
  <c r="AK376" i="9"/>
  <c r="AJ376" i="9"/>
  <c r="AI376" i="9"/>
  <c r="AH376" i="9"/>
  <c r="AK375" i="9"/>
  <c r="AJ375" i="9"/>
  <c r="AI375" i="9"/>
  <c r="AH375" i="9"/>
  <c r="AK374" i="9"/>
  <c r="AJ374" i="9"/>
  <c r="AI374" i="9"/>
  <c r="AH374" i="9"/>
  <c r="AK373" i="9"/>
  <c r="AJ373" i="9"/>
  <c r="AI373" i="9"/>
  <c r="AH373" i="9"/>
  <c r="AK372" i="9"/>
  <c r="AJ372" i="9"/>
  <c r="AI372" i="9"/>
  <c r="AH372" i="9"/>
  <c r="AK371" i="9"/>
  <c r="AJ371" i="9"/>
  <c r="AI371" i="9"/>
  <c r="AH371" i="9"/>
  <c r="AK370" i="9"/>
  <c r="AJ370" i="9"/>
  <c r="AI370" i="9"/>
  <c r="AH370" i="9"/>
  <c r="AK369" i="9"/>
  <c r="AJ369" i="9"/>
  <c r="AI369" i="9"/>
  <c r="AH369" i="9"/>
  <c r="AK368" i="9"/>
  <c r="AJ368" i="9"/>
  <c r="AI368" i="9"/>
  <c r="AH368" i="9"/>
  <c r="AK367" i="9"/>
  <c r="AJ367" i="9"/>
  <c r="AI367" i="9"/>
  <c r="AH367" i="9"/>
  <c r="AK366" i="9"/>
  <c r="AJ366" i="9"/>
  <c r="AI366" i="9"/>
  <c r="AH366" i="9"/>
  <c r="AK365" i="9"/>
  <c r="AJ365" i="9"/>
  <c r="AI365" i="9"/>
  <c r="AH365" i="9"/>
  <c r="AK364" i="9"/>
  <c r="AJ364" i="9"/>
  <c r="AI364" i="9"/>
  <c r="AH364" i="9"/>
  <c r="AK363" i="9"/>
  <c r="AJ363" i="9"/>
  <c r="AI363" i="9"/>
  <c r="AH363" i="9"/>
  <c r="AK362" i="9"/>
  <c r="AJ362" i="9"/>
  <c r="AI362" i="9"/>
  <c r="AH362" i="9"/>
  <c r="AK361" i="9"/>
  <c r="AJ361" i="9"/>
  <c r="AI361" i="9"/>
  <c r="AH361" i="9"/>
  <c r="AK360" i="9"/>
  <c r="AJ360" i="9"/>
  <c r="AI360" i="9"/>
  <c r="AH360" i="9"/>
  <c r="AK359" i="9"/>
  <c r="AJ359" i="9"/>
  <c r="AI359" i="9"/>
  <c r="AH359" i="9"/>
  <c r="AK358" i="9"/>
  <c r="AJ358" i="9"/>
  <c r="AI358" i="9"/>
  <c r="AH358" i="9"/>
  <c r="AK357" i="9"/>
  <c r="AJ357" i="9"/>
  <c r="AI357" i="9"/>
  <c r="AH357" i="9"/>
  <c r="AK356" i="9"/>
  <c r="AJ356" i="9"/>
  <c r="AI356" i="9"/>
  <c r="AH356" i="9"/>
  <c r="AK355" i="9"/>
  <c r="AJ355" i="9"/>
  <c r="AI355" i="9"/>
  <c r="AH355" i="9"/>
  <c r="AK354" i="9"/>
  <c r="AJ354" i="9"/>
  <c r="AI354" i="9"/>
  <c r="AH354" i="9"/>
  <c r="AK353" i="9"/>
  <c r="AJ353" i="9"/>
  <c r="AI353" i="9"/>
  <c r="AH353" i="9"/>
  <c r="AK352" i="9"/>
  <c r="AJ352" i="9"/>
  <c r="AI352" i="9"/>
  <c r="AH352" i="9"/>
  <c r="AK351" i="9"/>
  <c r="AJ351" i="9"/>
  <c r="AI351" i="9"/>
  <c r="AH351" i="9"/>
  <c r="AK350" i="9"/>
  <c r="AJ350" i="9"/>
  <c r="AI350" i="9"/>
  <c r="AH350" i="9"/>
  <c r="AK349" i="9"/>
  <c r="AJ349" i="9"/>
  <c r="AI349" i="9"/>
  <c r="AH349" i="9"/>
  <c r="AK348" i="9"/>
  <c r="AJ348" i="9"/>
  <c r="AI348" i="9"/>
  <c r="AH348" i="9"/>
  <c r="AK347" i="9"/>
  <c r="AJ347" i="9"/>
  <c r="AI347" i="9"/>
  <c r="AH347" i="9"/>
  <c r="AK346" i="9"/>
  <c r="AJ346" i="9"/>
  <c r="AI346" i="9"/>
  <c r="AH346" i="9"/>
  <c r="AK345" i="9"/>
  <c r="AJ345" i="9"/>
  <c r="AI345" i="9"/>
  <c r="AH345" i="9"/>
  <c r="AK344" i="9"/>
  <c r="AJ344" i="9"/>
  <c r="AI344" i="9"/>
  <c r="AH344" i="9"/>
  <c r="AK343" i="9"/>
  <c r="AJ343" i="9"/>
  <c r="AI343" i="9"/>
  <c r="AH343" i="9"/>
  <c r="AK342" i="9"/>
  <c r="AJ342" i="9"/>
  <c r="AI342" i="9"/>
  <c r="AH342" i="9"/>
  <c r="AK341" i="9"/>
  <c r="AJ341" i="9"/>
  <c r="AI341" i="9"/>
  <c r="AH341" i="9"/>
  <c r="AK340" i="9"/>
  <c r="AJ340" i="9"/>
  <c r="AI340" i="9"/>
  <c r="AH340" i="9"/>
  <c r="AK339" i="9"/>
  <c r="AJ339" i="9"/>
  <c r="AI339" i="9"/>
  <c r="AH339" i="9"/>
  <c r="AK338" i="9"/>
  <c r="AJ338" i="9"/>
  <c r="AI338" i="9"/>
  <c r="AH338" i="9"/>
  <c r="AK337" i="9"/>
  <c r="AJ337" i="9"/>
  <c r="AI337" i="9"/>
  <c r="AH337" i="9"/>
  <c r="AK336" i="9"/>
  <c r="AJ336" i="9"/>
  <c r="AI336" i="9"/>
  <c r="AH336" i="9"/>
  <c r="AK335" i="9"/>
  <c r="AJ335" i="9"/>
  <c r="AI335" i="9"/>
  <c r="AH335" i="9"/>
  <c r="AK334" i="9"/>
  <c r="AJ334" i="9"/>
  <c r="AI334" i="9"/>
  <c r="AH334" i="9"/>
  <c r="AK333" i="9"/>
  <c r="AJ333" i="9"/>
  <c r="AI333" i="9"/>
  <c r="AH333" i="9"/>
  <c r="AK332" i="9"/>
  <c r="AJ332" i="9"/>
  <c r="AI332" i="9"/>
  <c r="AH332" i="9"/>
  <c r="AK331" i="9"/>
  <c r="AJ331" i="9"/>
  <c r="AI331" i="9"/>
  <c r="AH331" i="9"/>
  <c r="AK330" i="9"/>
  <c r="AJ330" i="9"/>
  <c r="AI330" i="9"/>
  <c r="AH330" i="9"/>
  <c r="AK329" i="9"/>
  <c r="AJ329" i="9"/>
  <c r="AI329" i="9"/>
  <c r="AH329" i="9"/>
  <c r="AK328" i="9"/>
  <c r="AJ328" i="9"/>
  <c r="AI328" i="9"/>
  <c r="AH328" i="9"/>
  <c r="AK327" i="9"/>
  <c r="AJ327" i="9"/>
  <c r="AI327" i="9"/>
  <c r="AH327" i="9"/>
  <c r="AK326" i="9"/>
  <c r="AJ326" i="9"/>
  <c r="AI326" i="9"/>
  <c r="AH326" i="9"/>
  <c r="AK325" i="9"/>
  <c r="AJ325" i="9"/>
  <c r="AI325" i="9"/>
  <c r="AH325" i="9"/>
  <c r="AK324" i="9"/>
  <c r="AJ324" i="9"/>
  <c r="AI324" i="9"/>
  <c r="AH324" i="9"/>
  <c r="AK323" i="9"/>
  <c r="AJ323" i="9"/>
  <c r="AI323" i="9"/>
  <c r="AH323" i="9"/>
  <c r="AK322" i="9"/>
  <c r="AJ322" i="9"/>
  <c r="AI322" i="9"/>
  <c r="AH322" i="9"/>
  <c r="AK321" i="9"/>
  <c r="AJ321" i="9"/>
  <c r="AI321" i="9"/>
  <c r="AH321" i="9"/>
  <c r="AK320" i="9"/>
  <c r="AJ320" i="9"/>
  <c r="AI320" i="9"/>
  <c r="AH320" i="9"/>
  <c r="AK319" i="9"/>
  <c r="AJ319" i="9"/>
  <c r="AI319" i="9"/>
  <c r="AH319" i="9"/>
  <c r="AK318" i="9"/>
  <c r="AJ318" i="9"/>
  <c r="AI318" i="9"/>
  <c r="AH318" i="9"/>
  <c r="AK317" i="9"/>
  <c r="AJ317" i="9"/>
  <c r="AI317" i="9"/>
  <c r="AH317" i="9"/>
  <c r="AK316" i="9"/>
  <c r="AJ316" i="9"/>
  <c r="AI316" i="9"/>
  <c r="AH316" i="9"/>
  <c r="AK315" i="9"/>
  <c r="AJ315" i="9"/>
  <c r="AI315" i="9"/>
  <c r="AH315" i="9"/>
  <c r="AK314" i="9"/>
  <c r="AJ314" i="9"/>
  <c r="AI314" i="9"/>
  <c r="AH314" i="9"/>
  <c r="AK313" i="9"/>
  <c r="AJ313" i="9"/>
  <c r="AI313" i="9"/>
  <c r="AH313" i="9"/>
  <c r="AK312" i="9"/>
  <c r="AJ312" i="9"/>
  <c r="AI312" i="9"/>
  <c r="AH312" i="9"/>
  <c r="AK311" i="9"/>
  <c r="AJ311" i="9"/>
  <c r="AI311" i="9"/>
  <c r="AH311" i="9"/>
  <c r="AK310" i="9"/>
  <c r="AJ310" i="9"/>
  <c r="AI310" i="9"/>
  <c r="AH310" i="9"/>
  <c r="AK309" i="9"/>
  <c r="AJ309" i="9"/>
  <c r="AI309" i="9"/>
  <c r="AH309" i="9"/>
  <c r="AK308" i="9"/>
  <c r="AJ308" i="9"/>
  <c r="AI308" i="9"/>
  <c r="AH308" i="9"/>
  <c r="AK307" i="9"/>
  <c r="AJ307" i="9"/>
  <c r="AI307" i="9"/>
  <c r="AH307" i="9"/>
  <c r="AK306" i="9"/>
  <c r="AJ306" i="9"/>
  <c r="AI306" i="9"/>
  <c r="AH306" i="9"/>
  <c r="AK305" i="9"/>
  <c r="AJ305" i="9"/>
  <c r="AI305" i="9"/>
  <c r="AH305" i="9"/>
  <c r="AK304" i="9"/>
  <c r="AJ304" i="9"/>
  <c r="AI304" i="9"/>
  <c r="AH304" i="9"/>
  <c r="AK303" i="9"/>
  <c r="AJ303" i="9"/>
  <c r="AI303" i="9"/>
  <c r="AH303" i="9"/>
  <c r="AK302" i="9"/>
  <c r="AJ302" i="9"/>
  <c r="AI302" i="9"/>
  <c r="AH302" i="9"/>
  <c r="AK301" i="9"/>
  <c r="AJ301" i="9"/>
  <c r="AI301" i="9"/>
  <c r="AH301" i="9"/>
  <c r="AK300" i="9"/>
  <c r="AJ300" i="9"/>
  <c r="AI300" i="9"/>
  <c r="AH300" i="9"/>
  <c r="AK299" i="9"/>
  <c r="AJ299" i="9"/>
  <c r="AI299" i="9"/>
  <c r="AH299" i="9"/>
  <c r="AK298" i="9"/>
  <c r="AJ298" i="9"/>
  <c r="AI298" i="9"/>
  <c r="AH298" i="9"/>
  <c r="AK297" i="9"/>
  <c r="AJ297" i="9"/>
  <c r="AI297" i="9"/>
  <c r="AH297" i="9"/>
  <c r="AK296" i="9"/>
  <c r="AJ296" i="9"/>
  <c r="AI296" i="9"/>
  <c r="AH296" i="9"/>
  <c r="AK295" i="9"/>
  <c r="AJ295" i="9"/>
  <c r="AI295" i="9"/>
  <c r="AH295" i="9"/>
  <c r="AK294" i="9"/>
  <c r="AJ294" i="9"/>
  <c r="AI294" i="9"/>
  <c r="AH294" i="9"/>
  <c r="AK293" i="9"/>
  <c r="AJ293" i="9"/>
  <c r="AI293" i="9"/>
  <c r="AH293" i="9"/>
  <c r="AK292" i="9"/>
  <c r="AJ292" i="9"/>
  <c r="AI292" i="9"/>
  <c r="AH292" i="9"/>
  <c r="AK291" i="9"/>
  <c r="AJ291" i="9"/>
  <c r="AI291" i="9"/>
  <c r="AH291" i="9"/>
  <c r="AK290" i="9"/>
  <c r="AJ290" i="9"/>
  <c r="AI290" i="9"/>
  <c r="AH290" i="9"/>
  <c r="AK289" i="9"/>
  <c r="AJ289" i="9"/>
  <c r="AI289" i="9"/>
  <c r="AH289" i="9"/>
  <c r="AK288" i="9"/>
  <c r="AJ288" i="9"/>
  <c r="AI288" i="9"/>
  <c r="AH288" i="9"/>
  <c r="AK287" i="9"/>
  <c r="AJ287" i="9"/>
  <c r="AI287" i="9"/>
  <c r="AH287" i="9"/>
  <c r="AK286" i="9"/>
  <c r="AJ286" i="9"/>
  <c r="AI286" i="9"/>
  <c r="AH286" i="9"/>
  <c r="AK285" i="9"/>
  <c r="AJ285" i="9"/>
  <c r="AI285" i="9"/>
  <c r="AH285" i="9"/>
  <c r="AK284" i="9"/>
  <c r="AJ284" i="9"/>
  <c r="AI284" i="9"/>
  <c r="AH284" i="9"/>
  <c r="AK283" i="9"/>
  <c r="AJ283" i="9"/>
  <c r="AI283" i="9"/>
  <c r="AH283" i="9"/>
  <c r="AK282" i="9"/>
  <c r="AJ282" i="9"/>
  <c r="AI282" i="9"/>
  <c r="AH282" i="9"/>
  <c r="AK281" i="9"/>
  <c r="AJ281" i="9"/>
  <c r="AI281" i="9"/>
  <c r="AH281" i="9"/>
  <c r="AK280" i="9"/>
  <c r="AJ280" i="9"/>
  <c r="AI280" i="9"/>
  <c r="AH280" i="9"/>
  <c r="AK279" i="9"/>
  <c r="AJ279" i="9"/>
  <c r="AI279" i="9"/>
  <c r="AH279" i="9"/>
  <c r="AK278" i="9"/>
  <c r="AJ278" i="9"/>
  <c r="AI278" i="9"/>
  <c r="AH278" i="9"/>
  <c r="AK277" i="9"/>
  <c r="AJ277" i="9"/>
  <c r="AI277" i="9"/>
  <c r="AH277" i="9"/>
  <c r="AK276" i="9"/>
  <c r="AJ276" i="9"/>
  <c r="AI276" i="9"/>
  <c r="AH276" i="9"/>
  <c r="AK275" i="9"/>
  <c r="AJ275" i="9"/>
  <c r="AI275" i="9"/>
  <c r="AH275" i="9"/>
  <c r="AK274" i="9"/>
  <c r="AJ274" i="9"/>
  <c r="AI274" i="9"/>
  <c r="AH274" i="9"/>
  <c r="AK273" i="9"/>
  <c r="AJ273" i="9"/>
  <c r="AI273" i="9"/>
  <c r="AH273" i="9"/>
  <c r="AK272" i="9"/>
  <c r="AJ272" i="9"/>
  <c r="AI272" i="9"/>
  <c r="AH272" i="9"/>
  <c r="AK271" i="9"/>
  <c r="AJ271" i="9"/>
  <c r="AI271" i="9"/>
  <c r="AH271" i="9"/>
  <c r="AK270" i="9"/>
  <c r="AJ270" i="9"/>
  <c r="AI270" i="9"/>
  <c r="AH270" i="9"/>
  <c r="AK269" i="9"/>
  <c r="AJ269" i="9"/>
  <c r="AI269" i="9"/>
  <c r="AH269" i="9"/>
  <c r="AK268" i="9"/>
  <c r="AJ268" i="9"/>
  <c r="AI268" i="9"/>
  <c r="AH268" i="9"/>
  <c r="AK267" i="9"/>
  <c r="AJ267" i="9"/>
  <c r="AI267" i="9"/>
  <c r="AH267" i="9"/>
  <c r="AK266" i="9"/>
  <c r="AJ266" i="9"/>
  <c r="AI266" i="9"/>
  <c r="AH266" i="9"/>
  <c r="AK265" i="9"/>
  <c r="AJ265" i="9"/>
  <c r="AI265" i="9"/>
  <c r="AH265" i="9"/>
  <c r="AK264" i="9"/>
  <c r="AJ264" i="9"/>
  <c r="AI264" i="9"/>
  <c r="AH264" i="9"/>
  <c r="AK263" i="9"/>
  <c r="AJ263" i="9"/>
  <c r="AI263" i="9"/>
  <c r="AH263" i="9"/>
  <c r="AK262" i="9"/>
  <c r="AJ262" i="9"/>
  <c r="AI262" i="9"/>
  <c r="AH262" i="9"/>
  <c r="AK261" i="9"/>
  <c r="AJ261" i="9"/>
  <c r="AI261" i="9"/>
  <c r="AH261" i="9"/>
  <c r="AK260" i="9"/>
  <c r="AJ260" i="9"/>
  <c r="AI260" i="9"/>
  <c r="AH260" i="9"/>
  <c r="AK259" i="9"/>
  <c r="AJ259" i="9"/>
  <c r="AI259" i="9"/>
  <c r="AH259" i="9"/>
  <c r="AK258" i="9"/>
  <c r="AJ258" i="9"/>
  <c r="AI258" i="9"/>
  <c r="AH258" i="9"/>
  <c r="AK257" i="9"/>
  <c r="AJ257" i="9"/>
  <c r="AI257" i="9"/>
  <c r="AH257" i="9"/>
  <c r="AK256" i="9"/>
  <c r="AJ256" i="9"/>
  <c r="AI256" i="9"/>
  <c r="AH256" i="9"/>
  <c r="AK255" i="9"/>
  <c r="AJ255" i="9"/>
  <c r="AI255" i="9"/>
  <c r="AH255" i="9"/>
  <c r="AK254" i="9"/>
  <c r="AJ254" i="9"/>
  <c r="AI254" i="9"/>
  <c r="AH254" i="9"/>
  <c r="AK253" i="9"/>
  <c r="AJ253" i="9"/>
  <c r="AI253" i="9"/>
  <c r="AH253" i="9"/>
  <c r="AK252" i="9"/>
  <c r="AJ252" i="9"/>
  <c r="AI252" i="9"/>
  <c r="AH252" i="9"/>
  <c r="AK251" i="9"/>
  <c r="AJ251" i="9"/>
  <c r="AI251" i="9"/>
  <c r="AH251" i="9"/>
  <c r="AK250" i="9"/>
  <c r="AJ250" i="9"/>
  <c r="AI250" i="9"/>
  <c r="AH250" i="9"/>
  <c r="AK249" i="9"/>
  <c r="AJ249" i="9"/>
  <c r="AI249" i="9"/>
  <c r="AH249" i="9"/>
  <c r="AK248" i="9"/>
  <c r="AJ248" i="9"/>
  <c r="AI248" i="9"/>
  <c r="AH248" i="9"/>
  <c r="AK247" i="9"/>
  <c r="AJ247" i="9"/>
  <c r="AI247" i="9"/>
  <c r="AH247" i="9"/>
  <c r="AK246" i="9"/>
  <c r="AJ246" i="9"/>
  <c r="AI246" i="9"/>
  <c r="AH246" i="9"/>
  <c r="AK245" i="9"/>
  <c r="AJ245" i="9"/>
  <c r="AI245" i="9"/>
  <c r="AH245" i="9"/>
  <c r="AK244" i="9"/>
  <c r="AJ244" i="9"/>
  <c r="AI244" i="9"/>
  <c r="AH244" i="9"/>
  <c r="AK243" i="9"/>
  <c r="AJ243" i="9"/>
  <c r="AI243" i="9"/>
  <c r="AH243" i="9"/>
  <c r="AK242" i="9"/>
  <c r="AJ242" i="9"/>
  <c r="AI242" i="9"/>
  <c r="AH242" i="9"/>
  <c r="AK241" i="9"/>
  <c r="AJ241" i="9"/>
  <c r="AI241" i="9"/>
  <c r="AH241" i="9"/>
  <c r="AK240" i="9"/>
  <c r="AJ240" i="9"/>
  <c r="AI240" i="9"/>
  <c r="AH240" i="9"/>
  <c r="AK239" i="9"/>
  <c r="AJ239" i="9"/>
  <c r="AI239" i="9"/>
  <c r="AH239" i="9"/>
  <c r="AK238" i="9"/>
  <c r="AJ238" i="9"/>
  <c r="AI238" i="9"/>
  <c r="AH238" i="9"/>
  <c r="AK237" i="9"/>
  <c r="AJ237" i="9"/>
  <c r="AI237" i="9"/>
  <c r="AH237" i="9"/>
  <c r="AK236" i="9"/>
  <c r="AJ236" i="9"/>
  <c r="AI236" i="9"/>
  <c r="AH236" i="9"/>
  <c r="AK235" i="9"/>
  <c r="AJ235" i="9"/>
  <c r="AI235" i="9"/>
  <c r="AH235" i="9"/>
  <c r="AK234" i="9"/>
  <c r="AJ234" i="9"/>
  <c r="AI234" i="9"/>
  <c r="AH234" i="9"/>
  <c r="AK233" i="9"/>
  <c r="AJ233" i="9"/>
  <c r="AI233" i="9"/>
  <c r="AH233" i="9"/>
  <c r="AK232" i="9"/>
  <c r="AJ232" i="9"/>
  <c r="AI232" i="9"/>
  <c r="AH232" i="9"/>
  <c r="AK231" i="9"/>
  <c r="AJ231" i="9"/>
  <c r="AI231" i="9"/>
  <c r="AH231" i="9"/>
  <c r="AK230" i="9"/>
  <c r="AJ230" i="9"/>
  <c r="AI230" i="9"/>
  <c r="AH230" i="9"/>
  <c r="AK229" i="9"/>
  <c r="AJ229" i="9"/>
  <c r="AI229" i="9"/>
  <c r="AH229" i="9"/>
  <c r="AK228" i="9"/>
  <c r="AJ228" i="9"/>
  <c r="AI228" i="9"/>
  <c r="AH228" i="9"/>
  <c r="AK227" i="9"/>
  <c r="AJ227" i="9"/>
  <c r="AI227" i="9"/>
  <c r="AH227" i="9"/>
  <c r="AK226" i="9"/>
  <c r="AJ226" i="9"/>
  <c r="AI226" i="9"/>
  <c r="AH226" i="9"/>
  <c r="AK225" i="9"/>
  <c r="AJ225" i="9"/>
  <c r="AI225" i="9"/>
  <c r="AH225" i="9"/>
  <c r="AK224" i="9"/>
  <c r="AJ224" i="9"/>
  <c r="AI224" i="9"/>
  <c r="AH224" i="9"/>
  <c r="AK223" i="9"/>
  <c r="AJ223" i="9"/>
  <c r="AI223" i="9"/>
  <c r="AH223" i="9"/>
  <c r="AK222" i="9"/>
  <c r="AJ222" i="9"/>
  <c r="AI222" i="9"/>
  <c r="AH222" i="9"/>
  <c r="AK221" i="9"/>
  <c r="AJ221" i="9"/>
  <c r="AI221" i="9"/>
  <c r="AH221" i="9"/>
  <c r="AK220" i="9"/>
  <c r="AJ220" i="9"/>
  <c r="AI220" i="9"/>
  <c r="AH220" i="9"/>
  <c r="AK219" i="9"/>
  <c r="AJ219" i="9"/>
  <c r="AI219" i="9"/>
  <c r="AH219" i="9"/>
  <c r="AK218" i="9"/>
  <c r="AJ218" i="9"/>
  <c r="AI218" i="9"/>
  <c r="AH218" i="9"/>
  <c r="AK217" i="9"/>
  <c r="AJ217" i="9"/>
  <c r="AI217" i="9"/>
  <c r="AH217" i="9"/>
  <c r="AK216" i="9"/>
  <c r="AJ216" i="9"/>
  <c r="AI216" i="9"/>
  <c r="AH216" i="9"/>
  <c r="AK215" i="9"/>
  <c r="AJ215" i="9"/>
  <c r="AI215" i="9"/>
  <c r="AH215" i="9"/>
  <c r="AK214" i="9"/>
  <c r="AJ214" i="9"/>
  <c r="AI214" i="9"/>
  <c r="AH214" i="9"/>
  <c r="AK213" i="9"/>
  <c r="AJ213" i="9"/>
  <c r="AI213" i="9"/>
  <c r="AH213" i="9"/>
  <c r="AK212" i="9"/>
  <c r="AJ212" i="9"/>
  <c r="AI212" i="9"/>
  <c r="AH212" i="9"/>
  <c r="AK211" i="9"/>
  <c r="AJ211" i="9"/>
  <c r="AI211" i="9"/>
  <c r="AH211" i="9"/>
  <c r="AK210" i="9"/>
  <c r="AJ210" i="9"/>
  <c r="AI210" i="9"/>
  <c r="AH210" i="9"/>
  <c r="AK209" i="9"/>
  <c r="AJ209" i="9"/>
  <c r="AI209" i="9"/>
  <c r="AH209" i="9"/>
  <c r="AK208" i="9"/>
  <c r="AJ208" i="9"/>
  <c r="AI208" i="9"/>
  <c r="AH208" i="9"/>
  <c r="AK207" i="9"/>
  <c r="AJ207" i="9"/>
  <c r="AI207" i="9"/>
  <c r="AH207" i="9"/>
  <c r="AK206" i="9"/>
  <c r="AJ206" i="9"/>
  <c r="AI206" i="9"/>
  <c r="AH206" i="9"/>
  <c r="AK205" i="9"/>
  <c r="AJ205" i="9"/>
  <c r="AI205" i="9"/>
  <c r="AH205" i="9"/>
  <c r="AK204" i="9"/>
  <c r="AJ204" i="9"/>
  <c r="AI204" i="9"/>
  <c r="AH204" i="9"/>
  <c r="AK203" i="9"/>
  <c r="AJ203" i="9"/>
  <c r="AI203" i="9"/>
  <c r="AH203" i="9"/>
  <c r="AK202" i="9"/>
  <c r="AJ202" i="9"/>
  <c r="AI202" i="9"/>
  <c r="AH202" i="9"/>
  <c r="AK201" i="9"/>
  <c r="AJ201" i="9"/>
  <c r="AI201" i="9"/>
  <c r="AH201" i="9"/>
  <c r="AK200" i="9"/>
  <c r="AJ200" i="9"/>
  <c r="AI200" i="9"/>
  <c r="AH200" i="9"/>
  <c r="AK199" i="9"/>
  <c r="AJ199" i="9"/>
  <c r="AI199" i="9"/>
  <c r="AH199" i="9"/>
  <c r="AK198" i="9"/>
  <c r="AJ198" i="9"/>
  <c r="AI198" i="9"/>
  <c r="AH198" i="9"/>
  <c r="AK197" i="9"/>
  <c r="AJ197" i="9"/>
  <c r="AI197" i="9"/>
  <c r="AH197" i="9"/>
  <c r="AK196" i="9"/>
  <c r="AJ196" i="9"/>
  <c r="AI196" i="9"/>
  <c r="AH196" i="9"/>
  <c r="AK195" i="9"/>
  <c r="AJ195" i="9"/>
  <c r="AI195" i="9"/>
  <c r="AH195" i="9"/>
  <c r="AK194" i="9"/>
  <c r="AJ194" i="9"/>
  <c r="AI194" i="9"/>
  <c r="AH194" i="9"/>
  <c r="AK193" i="9"/>
  <c r="AJ193" i="9"/>
  <c r="AI193" i="9"/>
  <c r="AH193" i="9"/>
  <c r="AK192" i="9"/>
  <c r="AJ192" i="9"/>
  <c r="AI192" i="9"/>
  <c r="AH192" i="9"/>
  <c r="AK191" i="9"/>
  <c r="AJ191" i="9"/>
  <c r="AI191" i="9"/>
  <c r="AH191" i="9"/>
  <c r="AK190" i="9"/>
  <c r="AJ190" i="9"/>
  <c r="AI190" i="9"/>
  <c r="AH190" i="9"/>
  <c r="AK189" i="9"/>
  <c r="AJ189" i="9"/>
  <c r="AI189" i="9"/>
  <c r="AH189" i="9"/>
  <c r="AK188" i="9"/>
  <c r="AJ188" i="9"/>
  <c r="AI188" i="9"/>
  <c r="AH188" i="9"/>
  <c r="AK187" i="9"/>
  <c r="AJ187" i="9"/>
  <c r="AI187" i="9"/>
  <c r="AH187" i="9"/>
  <c r="AK186" i="9"/>
  <c r="AJ186" i="9"/>
  <c r="AI186" i="9"/>
  <c r="AH186" i="9"/>
  <c r="AK185" i="9"/>
  <c r="AJ185" i="9"/>
  <c r="AI185" i="9"/>
  <c r="AH185" i="9"/>
  <c r="AK184" i="9"/>
  <c r="AJ184" i="9"/>
  <c r="AI184" i="9"/>
  <c r="AH184" i="9"/>
  <c r="AK183" i="9"/>
  <c r="AJ183" i="9"/>
  <c r="AI183" i="9"/>
  <c r="AH183" i="9"/>
  <c r="AK182" i="9"/>
  <c r="AJ182" i="9"/>
  <c r="AI182" i="9"/>
  <c r="AH182" i="9"/>
  <c r="AK181" i="9"/>
  <c r="AJ181" i="9"/>
  <c r="AI181" i="9"/>
  <c r="AH181" i="9"/>
  <c r="AK180" i="9"/>
  <c r="AJ180" i="9"/>
  <c r="AI180" i="9"/>
  <c r="AH180" i="9"/>
  <c r="AK179" i="9"/>
  <c r="AJ179" i="9"/>
  <c r="AI179" i="9"/>
  <c r="AH179" i="9"/>
  <c r="AK178" i="9"/>
  <c r="AJ178" i="9"/>
  <c r="AI178" i="9"/>
  <c r="AH178" i="9"/>
  <c r="AK177" i="9"/>
  <c r="AJ177" i="9"/>
  <c r="AI177" i="9"/>
  <c r="AH177" i="9"/>
  <c r="AK176" i="9"/>
  <c r="AJ176" i="9"/>
  <c r="AI176" i="9"/>
  <c r="AH176" i="9"/>
  <c r="AK175" i="9"/>
  <c r="AJ175" i="9"/>
  <c r="AI175" i="9"/>
  <c r="AH175" i="9"/>
  <c r="AK174" i="9"/>
  <c r="AJ174" i="9"/>
  <c r="AI174" i="9"/>
  <c r="AH174" i="9"/>
  <c r="AK173" i="9"/>
  <c r="AJ173" i="9"/>
  <c r="AI173" i="9"/>
  <c r="AH173" i="9"/>
  <c r="AK172" i="9"/>
  <c r="AJ172" i="9"/>
  <c r="AI172" i="9"/>
  <c r="AH172" i="9"/>
  <c r="AK171" i="9"/>
  <c r="AJ171" i="9"/>
  <c r="AI171" i="9"/>
  <c r="AH171" i="9"/>
  <c r="AK170" i="9"/>
  <c r="AJ170" i="9"/>
  <c r="AI170" i="9"/>
  <c r="AH170" i="9"/>
  <c r="AK169" i="9"/>
  <c r="AJ169" i="9"/>
  <c r="AI169" i="9"/>
  <c r="AH169" i="9"/>
  <c r="AK168" i="9"/>
  <c r="AJ168" i="9"/>
  <c r="AI168" i="9"/>
  <c r="AH168" i="9"/>
  <c r="AK167" i="9"/>
  <c r="AJ167" i="9"/>
  <c r="AI167" i="9"/>
  <c r="AH167" i="9"/>
  <c r="AK166" i="9"/>
  <c r="AJ166" i="9"/>
  <c r="AI166" i="9"/>
  <c r="AH166" i="9"/>
  <c r="AK165" i="9"/>
  <c r="AJ165" i="9"/>
  <c r="AI165" i="9"/>
  <c r="AH165" i="9"/>
  <c r="AK164" i="9"/>
  <c r="AJ164" i="9"/>
  <c r="AI164" i="9"/>
  <c r="AH164" i="9"/>
  <c r="AK163" i="9"/>
  <c r="AJ163" i="9"/>
  <c r="AI163" i="9"/>
  <c r="AH163" i="9"/>
  <c r="AK162" i="9"/>
  <c r="AJ162" i="9"/>
  <c r="AI162" i="9"/>
  <c r="AH162" i="9"/>
  <c r="AK161" i="9"/>
  <c r="AJ161" i="9"/>
  <c r="AI161" i="9"/>
  <c r="AH161" i="9"/>
  <c r="AK160" i="9"/>
  <c r="AJ160" i="9"/>
  <c r="AI160" i="9"/>
  <c r="AH160" i="9"/>
  <c r="AK159" i="9"/>
  <c r="AJ159" i="9"/>
  <c r="AI159" i="9"/>
  <c r="AH159" i="9"/>
  <c r="AK158" i="9"/>
  <c r="AJ158" i="9"/>
  <c r="AI158" i="9"/>
  <c r="AH158" i="9"/>
  <c r="AK157" i="9"/>
  <c r="AJ157" i="9"/>
  <c r="AI157" i="9"/>
  <c r="AH157" i="9"/>
  <c r="AK156" i="9"/>
  <c r="AJ156" i="9"/>
  <c r="AI156" i="9"/>
  <c r="AH156" i="9"/>
  <c r="AK155" i="9"/>
  <c r="AJ155" i="9"/>
  <c r="AI155" i="9"/>
  <c r="AH155" i="9"/>
  <c r="AK154" i="9"/>
  <c r="AJ154" i="9"/>
  <c r="AI154" i="9"/>
  <c r="AH154" i="9"/>
  <c r="AK153" i="9"/>
  <c r="AJ153" i="9"/>
  <c r="AI153" i="9"/>
  <c r="AH153" i="9"/>
  <c r="AK152" i="9"/>
  <c r="AJ152" i="9"/>
  <c r="AI152" i="9"/>
  <c r="AH152" i="9"/>
  <c r="AK151" i="9"/>
  <c r="AJ151" i="9"/>
  <c r="AI151" i="9"/>
  <c r="AH151" i="9"/>
  <c r="AK150" i="9"/>
  <c r="AJ150" i="9"/>
  <c r="AI150" i="9"/>
  <c r="AH150" i="9"/>
  <c r="AK149" i="9"/>
  <c r="AJ149" i="9"/>
  <c r="AI149" i="9"/>
  <c r="AH149" i="9"/>
  <c r="AK148" i="9"/>
  <c r="AJ148" i="9"/>
  <c r="AI148" i="9"/>
  <c r="AH148" i="9"/>
  <c r="AK147" i="9"/>
  <c r="AJ147" i="9"/>
  <c r="AI147" i="9"/>
  <c r="AH147" i="9"/>
  <c r="AK146" i="9"/>
  <c r="AJ146" i="9"/>
  <c r="AI146" i="9"/>
  <c r="AH146" i="9"/>
  <c r="AK145" i="9"/>
  <c r="AJ145" i="9"/>
  <c r="AI145" i="9"/>
  <c r="AH145" i="9"/>
  <c r="AK144" i="9"/>
  <c r="AJ144" i="9"/>
  <c r="AI144" i="9"/>
  <c r="AH144" i="9"/>
  <c r="AK143" i="9"/>
  <c r="AJ143" i="9"/>
  <c r="AI143" i="9"/>
  <c r="AH143" i="9"/>
  <c r="AK142" i="9"/>
  <c r="AJ142" i="9"/>
  <c r="AI142" i="9"/>
  <c r="AH142" i="9"/>
  <c r="AK141" i="9"/>
  <c r="AJ141" i="9"/>
  <c r="AI141" i="9"/>
  <c r="AH141" i="9"/>
  <c r="AK140" i="9"/>
  <c r="AJ140" i="9"/>
  <c r="AI140" i="9"/>
  <c r="AH140" i="9"/>
  <c r="AK139" i="9"/>
  <c r="AJ139" i="9"/>
  <c r="AI139" i="9"/>
  <c r="AH139" i="9"/>
  <c r="AK138" i="9"/>
  <c r="AJ138" i="9"/>
  <c r="AI138" i="9"/>
  <c r="AH138" i="9"/>
  <c r="AK137" i="9"/>
  <c r="AJ137" i="9"/>
  <c r="AI137" i="9"/>
  <c r="AH137" i="9"/>
  <c r="AK136" i="9"/>
  <c r="AJ136" i="9"/>
  <c r="AI136" i="9"/>
  <c r="AH136" i="9"/>
  <c r="AK135" i="9"/>
  <c r="AJ135" i="9"/>
  <c r="AI135" i="9"/>
  <c r="AH135" i="9"/>
  <c r="AK134" i="9"/>
  <c r="AJ134" i="9"/>
  <c r="AI134" i="9"/>
  <c r="AH134" i="9"/>
  <c r="AK133" i="9"/>
  <c r="AJ133" i="9"/>
  <c r="AI133" i="9"/>
  <c r="AH133" i="9"/>
  <c r="AK132" i="9"/>
  <c r="AJ132" i="9"/>
  <c r="AI132" i="9"/>
  <c r="AH132" i="9"/>
  <c r="AK131" i="9"/>
  <c r="AJ131" i="9"/>
  <c r="AI131" i="9"/>
  <c r="AH131" i="9"/>
  <c r="AK130" i="9"/>
  <c r="AJ130" i="9"/>
  <c r="AI130" i="9"/>
  <c r="AH130" i="9"/>
  <c r="AK129" i="9"/>
  <c r="AJ129" i="9"/>
  <c r="AI129" i="9"/>
  <c r="AH129" i="9"/>
  <c r="AK128" i="9"/>
  <c r="AJ128" i="9"/>
  <c r="AI128" i="9"/>
  <c r="AH128" i="9"/>
  <c r="AK127" i="9"/>
  <c r="AJ127" i="9"/>
  <c r="AI127" i="9"/>
  <c r="AH127" i="9"/>
  <c r="AK126" i="9"/>
  <c r="AJ126" i="9"/>
  <c r="AI126" i="9"/>
  <c r="AH126" i="9"/>
  <c r="AK125" i="9"/>
  <c r="AJ125" i="9"/>
  <c r="AI125" i="9"/>
  <c r="AH125" i="9"/>
  <c r="AK124" i="9"/>
  <c r="AJ124" i="9"/>
  <c r="AI124" i="9"/>
  <c r="AH124" i="9"/>
  <c r="AK123" i="9"/>
  <c r="AJ123" i="9"/>
  <c r="AI123" i="9"/>
  <c r="AH123" i="9"/>
  <c r="AK122" i="9"/>
  <c r="AJ122" i="9"/>
  <c r="AI122" i="9"/>
  <c r="AH122" i="9"/>
  <c r="AK121" i="9"/>
  <c r="AJ121" i="9"/>
  <c r="AI121" i="9"/>
  <c r="AH121" i="9"/>
  <c r="AK120" i="9"/>
  <c r="AJ120" i="9"/>
  <c r="AI120" i="9"/>
  <c r="AH120" i="9"/>
  <c r="AK119" i="9"/>
  <c r="AJ119" i="9"/>
  <c r="AI119" i="9"/>
  <c r="AH119" i="9"/>
  <c r="AK118" i="9"/>
  <c r="AJ118" i="9"/>
  <c r="AI118" i="9"/>
  <c r="AH118" i="9"/>
  <c r="AK117" i="9"/>
  <c r="AJ117" i="9"/>
  <c r="AI117" i="9"/>
  <c r="AH117" i="9"/>
  <c r="AK116" i="9"/>
  <c r="AJ116" i="9"/>
  <c r="AI116" i="9"/>
  <c r="AH116" i="9"/>
  <c r="AK115" i="9"/>
  <c r="AJ115" i="9"/>
  <c r="AI115" i="9"/>
  <c r="AH115" i="9"/>
  <c r="AK114" i="9"/>
  <c r="AJ114" i="9"/>
  <c r="AI114" i="9"/>
  <c r="AH114" i="9"/>
  <c r="AK113" i="9"/>
  <c r="AJ113" i="9"/>
  <c r="AI113" i="9"/>
  <c r="AH113" i="9"/>
  <c r="AK112" i="9"/>
  <c r="AJ112" i="9"/>
  <c r="AI112" i="9"/>
  <c r="AH112" i="9"/>
  <c r="AK111" i="9"/>
  <c r="AJ111" i="9"/>
  <c r="AI111" i="9"/>
  <c r="AH111" i="9"/>
  <c r="AK110" i="9"/>
  <c r="AJ110" i="9"/>
  <c r="AI110" i="9"/>
  <c r="AH110" i="9"/>
  <c r="AK109" i="9"/>
  <c r="AJ109" i="9"/>
  <c r="AI109" i="9"/>
  <c r="AH109" i="9"/>
  <c r="AK108" i="9"/>
  <c r="AJ108" i="9"/>
  <c r="AI108" i="9"/>
  <c r="AH108" i="9"/>
  <c r="AK107" i="9"/>
  <c r="AJ107" i="9"/>
  <c r="AI107" i="9"/>
  <c r="AH107" i="9"/>
  <c r="AK106" i="9"/>
  <c r="AJ106" i="9"/>
  <c r="AI106" i="9"/>
  <c r="AH106" i="9"/>
  <c r="AK105" i="9"/>
  <c r="AJ105" i="9"/>
  <c r="AI105" i="9"/>
  <c r="AH105" i="9"/>
  <c r="AK104" i="9"/>
  <c r="AJ104" i="9"/>
  <c r="AI104" i="9"/>
  <c r="AH104" i="9"/>
  <c r="AK103" i="9"/>
  <c r="AJ103" i="9"/>
  <c r="AI103" i="9"/>
  <c r="AH103" i="9"/>
  <c r="AK102" i="9"/>
  <c r="AJ102" i="9"/>
  <c r="AI102" i="9"/>
  <c r="AH102" i="9"/>
  <c r="AK101" i="9"/>
  <c r="AJ101" i="9"/>
  <c r="AI101" i="9"/>
  <c r="AH101" i="9"/>
  <c r="AK100" i="9"/>
  <c r="AJ100" i="9"/>
  <c r="AI100" i="9"/>
  <c r="AH100" i="9"/>
  <c r="AK99" i="9"/>
  <c r="AJ99" i="9"/>
  <c r="AI99" i="9"/>
  <c r="AH99" i="9"/>
  <c r="AK98" i="9"/>
  <c r="AJ98" i="9"/>
  <c r="AI98" i="9"/>
  <c r="AH98" i="9"/>
  <c r="AK97" i="9"/>
  <c r="AJ97" i="9"/>
  <c r="AI97" i="9"/>
  <c r="AH97" i="9"/>
  <c r="AK96" i="9"/>
  <c r="AJ96" i="9"/>
  <c r="AI96" i="9"/>
  <c r="AH96" i="9"/>
  <c r="AK95" i="9"/>
  <c r="AJ95" i="9"/>
  <c r="AI95" i="9"/>
  <c r="AH95" i="9"/>
  <c r="AK94" i="9"/>
  <c r="AJ94" i="9"/>
  <c r="AI94" i="9"/>
  <c r="AH94" i="9"/>
  <c r="AK93" i="9"/>
  <c r="AJ93" i="9"/>
  <c r="AI93" i="9"/>
  <c r="AH93" i="9"/>
  <c r="AK92" i="9"/>
  <c r="AJ92" i="9"/>
  <c r="AI92" i="9"/>
  <c r="AH92" i="9"/>
  <c r="AK91" i="9"/>
  <c r="AJ91" i="9"/>
  <c r="AI91" i="9"/>
  <c r="AH91" i="9"/>
  <c r="AK90" i="9"/>
  <c r="AJ90" i="9"/>
  <c r="AI90" i="9"/>
  <c r="AH90" i="9"/>
  <c r="AK89" i="9"/>
  <c r="AJ89" i="9"/>
  <c r="AI89" i="9"/>
  <c r="AH89" i="9"/>
  <c r="AK88" i="9"/>
  <c r="AJ88" i="9"/>
  <c r="AI88" i="9"/>
  <c r="AH88" i="9"/>
  <c r="AK87" i="9"/>
  <c r="AJ87" i="9"/>
  <c r="AI87" i="9"/>
  <c r="AH87" i="9"/>
  <c r="AK86" i="9"/>
  <c r="AJ86" i="9"/>
  <c r="AI86" i="9"/>
  <c r="AH86" i="9"/>
  <c r="AK85" i="9"/>
  <c r="AJ85" i="9"/>
  <c r="AI85" i="9"/>
  <c r="AH85" i="9"/>
  <c r="AK84" i="9"/>
  <c r="AJ84" i="9"/>
  <c r="AI84" i="9"/>
  <c r="AH84" i="9"/>
  <c r="AK83" i="9"/>
  <c r="AJ83" i="9"/>
  <c r="AI83" i="9"/>
  <c r="AH83" i="9"/>
  <c r="AK82" i="9"/>
  <c r="AJ82" i="9"/>
  <c r="AI82" i="9"/>
  <c r="AH82" i="9"/>
  <c r="AK81" i="9"/>
  <c r="AJ81" i="9"/>
  <c r="AI81" i="9"/>
  <c r="AH81" i="9"/>
  <c r="AK80" i="9"/>
  <c r="AJ80" i="9"/>
  <c r="AI80" i="9"/>
  <c r="AH80" i="9"/>
  <c r="AK79" i="9"/>
  <c r="AJ79" i="9"/>
  <c r="AI79" i="9"/>
  <c r="AH79" i="9"/>
  <c r="AK78" i="9"/>
  <c r="AJ78" i="9"/>
  <c r="AI78" i="9"/>
  <c r="AH78" i="9"/>
  <c r="AK77" i="9"/>
  <c r="AJ77" i="9"/>
  <c r="AI77" i="9"/>
  <c r="AH77" i="9"/>
  <c r="AK76" i="9"/>
  <c r="AJ76" i="9"/>
  <c r="AI76" i="9"/>
  <c r="AH76" i="9"/>
  <c r="AK75" i="9"/>
  <c r="AJ75" i="9"/>
  <c r="AI75" i="9"/>
  <c r="AH75" i="9"/>
  <c r="AK74" i="9"/>
  <c r="AJ74" i="9"/>
  <c r="AI74" i="9"/>
  <c r="AH74" i="9"/>
  <c r="AK73" i="9"/>
  <c r="AJ73" i="9"/>
  <c r="AI73" i="9"/>
  <c r="AH73" i="9"/>
  <c r="AK72" i="9"/>
  <c r="AJ72" i="9"/>
  <c r="AI72" i="9"/>
  <c r="AH72" i="9"/>
  <c r="AK71" i="9"/>
  <c r="AJ71" i="9"/>
  <c r="AI71" i="9"/>
  <c r="AH71" i="9"/>
  <c r="AK70" i="9"/>
  <c r="AJ70" i="9"/>
  <c r="AI70" i="9"/>
  <c r="AH70" i="9"/>
  <c r="AK69" i="9"/>
  <c r="AJ69" i="9"/>
  <c r="AI69" i="9"/>
  <c r="AH69" i="9"/>
  <c r="AK68" i="9"/>
  <c r="AJ68" i="9"/>
  <c r="AI68" i="9"/>
  <c r="AH68" i="9"/>
  <c r="AK67" i="9"/>
  <c r="AJ67" i="9"/>
  <c r="AI67" i="9"/>
  <c r="AH67" i="9"/>
  <c r="AK66" i="9"/>
  <c r="AJ66" i="9"/>
  <c r="AI66" i="9"/>
  <c r="AH66" i="9"/>
  <c r="AK65" i="9"/>
  <c r="AJ65" i="9"/>
  <c r="AI65" i="9"/>
  <c r="AH65" i="9"/>
  <c r="AK64" i="9"/>
  <c r="AJ64" i="9"/>
  <c r="AI64" i="9"/>
  <c r="AH64" i="9"/>
  <c r="AK63" i="9"/>
  <c r="AJ63" i="9"/>
  <c r="AI63" i="9"/>
  <c r="AH63" i="9"/>
  <c r="AK62" i="9"/>
  <c r="AJ62" i="9"/>
  <c r="AI62" i="9"/>
  <c r="AH62" i="9"/>
  <c r="AK61" i="9"/>
  <c r="AJ61" i="9"/>
  <c r="AI61" i="9"/>
  <c r="AH61" i="9"/>
  <c r="AK60" i="9"/>
  <c r="AJ60" i="9"/>
  <c r="AI60" i="9"/>
  <c r="AH60" i="9"/>
  <c r="AK59" i="9"/>
  <c r="AJ59" i="9"/>
  <c r="AI59" i="9"/>
  <c r="AH59" i="9"/>
  <c r="AK58" i="9"/>
  <c r="AJ58" i="9"/>
  <c r="AI58" i="9"/>
  <c r="AH58" i="9"/>
  <c r="AK57" i="9"/>
  <c r="AJ57" i="9"/>
  <c r="AI57" i="9"/>
  <c r="AH57" i="9"/>
  <c r="AK56" i="9"/>
  <c r="AJ56" i="9"/>
  <c r="AI56" i="9"/>
  <c r="AH56" i="9"/>
  <c r="AK55" i="9"/>
  <c r="AJ55" i="9"/>
  <c r="AI55" i="9"/>
  <c r="AH55" i="9"/>
  <c r="AK54" i="9"/>
  <c r="AJ54" i="9"/>
  <c r="AI54" i="9"/>
  <c r="AH54" i="9"/>
  <c r="AK53" i="9"/>
  <c r="AJ53" i="9"/>
  <c r="AI53" i="9"/>
  <c r="AH53" i="9"/>
  <c r="AK52" i="9"/>
  <c r="AJ52" i="9"/>
  <c r="AI52" i="9"/>
  <c r="AH52" i="9"/>
  <c r="AK51" i="9"/>
  <c r="AJ51" i="9"/>
  <c r="AI51" i="9"/>
  <c r="AH51" i="9"/>
  <c r="AK50" i="9"/>
  <c r="AJ50" i="9"/>
  <c r="AI50" i="9"/>
  <c r="AH50" i="9"/>
  <c r="AK49" i="9"/>
  <c r="AJ49" i="9"/>
  <c r="AI49" i="9"/>
  <c r="AH49" i="9"/>
  <c r="AK48" i="9"/>
  <c r="AJ48" i="9"/>
  <c r="AI48" i="9"/>
  <c r="AH48" i="9"/>
  <c r="AK47" i="9"/>
  <c r="AJ47" i="9"/>
  <c r="AI47" i="9"/>
  <c r="AH47" i="9"/>
  <c r="AK46" i="9"/>
  <c r="AJ46" i="9"/>
  <c r="AI46" i="9"/>
  <c r="AH46" i="9"/>
  <c r="AK45" i="9"/>
  <c r="AJ45" i="9"/>
  <c r="AI45" i="9"/>
  <c r="AH45" i="9"/>
  <c r="AK44" i="9"/>
  <c r="AJ44" i="9"/>
  <c r="AI44" i="9"/>
  <c r="AH44" i="9"/>
  <c r="AK43" i="9"/>
  <c r="AJ43" i="9"/>
  <c r="AI43" i="9"/>
  <c r="AH43" i="9"/>
  <c r="AK42" i="9"/>
  <c r="AJ42" i="9"/>
  <c r="AI42" i="9"/>
  <c r="AH42" i="9"/>
  <c r="AK41" i="9"/>
  <c r="AJ41" i="9"/>
  <c r="AI41" i="9"/>
  <c r="AH41" i="9"/>
  <c r="AK40" i="9"/>
  <c r="AJ40" i="9"/>
  <c r="AI40" i="9"/>
  <c r="AH40" i="9"/>
  <c r="AK39" i="9"/>
  <c r="AJ39" i="9"/>
  <c r="AI39" i="9"/>
  <c r="AH39" i="9"/>
  <c r="AK38" i="9"/>
  <c r="AJ38" i="9"/>
  <c r="AI38" i="9"/>
  <c r="AH38" i="9"/>
  <c r="AK37" i="9"/>
  <c r="AJ37" i="9"/>
  <c r="AI37" i="9"/>
  <c r="AH37" i="9"/>
  <c r="AK36" i="9"/>
  <c r="AJ36" i="9"/>
  <c r="AI36" i="9"/>
  <c r="AH36" i="9"/>
  <c r="AK35" i="9"/>
  <c r="AJ35" i="9"/>
  <c r="AI35" i="9"/>
  <c r="AH35" i="9"/>
  <c r="AK34" i="9"/>
  <c r="AJ34" i="9"/>
  <c r="AI34" i="9"/>
  <c r="AH34" i="9"/>
  <c r="AK33" i="9"/>
  <c r="AJ33" i="9"/>
  <c r="AI33" i="9"/>
  <c r="AH33" i="9"/>
  <c r="AK32" i="9"/>
  <c r="AJ32" i="9"/>
  <c r="AI32" i="9"/>
  <c r="AH32" i="9"/>
  <c r="AK31" i="9"/>
  <c r="AJ31" i="9"/>
  <c r="AI31" i="9"/>
  <c r="AH31" i="9"/>
  <c r="AK30" i="9"/>
  <c r="AJ30" i="9"/>
  <c r="AI30" i="9"/>
  <c r="AH30" i="9"/>
  <c r="AK29" i="9"/>
  <c r="AJ29" i="9"/>
  <c r="AI29" i="9"/>
  <c r="AH29" i="9"/>
  <c r="AK28" i="9"/>
  <c r="AJ28" i="9"/>
  <c r="AI28" i="9"/>
  <c r="AH28" i="9"/>
  <c r="AK27" i="9"/>
  <c r="AJ27" i="9"/>
  <c r="AI27" i="9"/>
  <c r="AH27" i="9"/>
  <c r="AK26" i="9"/>
  <c r="AJ26" i="9"/>
  <c r="AI26" i="9"/>
  <c r="AH26" i="9"/>
  <c r="AK25" i="9"/>
  <c r="AJ25" i="9"/>
  <c r="AI25" i="9"/>
  <c r="AH25" i="9"/>
  <c r="AK24" i="9"/>
  <c r="AJ24" i="9"/>
  <c r="AI24" i="9"/>
  <c r="AH24" i="9"/>
  <c r="AK23" i="9"/>
  <c r="AJ23" i="9"/>
  <c r="AI23" i="9"/>
  <c r="AH23" i="9"/>
  <c r="AK22" i="9"/>
  <c r="AJ22" i="9"/>
  <c r="AI22" i="9"/>
  <c r="AH22" i="9"/>
  <c r="AK21" i="9"/>
  <c r="AJ21" i="9"/>
  <c r="AI21" i="9"/>
  <c r="AH21" i="9"/>
  <c r="AK20" i="9"/>
  <c r="AJ20" i="9"/>
  <c r="AI20" i="9"/>
  <c r="AH20" i="9"/>
  <c r="AK19" i="9"/>
  <c r="AJ19" i="9"/>
  <c r="AI19" i="9"/>
  <c r="AH19" i="9"/>
  <c r="AK18" i="9"/>
  <c r="AJ18" i="9"/>
  <c r="AI18" i="9"/>
  <c r="AH18" i="9"/>
  <c r="AK17" i="9"/>
  <c r="AJ17" i="9"/>
  <c r="AI17" i="9"/>
  <c r="AH17" i="9"/>
  <c r="AK16" i="9"/>
  <c r="AJ16" i="9"/>
  <c r="AI16" i="9"/>
  <c r="AH16" i="9"/>
  <c r="AK15" i="9"/>
  <c r="AJ15" i="9"/>
  <c r="AI15" i="9"/>
  <c r="AH15" i="9"/>
  <c r="AK14" i="9"/>
  <c r="AJ14" i="9"/>
  <c r="AI14" i="9"/>
  <c r="AH14" i="9"/>
  <c r="AK13" i="9"/>
  <c r="AJ13" i="9"/>
  <c r="AI13" i="9"/>
  <c r="AH13" i="9"/>
  <c r="AK12" i="9"/>
  <c r="AJ12" i="9"/>
  <c r="AI12" i="9"/>
  <c r="AH12" i="9"/>
  <c r="AK11" i="9"/>
  <c r="AJ11" i="9"/>
  <c r="AI11" i="9"/>
  <c r="AH11" i="9"/>
  <c r="AK10" i="9"/>
  <c r="AJ10" i="9"/>
  <c r="AI10" i="9"/>
  <c r="AH10" i="9"/>
  <c r="AK9" i="9"/>
  <c r="AJ9" i="9"/>
  <c r="AI9" i="9"/>
  <c r="AH9" i="9"/>
  <c r="AK8" i="9"/>
  <c r="AJ8" i="9"/>
  <c r="AI8" i="9"/>
  <c r="AH8" i="9"/>
  <c r="AK7" i="9"/>
  <c r="AJ7" i="9"/>
  <c r="AI7" i="9"/>
  <c r="AH7" i="9"/>
  <c r="AK6" i="9"/>
  <c r="AJ6" i="9"/>
  <c r="AI6" i="9"/>
  <c r="AH6" i="9"/>
  <c r="AK5" i="9"/>
  <c r="AJ5" i="9"/>
  <c r="AI5" i="9"/>
  <c r="AH5" i="9"/>
  <c r="AK4" i="9"/>
  <c r="AJ4" i="9"/>
  <c r="AI4" i="9"/>
  <c r="AH4" i="9"/>
  <c r="AK3" i="9"/>
  <c r="AJ3" i="9"/>
  <c r="AI3" i="9"/>
  <c r="AH3" i="9"/>
  <c r="AK2" i="9"/>
  <c r="AJ2" i="9"/>
  <c r="AI2" i="9"/>
  <c r="AH2" i="9"/>
  <c r="M47" i="3"/>
  <c r="J47" i="3"/>
  <c r="G47" i="3"/>
  <c r="C47" i="3"/>
  <c r="M46" i="3"/>
  <c r="J46" i="3"/>
  <c r="G46" i="3"/>
  <c r="C46" i="3"/>
  <c r="M45" i="3"/>
  <c r="J45" i="3"/>
  <c r="G45" i="3"/>
  <c r="C45" i="3"/>
  <c r="M44" i="3"/>
  <c r="J44" i="3"/>
  <c r="G44" i="3"/>
  <c r="C44" i="3"/>
  <c r="M43" i="3"/>
  <c r="J43" i="3"/>
  <c r="G43" i="3"/>
  <c r="C43" i="3"/>
  <c r="M42" i="3"/>
  <c r="J42" i="3"/>
  <c r="G42" i="3"/>
  <c r="C42" i="3"/>
  <c r="M41" i="3"/>
  <c r="J41" i="3"/>
  <c r="G41" i="3"/>
  <c r="C41" i="3"/>
  <c r="M40" i="3"/>
  <c r="J40" i="3"/>
  <c r="G40" i="3"/>
  <c r="C40" i="3"/>
  <c r="M39" i="3"/>
  <c r="J39" i="3"/>
  <c r="G39" i="3"/>
  <c r="C39" i="3"/>
  <c r="M38" i="3"/>
  <c r="J38" i="3"/>
  <c r="G38" i="3"/>
  <c r="C38" i="3"/>
  <c r="M37" i="3"/>
  <c r="J37" i="3"/>
  <c r="G37" i="3"/>
  <c r="C37" i="3"/>
  <c r="M36" i="3"/>
  <c r="J36" i="3"/>
  <c r="G36" i="3"/>
  <c r="C36" i="3"/>
  <c r="M35" i="3"/>
  <c r="J35" i="3"/>
  <c r="G35" i="3"/>
  <c r="C35" i="3"/>
  <c r="M34" i="3"/>
  <c r="J34" i="3"/>
  <c r="G34" i="3"/>
  <c r="C34" i="3"/>
  <c r="M33" i="3"/>
  <c r="J33" i="3"/>
  <c r="G33" i="3"/>
  <c r="C33" i="3"/>
  <c r="M32" i="3"/>
  <c r="J32" i="3"/>
  <c r="G32" i="3"/>
  <c r="C32" i="3"/>
  <c r="M31" i="3"/>
  <c r="J31" i="3"/>
  <c r="G31" i="3"/>
  <c r="C31" i="3"/>
  <c r="M30" i="3"/>
  <c r="J30" i="3"/>
  <c r="G30" i="3"/>
  <c r="C30" i="3"/>
  <c r="M29" i="3"/>
  <c r="J29" i="3"/>
  <c r="G29" i="3"/>
  <c r="C29" i="3"/>
  <c r="M28" i="3"/>
  <c r="J28" i="3"/>
  <c r="G28" i="3"/>
  <c r="C28" i="3"/>
  <c r="M27" i="3"/>
  <c r="J27" i="3"/>
  <c r="G27" i="3"/>
  <c r="C27" i="3"/>
  <c r="M26" i="3"/>
  <c r="J26" i="3"/>
  <c r="G26" i="3"/>
  <c r="C26" i="3"/>
  <c r="M25" i="3"/>
  <c r="J25" i="3"/>
  <c r="G25" i="3"/>
  <c r="C25" i="3"/>
  <c r="M24" i="3"/>
  <c r="J24" i="3"/>
  <c r="G24" i="3"/>
  <c r="C24" i="3"/>
  <c r="M23" i="3"/>
  <c r="J23" i="3"/>
  <c r="G23" i="3"/>
  <c r="C23" i="3"/>
  <c r="M22" i="3"/>
  <c r="J22" i="3"/>
  <c r="G22" i="3"/>
  <c r="C22" i="3"/>
  <c r="M21" i="3"/>
  <c r="J21" i="3"/>
  <c r="G21" i="3"/>
  <c r="C21" i="3"/>
  <c r="M20" i="3"/>
  <c r="J20" i="3"/>
  <c r="G20" i="3"/>
  <c r="C20" i="3"/>
  <c r="M19" i="3"/>
  <c r="J19" i="3"/>
  <c r="G19" i="3"/>
  <c r="C19" i="3"/>
  <c r="M18" i="3"/>
  <c r="J18" i="3"/>
  <c r="G18" i="3"/>
  <c r="C18" i="3"/>
  <c r="M17" i="3"/>
  <c r="J17" i="3"/>
  <c r="G17" i="3"/>
  <c r="C17" i="3"/>
  <c r="M16" i="3"/>
  <c r="J16" i="3"/>
  <c r="G16" i="3"/>
  <c r="C16" i="3"/>
  <c r="M15" i="3"/>
  <c r="J15" i="3"/>
  <c r="G15" i="3"/>
  <c r="C15" i="3"/>
  <c r="M12" i="3"/>
  <c r="J12" i="3"/>
  <c r="G12" i="3"/>
  <c r="C12" i="3"/>
  <c r="M11" i="3"/>
  <c r="J11" i="3"/>
  <c r="G11" i="3"/>
  <c r="C11" i="3"/>
  <c r="M10" i="3"/>
  <c r="J10" i="3"/>
  <c r="G10" i="3"/>
  <c r="C10" i="3"/>
  <c r="M9" i="3"/>
  <c r="J9" i="3"/>
  <c r="G9" i="3"/>
  <c r="C9" i="3"/>
  <c r="M8" i="3"/>
  <c r="J8" i="3"/>
  <c r="G8" i="3"/>
  <c r="C8" i="3"/>
  <c r="M7" i="3"/>
  <c r="J7" i="3"/>
  <c r="G7" i="3"/>
  <c r="C7" i="3"/>
  <c r="M6" i="3"/>
  <c r="J6" i="3"/>
  <c r="G6" i="3"/>
  <c r="C6" i="3"/>
  <c r="M5" i="3"/>
  <c r="J5" i="3"/>
  <c r="G5" i="3"/>
  <c r="C5" i="3"/>
  <c r="M4" i="3"/>
  <c r="J4" i="3"/>
  <c r="G4" i="3"/>
  <c r="C4" i="3"/>
  <c r="M3" i="3"/>
  <c r="J3" i="3"/>
  <c r="G3" i="3"/>
  <c r="C3" i="3"/>
  <c r="M2" i="3"/>
  <c r="J2" i="3"/>
  <c r="G2" i="3"/>
  <c r="C2" i="3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R62" i="12"/>
  <c r="P62" i="12"/>
  <c r="O62" i="12"/>
  <c r="M62" i="12"/>
  <c r="N62" i="12" s="1"/>
  <c r="L62" i="12"/>
  <c r="K62" i="12"/>
  <c r="J62" i="12"/>
  <c r="I62" i="12" a="1"/>
  <c r="I62" i="12" s="1"/>
  <c r="H62" i="12" a="1"/>
  <c r="H62" i="12" s="1"/>
  <c r="B62" i="25" s="1"/>
  <c r="E62" i="25" s="1"/>
  <c r="G62" i="12"/>
  <c r="F62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R61" i="12"/>
  <c r="P61" i="12"/>
  <c r="Q61" i="12" s="1"/>
  <c r="O61" i="12"/>
  <c r="M61" i="12"/>
  <c r="N61" i="12" s="1"/>
  <c r="L61" i="12"/>
  <c r="K61" i="12"/>
  <c r="J61" i="12"/>
  <c r="I61" i="12" a="1"/>
  <c r="I61" i="12" s="1"/>
  <c r="H61" i="12" a="1"/>
  <c r="H61" i="12" s="1"/>
  <c r="B61" i="25" s="1"/>
  <c r="E61" i="25" s="1"/>
  <c r="G61" i="12"/>
  <c r="F61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R60" i="12"/>
  <c r="P60" i="12"/>
  <c r="Q60" i="12" s="1"/>
  <c r="O60" i="12"/>
  <c r="M60" i="12"/>
  <c r="N60" i="12" s="1"/>
  <c r="L60" i="12"/>
  <c r="K60" i="12"/>
  <c r="J60" i="12"/>
  <c r="I60" i="12" a="1"/>
  <c r="I60" i="12" s="1"/>
  <c r="H60" i="12" a="1"/>
  <c r="H60" i="12" s="1"/>
  <c r="B60" i="25" s="1"/>
  <c r="E60" i="25" s="1"/>
  <c r="G60" i="12"/>
  <c r="F60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R59" i="12"/>
  <c r="P59" i="12"/>
  <c r="Q59" i="12" s="1"/>
  <c r="O59" i="12"/>
  <c r="M59" i="12"/>
  <c r="N59" i="12" s="1"/>
  <c r="L59" i="12"/>
  <c r="K59" i="12"/>
  <c r="J59" i="12"/>
  <c r="I59" i="12" a="1"/>
  <c r="I59" i="12" s="1"/>
  <c r="H59" i="12" a="1"/>
  <c r="H59" i="12" s="1"/>
  <c r="B59" i="25" s="1"/>
  <c r="E59" i="25" s="1"/>
  <c r="G59" i="12"/>
  <c r="F59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R58" i="12"/>
  <c r="P58" i="12"/>
  <c r="Q58" i="12" s="1"/>
  <c r="O58" i="12"/>
  <c r="M58" i="12"/>
  <c r="N58" i="12" s="1"/>
  <c r="L58" i="12"/>
  <c r="K58" i="12"/>
  <c r="J58" i="12"/>
  <c r="I58" i="12" a="1"/>
  <c r="I58" i="12" s="1"/>
  <c r="H58" i="12" a="1"/>
  <c r="H58" i="12" s="1"/>
  <c r="B58" i="25" s="1"/>
  <c r="E58" i="25" s="1"/>
  <c r="G58" i="12"/>
  <c r="F58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R57" i="12"/>
  <c r="P57" i="12"/>
  <c r="Q57" i="12" s="1"/>
  <c r="O57" i="12"/>
  <c r="M57" i="12"/>
  <c r="N57" i="12" s="1"/>
  <c r="L57" i="12"/>
  <c r="K57" i="12"/>
  <c r="J57" i="12"/>
  <c r="I57" i="12" a="1"/>
  <c r="I57" i="12" s="1"/>
  <c r="H57" i="12" a="1"/>
  <c r="H57" i="12" s="1"/>
  <c r="B57" i="25" s="1"/>
  <c r="E57" i="25" s="1"/>
  <c r="G57" i="12"/>
  <c r="F57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R56" i="12"/>
  <c r="P56" i="12"/>
  <c r="Q56" i="12" s="1"/>
  <c r="O56" i="12"/>
  <c r="M56" i="12"/>
  <c r="N56" i="12" s="1"/>
  <c r="L56" i="12"/>
  <c r="K56" i="12"/>
  <c r="J56" i="12"/>
  <c r="I56" i="12" a="1"/>
  <c r="I56" i="12" s="1"/>
  <c r="H56" i="12" a="1"/>
  <c r="H56" i="12" s="1"/>
  <c r="B56" i="25" s="1"/>
  <c r="E56" i="25" s="1"/>
  <c r="G56" i="12"/>
  <c r="F56" i="12"/>
  <c r="AO55" i="12"/>
  <c r="AN55" i="12"/>
  <c r="AM55" i="12"/>
  <c r="AL55" i="12"/>
  <c r="AK55" i="12"/>
  <c r="AJ55" i="12"/>
  <c r="AI55" i="12"/>
  <c r="AH55" i="12"/>
  <c r="AG55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R55" i="12"/>
  <c r="P55" i="12"/>
  <c r="Q55" i="12" s="1"/>
  <c r="O55" i="12"/>
  <c r="M55" i="12"/>
  <c r="N55" i="12" s="1"/>
  <c r="L55" i="12"/>
  <c r="K55" i="12"/>
  <c r="J55" i="12"/>
  <c r="I55" i="12" a="1"/>
  <c r="I55" i="12" s="1"/>
  <c r="H55" i="12" a="1"/>
  <c r="H55" i="12" s="1"/>
  <c r="B55" i="25" s="1"/>
  <c r="E55" i="25" s="1"/>
  <c r="G55" i="12"/>
  <c r="F55" i="12"/>
  <c r="AO54" i="12"/>
  <c r="AN54" i="12"/>
  <c r="AM54" i="12"/>
  <c r="AL54" i="12"/>
  <c r="AK54" i="12"/>
  <c r="AJ54" i="12"/>
  <c r="AI54" i="12"/>
  <c r="AH54" i="12"/>
  <c r="AG54" i="12"/>
  <c r="AF54" i="12"/>
  <c r="AE54" i="12"/>
  <c r="AD54" i="12"/>
  <c r="AC54" i="12"/>
  <c r="AB54" i="12"/>
  <c r="AA54" i="12"/>
  <c r="Z54" i="12"/>
  <c r="Y54" i="12"/>
  <c r="X54" i="12"/>
  <c r="W54" i="12"/>
  <c r="V54" i="12"/>
  <c r="U54" i="12"/>
  <c r="T54" i="12"/>
  <c r="S54" i="12"/>
  <c r="R54" i="12"/>
  <c r="P54" i="12"/>
  <c r="Q54" i="12" s="1"/>
  <c r="O54" i="12"/>
  <c r="M54" i="12"/>
  <c r="N54" i="12" s="1"/>
  <c r="L54" i="12"/>
  <c r="K54" i="12"/>
  <c r="J54" i="12"/>
  <c r="I54" i="12" a="1"/>
  <c r="I54" i="12" s="1"/>
  <c r="H54" i="12" a="1"/>
  <c r="H54" i="12" s="1"/>
  <c r="B54" i="25" s="1"/>
  <c r="E54" i="25" s="1"/>
  <c r="G54" i="12"/>
  <c r="F54" i="12"/>
  <c r="AO53" i="12"/>
  <c r="AN53" i="12"/>
  <c r="AM53" i="12"/>
  <c r="AL53" i="12"/>
  <c r="AK53" i="12"/>
  <c r="AJ53" i="12"/>
  <c r="AI53" i="12"/>
  <c r="AH53" i="12"/>
  <c r="AG53" i="12"/>
  <c r="AF53" i="12"/>
  <c r="AE53" i="12"/>
  <c r="AD53" i="12"/>
  <c r="AC53" i="12"/>
  <c r="AB53" i="12"/>
  <c r="AA53" i="12"/>
  <c r="Z53" i="12"/>
  <c r="Y53" i="12"/>
  <c r="X53" i="12"/>
  <c r="W53" i="12"/>
  <c r="V53" i="12"/>
  <c r="U53" i="12"/>
  <c r="T53" i="12"/>
  <c r="S53" i="12"/>
  <c r="R53" i="12"/>
  <c r="P53" i="12"/>
  <c r="Q53" i="12" s="1"/>
  <c r="O53" i="12"/>
  <c r="M53" i="12"/>
  <c r="N53" i="12" s="1"/>
  <c r="L53" i="12"/>
  <c r="K53" i="12"/>
  <c r="J53" i="12"/>
  <c r="I53" i="12" a="1"/>
  <c r="I53" i="12" s="1"/>
  <c r="H53" i="12" a="1"/>
  <c r="H53" i="12" s="1"/>
  <c r="B53" i="25" s="1"/>
  <c r="E53" i="25" s="1"/>
  <c r="G53" i="12"/>
  <c r="F53" i="12"/>
  <c r="AO52" i="12"/>
  <c r="AN52" i="12"/>
  <c r="AM52" i="12"/>
  <c r="AL52" i="12"/>
  <c r="AK52" i="12"/>
  <c r="AJ52" i="12"/>
  <c r="AI52" i="12"/>
  <c r="AH52" i="12"/>
  <c r="AG52" i="12"/>
  <c r="AF52" i="12"/>
  <c r="AE52" i="12"/>
  <c r="AD52" i="12"/>
  <c r="AC52" i="12"/>
  <c r="AB52" i="12"/>
  <c r="AA52" i="12"/>
  <c r="Z52" i="12"/>
  <c r="Y52" i="12"/>
  <c r="X52" i="12"/>
  <c r="W52" i="12"/>
  <c r="V52" i="12"/>
  <c r="U52" i="12"/>
  <c r="T52" i="12"/>
  <c r="S52" i="12"/>
  <c r="R52" i="12"/>
  <c r="P52" i="12"/>
  <c r="Q52" i="12" s="1"/>
  <c r="O52" i="12"/>
  <c r="M52" i="12"/>
  <c r="N52" i="12" s="1"/>
  <c r="L52" i="12"/>
  <c r="K52" i="12"/>
  <c r="J52" i="12"/>
  <c r="I52" i="12" a="1"/>
  <c r="I52" i="12" s="1"/>
  <c r="H52" i="12" a="1"/>
  <c r="H52" i="12" s="1"/>
  <c r="B52" i="25" s="1"/>
  <c r="E52" i="25" s="1"/>
  <c r="G52" i="12"/>
  <c r="F52" i="12"/>
  <c r="AO51" i="12"/>
  <c r="AN51" i="12"/>
  <c r="AM51" i="12"/>
  <c r="AL51" i="12"/>
  <c r="AK51" i="12"/>
  <c r="AJ51" i="12"/>
  <c r="AI51" i="12"/>
  <c r="AH51" i="12"/>
  <c r="AG51" i="12"/>
  <c r="AF51" i="12"/>
  <c r="AE51" i="12"/>
  <c r="AD51" i="12"/>
  <c r="AC51" i="12"/>
  <c r="AB51" i="12"/>
  <c r="AA51" i="12"/>
  <c r="Z51" i="12"/>
  <c r="Y51" i="12"/>
  <c r="X51" i="12"/>
  <c r="W51" i="12"/>
  <c r="V51" i="12"/>
  <c r="U51" i="12"/>
  <c r="T51" i="12"/>
  <c r="S51" i="12"/>
  <c r="R51" i="12"/>
  <c r="P51" i="12"/>
  <c r="Q51" i="12" s="1"/>
  <c r="O51" i="12"/>
  <c r="M51" i="12"/>
  <c r="N51" i="12" s="1"/>
  <c r="L51" i="12"/>
  <c r="K51" i="12"/>
  <c r="J51" i="12"/>
  <c r="I51" i="12" a="1"/>
  <c r="I51" i="12" s="1"/>
  <c r="H51" i="12" a="1"/>
  <c r="H51" i="12" s="1"/>
  <c r="B51" i="25" s="1"/>
  <c r="E51" i="25" s="1"/>
  <c r="G51" i="12"/>
  <c r="F51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R50" i="12"/>
  <c r="P50" i="12"/>
  <c r="Q50" i="12" s="1"/>
  <c r="O50" i="12"/>
  <c r="M50" i="12"/>
  <c r="N50" i="12" s="1"/>
  <c r="L50" i="12"/>
  <c r="K50" i="12"/>
  <c r="J50" i="12"/>
  <c r="I50" i="12" a="1"/>
  <c r="I50" i="12" s="1"/>
  <c r="H50" i="12" a="1"/>
  <c r="H50" i="12" s="1"/>
  <c r="B50" i="25" s="1"/>
  <c r="E50" i="25" s="1"/>
  <c r="G50" i="12"/>
  <c r="F50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R49" i="12"/>
  <c r="P49" i="12"/>
  <c r="Q49" i="12" s="1"/>
  <c r="O49" i="12"/>
  <c r="M49" i="12"/>
  <c r="N49" i="12" s="1"/>
  <c r="L49" i="12"/>
  <c r="K49" i="12"/>
  <c r="J49" i="12"/>
  <c r="I49" i="12" a="1"/>
  <c r="I49" i="12" s="1"/>
  <c r="H49" i="12" a="1"/>
  <c r="H49" i="12" s="1"/>
  <c r="B49" i="25" s="1"/>
  <c r="E49" i="25" s="1"/>
  <c r="G49" i="12"/>
  <c r="F49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R48" i="12"/>
  <c r="P48" i="12"/>
  <c r="Q48" i="12" s="1"/>
  <c r="O48" i="12"/>
  <c r="M48" i="12"/>
  <c r="N48" i="12" s="1"/>
  <c r="L48" i="12"/>
  <c r="K48" i="12"/>
  <c r="J48" i="12"/>
  <c r="I48" i="12" a="1"/>
  <c r="I48" i="12" s="1"/>
  <c r="H48" i="12" a="1"/>
  <c r="H48" i="12" s="1"/>
  <c r="B48" i="25" s="1"/>
  <c r="E48" i="25" s="1"/>
  <c r="G48" i="12"/>
  <c r="F48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R47" i="12"/>
  <c r="P47" i="12"/>
  <c r="Q47" i="12" s="1"/>
  <c r="O47" i="12"/>
  <c r="M47" i="12"/>
  <c r="N47" i="12" s="1"/>
  <c r="L47" i="12"/>
  <c r="K47" i="12"/>
  <c r="J47" i="12"/>
  <c r="I47" i="12" a="1"/>
  <c r="I47" i="12" s="1"/>
  <c r="H47" i="12" a="1"/>
  <c r="H47" i="12" s="1"/>
  <c r="B47" i="25" s="1"/>
  <c r="E47" i="25" s="1"/>
  <c r="G47" i="12"/>
  <c r="F47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R46" i="12"/>
  <c r="P46" i="12"/>
  <c r="Q46" i="12" s="1"/>
  <c r="O46" i="12"/>
  <c r="M46" i="12"/>
  <c r="N46" i="12" s="1"/>
  <c r="L46" i="12"/>
  <c r="K46" i="12"/>
  <c r="J46" i="12"/>
  <c r="I46" i="12" a="1"/>
  <c r="I46" i="12" s="1"/>
  <c r="H46" i="12" a="1"/>
  <c r="H46" i="12" s="1"/>
  <c r="B46" i="25" s="1"/>
  <c r="E46" i="25" s="1"/>
  <c r="G46" i="12"/>
  <c r="F46" i="12"/>
  <c r="AO45" i="12"/>
  <c r="AN45" i="12"/>
  <c r="AM45" i="12"/>
  <c r="AL45" i="12"/>
  <c r="AK45" i="12"/>
  <c r="AJ45" i="12"/>
  <c r="AI45" i="12"/>
  <c r="AH45" i="12"/>
  <c r="AG45" i="12"/>
  <c r="AF45" i="12"/>
  <c r="AE45" i="12"/>
  <c r="AD45" i="12"/>
  <c r="AC45" i="12"/>
  <c r="AB45" i="12"/>
  <c r="AA45" i="12"/>
  <c r="Z45" i="12"/>
  <c r="Y45" i="12"/>
  <c r="X45" i="12"/>
  <c r="W45" i="12"/>
  <c r="V45" i="12"/>
  <c r="U45" i="12"/>
  <c r="T45" i="12"/>
  <c r="S45" i="12"/>
  <c r="R45" i="12"/>
  <c r="P45" i="12"/>
  <c r="Q45" i="12" s="1"/>
  <c r="O45" i="12"/>
  <c r="M45" i="12"/>
  <c r="N45" i="12" s="1"/>
  <c r="L45" i="12"/>
  <c r="K45" i="12"/>
  <c r="J45" i="12"/>
  <c r="I45" i="12" a="1"/>
  <c r="I45" i="12" s="1"/>
  <c r="H45" i="12" a="1"/>
  <c r="H45" i="12" s="1"/>
  <c r="B45" i="25" s="1"/>
  <c r="E45" i="25" s="1"/>
  <c r="G45" i="12"/>
  <c r="F45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R44" i="12"/>
  <c r="P44" i="12"/>
  <c r="Q44" i="12" s="1"/>
  <c r="O44" i="12"/>
  <c r="M44" i="12"/>
  <c r="N44" i="12" s="1"/>
  <c r="L44" i="12"/>
  <c r="K44" i="12"/>
  <c r="J44" i="12"/>
  <c r="I44" i="12" a="1"/>
  <c r="I44" i="12" s="1"/>
  <c r="H44" i="12" a="1"/>
  <c r="H44" i="12" s="1"/>
  <c r="B44" i="25" s="1"/>
  <c r="E44" i="25" s="1"/>
  <c r="G44" i="12"/>
  <c r="F44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R43" i="12"/>
  <c r="P43" i="12"/>
  <c r="Q43" i="12" s="1"/>
  <c r="O43" i="12"/>
  <c r="M43" i="12"/>
  <c r="N43" i="12" s="1"/>
  <c r="L43" i="12"/>
  <c r="K43" i="12"/>
  <c r="J43" i="12"/>
  <c r="I43" i="12" a="1"/>
  <c r="I43" i="12" s="1"/>
  <c r="H43" i="12" a="1"/>
  <c r="H43" i="12" s="1"/>
  <c r="B43" i="25" s="1"/>
  <c r="E43" i="25" s="1"/>
  <c r="G43" i="12"/>
  <c r="F43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R42" i="12"/>
  <c r="P42" i="12"/>
  <c r="Q42" i="12" s="1"/>
  <c r="O42" i="12"/>
  <c r="M42" i="12"/>
  <c r="N42" i="12" s="1"/>
  <c r="L42" i="12"/>
  <c r="K42" i="12"/>
  <c r="J42" i="12"/>
  <c r="I42" i="12" a="1"/>
  <c r="I42" i="12" s="1"/>
  <c r="H42" i="12" a="1"/>
  <c r="H42" i="12" s="1"/>
  <c r="B42" i="25" s="1"/>
  <c r="E42" i="25" s="1"/>
  <c r="G42" i="12"/>
  <c r="F42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R41" i="12"/>
  <c r="P41" i="12"/>
  <c r="Q41" i="12" s="1"/>
  <c r="O41" i="12"/>
  <c r="M41" i="12"/>
  <c r="N41" i="12" s="1"/>
  <c r="L41" i="12"/>
  <c r="K41" i="12"/>
  <c r="J41" i="12"/>
  <c r="I41" i="12" a="1"/>
  <c r="I41" i="12" s="1"/>
  <c r="H41" i="12" a="1"/>
  <c r="H41" i="12" s="1"/>
  <c r="B41" i="25" s="1"/>
  <c r="E41" i="25" s="1"/>
  <c r="G41" i="12"/>
  <c r="F41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R40" i="12"/>
  <c r="P40" i="12"/>
  <c r="Q40" i="12" s="1"/>
  <c r="O40" i="12"/>
  <c r="M40" i="12"/>
  <c r="N40" i="12" s="1"/>
  <c r="L40" i="12"/>
  <c r="K40" i="12"/>
  <c r="J40" i="12"/>
  <c r="I40" i="12" a="1"/>
  <c r="I40" i="12" s="1"/>
  <c r="H40" i="12" a="1"/>
  <c r="H40" i="12" s="1"/>
  <c r="B40" i="25" s="1"/>
  <c r="E40" i="25" s="1"/>
  <c r="G40" i="12"/>
  <c r="F40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R39" i="12"/>
  <c r="P39" i="12"/>
  <c r="Q39" i="12" s="1"/>
  <c r="O39" i="12"/>
  <c r="M39" i="12"/>
  <c r="N39" i="12" s="1"/>
  <c r="L39" i="12"/>
  <c r="K39" i="12"/>
  <c r="J39" i="12"/>
  <c r="I39" i="12" a="1"/>
  <c r="I39" i="12" s="1"/>
  <c r="H39" i="12" a="1"/>
  <c r="H39" i="12" s="1"/>
  <c r="B39" i="25" s="1"/>
  <c r="E39" i="25" s="1"/>
  <c r="G39" i="12"/>
  <c r="F39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R38" i="12"/>
  <c r="P38" i="12"/>
  <c r="Q38" i="12" s="1"/>
  <c r="O38" i="12"/>
  <c r="M38" i="12"/>
  <c r="N38" i="12" s="1"/>
  <c r="L38" i="12"/>
  <c r="K38" i="12"/>
  <c r="J38" i="12"/>
  <c r="I38" i="12" a="1"/>
  <c r="I38" i="12" s="1"/>
  <c r="H38" i="12" a="1"/>
  <c r="H38" i="12" s="1"/>
  <c r="B38" i="25" s="1"/>
  <c r="E38" i="25" s="1"/>
  <c r="G38" i="12"/>
  <c r="F38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R37" i="12"/>
  <c r="P37" i="12"/>
  <c r="Q37" i="12" s="1"/>
  <c r="O37" i="12"/>
  <c r="M37" i="12"/>
  <c r="N37" i="12" s="1"/>
  <c r="L37" i="12"/>
  <c r="K37" i="12"/>
  <c r="J37" i="12"/>
  <c r="I37" i="12" a="1"/>
  <c r="I37" i="12" s="1"/>
  <c r="H37" i="12" a="1"/>
  <c r="H37" i="12" s="1"/>
  <c r="B37" i="25" s="1"/>
  <c r="E37" i="25" s="1"/>
  <c r="G37" i="12"/>
  <c r="F37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R36" i="12"/>
  <c r="P36" i="12"/>
  <c r="Q36" i="12" s="1"/>
  <c r="O36" i="12"/>
  <c r="M36" i="12"/>
  <c r="N36" i="12" s="1"/>
  <c r="L36" i="12"/>
  <c r="K36" i="12"/>
  <c r="J36" i="12"/>
  <c r="I36" i="12" a="1"/>
  <c r="I36" i="12" s="1"/>
  <c r="H36" i="12" a="1"/>
  <c r="H36" i="12" s="1"/>
  <c r="B36" i="25" s="1"/>
  <c r="E36" i="25" s="1"/>
  <c r="G36" i="12"/>
  <c r="F36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R35" i="12"/>
  <c r="P35" i="12"/>
  <c r="Q35" i="12" s="1"/>
  <c r="O35" i="12"/>
  <c r="M35" i="12"/>
  <c r="N35" i="12" s="1"/>
  <c r="L35" i="12"/>
  <c r="K35" i="12"/>
  <c r="J35" i="12"/>
  <c r="I35" i="12" a="1"/>
  <c r="I35" i="12" s="1"/>
  <c r="H35" i="12" a="1"/>
  <c r="H35" i="12" s="1"/>
  <c r="G35" i="12"/>
  <c r="F35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R34" i="12"/>
  <c r="P34" i="12"/>
  <c r="Q34" i="12" s="1"/>
  <c r="O34" i="12"/>
  <c r="M34" i="12"/>
  <c r="N34" i="12" s="1"/>
  <c r="L34" i="12"/>
  <c r="K34" i="12"/>
  <c r="J34" i="12"/>
  <c r="I34" i="12" a="1"/>
  <c r="I34" i="12" s="1"/>
  <c r="H34" i="12" a="1"/>
  <c r="H34" i="12" s="1"/>
  <c r="B34" i="25" s="1"/>
  <c r="E34" i="25" s="1"/>
  <c r="G34" i="12"/>
  <c r="F34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R33" i="12"/>
  <c r="P33" i="12"/>
  <c r="Q33" i="12" s="1"/>
  <c r="O33" i="12"/>
  <c r="M33" i="12"/>
  <c r="N33" i="12" s="1"/>
  <c r="L33" i="12"/>
  <c r="K33" i="12"/>
  <c r="J33" i="12"/>
  <c r="I33" i="12" a="1"/>
  <c r="I33" i="12" s="1"/>
  <c r="H33" i="12" a="1"/>
  <c r="H33" i="12" s="1"/>
  <c r="G33" i="12"/>
  <c r="F33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R32" i="12"/>
  <c r="P32" i="12"/>
  <c r="Q32" i="12" s="1"/>
  <c r="O32" i="12"/>
  <c r="M32" i="12"/>
  <c r="N32" i="12" s="1"/>
  <c r="L32" i="12"/>
  <c r="K32" i="12"/>
  <c r="J32" i="12"/>
  <c r="I32" i="12" a="1"/>
  <c r="I32" i="12" s="1"/>
  <c r="H32" i="12" a="1"/>
  <c r="H32" i="12" s="1"/>
  <c r="B32" i="25" s="1"/>
  <c r="E32" i="25" s="1"/>
  <c r="G32" i="12"/>
  <c r="F32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R31" i="12"/>
  <c r="P31" i="12"/>
  <c r="Q31" i="12" s="1"/>
  <c r="O31" i="12"/>
  <c r="M31" i="12"/>
  <c r="N31" i="12" s="1"/>
  <c r="L31" i="12"/>
  <c r="K31" i="12"/>
  <c r="J31" i="12"/>
  <c r="I31" i="12" a="1"/>
  <c r="I31" i="12" s="1"/>
  <c r="H31" i="12" a="1"/>
  <c r="H31" i="12" s="1"/>
  <c r="B31" i="25" s="1"/>
  <c r="E31" i="25" s="1"/>
  <c r="G31" i="12"/>
  <c r="F31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R30" i="12"/>
  <c r="P30" i="12"/>
  <c r="Q30" i="12" s="1"/>
  <c r="O30" i="12"/>
  <c r="M30" i="12"/>
  <c r="N30" i="12" s="1"/>
  <c r="L30" i="12"/>
  <c r="K30" i="12"/>
  <c r="J30" i="12"/>
  <c r="I30" i="12" a="1"/>
  <c r="I30" i="12" s="1"/>
  <c r="H30" i="12" a="1"/>
  <c r="H30" i="12" s="1"/>
  <c r="B30" i="25" s="1"/>
  <c r="E30" i="25" s="1"/>
  <c r="G30" i="12"/>
  <c r="F30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R29" i="12"/>
  <c r="P29" i="12"/>
  <c r="Q29" i="12" s="1"/>
  <c r="O29" i="12"/>
  <c r="M29" i="12"/>
  <c r="N29" i="12" s="1"/>
  <c r="L29" i="12"/>
  <c r="K29" i="12"/>
  <c r="J29" i="12"/>
  <c r="I29" i="12" a="1"/>
  <c r="I29" i="12" s="1"/>
  <c r="H29" i="12" a="1"/>
  <c r="H29" i="12" s="1"/>
  <c r="B29" i="25" s="1"/>
  <c r="E29" i="25" s="1"/>
  <c r="G29" i="12"/>
  <c r="F29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P28" i="12"/>
  <c r="Q28" i="12" s="1"/>
  <c r="O28" i="12"/>
  <c r="M28" i="12"/>
  <c r="N28" i="12" s="1"/>
  <c r="L28" i="12"/>
  <c r="K28" i="12"/>
  <c r="J28" i="12"/>
  <c r="I28" i="12" a="1"/>
  <c r="I28" i="12" s="1"/>
  <c r="H28" i="12" a="1"/>
  <c r="H28" i="12" s="1"/>
  <c r="B28" i="25" s="1"/>
  <c r="E28" i="25" s="1"/>
  <c r="G28" i="12"/>
  <c r="F28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R27" i="12"/>
  <c r="P27" i="12"/>
  <c r="Q27" i="12" s="1"/>
  <c r="O27" i="12"/>
  <c r="M27" i="12"/>
  <c r="N27" i="12" s="1"/>
  <c r="L27" i="12"/>
  <c r="K27" i="12"/>
  <c r="J27" i="12"/>
  <c r="I27" i="12" a="1"/>
  <c r="I27" i="12" s="1"/>
  <c r="H27" i="12" a="1"/>
  <c r="H27" i="12" s="1"/>
  <c r="B27" i="25" s="1"/>
  <c r="E27" i="25" s="1"/>
  <c r="G27" i="12"/>
  <c r="F27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R26" i="12"/>
  <c r="P26" i="12"/>
  <c r="Q26" i="12" s="1"/>
  <c r="O26" i="12"/>
  <c r="M26" i="12"/>
  <c r="N26" i="12" s="1"/>
  <c r="L26" i="12"/>
  <c r="K26" i="12"/>
  <c r="J26" i="12"/>
  <c r="I26" i="12" a="1"/>
  <c r="I26" i="12" s="1"/>
  <c r="H26" i="12" a="1"/>
  <c r="H26" i="12" s="1"/>
  <c r="B26" i="25" s="1"/>
  <c r="E26" i="25" s="1"/>
  <c r="G26" i="12"/>
  <c r="F26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R25" i="12"/>
  <c r="P25" i="12"/>
  <c r="Q25" i="12" s="1"/>
  <c r="O25" i="12"/>
  <c r="M25" i="12"/>
  <c r="N25" i="12" s="1"/>
  <c r="L25" i="12"/>
  <c r="K25" i="12"/>
  <c r="J25" i="12"/>
  <c r="I25" i="12" a="1"/>
  <c r="I25" i="12" s="1"/>
  <c r="H25" i="12" a="1"/>
  <c r="H25" i="12" s="1"/>
  <c r="B25" i="25" s="1"/>
  <c r="E25" i="25" s="1"/>
  <c r="G25" i="12"/>
  <c r="F25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P24" i="12"/>
  <c r="Q24" i="12" s="1"/>
  <c r="O24" i="12"/>
  <c r="M24" i="12"/>
  <c r="N24" i="12" s="1"/>
  <c r="L24" i="12"/>
  <c r="K24" i="12"/>
  <c r="J24" i="12"/>
  <c r="I24" i="12" a="1"/>
  <c r="I24" i="12" s="1"/>
  <c r="H24" i="12" a="1"/>
  <c r="H24" i="12" s="1"/>
  <c r="B24" i="25" s="1"/>
  <c r="E24" i="25" s="1"/>
  <c r="G24" i="12"/>
  <c r="F24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P23" i="12"/>
  <c r="Q23" i="12" s="1"/>
  <c r="O23" i="12"/>
  <c r="M23" i="12"/>
  <c r="N23" i="12" s="1"/>
  <c r="L23" i="12"/>
  <c r="K23" i="12"/>
  <c r="J23" i="12"/>
  <c r="I23" i="12" a="1"/>
  <c r="I23" i="12" s="1"/>
  <c r="H23" i="12" a="1"/>
  <c r="H23" i="12" s="1"/>
  <c r="B23" i="25" s="1"/>
  <c r="E23" i="25" s="1"/>
  <c r="G23" i="12"/>
  <c r="F23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P22" i="12"/>
  <c r="Q22" i="12" s="1"/>
  <c r="O22" i="12"/>
  <c r="M22" i="12"/>
  <c r="N22" i="12" s="1"/>
  <c r="L22" i="12"/>
  <c r="K22" i="12"/>
  <c r="J22" i="12"/>
  <c r="I22" i="12" a="1"/>
  <c r="I22" i="12" s="1"/>
  <c r="H22" i="12" a="1"/>
  <c r="H22" i="12" s="1"/>
  <c r="B22" i="25" s="1"/>
  <c r="E22" i="25" s="1"/>
  <c r="G22" i="12"/>
  <c r="F22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P21" i="12"/>
  <c r="Q21" i="12" s="1"/>
  <c r="O21" i="12"/>
  <c r="M21" i="12"/>
  <c r="N21" i="12" s="1"/>
  <c r="L21" i="12"/>
  <c r="K21" i="12"/>
  <c r="J21" i="12"/>
  <c r="I21" i="12" a="1"/>
  <c r="I21" i="12" s="1"/>
  <c r="H21" i="12" a="1"/>
  <c r="H21" i="12" s="1"/>
  <c r="B21" i="25" s="1"/>
  <c r="E21" i="25" s="1"/>
  <c r="G21" i="12"/>
  <c r="F21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P20" i="12"/>
  <c r="Q20" i="12" s="1"/>
  <c r="O20" i="12"/>
  <c r="M20" i="12"/>
  <c r="N20" i="12" s="1"/>
  <c r="L20" i="12"/>
  <c r="K20" i="12"/>
  <c r="J20" i="12"/>
  <c r="I20" i="12" a="1"/>
  <c r="I20" i="12" s="1"/>
  <c r="H20" i="12" a="1"/>
  <c r="H20" i="12" s="1"/>
  <c r="B20" i="25" s="1"/>
  <c r="E20" i="25" s="1"/>
  <c r="G20" i="12"/>
  <c r="F20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P19" i="12"/>
  <c r="Q19" i="12" s="1"/>
  <c r="O19" i="12"/>
  <c r="M19" i="12"/>
  <c r="N19" i="12" s="1"/>
  <c r="L19" i="12"/>
  <c r="K19" i="12"/>
  <c r="J19" i="12"/>
  <c r="I19" i="12" a="1"/>
  <c r="I19" i="12" s="1"/>
  <c r="H19" i="12" a="1"/>
  <c r="H19" i="12" s="1"/>
  <c r="B19" i="25" s="1"/>
  <c r="E19" i="25" s="1"/>
  <c r="G19" i="12"/>
  <c r="F19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P18" i="12"/>
  <c r="Q18" i="12" s="1"/>
  <c r="O18" i="12"/>
  <c r="M18" i="12"/>
  <c r="N18" i="12" s="1"/>
  <c r="L18" i="12"/>
  <c r="K18" i="12"/>
  <c r="J18" i="12"/>
  <c r="I18" i="12" a="1"/>
  <c r="I18" i="12" s="1"/>
  <c r="H18" i="12" a="1"/>
  <c r="H18" i="12" s="1"/>
  <c r="B18" i="25" s="1"/>
  <c r="E18" i="25" s="1"/>
  <c r="G18" i="12"/>
  <c r="F18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P17" i="12"/>
  <c r="Q17" i="12" s="1"/>
  <c r="O17" i="12"/>
  <c r="M17" i="12"/>
  <c r="N17" i="12" s="1"/>
  <c r="L17" i="12"/>
  <c r="K17" i="12"/>
  <c r="J17" i="12"/>
  <c r="I17" i="12" a="1"/>
  <c r="I17" i="12" s="1"/>
  <c r="H17" i="12" a="1"/>
  <c r="H17" i="12" s="1"/>
  <c r="B17" i="25" s="1"/>
  <c r="E17" i="25" s="1"/>
  <c r="G17" i="12"/>
  <c r="F17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P16" i="12"/>
  <c r="Q16" i="12" s="1"/>
  <c r="O16" i="12"/>
  <c r="M16" i="12"/>
  <c r="N16" i="12" s="1"/>
  <c r="L16" i="12"/>
  <c r="K16" i="12"/>
  <c r="J16" i="12"/>
  <c r="I16" i="12" a="1"/>
  <c r="I16" i="12" s="1"/>
  <c r="H16" i="12" a="1"/>
  <c r="H16" i="12" s="1"/>
  <c r="B16" i="25" s="1"/>
  <c r="E16" i="25" s="1"/>
  <c r="G16" i="12"/>
  <c r="F16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P15" i="12"/>
  <c r="Q15" i="12" s="1"/>
  <c r="O15" i="12"/>
  <c r="M15" i="12"/>
  <c r="N15" i="12" s="1"/>
  <c r="L15" i="12"/>
  <c r="K15" i="12"/>
  <c r="J15" i="12"/>
  <c r="I15" i="12" a="1"/>
  <c r="I15" i="12" s="1"/>
  <c r="H15" i="12" a="1"/>
  <c r="H15" i="12" s="1"/>
  <c r="B15" i="25" s="1"/>
  <c r="E15" i="25" s="1"/>
  <c r="G15" i="12"/>
  <c r="F15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P14" i="12"/>
  <c r="Q14" i="12" s="1"/>
  <c r="O14" i="12"/>
  <c r="M14" i="12"/>
  <c r="N14" i="12" s="1"/>
  <c r="L14" i="12"/>
  <c r="K14" i="12"/>
  <c r="J14" i="12"/>
  <c r="I14" i="12" a="1"/>
  <c r="I14" i="12" s="1"/>
  <c r="H14" i="12" a="1"/>
  <c r="H14" i="12" s="1"/>
  <c r="B14" i="25" s="1"/>
  <c r="E14" i="25" s="1"/>
  <c r="G14" i="12"/>
  <c r="F14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P13" i="12"/>
  <c r="Q13" i="12" s="1"/>
  <c r="O13" i="12"/>
  <c r="M13" i="12"/>
  <c r="N13" i="12" s="1"/>
  <c r="L13" i="12"/>
  <c r="K13" i="12"/>
  <c r="J13" i="12"/>
  <c r="I13" i="12" a="1"/>
  <c r="I13" i="12" s="1"/>
  <c r="H13" i="12" a="1"/>
  <c r="H13" i="12" s="1"/>
  <c r="B13" i="25" s="1"/>
  <c r="E13" i="25" s="1"/>
  <c r="G13" i="12"/>
  <c r="F13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P12" i="12"/>
  <c r="Q12" i="12" s="1"/>
  <c r="O12" i="12"/>
  <c r="M12" i="12"/>
  <c r="N12" i="12" s="1"/>
  <c r="L12" i="12"/>
  <c r="K12" i="12"/>
  <c r="J12" i="12"/>
  <c r="I12" i="12" a="1"/>
  <c r="I12" i="12" s="1"/>
  <c r="H12" i="12" a="1"/>
  <c r="H12" i="12" s="1"/>
  <c r="B12" i="25" s="1"/>
  <c r="E12" i="25" s="1"/>
  <c r="G12" i="12"/>
  <c r="F12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R11" i="12"/>
  <c r="P11" i="12"/>
  <c r="Q11" i="12" s="1"/>
  <c r="O11" i="12"/>
  <c r="M11" i="12"/>
  <c r="N11" i="12" s="1"/>
  <c r="L11" i="12"/>
  <c r="K11" i="12"/>
  <c r="J11" i="12"/>
  <c r="I11" i="12" a="1"/>
  <c r="I11" i="12" s="1"/>
  <c r="H11" i="12" a="1"/>
  <c r="H11" i="12" s="1"/>
  <c r="B11" i="25" s="1"/>
  <c r="E11" i="25" s="1"/>
  <c r="G11" i="12"/>
  <c r="F11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R10" i="12"/>
  <c r="P10" i="12"/>
  <c r="Q10" i="12" s="1"/>
  <c r="O10" i="12"/>
  <c r="M10" i="12"/>
  <c r="N10" i="12" s="1"/>
  <c r="L10" i="12"/>
  <c r="K10" i="12"/>
  <c r="J10" i="12"/>
  <c r="I10" i="12" a="1"/>
  <c r="I10" i="12" s="1"/>
  <c r="H10" i="12" a="1"/>
  <c r="H10" i="12" s="1"/>
  <c r="B10" i="25" s="1"/>
  <c r="E10" i="25" s="1"/>
  <c r="G10" i="12"/>
  <c r="F10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R9" i="12"/>
  <c r="P9" i="12"/>
  <c r="Q9" i="12" s="1"/>
  <c r="O9" i="12"/>
  <c r="M9" i="12"/>
  <c r="N9" i="12" s="1"/>
  <c r="L9" i="12"/>
  <c r="K9" i="12"/>
  <c r="J9" i="12"/>
  <c r="I9" i="12" a="1"/>
  <c r="I9" i="12" s="1"/>
  <c r="H9" i="12" a="1"/>
  <c r="H9" i="12" s="1"/>
  <c r="B9" i="25" s="1"/>
  <c r="E9" i="25" s="1"/>
  <c r="G9" i="12"/>
  <c r="F9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R8" i="12"/>
  <c r="P8" i="12"/>
  <c r="Q8" i="12" s="1"/>
  <c r="O8" i="12"/>
  <c r="M8" i="12"/>
  <c r="N8" i="12" s="1"/>
  <c r="L8" i="12"/>
  <c r="K8" i="12"/>
  <c r="J8" i="12"/>
  <c r="I8" i="12" a="1"/>
  <c r="I8" i="12" s="1"/>
  <c r="H8" i="12" a="1"/>
  <c r="H8" i="12" s="1"/>
  <c r="B8" i="25" s="1"/>
  <c r="E8" i="25" s="1"/>
  <c r="G8" i="12"/>
  <c r="F8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R7" i="12"/>
  <c r="P7" i="12"/>
  <c r="Q7" i="12" s="1"/>
  <c r="O7" i="12"/>
  <c r="M7" i="12"/>
  <c r="N7" i="12" s="1"/>
  <c r="L7" i="12"/>
  <c r="K7" i="12"/>
  <c r="J7" i="12"/>
  <c r="I7" i="12" a="1"/>
  <c r="I7" i="12" s="1"/>
  <c r="H7" i="12" a="1"/>
  <c r="H7" i="12" s="1"/>
  <c r="B7" i="25" s="1"/>
  <c r="E7" i="25" s="1"/>
  <c r="G7" i="12"/>
  <c r="F7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R6" i="12"/>
  <c r="P6" i="12"/>
  <c r="Q6" i="12" s="1"/>
  <c r="O6" i="12"/>
  <c r="M6" i="12"/>
  <c r="N6" i="12" s="1"/>
  <c r="L6" i="12"/>
  <c r="K6" i="12"/>
  <c r="J6" i="12"/>
  <c r="I6" i="12" a="1"/>
  <c r="I6" i="12" s="1"/>
  <c r="H6" i="12" a="1"/>
  <c r="H6" i="12" s="1"/>
  <c r="B6" i="25" s="1"/>
  <c r="E6" i="25" s="1"/>
  <c r="G6" i="12"/>
  <c r="F6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R5" i="12"/>
  <c r="P5" i="12"/>
  <c r="Q5" i="12" s="1"/>
  <c r="O5" i="12"/>
  <c r="M5" i="12"/>
  <c r="N5" i="12" s="1"/>
  <c r="L5" i="12"/>
  <c r="K5" i="12"/>
  <c r="J5" i="12"/>
  <c r="I5" i="12" a="1"/>
  <c r="I5" i="12" s="1"/>
  <c r="H5" i="12" a="1"/>
  <c r="H5" i="12" s="1"/>
  <c r="B5" i="25" s="1"/>
  <c r="E5" i="25" s="1"/>
  <c r="G5" i="12"/>
  <c r="F5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R4" i="12"/>
  <c r="P4" i="12"/>
  <c r="Q4" i="12" s="1"/>
  <c r="O4" i="12"/>
  <c r="M4" i="12"/>
  <c r="N4" i="12" s="1"/>
  <c r="L4" i="12"/>
  <c r="K4" i="12"/>
  <c r="J4" i="12"/>
  <c r="I4" i="12" a="1"/>
  <c r="I4" i="12" s="1"/>
  <c r="H4" i="12" a="1"/>
  <c r="H4" i="12" s="1"/>
  <c r="B4" i="25" s="1"/>
  <c r="E4" i="25" s="1"/>
  <c r="G4" i="12"/>
  <c r="F4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R3" i="12"/>
  <c r="P3" i="12"/>
  <c r="Q3" i="12" s="1"/>
  <c r="O3" i="12"/>
  <c r="M3" i="12"/>
  <c r="N3" i="12" s="1"/>
  <c r="L3" i="12"/>
  <c r="K3" i="12"/>
  <c r="J3" i="12"/>
  <c r="I3" i="12" a="1"/>
  <c r="I3" i="12" s="1"/>
  <c r="H3" i="12" a="1"/>
  <c r="H3" i="12" s="1"/>
  <c r="B3" i="25" s="1"/>
  <c r="E3" i="25" s="1"/>
  <c r="G3" i="12"/>
  <c r="F3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R2" i="12"/>
  <c r="P2" i="12"/>
  <c r="Q2" i="12" s="1"/>
  <c r="O2" i="12"/>
  <c r="M2" i="12"/>
  <c r="N2" i="12" s="1"/>
  <c r="L2" i="12"/>
  <c r="K2" i="12"/>
  <c r="J2" i="12"/>
  <c r="I2" i="12" a="1"/>
  <c r="I2" i="12" s="1"/>
  <c r="H2" i="12" a="1"/>
  <c r="H2" i="12" s="1"/>
  <c r="B2" i="25" s="1"/>
  <c r="E2" i="25" s="1"/>
  <c r="G2" i="12"/>
  <c r="F2" i="12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M45" i="19"/>
  <c r="N45" i="19" s="1"/>
  <c r="L45" i="19"/>
  <c r="J45" i="19"/>
  <c r="K45" i="19" s="1"/>
  <c r="I45" i="19"/>
  <c r="H45" i="19"/>
  <c r="G45" i="19"/>
  <c r="F45" i="19" a="1"/>
  <c r="F45" i="19" s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M44" i="19"/>
  <c r="N44" i="19" s="1"/>
  <c r="L44" i="19"/>
  <c r="J44" i="19"/>
  <c r="K44" i="19" s="1"/>
  <c r="I44" i="19"/>
  <c r="H44" i="19"/>
  <c r="G44" i="19"/>
  <c r="F44" i="19" a="1"/>
  <c r="F44" i="19" s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M43" i="19"/>
  <c r="N43" i="19" s="1"/>
  <c r="L43" i="19"/>
  <c r="J43" i="19"/>
  <c r="K43" i="19" s="1"/>
  <c r="I43" i="19"/>
  <c r="H43" i="19"/>
  <c r="G43" i="19"/>
  <c r="F43" i="19" a="1"/>
  <c r="F43" i="19" s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M42" i="19"/>
  <c r="N42" i="19" s="1"/>
  <c r="L42" i="19"/>
  <c r="J42" i="19"/>
  <c r="K42" i="19" s="1"/>
  <c r="I42" i="19"/>
  <c r="H42" i="19"/>
  <c r="G42" i="19"/>
  <c r="F42" i="19" a="1"/>
  <c r="F42" i="19" s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M41" i="19"/>
  <c r="N41" i="19" s="1"/>
  <c r="L41" i="19"/>
  <c r="J41" i="19"/>
  <c r="K41" i="19" s="1"/>
  <c r="I41" i="19"/>
  <c r="H41" i="19"/>
  <c r="G41" i="19"/>
  <c r="F41" i="19" a="1"/>
  <c r="F41" i="19" s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M40" i="19"/>
  <c r="N40" i="19" s="1"/>
  <c r="L40" i="19"/>
  <c r="J40" i="19"/>
  <c r="K40" i="19" s="1"/>
  <c r="I40" i="19"/>
  <c r="H40" i="19"/>
  <c r="G40" i="19"/>
  <c r="F40" i="19" a="1"/>
  <c r="F40" i="19" s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M39" i="19"/>
  <c r="N39" i="19" s="1"/>
  <c r="L39" i="19"/>
  <c r="J39" i="19"/>
  <c r="K39" i="19" s="1"/>
  <c r="I39" i="19"/>
  <c r="H39" i="19"/>
  <c r="G39" i="19"/>
  <c r="F39" i="19" a="1"/>
  <c r="F39" i="19" s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M38" i="19"/>
  <c r="N38" i="19" s="1"/>
  <c r="L38" i="19"/>
  <c r="J38" i="19"/>
  <c r="K38" i="19" s="1"/>
  <c r="I38" i="19"/>
  <c r="H38" i="19"/>
  <c r="G38" i="19"/>
  <c r="F38" i="19" a="1"/>
  <c r="F38" i="19" s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M37" i="19"/>
  <c r="N37" i="19" s="1"/>
  <c r="L37" i="19"/>
  <c r="J37" i="19"/>
  <c r="K37" i="19" s="1"/>
  <c r="I37" i="19"/>
  <c r="H37" i="19"/>
  <c r="G37" i="19"/>
  <c r="F37" i="19" a="1"/>
  <c r="F37" i="19" s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M36" i="19"/>
  <c r="N36" i="19" s="1"/>
  <c r="L36" i="19"/>
  <c r="J36" i="19"/>
  <c r="K36" i="19" s="1"/>
  <c r="I36" i="19"/>
  <c r="H36" i="19"/>
  <c r="G36" i="19"/>
  <c r="F36" i="19" a="1"/>
  <c r="F36" i="19" s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M35" i="19"/>
  <c r="N35" i="19" s="1"/>
  <c r="L35" i="19"/>
  <c r="J35" i="19"/>
  <c r="K35" i="19" s="1"/>
  <c r="I35" i="19"/>
  <c r="H35" i="19"/>
  <c r="G35" i="19"/>
  <c r="F35" i="19" a="1"/>
  <c r="F35" i="19" s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M34" i="19"/>
  <c r="N34" i="19" s="1"/>
  <c r="L34" i="19"/>
  <c r="J34" i="19"/>
  <c r="K34" i="19" s="1"/>
  <c r="I34" i="19"/>
  <c r="H34" i="19"/>
  <c r="G34" i="19"/>
  <c r="F34" i="19" a="1"/>
  <c r="F34" i="19" s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M33" i="19"/>
  <c r="N33" i="19" s="1"/>
  <c r="L33" i="19"/>
  <c r="J33" i="19"/>
  <c r="K33" i="19" s="1"/>
  <c r="I33" i="19"/>
  <c r="H33" i="19"/>
  <c r="G33" i="19"/>
  <c r="F33" i="19" a="1"/>
  <c r="F33" i="19" s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M32" i="19"/>
  <c r="N32" i="19" s="1"/>
  <c r="L32" i="19"/>
  <c r="J32" i="19"/>
  <c r="K32" i="19" s="1"/>
  <c r="I32" i="19"/>
  <c r="H32" i="19"/>
  <c r="G32" i="19"/>
  <c r="F32" i="19" a="1"/>
  <c r="F32" i="19" s="1"/>
  <c r="E32" i="19"/>
  <c r="D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M31" i="19"/>
  <c r="N31" i="19" s="1"/>
  <c r="L31" i="19"/>
  <c r="J31" i="19"/>
  <c r="K31" i="19" s="1"/>
  <c r="I31" i="19"/>
  <c r="H31" i="19"/>
  <c r="G31" i="19"/>
  <c r="F31" i="19" a="1"/>
  <c r="F31" i="19" s="1"/>
  <c r="E31" i="19"/>
  <c r="D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M30" i="19"/>
  <c r="N30" i="19" s="1"/>
  <c r="L30" i="19"/>
  <c r="K30" i="19"/>
  <c r="J30" i="19"/>
  <c r="I30" i="19"/>
  <c r="H30" i="19"/>
  <c r="G30" i="19"/>
  <c r="F30" i="19" a="1"/>
  <c r="F30" i="19" s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M29" i="19"/>
  <c r="N29" i="19" s="1"/>
  <c r="L29" i="19"/>
  <c r="J29" i="19"/>
  <c r="K29" i="19" s="1"/>
  <c r="I29" i="19"/>
  <c r="H29" i="19"/>
  <c r="G29" i="19"/>
  <c r="F29" i="19" a="1"/>
  <c r="F29" i="19" s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M28" i="19"/>
  <c r="N28" i="19" s="1"/>
  <c r="L28" i="19"/>
  <c r="J28" i="19"/>
  <c r="K28" i="19" s="1"/>
  <c r="I28" i="19"/>
  <c r="H28" i="19"/>
  <c r="G28" i="19"/>
  <c r="F28" i="19" a="1"/>
  <c r="F28" i="19" s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M27" i="19"/>
  <c r="N27" i="19" s="1"/>
  <c r="L27" i="19"/>
  <c r="J27" i="19"/>
  <c r="K27" i="19" s="1"/>
  <c r="I27" i="19"/>
  <c r="H27" i="19"/>
  <c r="G27" i="19"/>
  <c r="F27" i="19" a="1"/>
  <c r="F27" i="19" s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M26" i="19"/>
  <c r="N26" i="19" s="1"/>
  <c r="L26" i="19"/>
  <c r="J26" i="19"/>
  <c r="K26" i="19" s="1"/>
  <c r="I26" i="19"/>
  <c r="H26" i="19"/>
  <c r="G26" i="19"/>
  <c r="F26" i="19" a="1"/>
  <c r="F26" i="19" s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J25" i="19"/>
  <c r="K25" i="19" s="1"/>
  <c r="I25" i="19"/>
  <c r="H25" i="19"/>
  <c r="G25" i="19"/>
  <c r="F25" i="19" a="1"/>
  <c r="F25" i="19" s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/>
  <c r="F24" i="19" a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 a="1"/>
  <c r="F23" i="19" s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 a="1"/>
  <c r="F22" i="19" s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M21" i="19"/>
  <c r="N21" i="19" s="1"/>
  <c r="L21" i="19"/>
  <c r="J21" i="19"/>
  <c r="K21" i="19" s="1"/>
  <c r="I21" i="19"/>
  <c r="H21" i="19"/>
  <c r="G21" i="19"/>
  <c r="F21" i="19" a="1"/>
  <c r="F21" i="19" s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M20" i="19"/>
  <c r="N20" i="19" s="1"/>
  <c r="L20" i="19"/>
  <c r="J20" i="19"/>
  <c r="K20" i="19" s="1"/>
  <c r="I20" i="19"/>
  <c r="H20" i="19"/>
  <c r="G20" i="19"/>
  <c r="F20" i="19" a="1"/>
  <c r="F20" i="19" s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M17" i="19"/>
  <c r="N17" i="19" s="1"/>
  <c r="L17" i="19"/>
  <c r="J17" i="19"/>
  <c r="K17" i="19" s="1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M16" i="19"/>
  <c r="N16" i="19" s="1"/>
  <c r="L16" i="19"/>
  <c r="J16" i="19"/>
  <c r="K16" i="19" s="1"/>
  <c r="I16" i="19"/>
  <c r="H16" i="19"/>
  <c r="G16" i="19"/>
  <c r="F16" i="19" a="1"/>
  <c r="F16" i="19" s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J15" i="19"/>
  <c r="K15" i="19" s="1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 a="1"/>
  <c r="F14" i="19" s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 a="1"/>
  <c r="F13" i="19" s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 a="1"/>
  <c r="F12" i="19" s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M11" i="19"/>
  <c r="N11" i="19" s="1"/>
  <c r="L11" i="19"/>
  <c r="K11" i="19"/>
  <c r="J11" i="19"/>
  <c r="I11" i="19"/>
  <c r="H11" i="19"/>
  <c r="G11" i="19"/>
  <c r="F11" i="19" a="1"/>
  <c r="F11" i="19" s="1"/>
  <c r="E11" i="19"/>
  <c r="D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M10" i="19"/>
  <c r="N10" i="19" s="1"/>
  <c r="L10" i="19"/>
  <c r="J10" i="19"/>
  <c r="K10" i="19" s="1"/>
  <c r="I10" i="19"/>
  <c r="H10" i="19"/>
  <c r="G10" i="19"/>
  <c r="F10" i="19" a="1"/>
  <c r="F10" i="19" s="1"/>
  <c r="E10" i="19"/>
  <c r="D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M9" i="19"/>
  <c r="N9" i="19" s="1"/>
  <c r="L9" i="19"/>
  <c r="J9" i="19"/>
  <c r="K9" i="19" s="1"/>
  <c r="I9" i="19"/>
  <c r="H9" i="19"/>
  <c r="G9" i="19"/>
  <c r="F9" i="19" a="1"/>
  <c r="F9" i="19" s="1"/>
  <c r="E9" i="19"/>
  <c r="D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K8" i="19"/>
  <c r="J8" i="19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 a="1"/>
  <c r="F7" i="19" s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 a="1"/>
  <c r="F6" i="19" s="1"/>
  <c r="E6" i="19"/>
  <c r="D6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K25" i="4"/>
  <c r="H25" i="4"/>
  <c r="D25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K11" i="4"/>
  <c r="H11" i="4"/>
  <c r="D11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O37" i="1"/>
  <c r="L37" i="1"/>
  <c r="I37" i="1"/>
  <c r="E37" i="1"/>
  <c r="O36" i="1"/>
  <c r="L36" i="1"/>
  <c r="I36" i="1"/>
  <c r="E36" i="1"/>
  <c r="O35" i="1"/>
  <c r="L35" i="1"/>
  <c r="I35" i="1"/>
  <c r="E35" i="1"/>
  <c r="O34" i="1"/>
  <c r="L34" i="1"/>
  <c r="I34" i="1"/>
  <c r="E34" i="1"/>
  <c r="O33" i="1"/>
  <c r="L33" i="1"/>
  <c r="I33" i="1"/>
  <c r="E33" i="1"/>
  <c r="O32" i="1"/>
  <c r="L32" i="1"/>
  <c r="I32" i="1"/>
  <c r="E32" i="1"/>
  <c r="O31" i="1"/>
  <c r="L31" i="1"/>
  <c r="I31" i="1"/>
  <c r="E31" i="1"/>
  <c r="O30" i="1"/>
  <c r="L30" i="1"/>
  <c r="I30" i="1"/>
  <c r="E30" i="1"/>
  <c r="O29" i="1"/>
  <c r="L29" i="1"/>
  <c r="I29" i="1"/>
  <c r="E29" i="1"/>
  <c r="O28" i="1"/>
  <c r="L28" i="1"/>
  <c r="I28" i="1"/>
  <c r="E28" i="1"/>
  <c r="O27" i="1"/>
  <c r="L27" i="1"/>
  <c r="I27" i="1"/>
  <c r="E27" i="1"/>
  <c r="O26" i="1"/>
  <c r="L26" i="1"/>
  <c r="I26" i="1"/>
  <c r="E26" i="1"/>
  <c r="O25" i="1"/>
  <c r="L25" i="1"/>
  <c r="I25" i="1"/>
  <c r="E25" i="1"/>
  <c r="O24" i="1"/>
  <c r="L24" i="1"/>
  <c r="I24" i="1"/>
  <c r="E24" i="1"/>
  <c r="O23" i="1"/>
  <c r="L23" i="1"/>
  <c r="I23" i="1"/>
  <c r="E23" i="1"/>
  <c r="O22" i="1"/>
  <c r="L22" i="1"/>
  <c r="I22" i="1"/>
  <c r="E22" i="1"/>
  <c r="O21" i="1"/>
  <c r="L21" i="1"/>
  <c r="I21" i="1"/>
  <c r="E21" i="1"/>
  <c r="O20" i="1"/>
  <c r="L20" i="1"/>
  <c r="I20" i="1"/>
  <c r="E20" i="1"/>
  <c r="O19" i="1"/>
  <c r="L19" i="1"/>
  <c r="I19" i="1"/>
  <c r="E19" i="1"/>
  <c r="O18" i="1"/>
  <c r="L18" i="1"/>
  <c r="I18" i="1"/>
  <c r="E18" i="1"/>
  <c r="O17" i="1"/>
  <c r="L17" i="1"/>
  <c r="I17" i="1"/>
  <c r="E17" i="1"/>
  <c r="O16" i="1"/>
  <c r="L16" i="1"/>
  <c r="I16" i="1"/>
  <c r="E16" i="1"/>
  <c r="O15" i="1"/>
  <c r="L15" i="1"/>
  <c r="I15" i="1"/>
  <c r="E15" i="1"/>
  <c r="O14" i="1"/>
  <c r="L14" i="1"/>
  <c r="I14" i="1"/>
  <c r="E14" i="1"/>
  <c r="O13" i="1"/>
  <c r="L13" i="1"/>
  <c r="I13" i="1"/>
  <c r="E13" i="1"/>
  <c r="O12" i="1"/>
  <c r="L12" i="1"/>
  <c r="I12" i="1"/>
  <c r="E12" i="1"/>
  <c r="O11" i="1"/>
  <c r="L11" i="1"/>
  <c r="I11" i="1"/>
  <c r="E11" i="1"/>
  <c r="O9" i="1"/>
  <c r="L9" i="1"/>
  <c r="I9" i="1"/>
  <c r="E9" i="1"/>
  <c r="O8" i="1"/>
  <c r="L8" i="1"/>
  <c r="I8" i="1"/>
  <c r="E8" i="1"/>
  <c r="O7" i="1"/>
  <c r="L7" i="1"/>
  <c r="I7" i="1"/>
  <c r="E7" i="1"/>
  <c r="O6" i="1"/>
  <c r="L6" i="1"/>
  <c r="I6" i="1"/>
  <c r="E6" i="1"/>
  <c r="O5" i="1"/>
  <c r="L5" i="1"/>
  <c r="I5" i="1"/>
  <c r="E5" i="1"/>
  <c r="O4" i="1"/>
  <c r="L4" i="1"/>
  <c r="I4" i="1"/>
  <c r="E4" i="1"/>
  <c r="O3" i="1"/>
  <c r="L3" i="1"/>
  <c r="I3" i="1"/>
  <c r="E3" i="1"/>
  <c r="O2" i="1"/>
  <c r="L2" i="1"/>
  <c r="I2" i="1"/>
  <c r="E2" i="1"/>
  <c r="AD725" i="15"/>
  <c r="AC725" i="15"/>
  <c r="AB725" i="15"/>
  <c r="AA725" i="15"/>
  <c r="AD724" i="15"/>
  <c r="AC724" i="15"/>
  <c r="AB724" i="15"/>
  <c r="AA724" i="15"/>
  <c r="AD723" i="15"/>
  <c r="AC723" i="15"/>
  <c r="AB723" i="15"/>
  <c r="AA723" i="15"/>
  <c r="AD722" i="15"/>
  <c r="AC722" i="15"/>
  <c r="AB722" i="15"/>
  <c r="AA722" i="15"/>
  <c r="AD721" i="15"/>
  <c r="AC721" i="15"/>
  <c r="AB721" i="15"/>
  <c r="AA721" i="15"/>
  <c r="AD720" i="15"/>
  <c r="AC720" i="15"/>
  <c r="AB720" i="15"/>
  <c r="AA720" i="15"/>
  <c r="AD719" i="15"/>
  <c r="AC719" i="15"/>
  <c r="AB719" i="15"/>
  <c r="AA719" i="15"/>
  <c r="AD718" i="15"/>
  <c r="AC718" i="15"/>
  <c r="AB718" i="15"/>
  <c r="AA718" i="15"/>
  <c r="AD717" i="15"/>
  <c r="AC717" i="15"/>
  <c r="AB717" i="15"/>
  <c r="AA717" i="15"/>
  <c r="AD716" i="15"/>
  <c r="AC716" i="15"/>
  <c r="AB716" i="15"/>
  <c r="AA716" i="15"/>
  <c r="AD715" i="15"/>
  <c r="AC715" i="15"/>
  <c r="AB715" i="15"/>
  <c r="AA715" i="15"/>
  <c r="AD714" i="15"/>
  <c r="AC714" i="15"/>
  <c r="AB714" i="15"/>
  <c r="AA714" i="15"/>
  <c r="AD713" i="15"/>
  <c r="AC713" i="15"/>
  <c r="AB713" i="15"/>
  <c r="AA713" i="15"/>
  <c r="AD712" i="15"/>
  <c r="AC712" i="15"/>
  <c r="AB712" i="15"/>
  <c r="AA712" i="15"/>
  <c r="AD711" i="15"/>
  <c r="AC711" i="15"/>
  <c r="AB711" i="15"/>
  <c r="AA711" i="15"/>
  <c r="AD710" i="15"/>
  <c r="AC710" i="15"/>
  <c r="AB710" i="15"/>
  <c r="AA710" i="15"/>
  <c r="AD709" i="15"/>
  <c r="AC709" i="15"/>
  <c r="AB709" i="15"/>
  <c r="AA709" i="15"/>
  <c r="AD708" i="15"/>
  <c r="AC708" i="15"/>
  <c r="AB708" i="15"/>
  <c r="AA708" i="15"/>
  <c r="AD707" i="15"/>
  <c r="AC707" i="15"/>
  <c r="AB707" i="15"/>
  <c r="AA707" i="15"/>
  <c r="AD706" i="15"/>
  <c r="AC706" i="15"/>
  <c r="AB706" i="15"/>
  <c r="AA706" i="15"/>
  <c r="AD705" i="15"/>
  <c r="AC705" i="15"/>
  <c r="AB705" i="15"/>
  <c r="AA705" i="15"/>
  <c r="AD704" i="15"/>
  <c r="AC704" i="15"/>
  <c r="AB704" i="15"/>
  <c r="AA704" i="15"/>
  <c r="AD703" i="15"/>
  <c r="AC703" i="15"/>
  <c r="AB703" i="15"/>
  <c r="AA703" i="15"/>
  <c r="AD702" i="15"/>
  <c r="AC702" i="15"/>
  <c r="AB702" i="15"/>
  <c r="AA702" i="15"/>
  <c r="AD701" i="15"/>
  <c r="AC701" i="15"/>
  <c r="AB701" i="15"/>
  <c r="AA701" i="15"/>
  <c r="AD700" i="15"/>
  <c r="AC700" i="15"/>
  <c r="AB700" i="15"/>
  <c r="AA700" i="15"/>
  <c r="AD699" i="15"/>
  <c r="AC699" i="15"/>
  <c r="AB699" i="15"/>
  <c r="AA699" i="15"/>
  <c r="AD698" i="15"/>
  <c r="AC698" i="15"/>
  <c r="AB698" i="15"/>
  <c r="AA698" i="15"/>
  <c r="AD697" i="15"/>
  <c r="AC697" i="15"/>
  <c r="AB697" i="15"/>
  <c r="AA697" i="15"/>
  <c r="AD696" i="15"/>
  <c r="AC696" i="15"/>
  <c r="AB696" i="15"/>
  <c r="AA696" i="15"/>
  <c r="AD695" i="15"/>
  <c r="AC695" i="15"/>
  <c r="AB695" i="15"/>
  <c r="AA695" i="15"/>
  <c r="AD694" i="15"/>
  <c r="AC694" i="15"/>
  <c r="AB694" i="15"/>
  <c r="AA694" i="15"/>
  <c r="AD693" i="15"/>
  <c r="AC693" i="15"/>
  <c r="AB693" i="15"/>
  <c r="AA693" i="15"/>
  <c r="AD692" i="15"/>
  <c r="AC692" i="15"/>
  <c r="AB692" i="15"/>
  <c r="AA692" i="15"/>
  <c r="AD691" i="15"/>
  <c r="AC691" i="15"/>
  <c r="AB691" i="15"/>
  <c r="AA691" i="15"/>
  <c r="AD690" i="15"/>
  <c r="AC690" i="15"/>
  <c r="AB690" i="15"/>
  <c r="AA690" i="15"/>
  <c r="AD689" i="15"/>
  <c r="AC689" i="15"/>
  <c r="AB689" i="15"/>
  <c r="AA689" i="15"/>
  <c r="AD688" i="15"/>
  <c r="AC688" i="15"/>
  <c r="AB688" i="15"/>
  <c r="AA688" i="15"/>
  <c r="AD687" i="15"/>
  <c r="AC687" i="15"/>
  <c r="AB687" i="15"/>
  <c r="AA687" i="15"/>
  <c r="AD686" i="15"/>
  <c r="AC686" i="15"/>
  <c r="AB686" i="15"/>
  <c r="AA686" i="15"/>
  <c r="AD685" i="15"/>
  <c r="AC685" i="15"/>
  <c r="AB685" i="15"/>
  <c r="AA685" i="15"/>
  <c r="AD684" i="15"/>
  <c r="AC684" i="15"/>
  <c r="AB684" i="15"/>
  <c r="AA684" i="15"/>
  <c r="AD683" i="15"/>
  <c r="AC683" i="15"/>
  <c r="AB683" i="15"/>
  <c r="AA683" i="15"/>
  <c r="AD682" i="15"/>
  <c r="AC682" i="15"/>
  <c r="AB682" i="15"/>
  <c r="AA682" i="15"/>
  <c r="AD681" i="15"/>
  <c r="AC681" i="15"/>
  <c r="AB681" i="15"/>
  <c r="AA681" i="15"/>
  <c r="AD680" i="15"/>
  <c r="AC680" i="15"/>
  <c r="AB680" i="15"/>
  <c r="AA680" i="15"/>
  <c r="AD679" i="15"/>
  <c r="AC679" i="15"/>
  <c r="AB679" i="15"/>
  <c r="AA679" i="15"/>
  <c r="AD678" i="15"/>
  <c r="AC678" i="15"/>
  <c r="AB678" i="15"/>
  <c r="AA678" i="15"/>
  <c r="AD677" i="15"/>
  <c r="AC677" i="15"/>
  <c r="AB677" i="15"/>
  <c r="AA677" i="15"/>
  <c r="AD676" i="15"/>
  <c r="AC676" i="15"/>
  <c r="AB676" i="15"/>
  <c r="AA676" i="15"/>
  <c r="AD675" i="15"/>
  <c r="AC675" i="15"/>
  <c r="AB675" i="15"/>
  <c r="AA675" i="15"/>
  <c r="AD674" i="15"/>
  <c r="AC674" i="15"/>
  <c r="AB674" i="15"/>
  <c r="AA674" i="15"/>
  <c r="AD673" i="15"/>
  <c r="AC673" i="15"/>
  <c r="AB673" i="15"/>
  <c r="AA673" i="15"/>
  <c r="AD672" i="15"/>
  <c r="AC672" i="15"/>
  <c r="AB672" i="15"/>
  <c r="AA672" i="15"/>
  <c r="AD671" i="15"/>
  <c r="AC671" i="15"/>
  <c r="AB671" i="15"/>
  <c r="AA671" i="15"/>
  <c r="AD670" i="15"/>
  <c r="AC670" i="15"/>
  <c r="AB670" i="15"/>
  <c r="AA670" i="15"/>
  <c r="AD669" i="15"/>
  <c r="AC669" i="15"/>
  <c r="AB669" i="15"/>
  <c r="AA669" i="15"/>
  <c r="AD668" i="15"/>
  <c r="AC668" i="15"/>
  <c r="AB668" i="15"/>
  <c r="AA668" i="15"/>
  <c r="AD667" i="15"/>
  <c r="AC667" i="15"/>
  <c r="AB667" i="15"/>
  <c r="AA667" i="15"/>
  <c r="AD666" i="15"/>
  <c r="AC666" i="15"/>
  <c r="AB666" i="15"/>
  <c r="AA666" i="15"/>
  <c r="AD665" i="15"/>
  <c r="AC665" i="15"/>
  <c r="AB665" i="15"/>
  <c r="AA665" i="15"/>
  <c r="AD664" i="15"/>
  <c r="AC664" i="15"/>
  <c r="AB664" i="15"/>
  <c r="AA664" i="15"/>
  <c r="AD663" i="15"/>
  <c r="AC663" i="15"/>
  <c r="AB663" i="15"/>
  <c r="AA663" i="15"/>
  <c r="AD662" i="15"/>
  <c r="AC662" i="15"/>
  <c r="AB662" i="15"/>
  <c r="AA662" i="15"/>
  <c r="AD661" i="15"/>
  <c r="AC661" i="15"/>
  <c r="AB661" i="15"/>
  <c r="AA661" i="15"/>
  <c r="AD660" i="15"/>
  <c r="AC660" i="15"/>
  <c r="AB660" i="15"/>
  <c r="AA660" i="15"/>
  <c r="AD659" i="15"/>
  <c r="AC659" i="15"/>
  <c r="AB659" i="15"/>
  <c r="AA659" i="15"/>
  <c r="AD658" i="15"/>
  <c r="AC658" i="15"/>
  <c r="AB658" i="15"/>
  <c r="AA658" i="15"/>
  <c r="AD657" i="15"/>
  <c r="AC657" i="15"/>
  <c r="AB657" i="15"/>
  <c r="AA657" i="15"/>
  <c r="AD656" i="15"/>
  <c r="AC656" i="15"/>
  <c r="AB656" i="15"/>
  <c r="AA656" i="15"/>
  <c r="AD655" i="15"/>
  <c r="AC655" i="15"/>
  <c r="AB655" i="15"/>
  <c r="AA655" i="15"/>
  <c r="AD654" i="15"/>
  <c r="AC654" i="15"/>
  <c r="AB654" i="15"/>
  <c r="AA654" i="15"/>
  <c r="AD653" i="15"/>
  <c r="AC653" i="15"/>
  <c r="AB653" i="15"/>
  <c r="AA653" i="15"/>
  <c r="AD652" i="15"/>
  <c r="AC652" i="15"/>
  <c r="AB652" i="15"/>
  <c r="AA652" i="15"/>
  <c r="AD651" i="15"/>
  <c r="AC651" i="15"/>
  <c r="AB651" i="15"/>
  <c r="AA651" i="15"/>
  <c r="AD650" i="15"/>
  <c r="AC650" i="15"/>
  <c r="AB650" i="15"/>
  <c r="AA650" i="15"/>
  <c r="AD649" i="15"/>
  <c r="AC649" i="15"/>
  <c r="AB649" i="15"/>
  <c r="AA649" i="15"/>
  <c r="AD648" i="15"/>
  <c r="AC648" i="15"/>
  <c r="AB648" i="15"/>
  <c r="AA648" i="15"/>
  <c r="AD647" i="15"/>
  <c r="AC647" i="15"/>
  <c r="AB647" i="15"/>
  <c r="AA647" i="15"/>
  <c r="AD646" i="15"/>
  <c r="AC646" i="15"/>
  <c r="AB646" i="15"/>
  <c r="AA646" i="15"/>
  <c r="AD645" i="15"/>
  <c r="AC645" i="15"/>
  <c r="AB645" i="15"/>
  <c r="AA645" i="15"/>
  <c r="AD644" i="15"/>
  <c r="AC644" i="15"/>
  <c r="AB644" i="15"/>
  <c r="AA644" i="15"/>
  <c r="AD643" i="15"/>
  <c r="AC643" i="15"/>
  <c r="AB643" i="15"/>
  <c r="AA643" i="15"/>
  <c r="AD642" i="15"/>
  <c r="AC642" i="15"/>
  <c r="AB642" i="15"/>
  <c r="AA642" i="15"/>
  <c r="AD641" i="15"/>
  <c r="AC641" i="15"/>
  <c r="AB641" i="15"/>
  <c r="AA641" i="15"/>
  <c r="AD640" i="15"/>
  <c r="AC640" i="15"/>
  <c r="AB640" i="15"/>
  <c r="AA640" i="15"/>
  <c r="AD639" i="15"/>
  <c r="AC639" i="15"/>
  <c r="AB639" i="15"/>
  <c r="AA639" i="15"/>
  <c r="AD638" i="15"/>
  <c r="AC638" i="15"/>
  <c r="AB638" i="15"/>
  <c r="AA638" i="15"/>
  <c r="AD637" i="15"/>
  <c r="AC637" i="15"/>
  <c r="AB637" i="15"/>
  <c r="AA637" i="15"/>
  <c r="AD636" i="15"/>
  <c r="AC636" i="15"/>
  <c r="AB636" i="15"/>
  <c r="AA636" i="15"/>
  <c r="AD635" i="15"/>
  <c r="AC635" i="15"/>
  <c r="AB635" i="15"/>
  <c r="AA635" i="15"/>
  <c r="AD634" i="15"/>
  <c r="AC634" i="15"/>
  <c r="AB634" i="15"/>
  <c r="AA634" i="15"/>
  <c r="AD633" i="15"/>
  <c r="AC633" i="15"/>
  <c r="AB633" i="15"/>
  <c r="AA633" i="15"/>
  <c r="AD632" i="15"/>
  <c r="AC632" i="15"/>
  <c r="AB632" i="15"/>
  <c r="AA632" i="15"/>
  <c r="AD631" i="15"/>
  <c r="AC631" i="15"/>
  <c r="AB631" i="15"/>
  <c r="AA631" i="15"/>
  <c r="AD630" i="15"/>
  <c r="AC630" i="15"/>
  <c r="AB630" i="15"/>
  <c r="AA630" i="15"/>
  <c r="AD629" i="15"/>
  <c r="AC629" i="15"/>
  <c r="AB629" i="15"/>
  <c r="AA629" i="15"/>
  <c r="AD628" i="15"/>
  <c r="AC628" i="15"/>
  <c r="AB628" i="15"/>
  <c r="AA628" i="15"/>
  <c r="AD627" i="15"/>
  <c r="AC627" i="15"/>
  <c r="AB627" i="15"/>
  <c r="AA627" i="15"/>
  <c r="AD626" i="15"/>
  <c r="AC626" i="15"/>
  <c r="AB626" i="15"/>
  <c r="AA626" i="15"/>
  <c r="AD625" i="15"/>
  <c r="AC625" i="15"/>
  <c r="AB625" i="15"/>
  <c r="AA625" i="15"/>
  <c r="AD624" i="15"/>
  <c r="AC624" i="15"/>
  <c r="AB624" i="15"/>
  <c r="AA624" i="15"/>
  <c r="AD623" i="15"/>
  <c r="AC623" i="15"/>
  <c r="AB623" i="15"/>
  <c r="AA623" i="15"/>
  <c r="AD622" i="15"/>
  <c r="AC622" i="15"/>
  <c r="AB622" i="15"/>
  <c r="AA622" i="15"/>
  <c r="AD621" i="15"/>
  <c r="AC621" i="15"/>
  <c r="AB621" i="15"/>
  <c r="AA621" i="15"/>
  <c r="AD620" i="15"/>
  <c r="AC620" i="15"/>
  <c r="AB620" i="15"/>
  <c r="AA620" i="15"/>
  <c r="AD619" i="15"/>
  <c r="AC619" i="15"/>
  <c r="AB619" i="15"/>
  <c r="AA619" i="15"/>
  <c r="AD618" i="15"/>
  <c r="AC618" i="15"/>
  <c r="AB618" i="15"/>
  <c r="AA618" i="15"/>
  <c r="AD617" i="15"/>
  <c r="AC617" i="15"/>
  <c r="AB617" i="15"/>
  <c r="AA617" i="15"/>
  <c r="AD616" i="15"/>
  <c r="AC616" i="15"/>
  <c r="AB616" i="15"/>
  <c r="AA616" i="15"/>
  <c r="AD615" i="15"/>
  <c r="AC615" i="15"/>
  <c r="AB615" i="15"/>
  <c r="AA615" i="15"/>
  <c r="AD614" i="15"/>
  <c r="AC614" i="15"/>
  <c r="AB614" i="15"/>
  <c r="AA614" i="15"/>
  <c r="AD613" i="15"/>
  <c r="AC613" i="15"/>
  <c r="AB613" i="15"/>
  <c r="AA613" i="15"/>
  <c r="AD612" i="15"/>
  <c r="AC612" i="15"/>
  <c r="AB612" i="15"/>
  <c r="AA612" i="15"/>
  <c r="AD611" i="15"/>
  <c r="AC611" i="15"/>
  <c r="AB611" i="15"/>
  <c r="AA611" i="15"/>
  <c r="AD610" i="15"/>
  <c r="AC610" i="15"/>
  <c r="AB610" i="15"/>
  <c r="AA610" i="15"/>
  <c r="AD609" i="15"/>
  <c r="AC609" i="15"/>
  <c r="AB609" i="15"/>
  <c r="AA609" i="15"/>
  <c r="AD608" i="15"/>
  <c r="AC608" i="15"/>
  <c r="AB608" i="15"/>
  <c r="AA608" i="15"/>
  <c r="AD607" i="15"/>
  <c r="AC607" i="15"/>
  <c r="AB607" i="15"/>
  <c r="AA607" i="15"/>
  <c r="AD606" i="15"/>
  <c r="AC606" i="15"/>
  <c r="AB606" i="15"/>
  <c r="AA606" i="15"/>
  <c r="AD605" i="15"/>
  <c r="AC605" i="15"/>
  <c r="AB605" i="15"/>
  <c r="AA605" i="15"/>
  <c r="AD604" i="15"/>
  <c r="AC604" i="15"/>
  <c r="AB604" i="15"/>
  <c r="AA604" i="15"/>
  <c r="AD603" i="15"/>
  <c r="AC603" i="15"/>
  <c r="AB603" i="15"/>
  <c r="AA603" i="15"/>
  <c r="AD602" i="15"/>
  <c r="AC602" i="15"/>
  <c r="AB602" i="15"/>
  <c r="AA602" i="15"/>
  <c r="AD601" i="15"/>
  <c r="AC601" i="15"/>
  <c r="AB601" i="15"/>
  <c r="AA601" i="15"/>
  <c r="AD600" i="15"/>
  <c r="AC600" i="15"/>
  <c r="AB600" i="15"/>
  <c r="AA600" i="15"/>
  <c r="AD599" i="15"/>
  <c r="AC599" i="15"/>
  <c r="AB599" i="15"/>
  <c r="AA599" i="15"/>
  <c r="AD598" i="15"/>
  <c r="AC598" i="15"/>
  <c r="AB598" i="15"/>
  <c r="AA598" i="15"/>
  <c r="AD597" i="15"/>
  <c r="AC597" i="15"/>
  <c r="AB597" i="15"/>
  <c r="AA597" i="15"/>
  <c r="AD596" i="15"/>
  <c r="AC596" i="15"/>
  <c r="AB596" i="15"/>
  <c r="AA596" i="15"/>
  <c r="AD595" i="15"/>
  <c r="AC595" i="15"/>
  <c r="AB595" i="15"/>
  <c r="AA595" i="15"/>
  <c r="AD594" i="15"/>
  <c r="AC594" i="15"/>
  <c r="AB594" i="15"/>
  <c r="AA594" i="15"/>
  <c r="AD593" i="15"/>
  <c r="AC593" i="15"/>
  <c r="AB593" i="15"/>
  <c r="AA593" i="15"/>
  <c r="AD592" i="15"/>
  <c r="AC592" i="15"/>
  <c r="AB592" i="15"/>
  <c r="AA592" i="15"/>
  <c r="AD591" i="15"/>
  <c r="AC591" i="15"/>
  <c r="AB591" i="15"/>
  <c r="AA591" i="15"/>
  <c r="AD590" i="15"/>
  <c r="AC590" i="15"/>
  <c r="AB590" i="15"/>
  <c r="AA590" i="15"/>
  <c r="AD589" i="15"/>
  <c r="AC589" i="15"/>
  <c r="AB589" i="15"/>
  <c r="AA589" i="15"/>
  <c r="AD588" i="15"/>
  <c r="AC588" i="15"/>
  <c r="AB588" i="15"/>
  <c r="AA588" i="15"/>
  <c r="AD587" i="15"/>
  <c r="AC587" i="15"/>
  <c r="AB587" i="15"/>
  <c r="AA587" i="15"/>
  <c r="AD586" i="15"/>
  <c r="AC586" i="15"/>
  <c r="AB586" i="15"/>
  <c r="AA586" i="15"/>
  <c r="AD585" i="15"/>
  <c r="AC585" i="15"/>
  <c r="AB585" i="15"/>
  <c r="AA585" i="15"/>
  <c r="AD584" i="15"/>
  <c r="AC584" i="15"/>
  <c r="AB584" i="15"/>
  <c r="AA584" i="15"/>
  <c r="AD583" i="15"/>
  <c r="AC583" i="15"/>
  <c r="AB583" i="15"/>
  <c r="AA583" i="15"/>
  <c r="AD582" i="15"/>
  <c r="AC582" i="15"/>
  <c r="AB582" i="15"/>
  <c r="AA582" i="15"/>
  <c r="AD581" i="15"/>
  <c r="AC581" i="15"/>
  <c r="AB581" i="15"/>
  <c r="AA581" i="15"/>
  <c r="AD580" i="15"/>
  <c r="AC580" i="15"/>
  <c r="AB580" i="15"/>
  <c r="AA580" i="15"/>
  <c r="AD579" i="15"/>
  <c r="AC579" i="15"/>
  <c r="AB579" i="15"/>
  <c r="AA579" i="15"/>
  <c r="AD578" i="15"/>
  <c r="AC578" i="15"/>
  <c r="AB578" i="15"/>
  <c r="AA578" i="15"/>
  <c r="AD577" i="15"/>
  <c r="AC577" i="15"/>
  <c r="AB577" i="15"/>
  <c r="AA577" i="15"/>
  <c r="AD576" i="15"/>
  <c r="AC576" i="15"/>
  <c r="AB576" i="15"/>
  <c r="AA576" i="15"/>
  <c r="AD575" i="15"/>
  <c r="AC575" i="15"/>
  <c r="AB575" i="15"/>
  <c r="AA575" i="15"/>
  <c r="AD574" i="15"/>
  <c r="AC574" i="15"/>
  <c r="AB574" i="15"/>
  <c r="AA574" i="15"/>
  <c r="AD573" i="15"/>
  <c r="AC573" i="15"/>
  <c r="AB573" i="15"/>
  <c r="AA573" i="15"/>
  <c r="AD572" i="15"/>
  <c r="AC572" i="15"/>
  <c r="AB572" i="15"/>
  <c r="AA572" i="15"/>
  <c r="AD571" i="15"/>
  <c r="AC571" i="15"/>
  <c r="AB571" i="15"/>
  <c r="AA571" i="15"/>
  <c r="AD570" i="15"/>
  <c r="AC570" i="15"/>
  <c r="AB570" i="15"/>
  <c r="AA570" i="15"/>
  <c r="AD569" i="15"/>
  <c r="AC569" i="15"/>
  <c r="AB569" i="15"/>
  <c r="AA569" i="15"/>
  <c r="AD568" i="15"/>
  <c r="AC568" i="15"/>
  <c r="AB568" i="15"/>
  <c r="AA568" i="15"/>
  <c r="AD567" i="15"/>
  <c r="AC567" i="15"/>
  <c r="AB567" i="15"/>
  <c r="AA567" i="15"/>
  <c r="AD566" i="15"/>
  <c r="AC566" i="15"/>
  <c r="AB566" i="15"/>
  <c r="AA566" i="15"/>
  <c r="AD565" i="15"/>
  <c r="AC565" i="15"/>
  <c r="AB565" i="15"/>
  <c r="AA565" i="15"/>
  <c r="AD564" i="15"/>
  <c r="AC564" i="15"/>
  <c r="AB564" i="15"/>
  <c r="AA564" i="15"/>
  <c r="AD563" i="15"/>
  <c r="AC563" i="15"/>
  <c r="AB563" i="15"/>
  <c r="AA563" i="15"/>
  <c r="AD562" i="15"/>
  <c r="AC562" i="15"/>
  <c r="AB562" i="15"/>
  <c r="AA562" i="15"/>
  <c r="AD561" i="15"/>
  <c r="AC561" i="15"/>
  <c r="AB561" i="15"/>
  <c r="AA561" i="15"/>
  <c r="AD560" i="15"/>
  <c r="AC560" i="15"/>
  <c r="AB560" i="15"/>
  <c r="AA560" i="15"/>
  <c r="AD559" i="15"/>
  <c r="AC559" i="15"/>
  <c r="AB559" i="15"/>
  <c r="AA559" i="15"/>
  <c r="AD558" i="15"/>
  <c r="AC558" i="15"/>
  <c r="AB558" i="15"/>
  <c r="AA558" i="15"/>
  <c r="AD557" i="15"/>
  <c r="AC557" i="15"/>
  <c r="AB557" i="15"/>
  <c r="AA557" i="15"/>
  <c r="AD556" i="15"/>
  <c r="AC556" i="15"/>
  <c r="AB556" i="15"/>
  <c r="AA556" i="15"/>
  <c r="AD555" i="15"/>
  <c r="AC555" i="15"/>
  <c r="AB555" i="15"/>
  <c r="AA555" i="15"/>
  <c r="AD554" i="15"/>
  <c r="AC554" i="15"/>
  <c r="AB554" i="15"/>
  <c r="AA554" i="15"/>
  <c r="AD553" i="15"/>
  <c r="AC553" i="15"/>
  <c r="AB553" i="15"/>
  <c r="AA553" i="15"/>
  <c r="AD552" i="15"/>
  <c r="AC552" i="15"/>
  <c r="AB552" i="15"/>
  <c r="AA552" i="15"/>
  <c r="AD551" i="15"/>
  <c r="AC551" i="15"/>
  <c r="AB551" i="15"/>
  <c r="AA551" i="15"/>
  <c r="AD550" i="15"/>
  <c r="AC550" i="15"/>
  <c r="AB550" i="15"/>
  <c r="AA550" i="15"/>
  <c r="AD549" i="15"/>
  <c r="AC549" i="15"/>
  <c r="AB549" i="15"/>
  <c r="AA549" i="15"/>
  <c r="AD548" i="15"/>
  <c r="AC548" i="15"/>
  <c r="AB548" i="15"/>
  <c r="AA548" i="15"/>
  <c r="AD547" i="15"/>
  <c r="AC547" i="15"/>
  <c r="AB547" i="15"/>
  <c r="AA547" i="15"/>
  <c r="AD546" i="15"/>
  <c r="AC546" i="15"/>
  <c r="AB546" i="15"/>
  <c r="AA546" i="15"/>
  <c r="AD545" i="15"/>
  <c r="AC545" i="15"/>
  <c r="AB545" i="15"/>
  <c r="AA545" i="15"/>
  <c r="AD544" i="15"/>
  <c r="AC544" i="15"/>
  <c r="AB544" i="15"/>
  <c r="AA544" i="15"/>
  <c r="AD543" i="15"/>
  <c r="AC543" i="15"/>
  <c r="AB543" i="15"/>
  <c r="AA543" i="15"/>
  <c r="AD542" i="15"/>
  <c r="AC542" i="15"/>
  <c r="AB542" i="15"/>
  <c r="AA542" i="15"/>
  <c r="AD541" i="15"/>
  <c r="AC541" i="15"/>
  <c r="AB541" i="15"/>
  <c r="AA541" i="15"/>
  <c r="AD540" i="15"/>
  <c r="AC540" i="15"/>
  <c r="AB540" i="15"/>
  <c r="AA540" i="15"/>
  <c r="AD539" i="15"/>
  <c r="AC539" i="15"/>
  <c r="AB539" i="15"/>
  <c r="AA539" i="15"/>
  <c r="AD538" i="15"/>
  <c r="AC538" i="15"/>
  <c r="AB538" i="15"/>
  <c r="AA538" i="15"/>
  <c r="AD537" i="15"/>
  <c r="AC537" i="15"/>
  <c r="AB537" i="15"/>
  <c r="AA537" i="15"/>
  <c r="AD536" i="15"/>
  <c r="AC536" i="15"/>
  <c r="AB536" i="15"/>
  <c r="AA536" i="15"/>
  <c r="AD535" i="15"/>
  <c r="AC535" i="15"/>
  <c r="AB535" i="15"/>
  <c r="AA535" i="15"/>
  <c r="AD534" i="15"/>
  <c r="AC534" i="15"/>
  <c r="AB534" i="15"/>
  <c r="AA534" i="15"/>
  <c r="AD533" i="15"/>
  <c r="AC533" i="15"/>
  <c r="AB533" i="15"/>
  <c r="AA533" i="15"/>
  <c r="AD532" i="15"/>
  <c r="AC532" i="15"/>
  <c r="AB532" i="15"/>
  <c r="AA532" i="15"/>
  <c r="AD531" i="15"/>
  <c r="AC531" i="15"/>
  <c r="AB531" i="15"/>
  <c r="AA531" i="15"/>
  <c r="AD530" i="15"/>
  <c r="AC530" i="15"/>
  <c r="AB530" i="15"/>
  <c r="AA530" i="15"/>
  <c r="AD529" i="15"/>
  <c r="AC529" i="15"/>
  <c r="AB529" i="15"/>
  <c r="AA529" i="15"/>
  <c r="AD528" i="15"/>
  <c r="AC528" i="15"/>
  <c r="AB528" i="15"/>
  <c r="AA528" i="15"/>
  <c r="AD527" i="15"/>
  <c r="AC527" i="15"/>
  <c r="AB527" i="15"/>
  <c r="AA527" i="15"/>
  <c r="AD526" i="15"/>
  <c r="AC526" i="15"/>
  <c r="AB526" i="15"/>
  <c r="AA526" i="15"/>
  <c r="AD525" i="15"/>
  <c r="AC525" i="15"/>
  <c r="AB525" i="15"/>
  <c r="AA525" i="15"/>
  <c r="AD524" i="15"/>
  <c r="AC524" i="15"/>
  <c r="AB524" i="15"/>
  <c r="AA524" i="15"/>
  <c r="AD523" i="15"/>
  <c r="AC523" i="15"/>
  <c r="AB523" i="15"/>
  <c r="AA523" i="15"/>
  <c r="AD522" i="15"/>
  <c r="AC522" i="15"/>
  <c r="AB522" i="15"/>
  <c r="AA522" i="15"/>
  <c r="AD521" i="15"/>
  <c r="AC521" i="15"/>
  <c r="AB521" i="15"/>
  <c r="AA521" i="15"/>
  <c r="AD520" i="15"/>
  <c r="AC520" i="15"/>
  <c r="AB520" i="15"/>
  <c r="AA520" i="15"/>
  <c r="AD519" i="15"/>
  <c r="AC519" i="15"/>
  <c r="AB519" i="15"/>
  <c r="AA519" i="15"/>
  <c r="AD518" i="15"/>
  <c r="AC518" i="15"/>
  <c r="AB518" i="15"/>
  <c r="AA518" i="15"/>
  <c r="AD517" i="15"/>
  <c r="AC517" i="15"/>
  <c r="AB517" i="15"/>
  <c r="AA517" i="15"/>
  <c r="AD516" i="15"/>
  <c r="AC516" i="15"/>
  <c r="AB516" i="15"/>
  <c r="AA516" i="15"/>
  <c r="AD515" i="15"/>
  <c r="AC515" i="15"/>
  <c r="AB515" i="15"/>
  <c r="AA515" i="15"/>
  <c r="AD514" i="15"/>
  <c r="AC514" i="15"/>
  <c r="AB514" i="15"/>
  <c r="AA514" i="15"/>
  <c r="AD513" i="15"/>
  <c r="AC513" i="15"/>
  <c r="AB513" i="15"/>
  <c r="AA513" i="15"/>
  <c r="AD512" i="15"/>
  <c r="AC512" i="15"/>
  <c r="AB512" i="15"/>
  <c r="AA512" i="15"/>
  <c r="AD511" i="15"/>
  <c r="AC511" i="15"/>
  <c r="AB511" i="15"/>
  <c r="AA511" i="15"/>
  <c r="AD510" i="15"/>
  <c r="AC510" i="15"/>
  <c r="AB510" i="15"/>
  <c r="AA510" i="15"/>
  <c r="AD509" i="15"/>
  <c r="AC509" i="15"/>
  <c r="AB509" i="15"/>
  <c r="AA509" i="15"/>
  <c r="AD508" i="15"/>
  <c r="AC508" i="15"/>
  <c r="AB508" i="15"/>
  <c r="AA508" i="15"/>
  <c r="AD507" i="15"/>
  <c r="AC507" i="15"/>
  <c r="AB507" i="15"/>
  <c r="AA507" i="15"/>
  <c r="AD506" i="15"/>
  <c r="AC506" i="15"/>
  <c r="AB506" i="15"/>
  <c r="AA506" i="15"/>
  <c r="AD505" i="15"/>
  <c r="AC505" i="15"/>
  <c r="AB505" i="15"/>
  <c r="AA505" i="15"/>
  <c r="AD504" i="15"/>
  <c r="AC504" i="15"/>
  <c r="AB504" i="15"/>
  <c r="AA504" i="15"/>
  <c r="AD503" i="15"/>
  <c r="AC503" i="15"/>
  <c r="AB503" i="15"/>
  <c r="AA503" i="15"/>
  <c r="AD502" i="15"/>
  <c r="AC502" i="15"/>
  <c r="AB502" i="15"/>
  <c r="AA502" i="15"/>
  <c r="AD501" i="15"/>
  <c r="AC501" i="15"/>
  <c r="AB501" i="15"/>
  <c r="AA501" i="15"/>
  <c r="AD500" i="15"/>
  <c r="AC500" i="15"/>
  <c r="AB500" i="15"/>
  <c r="AA500" i="15"/>
  <c r="AD499" i="15"/>
  <c r="AC499" i="15"/>
  <c r="AB499" i="15"/>
  <c r="AA499" i="15"/>
  <c r="AD498" i="15"/>
  <c r="AC498" i="15"/>
  <c r="AB498" i="15"/>
  <c r="AA498" i="15"/>
  <c r="AD497" i="15"/>
  <c r="AC497" i="15"/>
  <c r="AB497" i="15"/>
  <c r="AA497" i="15"/>
  <c r="AD496" i="15"/>
  <c r="AC496" i="15"/>
  <c r="AB496" i="15"/>
  <c r="AA496" i="15"/>
  <c r="AD495" i="15"/>
  <c r="AC495" i="15"/>
  <c r="AB495" i="15"/>
  <c r="AA495" i="15"/>
  <c r="AD494" i="15"/>
  <c r="AC494" i="15"/>
  <c r="AB494" i="15"/>
  <c r="AA494" i="15"/>
  <c r="AD493" i="15"/>
  <c r="AC493" i="15"/>
  <c r="AB493" i="15"/>
  <c r="AA493" i="15"/>
  <c r="AD492" i="15"/>
  <c r="AC492" i="15"/>
  <c r="AB492" i="15"/>
  <c r="AA492" i="15"/>
  <c r="AD491" i="15"/>
  <c r="AC491" i="15"/>
  <c r="AB491" i="15"/>
  <c r="AA491" i="15"/>
  <c r="AD490" i="15"/>
  <c r="AC490" i="15"/>
  <c r="AB490" i="15"/>
  <c r="AA490" i="15"/>
  <c r="AD489" i="15"/>
  <c r="AC489" i="15"/>
  <c r="AB489" i="15"/>
  <c r="AA489" i="15"/>
  <c r="AD488" i="15"/>
  <c r="AC488" i="15"/>
  <c r="AB488" i="15"/>
  <c r="AA488" i="15"/>
  <c r="AD487" i="15"/>
  <c r="AC487" i="15"/>
  <c r="AB487" i="15"/>
  <c r="AA487" i="15"/>
  <c r="AD486" i="15"/>
  <c r="AC486" i="15"/>
  <c r="AB486" i="15"/>
  <c r="AA486" i="15"/>
  <c r="AD485" i="15"/>
  <c r="AC485" i="15"/>
  <c r="AB485" i="15"/>
  <c r="AA485" i="15"/>
  <c r="AD484" i="15"/>
  <c r="AC484" i="15"/>
  <c r="AB484" i="15"/>
  <c r="AA484" i="15"/>
  <c r="AD483" i="15"/>
  <c r="AC483" i="15"/>
  <c r="AB483" i="15"/>
  <c r="AA483" i="15"/>
  <c r="AD482" i="15"/>
  <c r="AC482" i="15"/>
  <c r="AB482" i="15"/>
  <c r="AA482" i="15"/>
  <c r="AD481" i="15"/>
  <c r="AC481" i="15"/>
  <c r="AB481" i="15"/>
  <c r="AA481" i="15"/>
  <c r="AD480" i="15"/>
  <c r="AC480" i="15"/>
  <c r="AB480" i="15"/>
  <c r="AA480" i="15"/>
  <c r="AD479" i="15"/>
  <c r="AC479" i="15"/>
  <c r="AB479" i="15"/>
  <c r="AA479" i="15"/>
  <c r="AD478" i="15"/>
  <c r="AC478" i="15"/>
  <c r="AB478" i="15"/>
  <c r="AA478" i="15"/>
  <c r="AD477" i="15"/>
  <c r="AC477" i="15"/>
  <c r="AB477" i="15"/>
  <c r="AA477" i="15"/>
  <c r="AD476" i="15"/>
  <c r="AC476" i="15"/>
  <c r="AB476" i="15"/>
  <c r="AA476" i="15"/>
  <c r="AD475" i="15"/>
  <c r="AC475" i="15"/>
  <c r="AB475" i="15"/>
  <c r="AA475" i="15"/>
  <c r="AD474" i="15"/>
  <c r="AC474" i="15"/>
  <c r="AB474" i="15"/>
  <c r="AA474" i="15"/>
  <c r="AD473" i="15"/>
  <c r="AC473" i="15"/>
  <c r="AB473" i="15"/>
  <c r="AA473" i="15"/>
  <c r="AD472" i="15"/>
  <c r="AC472" i="15"/>
  <c r="AB472" i="15"/>
  <c r="AA472" i="15"/>
  <c r="AD471" i="15"/>
  <c r="AC471" i="15"/>
  <c r="AB471" i="15"/>
  <c r="AA471" i="15"/>
  <c r="AD470" i="15"/>
  <c r="AC470" i="15"/>
  <c r="AB470" i="15"/>
  <c r="AA470" i="15"/>
  <c r="AD469" i="15"/>
  <c r="AC469" i="15"/>
  <c r="AB469" i="15"/>
  <c r="AA469" i="15"/>
  <c r="AD468" i="15"/>
  <c r="AC468" i="15"/>
  <c r="AB468" i="15"/>
  <c r="AA468" i="15"/>
  <c r="AD467" i="15"/>
  <c r="AC467" i="15"/>
  <c r="AB467" i="15"/>
  <c r="AA467" i="15"/>
  <c r="AD466" i="15"/>
  <c r="AC466" i="15"/>
  <c r="AB466" i="15"/>
  <c r="AA466" i="15"/>
  <c r="AD465" i="15"/>
  <c r="AC465" i="15"/>
  <c r="AB465" i="15"/>
  <c r="AA465" i="15"/>
  <c r="AD464" i="15"/>
  <c r="AC464" i="15"/>
  <c r="AB464" i="15"/>
  <c r="AA464" i="15"/>
  <c r="AD463" i="15"/>
  <c r="AC463" i="15"/>
  <c r="AB463" i="15"/>
  <c r="AA463" i="15"/>
  <c r="AD462" i="15"/>
  <c r="AC462" i="15"/>
  <c r="AB462" i="15"/>
  <c r="AA462" i="15"/>
  <c r="AD461" i="15"/>
  <c r="AC461" i="15"/>
  <c r="AB461" i="15"/>
  <c r="AA461" i="15"/>
  <c r="AD460" i="15"/>
  <c r="AC460" i="15"/>
  <c r="AB460" i="15"/>
  <c r="AA460" i="15"/>
  <c r="AD459" i="15"/>
  <c r="AC459" i="15"/>
  <c r="AB459" i="15"/>
  <c r="AA459" i="15"/>
  <c r="AD458" i="15"/>
  <c r="AC458" i="15"/>
  <c r="AB458" i="15"/>
  <c r="AA458" i="15"/>
  <c r="AD457" i="15"/>
  <c r="AC457" i="15"/>
  <c r="AB457" i="15"/>
  <c r="AA457" i="15"/>
  <c r="AD456" i="15"/>
  <c r="AC456" i="15"/>
  <c r="AB456" i="15"/>
  <c r="AA456" i="15"/>
  <c r="AD455" i="15"/>
  <c r="AC455" i="15"/>
  <c r="AB455" i="15"/>
  <c r="AA455" i="15"/>
  <c r="AD454" i="15"/>
  <c r="AC454" i="15"/>
  <c r="AB454" i="15"/>
  <c r="AA454" i="15"/>
  <c r="AD453" i="15"/>
  <c r="AC453" i="15"/>
  <c r="AB453" i="15"/>
  <c r="AA453" i="15"/>
  <c r="AD452" i="15"/>
  <c r="AC452" i="15"/>
  <c r="AB452" i="15"/>
  <c r="AA452" i="15"/>
  <c r="AD451" i="15"/>
  <c r="AC451" i="15"/>
  <c r="AB451" i="15"/>
  <c r="AA451" i="15"/>
  <c r="AD450" i="15"/>
  <c r="AC450" i="15"/>
  <c r="AB450" i="15"/>
  <c r="AA450" i="15"/>
  <c r="AD449" i="15"/>
  <c r="AC449" i="15"/>
  <c r="AB449" i="15"/>
  <c r="AA449" i="15"/>
  <c r="AD448" i="15"/>
  <c r="AC448" i="15"/>
  <c r="AB448" i="15"/>
  <c r="AA448" i="15"/>
  <c r="AD447" i="15"/>
  <c r="AC447" i="15"/>
  <c r="AB447" i="15"/>
  <c r="AA447" i="15"/>
  <c r="AD446" i="15"/>
  <c r="AC446" i="15"/>
  <c r="AB446" i="15"/>
  <c r="AA446" i="15"/>
  <c r="AD445" i="15"/>
  <c r="AC445" i="15"/>
  <c r="AB445" i="15"/>
  <c r="AA445" i="15"/>
  <c r="AD444" i="15"/>
  <c r="AC444" i="15"/>
  <c r="AB444" i="15"/>
  <c r="AA444" i="15"/>
  <c r="AD443" i="15"/>
  <c r="AC443" i="15"/>
  <c r="AB443" i="15"/>
  <c r="AA443" i="15"/>
  <c r="AD442" i="15"/>
  <c r="AC442" i="15"/>
  <c r="AB442" i="15"/>
  <c r="AA442" i="15"/>
  <c r="AD441" i="15"/>
  <c r="AC441" i="15"/>
  <c r="AB441" i="15"/>
  <c r="AA441" i="15"/>
  <c r="AD440" i="15"/>
  <c r="AC440" i="15"/>
  <c r="AB440" i="15"/>
  <c r="AA440" i="15"/>
  <c r="AD439" i="15"/>
  <c r="AC439" i="15"/>
  <c r="AB439" i="15"/>
  <c r="AA439" i="15"/>
  <c r="AD438" i="15"/>
  <c r="AC438" i="15"/>
  <c r="AB438" i="15"/>
  <c r="AA438" i="15"/>
  <c r="AD437" i="15"/>
  <c r="AC437" i="15"/>
  <c r="AB437" i="15"/>
  <c r="AA437" i="15"/>
  <c r="AD436" i="15"/>
  <c r="AC436" i="15"/>
  <c r="AB436" i="15"/>
  <c r="AA436" i="15"/>
  <c r="AD435" i="15"/>
  <c r="AC435" i="15"/>
  <c r="AB435" i="15"/>
  <c r="AA435" i="15"/>
  <c r="AD434" i="15"/>
  <c r="AC434" i="15"/>
  <c r="AB434" i="15"/>
  <c r="AA434" i="15"/>
  <c r="AD433" i="15"/>
  <c r="AC433" i="15"/>
  <c r="AB433" i="15"/>
  <c r="AA433" i="15"/>
  <c r="AD432" i="15"/>
  <c r="AC432" i="15"/>
  <c r="AB432" i="15"/>
  <c r="AA432" i="15"/>
  <c r="AD431" i="15"/>
  <c r="AC431" i="15"/>
  <c r="AB431" i="15"/>
  <c r="AA431" i="15"/>
  <c r="AD430" i="15"/>
  <c r="AC430" i="15"/>
  <c r="AB430" i="15"/>
  <c r="AA430" i="15"/>
  <c r="AD429" i="15"/>
  <c r="AC429" i="15"/>
  <c r="AB429" i="15"/>
  <c r="AA429" i="15"/>
  <c r="AD428" i="15"/>
  <c r="AC428" i="15"/>
  <c r="AB428" i="15"/>
  <c r="AA428" i="15"/>
  <c r="AD427" i="15"/>
  <c r="AC427" i="15"/>
  <c r="AB427" i="15"/>
  <c r="AA427" i="15"/>
  <c r="AD426" i="15"/>
  <c r="AC426" i="15"/>
  <c r="AB426" i="15"/>
  <c r="AA426" i="15"/>
  <c r="AD425" i="15"/>
  <c r="AC425" i="15"/>
  <c r="AB425" i="15"/>
  <c r="AA425" i="15"/>
  <c r="AD424" i="15"/>
  <c r="AC424" i="15"/>
  <c r="AB424" i="15"/>
  <c r="AA424" i="15"/>
  <c r="AD423" i="15"/>
  <c r="AC423" i="15"/>
  <c r="AB423" i="15"/>
  <c r="AA423" i="15"/>
  <c r="AD422" i="15"/>
  <c r="AC422" i="15"/>
  <c r="AB422" i="15"/>
  <c r="AA422" i="15"/>
  <c r="AD421" i="15"/>
  <c r="AC421" i="15"/>
  <c r="AB421" i="15"/>
  <c r="AA421" i="15"/>
  <c r="AD420" i="15"/>
  <c r="AC420" i="15"/>
  <c r="AB420" i="15"/>
  <c r="AA420" i="15"/>
  <c r="AD419" i="15"/>
  <c r="AC419" i="15"/>
  <c r="AB419" i="15"/>
  <c r="AA419" i="15"/>
  <c r="AD418" i="15"/>
  <c r="AC418" i="15"/>
  <c r="AB418" i="15"/>
  <c r="AA418" i="15"/>
  <c r="AD417" i="15"/>
  <c r="AC417" i="15"/>
  <c r="AB417" i="15"/>
  <c r="AA417" i="15"/>
  <c r="AD416" i="15"/>
  <c r="AC416" i="15"/>
  <c r="AB416" i="15"/>
  <c r="AA416" i="15"/>
  <c r="AD415" i="15"/>
  <c r="AC415" i="15"/>
  <c r="AB415" i="15"/>
  <c r="AA415" i="15"/>
  <c r="AD414" i="15"/>
  <c r="AC414" i="15"/>
  <c r="AB414" i="15"/>
  <c r="AA414" i="15"/>
  <c r="AD413" i="15"/>
  <c r="AC413" i="15"/>
  <c r="AB413" i="15"/>
  <c r="AA413" i="15"/>
  <c r="AD412" i="15"/>
  <c r="AC412" i="15"/>
  <c r="AB412" i="15"/>
  <c r="AA412" i="15"/>
  <c r="AD411" i="15"/>
  <c r="AC411" i="15"/>
  <c r="AB411" i="15"/>
  <c r="AA411" i="15"/>
  <c r="AD410" i="15"/>
  <c r="AC410" i="15"/>
  <c r="AB410" i="15"/>
  <c r="AA410" i="15"/>
  <c r="AD409" i="15"/>
  <c r="AC409" i="15"/>
  <c r="AB409" i="15"/>
  <c r="AA409" i="15"/>
  <c r="AD408" i="15"/>
  <c r="AC408" i="15"/>
  <c r="AB408" i="15"/>
  <c r="AA408" i="15"/>
  <c r="AD407" i="15"/>
  <c r="AC407" i="15"/>
  <c r="AB407" i="15"/>
  <c r="AA407" i="15"/>
  <c r="AD406" i="15"/>
  <c r="AC406" i="15"/>
  <c r="AB406" i="15"/>
  <c r="AA406" i="15"/>
  <c r="AD405" i="15"/>
  <c r="AC405" i="15"/>
  <c r="AB405" i="15"/>
  <c r="AA405" i="15"/>
  <c r="AD404" i="15"/>
  <c r="AC404" i="15"/>
  <c r="AB404" i="15"/>
  <c r="AA404" i="15"/>
  <c r="AD403" i="15"/>
  <c r="AC403" i="15"/>
  <c r="AB403" i="15"/>
  <c r="AA403" i="15"/>
  <c r="AD402" i="15"/>
  <c r="AC402" i="15"/>
  <c r="AB402" i="15"/>
  <c r="AA402" i="15"/>
  <c r="AD401" i="15"/>
  <c r="AC401" i="15"/>
  <c r="AB401" i="15"/>
  <c r="AA401" i="15"/>
  <c r="AD400" i="15"/>
  <c r="AC400" i="15"/>
  <c r="AB400" i="15"/>
  <c r="AA400" i="15"/>
  <c r="AD399" i="15"/>
  <c r="AC399" i="15"/>
  <c r="AB399" i="15"/>
  <c r="AA399" i="15"/>
  <c r="AD398" i="15"/>
  <c r="AC398" i="15"/>
  <c r="AB398" i="15"/>
  <c r="AA398" i="15"/>
  <c r="AD397" i="15"/>
  <c r="AC397" i="15"/>
  <c r="AB397" i="15"/>
  <c r="AA397" i="15"/>
  <c r="AD396" i="15"/>
  <c r="AC396" i="15"/>
  <c r="AB396" i="15"/>
  <c r="AA396" i="15"/>
  <c r="AD395" i="15"/>
  <c r="AC395" i="15"/>
  <c r="AB395" i="15"/>
  <c r="AA395" i="15"/>
  <c r="AD394" i="15"/>
  <c r="AC394" i="15"/>
  <c r="AB394" i="15"/>
  <c r="AA394" i="15"/>
  <c r="AD393" i="15"/>
  <c r="AC393" i="15"/>
  <c r="AB393" i="15"/>
  <c r="AA393" i="15"/>
  <c r="AD392" i="15"/>
  <c r="AC392" i="15"/>
  <c r="AB392" i="15"/>
  <c r="AA392" i="15"/>
  <c r="AD391" i="15"/>
  <c r="AC391" i="15"/>
  <c r="AB391" i="15"/>
  <c r="AA391" i="15"/>
  <c r="AD390" i="15"/>
  <c r="AC390" i="15"/>
  <c r="AB390" i="15"/>
  <c r="AA390" i="15"/>
  <c r="AD389" i="15"/>
  <c r="AC389" i="15"/>
  <c r="AB389" i="15"/>
  <c r="AA389" i="15"/>
  <c r="AD388" i="15"/>
  <c r="AC388" i="15"/>
  <c r="AB388" i="15"/>
  <c r="AA388" i="15"/>
  <c r="AD387" i="15"/>
  <c r="AC387" i="15"/>
  <c r="AB387" i="15"/>
  <c r="AA387" i="15"/>
  <c r="AD386" i="15"/>
  <c r="AC386" i="15"/>
  <c r="AB386" i="15"/>
  <c r="AA386" i="15"/>
  <c r="AD385" i="15"/>
  <c r="AC385" i="15"/>
  <c r="AB385" i="15"/>
  <c r="AA385" i="15"/>
  <c r="AD384" i="15"/>
  <c r="AC384" i="15"/>
  <c r="AB384" i="15"/>
  <c r="AA384" i="15"/>
  <c r="AD383" i="15"/>
  <c r="AC383" i="15"/>
  <c r="AB383" i="15"/>
  <c r="AA383" i="15"/>
  <c r="AD382" i="15"/>
  <c r="AC382" i="15"/>
  <c r="AB382" i="15"/>
  <c r="AA382" i="15"/>
  <c r="AD381" i="15"/>
  <c r="AC381" i="15"/>
  <c r="AB381" i="15"/>
  <c r="AA381" i="15"/>
  <c r="AD380" i="15"/>
  <c r="AC380" i="15"/>
  <c r="AB380" i="15"/>
  <c r="AA380" i="15"/>
  <c r="AD379" i="15"/>
  <c r="AC379" i="15"/>
  <c r="AB379" i="15"/>
  <c r="AA379" i="15"/>
  <c r="AD378" i="15"/>
  <c r="AC378" i="15"/>
  <c r="AB378" i="15"/>
  <c r="AA378" i="15"/>
  <c r="AD377" i="15"/>
  <c r="AC377" i="15"/>
  <c r="AB377" i="15"/>
  <c r="AA377" i="15"/>
  <c r="AD376" i="15"/>
  <c r="AC376" i="15"/>
  <c r="AB376" i="15"/>
  <c r="AA376" i="15"/>
  <c r="AD375" i="15"/>
  <c r="AC375" i="15"/>
  <c r="AB375" i="15"/>
  <c r="AA375" i="15"/>
  <c r="AD374" i="15"/>
  <c r="AC374" i="15"/>
  <c r="AB374" i="15"/>
  <c r="AA374" i="15"/>
  <c r="AD373" i="15"/>
  <c r="AC373" i="15"/>
  <c r="AB373" i="15"/>
  <c r="AA373" i="15"/>
  <c r="AD372" i="15"/>
  <c r="AC372" i="15"/>
  <c r="AB372" i="15"/>
  <c r="AA372" i="15"/>
  <c r="AD371" i="15"/>
  <c r="AC371" i="15"/>
  <c r="AB371" i="15"/>
  <c r="AA371" i="15"/>
  <c r="AD370" i="15"/>
  <c r="AC370" i="15"/>
  <c r="AB370" i="15"/>
  <c r="AA370" i="15"/>
  <c r="AD369" i="15"/>
  <c r="AC369" i="15"/>
  <c r="AB369" i="15"/>
  <c r="AA369" i="15"/>
  <c r="AD368" i="15"/>
  <c r="AC368" i="15"/>
  <c r="AB368" i="15"/>
  <c r="AA368" i="15"/>
  <c r="AD367" i="15"/>
  <c r="AC367" i="15"/>
  <c r="AB367" i="15"/>
  <c r="AA367" i="15"/>
  <c r="AD366" i="15"/>
  <c r="AC366" i="15"/>
  <c r="AB366" i="15"/>
  <c r="AA366" i="15"/>
  <c r="AD365" i="15"/>
  <c r="AC365" i="15"/>
  <c r="AB365" i="15"/>
  <c r="AA365" i="15"/>
  <c r="AD364" i="15"/>
  <c r="AC364" i="15"/>
  <c r="AB364" i="15"/>
  <c r="AA364" i="15"/>
  <c r="AD363" i="15"/>
  <c r="AC363" i="15"/>
  <c r="AB363" i="15"/>
  <c r="AA363" i="15"/>
  <c r="AD362" i="15"/>
  <c r="AC362" i="15"/>
  <c r="AB362" i="15"/>
  <c r="AA362" i="15"/>
  <c r="AD361" i="15"/>
  <c r="AC361" i="15"/>
  <c r="AB361" i="15"/>
  <c r="AA361" i="15"/>
  <c r="AD360" i="15"/>
  <c r="AC360" i="15"/>
  <c r="AB360" i="15"/>
  <c r="AA360" i="15"/>
  <c r="AD359" i="15"/>
  <c r="AC359" i="15"/>
  <c r="AB359" i="15"/>
  <c r="AA359" i="15"/>
  <c r="AD358" i="15"/>
  <c r="AC358" i="15"/>
  <c r="AB358" i="15"/>
  <c r="AA358" i="15"/>
  <c r="AD357" i="15"/>
  <c r="AC357" i="15"/>
  <c r="AB357" i="15"/>
  <c r="AA357" i="15"/>
  <c r="AD356" i="15"/>
  <c r="AC356" i="15"/>
  <c r="AB356" i="15"/>
  <c r="AA356" i="15"/>
  <c r="AD355" i="15"/>
  <c r="AC355" i="15"/>
  <c r="AB355" i="15"/>
  <c r="AA355" i="15"/>
  <c r="AD354" i="15"/>
  <c r="AC354" i="15"/>
  <c r="AB354" i="15"/>
  <c r="AA354" i="15"/>
  <c r="AD353" i="15"/>
  <c r="AC353" i="15"/>
  <c r="AB353" i="15"/>
  <c r="AA353" i="15"/>
  <c r="AD352" i="15"/>
  <c r="AC352" i="15"/>
  <c r="AB352" i="15"/>
  <c r="AA352" i="15"/>
  <c r="AD351" i="15"/>
  <c r="AC351" i="15"/>
  <c r="AB351" i="15"/>
  <c r="AA351" i="15"/>
  <c r="AD350" i="15"/>
  <c r="AC350" i="15"/>
  <c r="AB350" i="15"/>
  <c r="AA350" i="15"/>
  <c r="AD349" i="15"/>
  <c r="AC349" i="15"/>
  <c r="AB349" i="15"/>
  <c r="AA349" i="15"/>
  <c r="AD348" i="15"/>
  <c r="AC348" i="15"/>
  <c r="AB348" i="15"/>
  <c r="AA348" i="15"/>
  <c r="AD347" i="15"/>
  <c r="AC347" i="15"/>
  <c r="AB347" i="15"/>
  <c r="AA347" i="15"/>
  <c r="AD346" i="15"/>
  <c r="AC346" i="15"/>
  <c r="AB346" i="15"/>
  <c r="AA346" i="15"/>
  <c r="AD345" i="15"/>
  <c r="AC345" i="15"/>
  <c r="AB345" i="15"/>
  <c r="AA345" i="15"/>
  <c r="AD344" i="15"/>
  <c r="AC344" i="15"/>
  <c r="AB344" i="15"/>
  <c r="AA344" i="15"/>
  <c r="AD343" i="15"/>
  <c r="AC343" i="15"/>
  <c r="AB343" i="15"/>
  <c r="AA343" i="15"/>
  <c r="AD342" i="15"/>
  <c r="AC342" i="15"/>
  <c r="AB342" i="15"/>
  <c r="AA342" i="15"/>
  <c r="AD341" i="15"/>
  <c r="AC341" i="15"/>
  <c r="AB341" i="15"/>
  <c r="AA341" i="15"/>
  <c r="AD340" i="15"/>
  <c r="AC340" i="15"/>
  <c r="AB340" i="15"/>
  <c r="AA340" i="15"/>
  <c r="AD339" i="15"/>
  <c r="AC339" i="15"/>
  <c r="AB339" i="15"/>
  <c r="AA339" i="15"/>
  <c r="AD338" i="15"/>
  <c r="AC338" i="15"/>
  <c r="AB338" i="15"/>
  <c r="AA338" i="15"/>
  <c r="AD337" i="15"/>
  <c r="AC337" i="15"/>
  <c r="AB337" i="15"/>
  <c r="AA337" i="15"/>
  <c r="AD336" i="15"/>
  <c r="AC336" i="15"/>
  <c r="AB336" i="15"/>
  <c r="AA336" i="15"/>
  <c r="AD335" i="15"/>
  <c r="AC335" i="15"/>
  <c r="AB335" i="15"/>
  <c r="AA335" i="15"/>
  <c r="AD334" i="15"/>
  <c r="AC334" i="15"/>
  <c r="AB334" i="15"/>
  <c r="AA334" i="15"/>
  <c r="AD333" i="15"/>
  <c r="AC333" i="15"/>
  <c r="AB333" i="15"/>
  <c r="AA333" i="15"/>
  <c r="AD332" i="15"/>
  <c r="AC332" i="15"/>
  <c r="AB332" i="15"/>
  <c r="AA332" i="15"/>
  <c r="AD331" i="15"/>
  <c r="AC331" i="15"/>
  <c r="AB331" i="15"/>
  <c r="AA331" i="15"/>
  <c r="AD330" i="15"/>
  <c r="AC330" i="15"/>
  <c r="AB330" i="15"/>
  <c r="AA330" i="15"/>
  <c r="AD329" i="15"/>
  <c r="AC329" i="15"/>
  <c r="AB329" i="15"/>
  <c r="AA329" i="15"/>
  <c r="AD328" i="15"/>
  <c r="AC328" i="15"/>
  <c r="AB328" i="15"/>
  <c r="AA328" i="15"/>
  <c r="AD327" i="15"/>
  <c r="AC327" i="15"/>
  <c r="AB327" i="15"/>
  <c r="AA327" i="15"/>
  <c r="AD326" i="15"/>
  <c r="AC326" i="15"/>
  <c r="AB326" i="15"/>
  <c r="AA326" i="15"/>
  <c r="AD325" i="15"/>
  <c r="AC325" i="15"/>
  <c r="AB325" i="15"/>
  <c r="AA325" i="15"/>
  <c r="AD324" i="15"/>
  <c r="AC324" i="15"/>
  <c r="AB324" i="15"/>
  <c r="AA324" i="15"/>
  <c r="AD323" i="15"/>
  <c r="AC323" i="15"/>
  <c r="AB323" i="15"/>
  <c r="AA323" i="15"/>
  <c r="AD322" i="15"/>
  <c r="AC322" i="15"/>
  <c r="AB322" i="15"/>
  <c r="AA322" i="15"/>
  <c r="AD321" i="15"/>
  <c r="AC321" i="15"/>
  <c r="AB321" i="15"/>
  <c r="AA321" i="15"/>
  <c r="AD320" i="15"/>
  <c r="AC320" i="15"/>
  <c r="AB320" i="15"/>
  <c r="AA320" i="15"/>
  <c r="AD319" i="15"/>
  <c r="AC319" i="15"/>
  <c r="AB319" i="15"/>
  <c r="AA319" i="15"/>
  <c r="AD318" i="15"/>
  <c r="AC318" i="15"/>
  <c r="AB318" i="15"/>
  <c r="AA318" i="15"/>
  <c r="AD317" i="15"/>
  <c r="AC317" i="15"/>
  <c r="AB317" i="15"/>
  <c r="AA317" i="15"/>
  <c r="AD316" i="15"/>
  <c r="AC316" i="15"/>
  <c r="AB316" i="15"/>
  <c r="AA316" i="15"/>
  <c r="AD315" i="15"/>
  <c r="AC315" i="15"/>
  <c r="AB315" i="15"/>
  <c r="AA315" i="15"/>
  <c r="AD314" i="15"/>
  <c r="AC314" i="15"/>
  <c r="AB314" i="15"/>
  <c r="AA314" i="15"/>
  <c r="AD313" i="15"/>
  <c r="AC313" i="15"/>
  <c r="AB313" i="15"/>
  <c r="AA313" i="15"/>
  <c r="AD312" i="15"/>
  <c r="AC312" i="15"/>
  <c r="AB312" i="15"/>
  <c r="AA312" i="15"/>
  <c r="AD311" i="15"/>
  <c r="AC311" i="15"/>
  <c r="AB311" i="15"/>
  <c r="AA311" i="15"/>
  <c r="AD310" i="15"/>
  <c r="AC310" i="15"/>
  <c r="AB310" i="15"/>
  <c r="AA310" i="15"/>
  <c r="AD309" i="15"/>
  <c r="AC309" i="15"/>
  <c r="AB309" i="15"/>
  <c r="AA309" i="15"/>
  <c r="AD308" i="15"/>
  <c r="AC308" i="15"/>
  <c r="AB308" i="15"/>
  <c r="AA308" i="15"/>
  <c r="AD307" i="15"/>
  <c r="AC307" i="15"/>
  <c r="AB307" i="15"/>
  <c r="AA307" i="15"/>
  <c r="AD306" i="15"/>
  <c r="AC306" i="15"/>
  <c r="AB306" i="15"/>
  <c r="AA306" i="15"/>
  <c r="AD305" i="15"/>
  <c r="AC305" i="15"/>
  <c r="AB305" i="15"/>
  <c r="AA305" i="15"/>
  <c r="AD304" i="15"/>
  <c r="AC304" i="15"/>
  <c r="AB304" i="15"/>
  <c r="AA304" i="15"/>
  <c r="AD303" i="15"/>
  <c r="AC303" i="15"/>
  <c r="AB303" i="15"/>
  <c r="AA303" i="15"/>
  <c r="AD302" i="15"/>
  <c r="AC302" i="15"/>
  <c r="AB302" i="15"/>
  <c r="AA302" i="15"/>
  <c r="AD301" i="15"/>
  <c r="AC301" i="15"/>
  <c r="AB301" i="15"/>
  <c r="AA301" i="15"/>
  <c r="AD300" i="15"/>
  <c r="AC300" i="15"/>
  <c r="AB300" i="15"/>
  <c r="AA300" i="15"/>
  <c r="AD299" i="15"/>
  <c r="AC299" i="15"/>
  <c r="AB299" i="15"/>
  <c r="AA299" i="15"/>
  <c r="AD298" i="15"/>
  <c r="AC298" i="15"/>
  <c r="AB298" i="15"/>
  <c r="AA298" i="15"/>
  <c r="AD297" i="15"/>
  <c r="AC297" i="15"/>
  <c r="AB297" i="15"/>
  <c r="AA297" i="15"/>
  <c r="AD296" i="15"/>
  <c r="AC296" i="15"/>
  <c r="AB296" i="15"/>
  <c r="AA296" i="15"/>
  <c r="AD295" i="15"/>
  <c r="AC295" i="15"/>
  <c r="AB295" i="15"/>
  <c r="AA295" i="15"/>
  <c r="AD294" i="15"/>
  <c r="AC294" i="15"/>
  <c r="AB294" i="15"/>
  <c r="AA294" i="15"/>
  <c r="AD293" i="15"/>
  <c r="AC293" i="15"/>
  <c r="AB293" i="15"/>
  <c r="AA293" i="15"/>
  <c r="AD292" i="15"/>
  <c r="AC292" i="15"/>
  <c r="AB292" i="15"/>
  <c r="AA292" i="15"/>
  <c r="AD291" i="15"/>
  <c r="AC291" i="15"/>
  <c r="AB291" i="15"/>
  <c r="AA291" i="15"/>
  <c r="AD290" i="15"/>
  <c r="AC290" i="15"/>
  <c r="AB290" i="15"/>
  <c r="AA290" i="15"/>
  <c r="AD289" i="15"/>
  <c r="AC289" i="15"/>
  <c r="AB289" i="15"/>
  <c r="AA289" i="15"/>
  <c r="AD288" i="15"/>
  <c r="AC288" i="15"/>
  <c r="AB288" i="15"/>
  <c r="AA288" i="15"/>
  <c r="AD287" i="15"/>
  <c r="AC287" i="15"/>
  <c r="AB287" i="15"/>
  <c r="AA287" i="15"/>
  <c r="AD286" i="15"/>
  <c r="AC286" i="15"/>
  <c r="AB286" i="15"/>
  <c r="AA286" i="15"/>
  <c r="AD285" i="15"/>
  <c r="AC285" i="15"/>
  <c r="AB285" i="15"/>
  <c r="AA285" i="15"/>
  <c r="AD284" i="15"/>
  <c r="AC284" i="15"/>
  <c r="AB284" i="15"/>
  <c r="AA284" i="15"/>
  <c r="AD283" i="15"/>
  <c r="AC283" i="15"/>
  <c r="AB283" i="15"/>
  <c r="AA283" i="15"/>
  <c r="AD282" i="15"/>
  <c r="AC282" i="15"/>
  <c r="AB282" i="15"/>
  <c r="AA282" i="15"/>
  <c r="AD281" i="15"/>
  <c r="AC281" i="15"/>
  <c r="AB281" i="15"/>
  <c r="AA281" i="15"/>
  <c r="AD280" i="15"/>
  <c r="AC280" i="15"/>
  <c r="AB280" i="15"/>
  <c r="AA280" i="15"/>
  <c r="AD279" i="15"/>
  <c r="AC279" i="15"/>
  <c r="AB279" i="15"/>
  <c r="AA279" i="15"/>
  <c r="AD278" i="15"/>
  <c r="AC278" i="15"/>
  <c r="AB278" i="15"/>
  <c r="AA278" i="15"/>
  <c r="AD277" i="15"/>
  <c r="AC277" i="15"/>
  <c r="AB277" i="15"/>
  <c r="AA277" i="15"/>
  <c r="AD276" i="15"/>
  <c r="AC276" i="15"/>
  <c r="AB276" i="15"/>
  <c r="AA276" i="15"/>
  <c r="AD275" i="15"/>
  <c r="AC275" i="15"/>
  <c r="AB275" i="15"/>
  <c r="AA275" i="15"/>
  <c r="AD274" i="15"/>
  <c r="AC274" i="15"/>
  <c r="AB274" i="15"/>
  <c r="AA274" i="15"/>
  <c r="AD273" i="15"/>
  <c r="AC273" i="15"/>
  <c r="AB273" i="15"/>
  <c r="AA273" i="15"/>
  <c r="AD272" i="15"/>
  <c r="AC272" i="15"/>
  <c r="AB272" i="15"/>
  <c r="AA272" i="15"/>
  <c r="AD271" i="15"/>
  <c r="AC271" i="15"/>
  <c r="AB271" i="15"/>
  <c r="AA271" i="15"/>
  <c r="AD270" i="15"/>
  <c r="AC270" i="15"/>
  <c r="AB270" i="15"/>
  <c r="AA270" i="15"/>
  <c r="AD269" i="15"/>
  <c r="AC269" i="15"/>
  <c r="AB269" i="15"/>
  <c r="AA269" i="15"/>
  <c r="AD268" i="15"/>
  <c r="AC268" i="15"/>
  <c r="AB268" i="15"/>
  <c r="AA268" i="15"/>
  <c r="AD267" i="15"/>
  <c r="AC267" i="15"/>
  <c r="AB267" i="15"/>
  <c r="AA267" i="15"/>
  <c r="AD266" i="15"/>
  <c r="AC266" i="15"/>
  <c r="AB266" i="15"/>
  <c r="AA266" i="15"/>
  <c r="AD265" i="15"/>
  <c r="AC265" i="15"/>
  <c r="AB265" i="15"/>
  <c r="AA265" i="15"/>
  <c r="AD264" i="15"/>
  <c r="AC264" i="15"/>
  <c r="AB264" i="15"/>
  <c r="AA264" i="15"/>
  <c r="AD263" i="15"/>
  <c r="AC263" i="15"/>
  <c r="AB263" i="15"/>
  <c r="AA263" i="15"/>
  <c r="AD262" i="15"/>
  <c r="AC262" i="15"/>
  <c r="AB262" i="15"/>
  <c r="AA262" i="15"/>
  <c r="AD261" i="15"/>
  <c r="AC261" i="15"/>
  <c r="AB261" i="15"/>
  <c r="AA261" i="15"/>
  <c r="AD260" i="15"/>
  <c r="AC260" i="15"/>
  <c r="AB260" i="15"/>
  <c r="AA260" i="15"/>
  <c r="AD259" i="15"/>
  <c r="AC259" i="15"/>
  <c r="AB259" i="15"/>
  <c r="AA259" i="15"/>
  <c r="AD258" i="15"/>
  <c r="AC258" i="15"/>
  <c r="AB258" i="15"/>
  <c r="AA258" i="15"/>
  <c r="AD257" i="15"/>
  <c r="AC257" i="15"/>
  <c r="AB257" i="15"/>
  <c r="AA257" i="15"/>
  <c r="AD256" i="15"/>
  <c r="AC256" i="15"/>
  <c r="AB256" i="15"/>
  <c r="AA256" i="15"/>
  <c r="AD255" i="15"/>
  <c r="AC255" i="15"/>
  <c r="AB255" i="15"/>
  <c r="AA255" i="15"/>
  <c r="AD254" i="15"/>
  <c r="AC254" i="15"/>
  <c r="AB254" i="15"/>
  <c r="AA254" i="15"/>
  <c r="AD253" i="15"/>
  <c r="AC253" i="15"/>
  <c r="AB253" i="15"/>
  <c r="AA253" i="15"/>
  <c r="AD252" i="15"/>
  <c r="AC252" i="15"/>
  <c r="AB252" i="15"/>
  <c r="AA252" i="15"/>
  <c r="AD251" i="15"/>
  <c r="AC251" i="15"/>
  <c r="AB251" i="15"/>
  <c r="AA251" i="15"/>
  <c r="AD250" i="15"/>
  <c r="AC250" i="15"/>
  <c r="AB250" i="15"/>
  <c r="AA250" i="15"/>
  <c r="AD249" i="15"/>
  <c r="AC249" i="15"/>
  <c r="AB249" i="15"/>
  <c r="AA249" i="15"/>
  <c r="AD248" i="15"/>
  <c r="AC248" i="15"/>
  <c r="AB248" i="15"/>
  <c r="AA248" i="15"/>
  <c r="AD247" i="15"/>
  <c r="AC247" i="15"/>
  <c r="AB247" i="15"/>
  <c r="AA247" i="15"/>
  <c r="AD246" i="15"/>
  <c r="AC246" i="15"/>
  <c r="AB246" i="15"/>
  <c r="AA246" i="15"/>
  <c r="AD245" i="15"/>
  <c r="AC245" i="15"/>
  <c r="AB245" i="15"/>
  <c r="AA245" i="15"/>
  <c r="AD244" i="15"/>
  <c r="AC244" i="15"/>
  <c r="AB244" i="15"/>
  <c r="AA244" i="15"/>
  <c r="AD243" i="15"/>
  <c r="AC243" i="15"/>
  <c r="AB243" i="15"/>
  <c r="AA243" i="15"/>
  <c r="AD242" i="15"/>
  <c r="AC242" i="15"/>
  <c r="AB242" i="15"/>
  <c r="AA242" i="15"/>
  <c r="AD241" i="15"/>
  <c r="AC241" i="15"/>
  <c r="AB241" i="15"/>
  <c r="AA241" i="15"/>
  <c r="AD240" i="15"/>
  <c r="AC240" i="15"/>
  <c r="AB240" i="15"/>
  <c r="AA240" i="15"/>
  <c r="AD239" i="15"/>
  <c r="AC239" i="15"/>
  <c r="AB239" i="15"/>
  <c r="AA239" i="15"/>
  <c r="AD238" i="15"/>
  <c r="AC238" i="15"/>
  <c r="AB238" i="15"/>
  <c r="AA238" i="15"/>
  <c r="AD237" i="15"/>
  <c r="AC237" i="15"/>
  <c r="AB237" i="15"/>
  <c r="AA237" i="15"/>
  <c r="AD236" i="15"/>
  <c r="AC236" i="15"/>
  <c r="AB236" i="15"/>
  <c r="AA236" i="15"/>
  <c r="AD235" i="15"/>
  <c r="AC235" i="15"/>
  <c r="AB235" i="15"/>
  <c r="AA235" i="15"/>
  <c r="AD234" i="15"/>
  <c r="AC234" i="15"/>
  <c r="AB234" i="15"/>
  <c r="AA234" i="15"/>
  <c r="AD233" i="15"/>
  <c r="AC233" i="15"/>
  <c r="AB233" i="15"/>
  <c r="AA233" i="15"/>
  <c r="AD232" i="15"/>
  <c r="AC232" i="15"/>
  <c r="AB232" i="15"/>
  <c r="AA232" i="15"/>
  <c r="AD231" i="15"/>
  <c r="AC231" i="15"/>
  <c r="AB231" i="15"/>
  <c r="AA231" i="15"/>
  <c r="AD230" i="15"/>
  <c r="AC230" i="15"/>
  <c r="AB230" i="15"/>
  <c r="AA230" i="15"/>
  <c r="AD229" i="15"/>
  <c r="AC229" i="15"/>
  <c r="AB229" i="15"/>
  <c r="AA229" i="15"/>
  <c r="AD228" i="15"/>
  <c r="AC228" i="15"/>
  <c r="AB228" i="15"/>
  <c r="AA228" i="15"/>
  <c r="AD227" i="15"/>
  <c r="AC227" i="15"/>
  <c r="AB227" i="15"/>
  <c r="AA227" i="15"/>
  <c r="AD226" i="15"/>
  <c r="AC226" i="15"/>
  <c r="AB226" i="15"/>
  <c r="AA226" i="15"/>
  <c r="AD225" i="15"/>
  <c r="AC225" i="15"/>
  <c r="AB225" i="15"/>
  <c r="AA225" i="15"/>
  <c r="AD224" i="15"/>
  <c r="AC224" i="15"/>
  <c r="AB224" i="15"/>
  <c r="AA224" i="15"/>
  <c r="AD223" i="15"/>
  <c r="AC223" i="15"/>
  <c r="AB223" i="15"/>
  <c r="AA223" i="15"/>
  <c r="AD222" i="15"/>
  <c r="AC222" i="15"/>
  <c r="AB222" i="15"/>
  <c r="AA222" i="15"/>
  <c r="AD221" i="15"/>
  <c r="AC221" i="15"/>
  <c r="AB221" i="15"/>
  <c r="AA221" i="15"/>
  <c r="AD220" i="15"/>
  <c r="AC220" i="15"/>
  <c r="AB220" i="15"/>
  <c r="AA220" i="15"/>
  <c r="AD219" i="15"/>
  <c r="AC219" i="15"/>
  <c r="AB219" i="15"/>
  <c r="AA219" i="15"/>
  <c r="AD218" i="15"/>
  <c r="AC218" i="15"/>
  <c r="AB218" i="15"/>
  <c r="AA218" i="15"/>
  <c r="AD217" i="15"/>
  <c r="AC217" i="15"/>
  <c r="AB217" i="15"/>
  <c r="AA217" i="15"/>
  <c r="AD216" i="15"/>
  <c r="AC216" i="15"/>
  <c r="AB216" i="15"/>
  <c r="AA216" i="15"/>
  <c r="AD215" i="15"/>
  <c r="AC215" i="15"/>
  <c r="AB215" i="15"/>
  <c r="AA215" i="15"/>
  <c r="AD214" i="15"/>
  <c r="AC214" i="15"/>
  <c r="AB214" i="15"/>
  <c r="AA214" i="15"/>
  <c r="AD213" i="15"/>
  <c r="AC213" i="15"/>
  <c r="AB213" i="15"/>
  <c r="AA213" i="15"/>
  <c r="AD212" i="15"/>
  <c r="AC212" i="15"/>
  <c r="AB212" i="15"/>
  <c r="AA212" i="15"/>
  <c r="AD211" i="15"/>
  <c r="AC211" i="15"/>
  <c r="AB211" i="15"/>
  <c r="AA211" i="15"/>
  <c r="AD210" i="15"/>
  <c r="AC210" i="15"/>
  <c r="AB210" i="15"/>
  <c r="AA210" i="15"/>
  <c r="AD209" i="15"/>
  <c r="AC209" i="15"/>
  <c r="AB209" i="15"/>
  <c r="AA209" i="15"/>
  <c r="AD208" i="15"/>
  <c r="AC208" i="15"/>
  <c r="AB208" i="15"/>
  <c r="AA208" i="15"/>
  <c r="AD207" i="15"/>
  <c r="AC207" i="15"/>
  <c r="AB207" i="15"/>
  <c r="AA207" i="15"/>
  <c r="AD206" i="15"/>
  <c r="AC206" i="15"/>
  <c r="AB206" i="15"/>
  <c r="AA206" i="15"/>
  <c r="AD205" i="15"/>
  <c r="AC205" i="15"/>
  <c r="AB205" i="15"/>
  <c r="AA205" i="15"/>
  <c r="AD204" i="15"/>
  <c r="AC204" i="15"/>
  <c r="AB204" i="15"/>
  <c r="AA204" i="15"/>
  <c r="AD203" i="15"/>
  <c r="AC203" i="15"/>
  <c r="AB203" i="15"/>
  <c r="AA203" i="15"/>
  <c r="AD202" i="15"/>
  <c r="AC202" i="15"/>
  <c r="AB202" i="15"/>
  <c r="AA202" i="15"/>
  <c r="AD201" i="15"/>
  <c r="AC201" i="15"/>
  <c r="AB201" i="15"/>
  <c r="AA201" i="15"/>
  <c r="AD200" i="15"/>
  <c r="AC200" i="15"/>
  <c r="AB200" i="15"/>
  <c r="AA200" i="15"/>
  <c r="AD199" i="15"/>
  <c r="AC199" i="15"/>
  <c r="AB199" i="15"/>
  <c r="AA199" i="15"/>
  <c r="AD198" i="15"/>
  <c r="AC198" i="15"/>
  <c r="AB198" i="15"/>
  <c r="AA198" i="15"/>
  <c r="AD197" i="15"/>
  <c r="AC197" i="15"/>
  <c r="AB197" i="15"/>
  <c r="AA197" i="15"/>
  <c r="AD196" i="15"/>
  <c r="AC196" i="15"/>
  <c r="AB196" i="15"/>
  <c r="AA196" i="15"/>
  <c r="AD195" i="15"/>
  <c r="AC195" i="15"/>
  <c r="AB195" i="15"/>
  <c r="AA195" i="15"/>
  <c r="AD194" i="15"/>
  <c r="AC194" i="15"/>
  <c r="AB194" i="15"/>
  <c r="AA194" i="15"/>
  <c r="AD193" i="15"/>
  <c r="AC193" i="15"/>
  <c r="AB193" i="15"/>
  <c r="AA193" i="15"/>
  <c r="AD192" i="15"/>
  <c r="AC192" i="15"/>
  <c r="AB192" i="15"/>
  <c r="AA192" i="15"/>
  <c r="AD191" i="15"/>
  <c r="AC191" i="15"/>
  <c r="AB191" i="15"/>
  <c r="AA191" i="15"/>
  <c r="AD190" i="15"/>
  <c r="AC190" i="15"/>
  <c r="AB190" i="15"/>
  <c r="AA190" i="15"/>
  <c r="AD189" i="15"/>
  <c r="AC189" i="15"/>
  <c r="AB189" i="15"/>
  <c r="AA189" i="15"/>
  <c r="AD188" i="15"/>
  <c r="AC188" i="15"/>
  <c r="AB188" i="15"/>
  <c r="AA188" i="15"/>
  <c r="AD187" i="15"/>
  <c r="AC187" i="15"/>
  <c r="AB187" i="15"/>
  <c r="AA187" i="15"/>
  <c r="AD186" i="15"/>
  <c r="AC186" i="15"/>
  <c r="AB186" i="15"/>
  <c r="AA186" i="15"/>
  <c r="AD185" i="15"/>
  <c r="AC185" i="15"/>
  <c r="AB185" i="15"/>
  <c r="AA185" i="15"/>
  <c r="AD184" i="15"/>
  <c r="AC184" i="15"/>
  <c r="AB184" i="15"/>
  <c r="AA184" i="15"/>
  <c r="AD183" i="15"/>
  <c r="AC183" i="15"/>
  <c r="AB183" i="15"/>
  <c r="AA183" i="15"/>
  <c r="AD182" i="15"/>
  <c r="AC182" i="15"/>
  <c r="AB182" i="15"/>
  <c r="AA182" i="15"/>
  <c r="AD181" i="15"/>
  <c r="AC181" i="15"/>
  <c r="AB181" i="15"/>
  <c r="AA181" i="15"/>
  <c r="AD180" i="15"/>
  <c r="AC180" i="15"/>
  <c r="AB180" i="15"/>
  <c r="AA180" i="15"/>
  <c r="AD179" i="15"/>
  <c r="AC179" i="15"/>
  <c r="AB179" i="15"/>
  <c r="AA179" i="15"/>
  <c r="AD178" i="15"/>
  <c r="AC178" i="15"/>
  <c r="AB178" i="15"/>
  <c r="AA178" i="15"/>
  <c r="AD177" i="15"/>
  <c r="AC177" i="15"/>
  <c r="AB177" i="15"/>
  <c r="AA177" i="15"/>
  <c r="AD176" i="15"/>
  <c r="AC176" i="15"/>
  <c r="AB176" i="15"/>
  <c r="AA176" i="15"/>
  <c r="AD175" i="15"/>
  <c r="AC175" i="15"/>
  <c r="AB175" i="15"/>
  <c r="AA175" i="15"/>
  <c r="AD174" i="15"/>
  <c r="AC174" i="15"/>
  <c r="AB174" i="15"/>
  <c r="AA174" i="15"/>
  <c r="AD173" i="15"/>
  <c r="AC173" i="15"/>
  <c r="AB173" i="15"/>
  <c r="AA173" i="15"/>
  <c r="AD172" i="15"/>
  <c r="AC172" i="15"/>
  <c r="AB172" i="15"/>
  <c r="AA172" i="15"/>
  <c r="AD171" i="15"/>
  <c r="AC171" i="15"/>
  <c r="AB171" i="15"/>
  <c r="AA171" i="15"/>
  <c r="AD170" i="15"/>
  <c r="AC170" i="15"/>
  <c r="AB170" i="15"/>
  <c r="AA170" i="15"/>
  <c r="AD169" i="15"/>
  <c r="AC169" i="15"/>
  <c r="AB169" i="15"/>
  <c r="AA169" i="15"/>
  <c r="AD168" i="15"/>
  <c r="AC168" i="15"/>
  <c r="AB168" i="15"/>
  <c r="AA168" i="15"/>
  <c r="AD167" i="15"/>
  <c r="AC167" i="15"/>
  <c r="AB167" i="15"/>
  <c r="AA167" i="15"/>
  <c r="AD166" i="15"/>
  <c r="AC166" i="15"/>
  <c r="AB166" i="15"/>
  <c r="AA166" i="15"/>
  <c r="AD165" i="15"/>
  <c r="AC165" i="15"/>
  <c r="AB165" i="15"/>
  <c r="AA165" i="15"/>
  <c r="AD164" i="15"/>
  <c r="AC164" i="15"/>
  <c r="AB164" i="15"/>
  <c r="AA164" i="15"/>
  <c r="AD163" i="15"/>
  <c r="AC163" i="15"/>
  <c r="AB163" i="15"/>
  <c r="AA163" i="15"/>
  <c r="AD162" i="15"/>
  <c r="AC162" i="15"/>
  <c r="AB162" i="15"/>
  <c r="AA162" i="15"/>
  <c r="AD161" i="15"/>
  <c r="AC161" i="15"/>
  <c r="AB161" i="15"/>
  <c r="AA161" i="15"/>
  <c r="AD160" i="15"/>
  <c r="AC160" i="15"/>
  <c r="AB160" i="15"/>
  <c r="AA160" i="15"/>
  <c r="AD159" i="15"/>
  <c r="AC159" i="15"/>
  <c r="AB159" i="15"/>
  <c r="AA159" i="15"/>
  <c r="AD158" i="15"/>
  <c r="AC158" i="15"/>
  <c r="AB158" i="15"/>
  <c r="AA158" i="15"/>
  <c r="AD157" i="15"/>
  <c r="AC157" i="15"/>
  <c r="AB157" i="15"/>
  <c r="AA157" i="15"/>
  <c r="AD156" i="15"/>
  <c r="AC156" i="15"/>
  <c r="AB156" i="15"/>
  <c r="AA156" i="15"/>
  <c r="AD155" i="15"/>
  <c r="AC155" i="15"/>
  <c r="AB155" i="15"/>
  <c r="AA155" i="15"/>
  <c r="AD154" i="15"/>
  <c r="AC154" i="15"/>
  <c r="AB154" i="15"/>
  <c r="AA154" i="15"/>
  <c r="AD153" i="15"/>
  <c r="AC153" i="15"/>
  <c r="AB153" i="15"/>
  <c r="AA153" i="15"/>
  <c r="AD152" i="15"/>
  <c r="AC152" i="15"/>
  <c r="AB152" i="15"/>
  <c r="AA152" i="15"/>
  <c r="AD151" i="15"/>
  <c r="AC151" i="15"/>
  <c r="AB151" i="15"/>
  <c r="AA151" i="15"/>
  <c r="AD150" i="15"/>
  <c r="AC150" i="15"/>
  <c r="AB150" i="15"/>
  <c r="AA150" i="15"/>
  <c r="AD149" i="15"/>
  <c r="AC149" i="15"/>
  <c r="AB149" i="15"/>
  <c r="AA149" i="15"/>
  <c r="AD148" i="15"/>
  <c r="AC148" i="15"/>
  <c r="AB148" i="15"/>
  <c r="AA148" i="15"/>
  <c r="AD147" i="15"/>
  <c r="AC147" i="15"/>
  <c r="AB147" i="15"/>
  <c r="AA147" i="15"/>
  <c r="AD146" i="15"/>
  <c r="AC146" i="15"/>
  <c r="AB146" i="15"/>
  <c r="AA146" i="15"/>
  <c r="AD145" i="15"/>
  <c r="AC145" i="15"/>
  <c r="AB145" i="15"/>
  <c r="AA145" i="15"/>
  <c r="AD144" i="15"/>
  <c r="AC144" i="15"/>
  <c r="AB144" i="15"/>
  <c r="AA144" i="15"/>
  <c r="AD143" i="15"/>
  <c r="AC143" i="15"/>
  <c r="AB143" i="15"/>
  <c r="AA143" i="15"/>
  <c r="AD142" i="15"/>
  <c r="AC142" i="15"/>
  <c r="AB142" i="15"/>
  <c r="AA142" i="15"/>
  <c r="AD141" i="15"/>
  <c r="AC141" i="15"/>
  <c r="AB141" i="15"/>
  <c r="AA141" i="15"/>
  <c r="AD140" i="15"/>
  <c r="AC140" i="15"/>
  <c r="AB140" i="15"/>
  <c r="AA140" i="15"/>
  <c r="AD139" i="15"/>
  <c r="AC139" i="15"/>
  <c r="AB139" i="15"/>
  <c r="AA139" i="15"/>
  <c r="AD138" i="15"/>
  <c r="AC138" i="15"/>
  <c r="AB138" i="15"/>
  <c r="AA138" i="15"/>
  <c r="AD137" i="15"/>
  <c r="AC137" i="15"/>
  <c r="AB137" i="15"/>
  <c r="AA137" i="15"/>
  <c r="AD136" i="15"/>
  <c r="AC136" i="15"/>
  <c r="AB136" i="15"/>
  <c r="AA136" i="15"/>
  <c r="AD135" i="15"/>
  <c r="AC135" i="15"/>
  <c r="AB135" i="15"/>
  <c r="AA135" i="15"/>
  <c r="AD134" i="15"/>
  <c r="AC134" i="15"/>
  <c r="AB134" i="15"/>
  <c r="AA134" i="15"/>
  <c r="AD133" i="15"/>
  <c r="AC133" i="15"/>
  <c r="AB133" i="15"/>
  <c r="AA133" i="15"/>
  <c r="AD132" i="15"/>
  <c r="AC132" i="15"/>
  <c r="AB132" i="15"/>
  <c r="AA132" i="15"/>
  <c r="AD131" i="15"/>
  <c r="AC131" i="15"/>
  <c r="AB131" i="15"/>
  <c r="AA131" i="15"/>
  <c r="AD130" i="15"/>
  <c r="AC130" i="15"/>
  <c r="AB130" i="15"/>
  <c r="AA130" i="15"/>
  <c r="AD129" i="15"/>
  <c r="AC129" i="15"/>
  <c r="AB129" i="15"/>
  <c r="AA129" i="15"/>
  <c r="AD128" i="15"/>
  <c r="AC128" i="15"/>
  <c r="AB128" i="15"/>
  <c r="AA128" i="15"/>
  <c r="AD127" i="15"/>
  <c r="AC127" i="15"/>
  <c r="AB127" i="15"/>
  <c r="AA127" i="15"/>
  <c r="AD126" i="15"/>
  <c r="AC126" i="15"/>
  <c r="AB126" i="15"/>
  <c r="AA126" i="15"/>
  <c r="AD125" i="15"/>
  <c r="AC125" i="15"/>
  <c r="AB125" i="15"/>
  <c r="AA125" i="15"/>
  <c r="AD124" i="15"/>
  <c r="AC124" i="15"/>
  <c r="AB124" i="15"/>
  <c r="AA124" i="15"/>
  <c r="AD123" i="15"/>
  <c r="AC123" i="15"/>
  <c r="AB123" i="15"/>
  <c r="AA123" i="15"/>
  <c r="AD122" i="15"/>
  <c r="AC122" i="15"/>
  <c r="AB122" i="15"/>
  <c r="AA122" i="15"/>
  <c r="AD121" i="15"/>
  <c r="AC121" i="15"/>
  <c r="AB121" i="15"/>
  <c r="AA121" i="15"/>
  <c r="AD120" i="15"/>
  <c r="AC120" i="15"/>
  <c r="AB120" i="15"/>
  <c r="AA120" i="15"/>
  <c r="AD119" i="15"/>
  <c r="AC119" i="15"/>
  <c r="AB119" i="15"/>
  <c r="AA119" i="15"/>
  <c r="AD118" i="15"/>
  <c r="AC118" i="15"/>
  <c r="AB118" i="15"/>
  <c r="AA118" i="15"/>
  <c r="AD117" i="15"/>
  <c r="AC117" i="15"/>
  <c r="AB117" i="15"/>
  <c r="AA117" i="15"/>
  <c r="AD116" i="15"/>
  <c r="AC116" i="15"/>
  <c r="AB116" i="15"/>
  <c r="AA116" i="15"/>
  <c r="AD115" i="15"/>
  <c r="AC115" i="15"/>
  <c r="AB115" i="15"/>
  <c r="AA115" i="15"/>
  <c r="AD114" i="15"/>
  <c r="AC114" i="15"/>
  <c r="AB114" i="15"/>
  <c r="AA114" i="15"/>
  <c r="AD113" i="15"/>
  <c r="AC113" i="15"/>
  <c r="AB113" i="15"/>
  <c r="AA113" i="15"/>
  <c r="AD112" i="15"/>
  <c r="AC112" i="15"/>
  <c r="AB112" i="15"/>
  <c r="AA112" i="15"/>
  <c r="AD111" i="15"/>
  <c r="AC111" i="15"/>
  <c r="AB111" i="15"/>
  <c r="AA111" i="15"/>
  <c r="AD110" i="15"/>
  <c r="AC110" i="15"/>
  <c r="AB110" i="15"/>
  <c r="AA110" i="15"/>
  <c r="AD109" i="15"/>
  <c r="AC109" i="15"/>
  <c r="AB109" i="15"/>
  <c r="AA109" i="15"/>
  <c r="AD108" i="15"/>
  <c r="AC108" i="15"/>
  <c r="AB108" i="15"/>
  <c r="AA108" i="15"/>
  <c r="AD107" i="15"/>
  <c r="AC107" i="15"/>
  <c r="AB107" i="15"/>
  <c r="AA107" i="15"/>
  <c r="AD106" i="15"/>
  <c r="AC106" i="15"/>
  <c r="AB106" i="15"/>
  <c r="AA106" i="15"/>
  <c r="AD105" i="15"/>
  <c r="AC105" i="15"/>
  <c r="AB105" i="15"/>
  <c r="AA105" i="15"/>
  <c r="AD104" i="15"/>
  <c r="AC104" i="15"/>
  <c r="AB104" i="15"/>
  <c r="AA104" i="15"/>
  <c r="AD103" i="15"/>
  <c r="AC103" i="15"/>
  <c r="AB103" i="15"/>
  <c r="AA103" i="15"/>
  <c r="AD102" i="15"/>
  <c r="AC102" i="15"/>
  <c r="AB102" i="15"/>
  <c r="AA102" i="15"/>
  <c r="AD101" i="15"/>
  <c r="AC101" i="15"/>
  <c r="AB101" i="15"/>
  <c r="AA101" i="15"/>
  <c r="AD100" i="15"/>
  <c r="AC100" i="15"/>
  <c r="AB100" i="15"/>
  <c r="AA100" i="15"/>
  <c r="AD99" i="15"/>
  <c r="AC99" i="15"/>
  <c r="AB99" i="15"/>
  <c r="AA99" i="15"/>
  <c r="AD98" i="15"/>
  <c r="AC98" i="15"/>
  <c r="AB98" i="15"/>
  <c r="AA98" i="15"/>
  <c r="AD97" i="15"/>
  <c r="AC97" i="15"/>
  <c r="AB97" i="15"/>
  <c r="AA97" i="15"/>
  <c r="AD96" i="15"/>
  <c r="AC96" i="15"/>
  <c r="AB96" i="15"/>
  <c r="AA96" i="15"/>
  <c r="AD95" i="15"/>
  <c r="AC95" i="15"/>
  <c r="AB95" i="15"/>
  <c r="AA95" i="15"/>
  <c r="AD94" i="15"/>
  <c r="AC94" i="15"/>
  <c r="AB94" i="15"/>
  <c r="AA94" i="15"/>
  <c r="AD93" i="15"/>
  <c r="AC93" i="15"/>
  <c r="AB93" i="15"/>
  <c r="AA93" i="15"/>
  <c r="AD92" i="15"/>
  <c r="AC92" i="15"/>
  <c r="AB92" i="15"/>
  <c r="AA92" i="15"/>
  <c r="AD91" i="15"/>
  <c r="AC91" i="15"/>
  <c r="AB91" i="15"/>
  <c r="AA91" i="15"/>
  <c r="AD90" i="15"/>
  <c r="AC90" i="15"/>
  <c r="AB90" i="15"/>
  <c r="AA90" i="15"/>
  <c r="AD89" i="15"/>
  <c r="AC89" i="15"/>
  <c r="AB89" i="15"/>
  <c r="AA89" i="15"/>
  <c r="AD88" i="15"/>
  <c r="AC88" i="15"/>
  <c r="AB88" i="15"/>
  <c r="AA88" i="15"/>
  <c r="AD87" i="15"/>
  <c r="AC87" i="15"/>
  <c r="AB87" i="15"/>
  <c r="AA87" i="15"/>
  <c r="AD86" i="15"/>
  <c r="AC86" i="15"/>
  <c r="AB86" i="15"/>
  <c r="AA86" i="15"/>
  <c r="AD85" i="15"/>
  <c r="AC85" i="15"/>
  <c r="AB85" i="15"/>
  <c r="AA85" i="15"/>
  <c r="AD84" i="15"/>
  <c r="AC84" i="15"/>
  <c r="AB84" i="15"/>
  <c r="AA84" i="15"/>
  <c r="AD83" i="15"/>
  <c r="AC83" i="15"/>
  <c r="AB83" i="15"/>
  <c r="AA83" i="15"/>
  <c r="AD82" i="15"/>
  <c r="AC82" i="15"/>
  <c r="AB82" i="15"/>
  <c r="AA82" i="15"/>
  <c r="AD81" i="15"/>
  <c r="AC81" i="15"/>
  <c r="AB81" i="15"/>
  <c r="AA81" i="15"/>
  <c r="AD80" i="15"/>
  <c r="AC80" i="15"/>
  <c r="AB80" i="15"/>
  <c r="AA80" i="15"/>
  <c r="AD79" i="15"/>
  <c r="AC79" i="15"/>
  <c r="AB79" i="15"/>
  <c r="AA79" i="15"/>
  <c r="AD78" i="15"/>
  <c r="AC78" i="15"/>
  <c r="AB78" i="15"/>
  <c r="AA78" i="15"/>
  <c r="AD77" i="15"/>
  <c r="AC77" i="15"/>
  <c r="AB77" i="15"/>
  <c r="AA77" i="15"/>
  <c r="AD76" i="15"/>
  <c r="AC76" i="15"/>
  <c r="AB76" i="15"/>
  <c r="AA76" i="15"/>
  <c r="AD75" i="15"/>
  <c r="AC75" i="15"/>
  <c r="AB75" i="15"/>
  <c r="AA75" i="15"/>
  <c r="AD74" i="15"/>
  <c r="AC74" i="15"/>
  <c r="AB74" i="15"/>
  <c r="AA74" i="15"/>
  <c r="AD73" i="15"/>
  <c r="AC73" i="15"/>
  <c r="AB73" i="15"/>
  <c r="AA73" i="15"/>
  <c r="AD72" i="15"/>
  <c r="AC72" i="15"/>
  <c r="AB72" i="15"/>
  <c r="AA72" i="15"/>
  <c r="AD71" i="15"/>
  <c r="AC71" i="15"/>
  <c r="AB71" i="15"/>
  <c r="AA71" i="15"/>
  <c r="AD70" i="15"/>
  <c r="AC70" i="15"/>
  <c r="AB70" i="15"/>
  <c r="AA70" i="15"/>
  <c r="AD69" i="15"/>
  <c r="AC69" i="15"/>
  <c r="AB69" i="15"/>
  <c r="AA69" i="15"/>
  <c r="AD68" i="15"/>
  <c r="AC68" i="15"/>
  <c r="AB68" i="15"/>
  <c r="AA68" i="15"/>
  <c r="AD67" i="15"/>
  <c r="AC67" i="15"/>
  <c r="AB67" i="15"/>
  <c r="AA67" i="15"/>
  <c r="AD66" i="15"/>
  <c r="AC66" i="15"/>
  <c r="AB66" i="15"/>
  <c r="AA66" i="15"/>
  <c r="AD65" i="15"/>
  <c r="AC65" i="15"/>
  <c r="AB65" i="15"/>
  <c r="AA65" i="15"/>
  <c r="AD64" i="15"/>
  <c r="AC64" i="15"/>
  <c r="AB64" i="15"/>
  <c r="AA64" i="15"/>
  <c r="AD63" i="15"/>
  <c r="AC63" i="15"/>
  <c r="AB63" i="15"/>
  <c r="AA63" i="15"/>
  <c r="AD62" i="15"/>
  <c r="AC62" i="15"/>
  <c r="AB62" i="15"/>
  <c r="AA62" i="15"/>
  <c r="AD61" i="15"/>
  <c r="AC61" i="15"/>
  <c r="AB61" i="15"/>
  <c r="AA61" i="15"/>
  <c r="AD60" i="15"/>
  <c r="AC60" i="15"/>
  <c r="AB60" i="15"/>
  <c r="AA60" i="15"/>
  <c r="AD59" i="15"/>
  <c r="AC59" i="15"/>
  <c r="AB59" i="15"/>
  <c r="AA59" i="15"/>
  <c r="AD58" i="15"/>
  <c r="AC58" i="15"/>
  <c r="AB58" i="15"/>
  <c r="AA58" i="15"/>
  <c r="AD57" i="15"/>
  <c r="AC57" i="15"/>
  <c r="AB57" i="15"/>
  <c r="AA57" i="15"/>
  <c r="AD56" i="15"/>
  <c r="AC56" i="15"/>
  <c r="AB56" i="15"/>
  <c r="AA56" i="15"/>
  <c r="AD55" i="15"/>
  <c r="AC55" i="15"/>
  <c r="AB55" i="15"/>
  <c r="AA55" i="15"/>
  <c r="AD54" i="15"/>
  <c r="AC54" i="15"/>
  <c r="AB54" i="15"/>
  <c r="AA54" i="15"/>
  <c r="AD53" i="15"/>
  <c r="AC53" i="15"/>
  <c r="AB53" i="15"/>
  <c r="AA53" i="15"/>
  <c r="AD52" i="15"/>
  <c r="AC52" i="15"/>
  <c r="AB52" i="15"/>
  <c r="AA52" i="15"/>
  <c r="AD51" i="15"/>
  <c r="AC51" i="15"/>
  <c r="AB51" i="15"/>
  <c r="AA51" i="15"/>
  <c r="AD50" i="15"/>
  <c r="AC50" i="15"/>
  <c r="AB50" i="15"/>
  <c r="AA50" i="15"/>
  <c r="AD49" i="15"/>
  <c r="AC49" i="15"/>
  <c r="AB49" i="15"/>
  <c r="AA49" i="15"/>
  <c r="AD48" i="15"/>
  <c r="AC48" i="15"/>
  <c r="AB48" i="15"/>
  <c r="AA48" i="15"/>
  <c r="AD47" i="15"/>
  <c r="AC47" i="15"/>
  <c r="AB47" i="15"/>
  <c r="AA47" i="15"/>
  <c r="AD46" i="15"/>
  <c r="AC46" i="15"/>
  <c r="AB46" i="15"/>
  <c r="AA46" i="15"/>
  <c r="AD45" i="15"/>
  <c r="AC45" i="15"/>
  <c r="AB45" i="15"/>
  <c r="AA45" i="15"/>
  <c r="AD44" i="15"/>
  <c r="AC44" i="15"/>
  <c r="AB44" i="15"/>
  <c r="AA44" i="15"/>
  <c r="AD43" i="15"/>
  <c r="AC43" i="15"/>
  <c r="AB43" i="15"/>
  <c r="AA43" i="15"/>
  <c r="AD42" i="15"/>
  <c r="AC42" i="15"/>
  <c r="AB42" i="15"/>
  <c r="AA42" i="15"/>
  <c r="AD41" i="15"/>
  <c r="AC41" i="15"/>
  <c r="AB41" i="15"/>
  <c r="AA41" i="15"/>
  <c r="AD40" i="15"/>
  <c r="AC40" i="15"/>
  <c r="AB40" i="15"/>
  <c r="AA40" i="15"/>
  <c r="AD39" i="15"/>
  <c r="AC39" i="15"/>
  <c r="AB39" i="15"/>
  <c r="AA39" i="15"/>
  <c r="AD38" i="15"/>
  <c r="AC38" i="15"/>
  <c r="AB38" i="15"/>
  <c r="AA38" i="15"/>
  <c r="AD37" i="15"/>
  <c r="AC37" i="15"/>
  <c r="AB37" i="15"/>
  <c r="AA37" i="15"/>
  <c r="AD36" i="15"/>
  <c r="AC36" i="15"/>
  <c r="AB36" i="15"/>
  <c r="AA36" i="15"/>
  <c r="AD35" i="15"/>
  <c r="AC35" i="15"/>
  <c r="AB35" i="15"/>
  <c r="AA35" i="15"/>
  <c r="AD34" i="15"/>
  <c r="AC34" i="15"/>
  <c r="AB34" i="15"/>
  <c r="AA34" i="15"/>
  <c r="AD33" i="15"/>
  <c r="AC33" i="15"/>
  <c r="AB33" i="15"/>
  <c r="AA33" i="15"/>
  <c r="AD32" i="15"/>
  <c r="AC32" i="15"/>
  <c r="AB32" i="15"/>
  <c r="AA32" i="15"/>
  <c r="AD31" i="15"/>
  <c r="AC31" i="15"/>
  <c r="AB31" i="15"/>
  <c r="AA31" i="15"/>
  <c r="AD30" i="15"/>
  <c r="AC30" i="15"/>
  <c r="AB30" i="15"/>
  <c r="AA30" i="15"/>
  <c r="AD29" i="15"/>
  <c r="AC29" i="15"/>
  <c r="AB29" i="15"/>
  <c r="AA29" i="15"/>
  <c r="AD28" i="15"/>
  <c r="AC28" i="15"/>
  <c r="AB28" i="15"/>
  <c r="AA28" i="15"/>
  <c r="AD27" i="15"/>
  <c r="AC27" i="15"/>
  <c r="AB27" i="15"/>
  <c r="AA27" i="15"/>
  <c r="AD26" i="15"/>
  <c r="AC26" i="15"/>
  <c r="AB26" i="15"/>
  <c r="AA26" i="15"/>
  <c r="AD25" i="15"/>
  <c r="AC25" i="15"/>
  <c r="AB25" i="15"/>
  <c r="AA25" i="15"/>
  <c r="AD24" i="15"/>
  <c r="AC24" i="15"/>
  <c r="AB24" i="15"/>
  <c r="AA24" i="15"/>
  <c r="AD23" i="15"/>
  <c r="AC23" i="15"/>
  <c r="AB23" i="15"/>
  <c r="AA23" i="15"/>
  <c r="AD22" i="15"/>
  <c r="AC22" i="15"/>
  <c r="AB22" i="15"/>
  <c r="AA22" i="15"/>
  <c r="AD21" i="15"/>
  <c r="AC21" i="15"/>
  <c r="AB21" i="15"/>
  <c r="AA21" i="15"/>
  <c r="AD20" i="15"/>
  <c r="AC20" i="15"/>
  <c r="AB20" i="15"/>
  <c r="AA20" i="15"/>
  <c r="AD19" i="15"/>
  <c r="AC19" i="15"/>
  <c r="AB19" i="15"/>
  <c r="AA19" i="15"/>
  <c r="AD18" i="15"/>
  <c r="AC18" i="15"/>
  <c r="AB18" i="15"/>
  <c r="AA18" i="15"/>
  <c r="AD17" i="15"/>
  <c r="AC17" i="15"/>
  <c r="AB17" i="15"/>
  <c r="AA17" i="15"/>
  <c r="AD16" i="15"/>
  <c r="AC16" i="15"/>
  <c r="AB16" i="15"/>
  <c r="AA16" i="15"/>
  <c r="AD15" i="15"/>
  <c r="AC15" i="15"/>
  <c r="AB15" i="15"/>
  <c r="AA15" i="15"/>
  <c r="AD14" i="15"/>
  <c r="AC14" i="15"/>
  <c r="AB14" i="15"/>
  <c r="AA14" i="15"/>
  <c r="AD13" i="15"/>
  <c r="AC13" i="15"/>
  <c r="AB13" i="15"/>
  <c r="AA13" i="15"/>
  <c r="AD12" i="15"/>
  <c r="AC12" i="15"/>
  <c r="AB12" i="15"/>
  <c r="AA12" i="15"/>
  <c r="AD11" i="15"/>
  <c r="AC11" i="15"/>
  <c r="AB11" i="15"/>
  <c r="AA11" i="15"/>
  <c r="AD10" i="15"/>
  <c r="AC10" i="15"/>
  <c r="AB10" i="15"/>
  <c r="AA10" i="15"/>
  <c r="AD9" i="15"/>
  <c r="AC9" i="15"/>
  <c r="AB9" i="15"/>
  <c r="AA9" i="15"/>
  <c r="AD8" i="15"/>
  <c r="AC8" i="15"/>
  <c r="AB8" i="15"/>
  <c r="AA8" i="15"/>
  <c r="AD7" i="15"/>
  <c r="AC7" i="15"/>
  <c r="AB7" i="15"/>
  <c r="AA7" i="15"/>
  <c r="AD6" i="15"/>
  <c r="AC6" i="15"/>
  <c r="AB6" i="15"/>
  <c r="AA6" i="15"/>
  <c r="AD5" i="15"/>
  <c r="AC5" i="15"/>
  <c r="AB5" i="15"/>
  <c r="AA5" i="15"/>
  <c r="AD4" i="15"/>
  <c r="AC4" i="15"/>
  <c r="AB4" i="15"/>
  <c r="AA4" i="15"/>
  <c r="AD3" i="15"/>
  <c r="AC3" i="15"/>
  <c r="AB3" i="15"/>
  <c r="AA3" i="15"/>
  <c r="AD2" i="15"/>
  <c r="AC2" i="15"/>
  <c r="AB2" i="15"/>
  <c r="AA2" i="15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Q55" i="13"/>
  <c r="R55" i="13" s="1"/>
  <c r="P55" i="13"/>
  <c r="N55" i="13"/>
  <c r="O55" i="13" s="1"/>
  <c r="M55" i="13"/>
  <c r="L55" i="13"/>
  <c r="K55" i="13"/>
  <c r="J55" i="13" a="1"/>
  <c r="J55" i="13" s="1"/>
  <c r="I55" i="13"/>
  <c r="H55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Q54" i="13"/>
  <c r="R54" i="13" s="1"/>
  <c r="P54" i="13"/>
  <c r="N54" i="13"/>
  <c r="O54" i="13" s="1"/>
  <c r="M54" i="13"/>
  <c r="L54" i="13"/>
  <c r="K54" i="13"/>
  <c r="J54" i="13" a="1"/>
  <c r="J54" i="13" s="1"/>
  <c r="I54" i="13"/>
  <c r="H54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Q53" i="13"/>
  <c r="R53" i="13" s="1"/>
  <c r="P53" i="13"/>
  <c r="N53" i="13"/>
  <c r="O53" i="13" s="1"/>
  <c r="M53" i="13"/>
  <c r="L53" i="13"/>
  <c r="K53" i="13"/>
  <c r="J53" i="13" a="1"/>
  <c r="J53" i="13" s="1"/>
  <c r="I53" i="13"/>
  <c r="H53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Q52" i="13"/>
  <c r="R52" i="13" s="1"/>
  <c r="P52" i="13"/>
  <c r="N52" i="13"/>
  <c r="O52" i="13" s="1"/>
  <c r="M52" i="13"/>
  <c r="L52" i="13"/>
  <c r="K52" i="13"/>
  <c r="J52" i="13" a="1"/>
  <c r="J52" i="13" s="1"/>
  <c r="I52" i="13"/>
  <c r="H52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Q51" i="13"/>
  <c r="R51" i="13" s="1"/>
  <c r="P51" i="13"/>
  <c r="N51" i="13"/>
  <c r="O51" i="13" s="1"/>
  <c r="M51" i="13"/>
  <c r="L51" i="13"/>
  <c r="K51" i="13"/>
  <c r="J51" i="13" a="1"/>
  <c r="J51" i="13" s="1"/>
  <c r="I51" i="13"/>
  <c r="H51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Q50" i="13"/>
  <c r="R50" i="13" s="1"/>
  <c r="P50" i="13"/>
  <c r="N50" i="13"/>
  <c r="O50" i="13" s="1"/>
  <c r="M50" i="13"/>
  <c r="L50" i="13"/>
  <c r="K50" i="13"/>
  <c r="J50" i="13" a="1"/>
  <c r="J50" i="13" s="1"/>
  <c r="I50" i="13"/>
  <c r="H50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Q49" i="13"/>
  <c r="R49" i="13" s="1"/>
  <c r="P49" i="13"/>
  <c r="N49" i="13"/>
  <c r="O49" i="13" s="1"/>
  <c r="M49" i="13"/>
  <c r="L49" i="13"/>
  <c r="K49" i="13"/>
  <c r="J49" i="13" a="1"/>
  <c r="J49" i="13" s="1"/>
  <c r="I49" i="13"/>
  <c r="H49" i="13"/>
  <c r="AI48" i="13"/>
  <c r="AH48" i="13"/>
  <c r="AG48" i="13"/>
  <c r="AF48" i="13"/>
  <c r="AE48" i="13"/>
  <c r="AD48" i="13"/>
  <c r="AC48" i="13"/>
  <c r="AB48" i="13"/>
  <c r="AA48" i="13"/>
  <c r="Z48" i="13"/>
  <c r="Y48" i="13"/>
  <c r="X48" i="13"/>
  <c r="W48" i="13"/>
  <c r="V48" i="13"/>
  <c r="U48" i="13"/>
  <c r="T48" i="13"/>
  <c r="S48" i="13"/>
  <c r="Q48" i="13"/>
  <c r="R48" i="13" s="1"/>
  <c r="P48" i="13"/>
  <c r="N48" i="13"/>
  <c r="O48" i="13" s="1"/>
  <c r="M48" i="13"/>
  <c r="L48" i="13"/>
  <c r="K48" i="13"/>
  <c r="J48" i="13" a="1"/>
  <c r="J48" i="13" s="1"/>
  <c r="I48" i="13"/>
  <c r="H48" i="13"/>
  <c r="AI47" i="13"/>
  <c r="AH47" i="13"/>
  <c r="AG47" i="13"/>
  <c r="AF47" i="13"/>
  <c r="AE47" i="13"/>
  <c r="AD47" i="13"/>
  <c r="AC47" i="13"/>
  <c r="AB47" i="13"/>
  <c r="AA47" i="13"/>
  <c r="Z47" i="13"/>
  <c r="Y47" i="13"/>
  <c r="X47" i="13"/>
  <c r="W47" i="13"/>
  <c r="V47" i="13"/>
  <c r="U47" i="13"/>
  <c r="T47" i="13"/>
  <c r="S47" i="13"/>
  <c r="Q47" i="13"/>
  <c r="R47" i="13" s="1"/>
  <c r="P47" i="13"/>
  <c r="N47" i="13"/>
  <c r="O47" i="13" s="1"/>
  <c r="M47" i="13"/>
  <c r="L47" i="13"/>
  <c r="K47" i="13"/>
  <c r="J47" i="13" a="1"/>
  <c r="J47" i="13" s="1"/>
  <c r="I47" i="13"/>
  <c r="H47" i="13"/>
  <c r="AI46" i="13"/>
  <c r="AH46" i="13"/>
  <c r="AG46" i="13"/>
  <c r="AF46" i="13"/>
  <c r="AE46" i="13"/>
  <c r="AD46" i="13"/>
  <c r="AC46" i="13"/>
  <c r="AB46" i="13"/>
  <c r="AA46" i="13"/>
  <c r="Z46" i="13"/>
  <c r="Y46" i="13"/>
  <c r="X46" i="13"/>
  <c r="W46" i="13"/>
  <c r="V46" i="13"/>
  <c r="U46" i="13"/>
  <c r="T46" i="13"/>
  <c r="S46" i="13"/>
  <c r="Q46" i="13"/>
  <c r="R46" i="13" s="1"/>
  <c r="P46" i="13"/>
  <c r="N46" i="13"/>
  <c r="O46" i="13" s="1"/>
  <c r="M46" i="13"/>
  <c r="L46" i="13"/>
  <c r="K46" i="13"/>
  <c r="J46" i="13" a="1"/>
  <c r="J46" i="13" s="1"/>
  <c r="I46" i="13"/>
  <c r="H46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Q45" i="13"/>
  <c r="R45" i="13" s="1"/>
  <c r="P45" i="13"/>
  <c r="N45" i="13"/>
  <c r="O45" i="13" s="1"/>
  <c r="M45" i="13"/>
  <c r="L45" i="13"/>
  <c r="K45" i="13"/>
  <c r="J45" i="13" a="1"/>
  <c r="J45" i="13" s="1"/>
  <c r="I45" i="13"/>
  <c r="H45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Q44" i="13"/>
  <c r="R44" i="13" s="1"/>
  <c r="P44" i="13"/>
  <c r="N44" i="13"/>
  <c r="O44" i="13" s="1"/>
  <c r="M44" i="13"/>
  <c r="L44" i="13"/>
  <c r="K44" i="13"/>
  <c r="J44" i="13" a="1"/>
  <c r="J44" i="13" s="1"/>
  <c r="I44" i="13"/>
  <c r="H44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Q43" i="13"/>
  <c r="R43" i="13" s="1"/>
  <c r="P43" i="13"/>
  <c r="N43" i="13"/>
  <c r="O43" i="13" s="1"/>
  <c r="M43" i="13"/>
  <c r="L43" i="13"/>
  <c r="K43" i="13"/>
  <c r="J43" i="13" a="1"/>
  <c r="J43" i="13" s="1"/>
  <c r="I43" i="13"/>
  <c r="H43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Q42" i="13"/>
  <c r="R42" i="13" s="1"/>
  <c r="P42" i="13"/>
  <c r="N42" i="13"/>
  <c r="O42" i="13" s="1"/>
  <c r="M42" i="13"/>
  <c r="L42" i="13"/>
  <c r="K42" i="13"/>
  <c r="J42" i="13" a="1"/>
  <c r="J42" i="13" s="1"/>
  <c r="I42" i="13"/>
  <c r="H42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Q41" i="13"/>
  <c r="R41" i="13" s="1"/>
  <c r="P41" i="13"/>
  <c r="N41" i="13"/>
  <c r="O41" i="13" s="1"/>
  <c r="M41" i="13"/>
  <c r="L41" i="13"/>
  <c r="K41" i="13"/>
  <c r="J41" i="13" a="1"/>
  <c r="J41" i="13" s="1"/>
  <c r="I41" i="13"/>
  <c r="H41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Q40" i="13"/>
  <c r="R40" i="13" s="1"/>
  <c r="P40" i="13"/>
  <c r="N40" i="13"/>
  <c r="O40" i="13" s="1"/>
  <c r="M40" i="13"/>
  <c r="L40" i="13"/>
  <c r="K40" i="13"/>
  <c r="J40" i="13" a="1"/>
  <c r="J40" i="13" s="1"/>
  <c r="I40" i="13"/>
  <c r="H40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Q39" i="13"/>
  <c r="R39" i="13" s="1"/>
  <c r="P39" i="13"/>
  <c r="N39" i="13"/>
  <c r="O39" i="13" s="1"/>
  <c r="M39" i="13"/>
  <c r="L39" i="13"/>
  <c r="K39" i="13"/>
  <c r="J39" i="13" a="1"/>
  <c r="J39" i="13" s="1"/>
  <c r="I39" i="13"/>
  <c r="H39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Q38" i="13"/>
  <c r="R38" i="13" s="1"/>
  <c r="P38" i="13"/>
  <c r="N38" i="13"/>
  <c r="O38" i="13" s="1"/>
  <c r="M38" i="13"/>
  <c r="L38" i="13"/>
  <c r="K38" i="13"/>
  <c r="J38" i="13" a="1"/>
  <c r="J38" i="13" s="1"/>
  <c r="I38" i="13"/>
  <c r="H38" i="13"/>
  <c r="AI37" i="13"/>
  <c r="AH37" i="13"/>
  <c r="AG37" i="13"/>
  <c r="AF37" i="13"/>
  <c r="AE37" i="13"/>
  <c r="AD37" i="13"/>
  <c r="AC37" i="13"/>
  <c r="AB37" i="13"/>
  <c r="AA37" i="13"/>
  <c r="Z37" i="13"/>
  <c r="Y37" i="13"/>
  <c r="X37" i="13"/>
  <c r="W37" i="13"/>
  <c r="V37" i="13"/>
  <c r="U37" i="13"/>
  <c r="T37" i="13"/>
  <c r="S37" i="13"/>
  <c r="Q37" i="13"/>
  <c r="R37" i="13" s="1"/>
  <c r="P37" i="13"/>
  <c r="N37" i="13"/>
  <c r="O37" i="13" s="1"/>
  <c r="M37" i="13"/>
  <c r="L37" i="13"/>
  <c r="K37" i="13"/>
  <c r="J37" i="13" a="1"/>
  <c r="J37" i="13" s="1"/>
  <c r="I37" i="13"/>
  <c r="H37" i="13"/>
  <c r="AI36" i="13"/>
  <c r="AH36" i="13"/>
  <c r="AG36" i="13"/>
  <c r="AF36" i="13"/>
  <c r="AE36" i="13"/>
  <c r="AD36" i="13"/>
  <c r="AC36" i="13"/>
  <c r="AB36" i="13"/>
  <c r="AA36" i="13"/>
  <c r="Z36" i="13"/>
  <c r="Y36" i="13"/>
  <c r="X36" i="13"/>
  <c r="W36" i="13"/>
  <c r="V36" i="13"/>
  <c r="U36" i="13"/>
  <c r="T36" i="13"/>
  <c r="S36" i="13"/>
  <c r="Q36" i="13"/>
  <c r="R36" i="13" s="1"/>
  <c r="P36" i="13"/>
  <c r="N36" i="13"/>
  <c r="O36" i="13" s="1"/>
  <c r="M36" i="13"/>
  <c r="L36" i="13"/>
  <c r="K36" i="13"/>
  <c r="J36" i="13" a="1"/>
  <c r="J36" i="13" s="1"/>
  <c r="I36" i="13"/>
  <c r="H36" i="13"/>
  <c r="AI35" i="13"/>
  <c r="AH35" i="13"/>
  <c r="AG35" i="13"/>
  <c r="AF35" i="13"/>
  <c r="AE35" i="13"/>
  <c r="AD35" i="13"/>
  <c r="AC35" i="13"/>
  <c r="AB35" i="13"/>
  <c r="AA35" i="13"/>
  <c r="Z35" i="13"/>
  <c r="Y35" i="13"/>
  <c r="X35" i="13"/>
  <c r="W35" i="13"/>
  <c r="V35" i="13"/>
  <c r="U35" i="13"/>
  <c r="T35" i="13"/>
  <c r="S35" i="13"/>
  <c r="Q35" i="13"/>
  <c r="R35" i="13" s="1"/>
  <c r="P35" i="13"/>
  <c r="N35" i="13"/>
  <c r="O35" i="13" s="1"/>
  <c r="M35" i="13"/>
  <c r="L35" i="13"/>
  <c r="K35" i="13"/>
  <c r="J35" i="13" a="1"/>
  <c r="J35" i="13" s="1"/>
  <c r="I35" i="13"/>
  <c r="H35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Q34" i="13"/>
  <c r="R34" i="13" s="1"/>
  <c r="P34" i="13"/>
  <c r="N34" i="13"/>
  <c r="O34" i="13" s="1"/>
  <c r="M34" i="13"/>
  <c r="L34" i="13"/>
  <c r="K34" i="13"/>
  <c r="J34" i="13" a="1"/>
  <c r="J34" i="13" s="1"/>
  <c r="I34" i="13"/>
  <c r="H34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Q33" i="13"/>
  <c r="R33" i="13" s="1"/>
  <c r="P33" i="13"/>
  <c r="N33" i="13"/>
  <c r="O33" i="13" s="1"/>
  <c r="M33" i="13"/>
  <c r="L33" i="13"/>
  <c r="K33" i="13"/>
  <c r="J33" i="13" a="1"/>
  <c r="J33" i="13" s="1"/>
  <c r="I33" i="13"/>
  <c r="H33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Q32" i="13"/>
  <c r="R32" i="13" s="1"/>
  <c r="P32" i="13"/>
  <c r="N32" i="13"/>
  <c r="O32" i="13" s="1"/>
  <c r="M32" i="13"/>
  <c r="L32" i="13"/>
  <c r="K32" i="13"/>
  <c r="J32" i="13" a="1"/>
  <c r="J32" i="13" s="1"/>
  <c r="I32" i="13"/>
  <c r="H32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Q30" i="13"/>
  <c r="R30" i="13" s="1"/>
  <c r="P30" i="13"/>
  <c r="N30" i="13"/>
  <c r="O30" i="13" s="1"/>
  <c r="M30" i="13"/>
  <c r="L30" i="13"/>
  <c r="K30" i="13"/>
  <c r="J30" i="13" a="1"/>
  <c r="J30" i="13" s="1"/>
  <c r="I30" i="13"/>
  <c r="H30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Q29" i="13"/>
  <c r="R29" i="13" s="1"/>
  <c r="P29" i="13"/>
  <c r="N29" i="13"/>
  <c r="O29" i="13" s="1"/>
  <c r="M29" i="13"/>
  <c r="L29" i="13"/>
  <c r="K29" i="13"/>
  <c r="J29" i="13" a="1"/>
  <c r="J29" i="13" s="1"/>
  <c r="I29" i="13"/>
  <c r="H29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Q28" i="13"/>
  <c r="R28" i="13" s="1"/>
  <c r="P28" i="13"/>
  <c r="N28" i="13"/>
  <c r="O28" i="13" s="1"/>
  <c r="M28" i="13"/>
  <c r="L28" i="13"/>
  <c r="K28" i="13"/>
  <c r="J28" i="13" a="1"/>
  <c r="J28" i="13" s="1"/>
  <c r="I28" i="13"/>
  <c r="H28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Q27" i="13"/>
  <c r="R27" i="13" s="1"/>
  <c r="P27" i="13"/>
  <c r="N27" i="13"/>
  <c r="O27" i="13" s="1"/>
  <c r="M27" i="13"/>
  <c r="L27" i="13"/>
  <c r="K27" i="13"/>
  <c r="J27" i="13" a="1"/>
  <c r="J27" i="13" s="1"/>
  <c r="I27" i="13"/>
  <c r="H27" i="13"/>
  <c r="AI26" i="13"/>
  <c r="AH26" i="13"/>
  <c r="AG26" i="13"/>
  <c r="AF26" i="13"/>
  <c r="AE26" i="13"/>
  <c r="AD26" i="13"/>
  <c r="AC26" i="13"/>
  <c r="AB26" i="13"/>
  <c r="AA26" i="13"/>
  <c r="Z26" i="13"/>
  <c r="Y26" i="13"/>
  <c r="X26" i="13"/>
  <c r="W26" i="13"/>
  <c r="V26" i="13"/>
  <c r="U26" i="13"/>
  <c r="T26" i="13"/>
  <c r="S26" i="13"/>
  <c r="Q26" i="13"/>
  <c r="R26" i="13" s="1"/>
  <c r="P26" i="13"/>
  <c r="N26" i="13"/>
  <c r="O26" i="13" s="1"/>
  <c r="M26" i="13"/>
  <c r="L26" i="13"/>
  <c r="K26" i="13"/>
  <c r="J26" i="13" a="1"/>
  <c r="J26" i="13" s="1"/>
  <c r="I26" i="13"/>
  <c r="H26" i="13"/>
  <c r="AI25" i="13"/>
  <c r="AH25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Q25" i="13"/>
  <c r="R25" i="13" s="1"/>
  <c r="P25" i="13"/>
  <c r="N25" i="13"/>
  <c r="O25" i="13" s="1"/>
  <c r="M25" i="13"/>
  <c r="L25" i="13"/>
  <c r="K25" i="13"/>
  <c r="J25" i="13" a="1"/>
  <c r="J25" i="13" s="1"/>
  <c r="I25" i="13"/>
  <c r="H25" i="13"/>
  <c r="AI24" i="13"/>
  <c r="AH24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Q24" i="13"/>
  <c r="R24" i="13" s="1"/>
  <c r="P24" i="13"/>
  <c r="N24" i="13"/>
  <c r="O24" i="13" s="1"/>
  <c r="M24" i="13"/>
  <c r="L24" i="13"/>
  <c r="K24" i="13"/>
  <c r="J24" i="13" a="1"/>
  <c r="J24" i="13" s="1"/>
  <c r="I24" i="13"/>
  <c r="H24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Q23" i="13"/>
  <c r="R23" i="13" s="1"/>
  <c r="P23" i="13"/>
  <c r="N23" i="13"/>
  <c r="O23" i="13" s="1"/>
  <c r="M23" i="13"/>
  <c r="L23" i="13"/>
  <c r="K23" i="13"/>
  <c r="J23" i="13" a="1"/>
  <c r="J23" i="13" s="1"/>
  <c r="I23" i="13"/>
  <c r="H23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Q22" i="13"/>
  <c r="R22" i="13" s="1"/>
  <c r="P22" i="13"/>
  <c r="N22" i="13"/>
  <c r="O22" i="13" s="1"/>
  <c r="M22" i="13"/>
  <c r="L22" i="13"/>
  <c r="K22" i="13"/>
  <c r="J22" i="13" a="1"/>
  <c r="J22" i="13" s="1"/>
  <c r="I22" i="13"/>
  <c r="H22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Q21" i="13"/>
  <c r="R21" i="13" s="1"/>
  <c r="P21" i="13"/>
  <c r="N21" i="13"/>
  <c r="O21" i="13" s="1"/>
  <c r="M21" i="13"/>
  <c r="L21" i="13"/>
  <c r="K21" i="13"/>
  <c r="J21" i="13" a="1"/>
  <c r="J21" i="13" s="1"/>
  <c r="I21" i="13"/>
  <c r="H21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Q20" i="13"/>
  <c r="R20" i="13" s="1"/>
  <c r="P20" i="13"/>
  <c r="N20" i="13"/>
  <c r="O20" i="13" s="1"/>
  <c r="M20" i="13"/>
  <c r="L20" i="13"/>
  <c r="K20" i="13"/>
  <c r="J20" i="13" a="1"/>
  <c r="J20" i="13" s="1"/>
  <c r="I20" i="13"/>
  <c r="H20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Q19" i="13"/>
  <c r="R19" i="13" s="1"/>
  <c r="P19" i="13"/>
  <c r="N19" i="13"/>
  <c r="O19" i="13" s="1"/>
  <c r="M19" i="13"/>
  <c r="L19" i="13"/>
  <c r="K19" i="13"/>
  <c r="J19" i="13" a="1"/>
  <c r="J19" i="13" s="1"/>
  <c r="I19" i="13"/>
  <c r="H19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Q18" i="13"/>
  <c r="R18" i="13" s="1"/>
  <c r="P18" i="13"/>
  <c r="N18" i="13"/>
  <c r="O18" i="13" s="1"/>
  <c r="M18" i="13"/>
  <c r="L18" i="13"/>
  <c r="K18" i="13"/>
  <c r="J18" i="13" a="1"/>
  <c r="J18" i="13" s="1"/>
  <c r="I18" i="13"/>
  <c r="H18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Q17" i="13"/>
  <c r="R17" i="13" s="1"/>
  <c r="P17" i="13"/>
  <c r="N17" i="13"/>
  <c r="O17" i="13" s="1"/>
  <c r="M17" i="13"/>
  <c r="L17" i="13"/>
  <c r="K17" i="13"/>
  <c r="J17" i="13" a="1"/>
  <c r="J17" i="13" s="1"/>
  <c r="I17" i="13"/>
  <c r="H17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Q16" i="13"/>
  <c r="R16" i="13" s="1"/>
  <c r="P16" i="13"/>
  <c r="N16" i="13"/>
  <c r="O16" i="13" s="1"/>
  <c r="M16" i="13"/>
  <c r="L16" i="13"/>
  <c r="K16" i="13"/>
  <c r="J16" i="13" a="1"/>
  <c r="J16" i="13" s="1"/>
  <c r="I16" i="13"/>
  <c r="H16" i="13"/>
  <c r="AI15" i="13"/>
  <c r="AH15" i="13"/>
  <c r="AG15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T15" i="13"/>
  <c r="S15" i="13"/>
  <c r="Q15" i="13"/>
  <c r="R15" i="13" s="1"/>
  <c r="P15" i="13"/>
  <c r="N15" i="13"/>
  <c r="O15" i="13" s="1"/>
  <c r="M15" i="13"/>
  <c r="L15" i="13"/>
  <c r="K15" i="13"/>
  <c r="J15" i="13" a="1"/>
  <c r="J15" i="13" s="1"/>
  <c r="I15" i="13"/>
  <c r="H15" i="13"/>
  <c r="AI14" i="13"/>
  <c r="AH14" i="13"/>
  <c r="AG14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T14" i="13"/>
  <c r="S14" i="13"/>
  <c r="Q14" i="13"/>
  <c r="R14" i="13" s="1"/>
  <c r="P14" i="13"/>
  <c r="N14" i="13"/>
  <c r="O14" i="13" s="1"/>
  <c r="M14" i="13"/>
  <c r="L14" i="13"/>
  <c r="K14" i="13"/>
  <c r="J14" i="13" a="1"/>
  <c r="J14" i="13" s="1"/>
  <c r="I14" i="13"/>
  <c r="H14" i="13"/>
  <c r="AI13" i="13"/>
  <c r="AH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/>
  <c r="S13" i="13"/>
  <c r="Q13" i="13"/>
  <c r="R13" i="13" s="1"/>
  <c r="P13" i="13"/>
  <c r="N13" i="13"/>
  <c r="O13" i="13" s="1"/>
  <c r="M13" i="13"/>
  <c r="L13" i="13"/>
  <c r="K13" i="13"/>
  <c r="J13" i="13" a="1"/>
  <c r="J13" i="13" s="1"/>
  <c r="I13" i="13"/>
  <c r="H13" i="13"/>
  <c r="AI12" i="13"/>
  <c r="AH12" i="13"/>
  <c r="AG12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T12" i="13"/>
  <c r="S12" i="13"/>
  <c r="Q12" i="13"/>
  <c r="R12" i="13" s="1"/>
  <c r="P12" i="13"/>
  <c r="N12" i="13"/>
  <c r="O12" i="13" s="1"/>
  <c r="M12" i="13"/>
  <c r="L12" i="13"/>
  <c r="K12" i="13"/>
  <c r="J12" i="13" a="1"/>
  <c r="J12" i="13" s="1"/>
  <c r="I12" i="13"/>
  <c r="H12" i="13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Q11" i="13"/>
  <c r="R11" i="13" s="1"/>
  <c r="P11" i="13"/>
  <c r="N11" i="13"/>
  <c r="O11" i="13" s="1"/>
  <c r="M11" i="13"/>
  <c r="L11" i="13"/>
  <c r="K11" i="13"/>
  <c r="J11" i="13" a="1"/>
  <c r="J11" i="13" s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Q10" i="13"/>
  <c r="R10" i="13" s="1"/>
  <c r="P10" i="13"/>
  <c r="N10" i="13"/>
  <c r="O10" i="13" s="1"/>
  <c r="M10" i="13"/>
  <c r="L10" i="13"/>
  <c r="K10" i="13"/>
  <c r="J10" i="13" a="1"/>
  <c r="J10" i="13" s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Q9" i="13"/>
  <c r="R9" i="13" s="1"/>
  <c r="P9" i="13"/>
  <c r="N9" i="13"/>
  <c r="O9" i="13" s="1"/>
  <c r="M9" i="13"/>
  <c r="L9" i="13"/>
  <c r="K9" i="13"/>
  <c r="J9" i="13" a="1"/>
  <c r="J9" i="13" s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Q8" i="13"/>
  <c r="R8" i="13" s="1"/>
  <c r="P8" i="13"/>
  <c r="N8" i="13"/>
  <c r="O8" i="13" s="1"/>
  <c r="M8" i="13"/>
  <c r="L8" i="13"/>
  <c r="K8" i="13"/>
  <c r="J8" i="13" a="1"/>
  <c r="J8" i="13" s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Q7" i="13"/>
  <c r="R7" i="13" s="1"/>
  <c r="P7" i="13"/>
  <c r="N7" i="13"/>
  <c r="O7" i="13" s="1"/>
  <c r="M7" i="13"/>
  <c r="L7" i="13"/>
  <c r="K7" i="13"/>
  <c r="J7" i="13" a="1"/>
  <c r="J7" i="13" s="1"/>
  <c r="I7" i="13"/>
  <c r="H7" i="13"/>
  <c r="T6" i="13"/>
  <c r="S6" i="13"/>
  <c r="Q6" i="13"/>
  <c r="R6" i="13" s="1"/>
  <c r="P6" i="13"/>
  <c r="N6" i="13"/>
  <c r="O6" i="13" s="1"/>
  <c r="M6" i="13"/>
  <c r="L6" i="13"/>
  <c r="K6" i="13"/>
  <c r="J6" i="13" a="1"/>
  <c r="J6" i="13" s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Q5" i="13"/>
  <c r="R5" i="13" s="1"/>
  <c r="P5" i="13"/>
  <c r="N5" i="13"/>
  <c r="O5" i="13" s="1"/>
  <c r="M5" i="13"/>
  <c r="L5" i="13"/>
  <c r="K5" i="13"/>
  <c r="J5" i="13" a="1"/>
  <c r="J5" i="13" s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Q4" i="13"/>
  <c r="R4" i="13" s="1"/>
  <c r="P4" i="13"/>
  <c r="N4" i="13"/>
  <c r="O4" i="13" s="1"/>
  <c r="M4" i="13"/>
  <c r="L4" i="13"/>
  <c r="K4" i="13"/>
  <c r="J4" i="13" a="1"/>
  <c r="J4" i="13" s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Q3" i="13"/>
  <c r="R3" i="13" s="1"/>
  <c r="P3" i="13"/>
  <c r="N3" i="13"/>
  <c r="O3" i="13" s="1"/>
  <c r="M3" i="13"/>
  <c r="L3" i="13"/>
  <c r="K3" i="13"/>
  <c r="J3" i="13" a="1"/>
  <c r="J3" i="13" s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Q2" i="13"/>
  <c r="R2" i="13" s="1"/>
  <c r="P2" i="13"/>
  <c r="N2" i="13"/>
  <c r="O2" i="13" s="1"/>
  <c r="M2" i="13"/>
  <c r="L2" i="13"/>
  <c r="K2" i="13"/>
  <c r="J2" i="13" a="1"/>
  <c r="J2" i="13" s="1"/>
  <c r="I2" i="13"/>
  <c r="H2" i="13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59" i="11"/>
  <c r="AI59" i="11"/>
  <c r="AH59" i="1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R59" i="11"/>
  <c r="S59" i="11" s="1"/>
  <c r="Q59" i="11"/>
  <c r="O59" i="11"/>
  <c r="P59" i="11" s="1"/>
  <c r="N59" i="11"/>
  <c r="M59" i="11"/>
  <c r="L59" i="11"/>
  <c r="K59" i="11" a="1"/>
  <c r="K59" i="11" s="1"/>
  <c r="J59" i="11" a="1"/>
  <c r="J59" i="11" s="1"/>
  <c r="B44" i="22" s="1"/>
  <c r="E44" i="22" s="1"/>
  <c r="I59" i="11"/>
  <c r="H59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7" i="22" s="1"/>
  <c r="E7" i="22" s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B5" i="22" s="1"/>
  <c r="E5" i="22" s="1"/>
  <c r="I57" i="11"/>
  <c r="H57" i="11"/>
  <c r="AJ56" i="11"/>
  <c r="AI56" i="11"/>
  <c r="AH56" i="11"/>
  <c r="AG56" i="11"/>
  <c r="AF56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R56" i="11"/>
  <c r="S56" i="11" s="1"/>
  <c r="Q56" i="11"/>
  <c r="O56" i="11"/>
  <c r="P56" i="11" s="1"/>
  <c r="N56" i="11"/>
  <c r="M56" i="11"/>
  <c r="L56" i="11"/>
  <c r="K56" i="11" a="1"/>
  <c r="K56" i="11" s="1"/>
  <c r="J56" i="11" a="1"/>
  <c r="J56" i="11" s="1"/>
  <c r="B18" i="22" s="1"/>
  <c r="E18" i="22" s="1"/>
  <c r="I56" i="11"/>
  <c r="H56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56" i="22" s="1"/>
  <c r="E56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28" i="22" s="1"/>
  <c r="E28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B3" i="22" s="1"/>
  <c r="E3" i="22" s="1"/>
  <c r="I53" i="11"/>
  <c r="H53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B29" i="22" s="1"/>
  <c r="E29" i="22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P51" i="11"/>
  <c r="O51" i="11"/>
  <c r="N51" i="11"/>
  <c r="M51" i="11"/>
  <c r="L51" i="11"/>
  <c r="K51" i="11" a="1"/>
  <c r="K51" i="11" s="1"/>
  <c r="J51" i="11" a="1"/>
  <c r="J51" i="11" s="1"/>
  <c r="B27" i="22" s="1"/>
  <c r="E27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B4" i="22" s="1"/>
  <c r="E4" i="22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17" i="22" s="1"/>
  <c r="E17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25" i="22" s="1"/>
  <c r="E25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54" i="22" s="1"/>
  <c r="E54" i="22" s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15" i="22" s="1"/>
  <c r="E15" i="22" s="1"/>
  <c r="I46" i="11"/>
  <c r="H46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I45" i="11"/>
  <c r="H45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B49" i="22" s="1"/>
  <c r="E49" i="22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24" i="22" s="1"/>
  <c r="E24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S42" i="11" s="1"/>
  <c r="Q42" i="11"/>
  <c r="O42" i="11"/>
  <c r="P42" i="11" s="1"/>
  <c r="N42" i="11"/>
  <c r="M42" i="11"/>
  <c r="L42" i="11"/>
  <c r="K42" i="11"/>
  <c r="K42" i="11" a="1"/>
  <c r="J42" i="11" a="1"/>
  <c r="J42" i="11" s="1"/>
  <c r="B11" i="22" s="1"/>
  <c r="E11" i="22" s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2" i="22" s="1"/>
  <c r="E2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19" i="22" s="1"/>
  <c r="E19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53" i="22" s="1"/>
  <c r="E53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30" i="22" s="1"/>
  <c r="E30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13" i="22" s="1"/>
  <c r="E13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40" i="22" s="1"/>
  <c r="E40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16" i="22" s="1"/>
  <c r="E16" i="22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45" i="22" s="1"/>
  <c r="E45" i="22" s="1"/>
  <c r="I34" i="11"/>
  <c r="H34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33" i="22" s="1"/>
  <c r="E33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21" i="22" s="1"/>
  <c r="E21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39" i="22" s="1"/>
  <c r="E39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23" i="22" s="1"/>
  <c r="E23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42" i="22" s="1"/>
  <c r="E42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10" i="22" s="1"/>
  <c r="E10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41" i="22" s="1"/>
  <c r="E41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22" i="22" s="1"/>
  <c r="E22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9" i="22" s="1"/>
  <c r="E9" i="22" s="1"/>
  <c r="I24" i="11"/>
  <c r="H24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R23" i="11"/>
  <c r="S23" i="11" s="1"/>
  <c r="Q23" i="11"/>
  <c r="O23" i="11"/>
  <c r="P23" i="11" s="1"/>
  <c r="N23" i="11"/>
  <c r="M23" i="11"/>
  <c r="L23" i="11"/>
  <c r="K23" i="11" a="1"/>
  <c r="K23" i="11" s="1"/>
  <c r="J23" i="11" a="1"/>
  <c r="J23" i="11" s="1"/>
  <c r="B26" i="22" s="1"/>
  <c r="E26" i="22" s="1"/>
  <c r="I23" i="11"/>
  <c r="H23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6" i="22" s="1"/>
  <c r="E6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32" i="22" s="1"/>
  <c r="E32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31" i="22" s="1"/>
  <c r="E31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57" i="22" s="1"/>
  <c r="E57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14" i="22" s="1"/>
  <c r="E14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43" i="22" s="1"/>
  <c r="E43" i="22" s="1"/>
  <c r="I17" i="11"/>
  <c r="H17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R16" i="11"/>
  <c r="S16" i="11" s="1"/>
  <c r="Q16" i="11"/>
  <c r="O16" i="11"/>
  <c r="P16" i="11" s="1"/>
  <c r="N16" i="11"/>
  <c r="M16" i="11"/>
  <c r="L16" i="11"/>
  <c r="K16" i="11" a="1"/>
  <c r="K16" i="11" s="1"/>
  <c r="J16" i="11" a="1"/>
  <c r="J16" i="11" s="1"/>
  <c r="B38" i="22" s="1"/>
  <c r="E38" i="22" s="1"/>
  <c r="I16" i="11"/>
  <c r="H16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35" i="22" s="1"/>
  <c r="E35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37" i="22" s="1"/>
  <c r="E37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12" i="22" s="1"/>
  <c r="E12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52" i="22" s="1"/>
  <c r="E52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20" i="22" s="1"/>
  <c r="E20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48" i="22" s="1"/>
  <c r="E48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34" i="22" s="1"/>
  <c r="E34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36" i="22" s="1"/>
  <c r="E36" i="22" s="1"/>
  <c r="I8" i="11"/>
  <c r="H8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R7" i="11"/>
  <c r="S7" i="11" s="1"/>
  <c r="Q7" i="11"/>
  <c r="O7" i="11"/>
  <c r="P7" i="11" s="1"/>
  <c r="N7" i="11"/>
  <c r="M7" i="11"/>
  <c r="L7" i="11"/>
  <c r="K7" i="11" a="1"/>
  <c r="K7" i="11" s="1"/>
  <c r="J7" i="11" a="1"/>
  <c r="J7" i="11" s="1"/>
  <c r="B47" i="22" s="1"/>
  <c r="E47" i="22" s="1"/>
  <c r="I7" i="11"/>
  <c r="H7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B51" i="22" s="1"/>
  <c r="E51" i="22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33" i="25" l="1"/>
  <c r="E33" i="25" s="1"/>
  <c r="B35" i="25"/>
  <c r="E35" i="25" s="1"/>
</calcChain>
</file>

<file path=xl/sharedStrings.xml><?xml version="1.0" encoding="utf-8"?>
<sst xmlns="http://schemas.openxmlformats.org/spreadsheetml/2006/main" count="6878" uniqueCount="257">
  <si>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</si>
  <si>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</si>
  <si>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</si>
  <si>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</si>
  <si>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</si>
  <si>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</si>
  <si>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</si>
  <si>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</si>
  <si>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</si>
  <si>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</si>
  <si>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</si>
  <si>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</si>
  <si>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</si>
  <si>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</si>
  <si>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</si>
  <si>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</si>
  <si>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</si>
  <si>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</si>
  <si>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</si>
  <si>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</si>
  <si>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</si>
  <si>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</si>
  <si>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</si>
  <si>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</si>
  <si>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</si>
  <si>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</si>
  <si>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</si>
  <si>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</si>
  <si>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</si>
  <si>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</si>
  <si>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</si>
  <si>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</si>
  <si>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</si>
  <si>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</si>
  <si>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</si>
  <si>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</si>
  <si>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</si>
  <si>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</si>
  <si>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</si>
  <si>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</si>
  <si>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</si>
  <si>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</si>
  <si>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</si>
  <si>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</si>
  <si>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</si>
  <si>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</si>
  <si>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</si>
  <si>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</si>
  <si>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</si>
  <si>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</si>
  <si>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</si>
  <si>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</si>
  <si>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</si>
  <si>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</si>
  <si>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</si>
  <si>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</si>
  <si>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</si>
  <si>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</si>
  <si>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</si>
  <si>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</si>
  <si>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</si>
  <si>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</si>
  <si>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</si>
  <si>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</si>
  <si>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</si>
  <si>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</si>
  <si>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</si>
  <si>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</si>
  <si>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</si>
  <si>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</si>
  <si>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</si>
  <si>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</si>
  <si>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</si>
  <si>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</si>
  <si>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</si>
  <si>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</si>
  <si>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</si>
  <si>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</si>
  <si>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</si>
  <si>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</si>
  <si>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</si>
  <si>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</si>
  <si>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</si>
  <si>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</si>
  <si>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</si>
  <si>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</si>
  <si>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</si>
  <si>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</si>
  <si>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</si>
  <si>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</si>
  <si>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</si>
  <si>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</si>
  <si>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</si>
  <si>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</si>
  <si>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</si>
  <si>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</si>
  <si>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</si>
  <si>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</si>
  <si>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</si>
  <si>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</si>
  <si>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</si>
  <si>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</si>
  <si>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</si>
  <si>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</si>
  <si>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</si>
  <si>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</si>
  <si>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</si>
  <si>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</si>
  <si>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</si>
  <si>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</si>
  <si>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</si>
  <si>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</si>
  <si>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</si>
  <si>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</si>
  <si>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</si>
  <si>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</si>
  <si>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</si>
  <si>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</si>
  <si>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</si>
  <si>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</si>
  <si>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</si>
  <si>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</si>
  <si>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</si>
  <si>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</si>
  <si>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</si>
  <si>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</si>
  <si>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</si>
  <si>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</si>
  <si>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</si>
  <si>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</si>
  <si>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</si>
  <si>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</si>
  <si>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</si>
  <si>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</si>
  <si>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</si>
  <si>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</si>
  <si>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</si>
  <si>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</si>
  <si>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</si>
  <si>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</si>
  <si>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</si>
  <si>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</si>
  <si>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</si>
  <si>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</si>
  <si>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</si>
  <si>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</si>
  <si>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</si>
  <si>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</si>
  <si>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</si>
  <si>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</si>
  <si>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</si>
  <si>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</si>
  <si>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</si>
  <si>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</si>
  <si>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</si>
  <si>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</si>
  <si>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</si>
  <si>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</si>
  <si>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</si>
  <si>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</si>
  <si>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</si>
  <si>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</si>
  <si>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</si>
  <si>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</si>
  <si>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</si>
  <si>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</si>
  <si>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</si>
  <si>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</si>
  <si>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</si>
  <si>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</si>
  <si>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</si>
  <si>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</si>
  <si>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</si>
  <si>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</si>
  <si>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</si>
  <si>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</si>
  <si>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</si>
  <si>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</si>
  <si>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</si>
  <si>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</si>
  <si>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</si>
  <si>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</si>
  <si>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</si>
  <si>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</si>
  <si>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</si>
  <si>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</si>
  <si>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</si>
  <si>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</si>
  <si>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</si>
  <si>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</si>
  <si>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</si>
  <si>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</si>
  <si>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</si>
  <si>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</si>
  <si>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</si>
  <si>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</si>
  <si>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</si>
  <si>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</si>
  <si>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</si>
  <si>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</si>
  <si>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</si>
  <si>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</si>
  <si>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</si>
  <si>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</si>
  <si>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</si>
  <si>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</si>
  <si>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</si>
  <si>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</si>
  <si>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</si>
  <si>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</si>
  <si>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</si>
  <si>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</si>
  <si>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</si>
  <si>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</si>
  <si>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</si>
  <si>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</si>
  <si>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</si>
  <si>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</si>
  <si>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</si>
  <si>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</si>
  <si>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</si>
  <si>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</si>
  <si>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</si>
  <si>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</si>
  <si>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</si>
  <si>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</si>
  <si>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</si>
  <si>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</si>
  <si>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</si>
  <si>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</si>
  <si>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</si>
  <si>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</si>
  <si>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</si>
  <si>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</si>
  <si>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</si>
  <si>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</si>
  <si>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</si>
  <si>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</si>
  <si>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</si>
  <si>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</si>
  <si>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</si>
  <si>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</si>
  <si>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</si>
  <si>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</si>
  <si>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</si>
  <si>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</si>
  <si>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</si>
  <si>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</si>
  <si>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</si>
  <si>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</si>
  <si>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</si>
  <si>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</si>
  <si>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Cash Tourney #7 (BA) Team Poland  vs Team Hopes</t>
  </si>
  <si>
    <t>2026-06-22</t>
  </si>
  <si>
    <t>2026-06-25</t>
  </si>
  <si>
    <t>Believed</t>
  </si>
  <si>
    <t>Luis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</si>
</sst>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59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D40" sqref="D40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52" t="s">
        <v>231</v>
      </c>
      <c r="K1" s="33" t="s">
        <v>49</v>
      </c>
      <c r="L1" s="50" t="s">
        <v>97</v>
      </c>
      <c r="M1" s="22" t="s">
        <v>98</v>
      </c>
      <c r="N1" s="23" t="s">
        <v>123</v>
      </c>
      <c r="O1" s="50" t="s">
        <v>64</v>
      </c>
      <c r="P1" s="22" t="s">
        <v>101</v>
      </c>
      <c r="Q1" s="23" t="s">
        <v>121</v>
      </c>
      <c r="R1" s="51" t="s">
        <v>99</v>
      </c>
      <c r="S1" s="52" t="s">
        <v>100</v>
      </c>
      <c r="T1" s="46" t="s">
        <v>122</v>
      </c>
      <c r="U1" s="31" t="s">
        <v>41</v>
      </c>
      <c r="V1" s="32" t="s">
        <v>12</v>
      </c>
      <c r="W1" s="32" t="s">
        <v>10</v>
      </c>
      <c r="X1" s="32" t="s">
        <v>33</v>
      </c>
      <c r="Y1" s="32" t="s">
        <v>48</v>
      </c>
      <c r="Z1" s="32" t="s">
        <v>32</v>
      </c>
      <c r="AA1" s="52" t="s">
        <v>65</v>
      </c>
      <c r="AB1" s="32" t="s">
        <v>31</v>
      </c>
      <c r="AC1" s="32" t="s">
        <v>58</v>
      </c>
      <c r="AD1" s="32" t="s">
        <v>145</v>
      </c>
      <c r="AE1" s="32" t="s">
        <v>57</v>
      </c>
      <c r="AF1" s="32" t="s">
        <v>56</v>
      </c>
      <c r="AG1" s="32" t="s">
        <v>9</v>
      </c>
      <c r="AH1" s="32" t="s">
        <v>30</v>
      </c>
      <c r="AI1" s="32" t="s">
        <v>11</v>
      </c>
      <c r="AJ1" s="46" t="s">
        <v>39</v>
      </c>
    </row>
    <row r="2" spans="1:36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35">
        <f t="array" ref="K2">MAX(IF('OB History'!B:B=A2, 'OB History'!C:C))</f>
        <v>2</v>
      </c>
      <c r="L2" s="34">
        <f>COUNTIFS('OB History'!B:B,A2,'OB History'!D:D, 1)</f>
        <v>1</v>
      </c>
      <c r="M2" s="2">
        <f>COUNTIFS('OB History'!B:B,A2,'OB History'!D:D, 0)</f>
        <v>0</v>
      </c>
      <c r="N2" s="88">
        <f>LOOKUP(2, 1/('OB History'!$B:$B=A2), 'OB History'!$AD:$AD)</f>
        <v>1</v>
      </c>
      <c r="O2" s="34">
        <f>SUMIFS('OB History'!F:F,'OB History'!B:B,A2)</f>
        <v>3</v>
      </c>
      <c r="P2" s="2">
        <f>SUMIFS('OB History'!E:E,'OB History'!B:B,A2)-O2</f>
        <v>2</v>
      </c>
      <c r="Q2" s="88">
        <f>LOOKUP(2, 1/('OB History'!$B:$B=A2), 'OB History'!$AB:$AB)</f>
        <v>0.6</v>
      </c>
      <c r="R2" s="34">
        <f>SUMIFS('OB History'!H:H,'OB History'!B:B,A2)</f>
        <v>14</v>
      </c>
      <c r="S2" s="2">
        <f>SUMIFS('OB History'!G:G,'OB History'!B:B,A2)-R2</f>
        <v>6</v>
      </c>
      <c r="T2" s="88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244</v>
      </c>
      <c r="I3" s="4">
        <f>AVERAGEIFS('OB History'!C:C,'OB History'!B:B,A3)</f>
        <v>12.2</v>
      </c>
      <c r="J3" s="4">
        <f t="array" ref="J3">MEDIAN(IF('OB History'!B:B=A3, 'OB History'!C:C))</f>
        <v>10</v>
      </c>
      <c r="K3" s="35">
        <f t="array" ref="K3">MAX(IF('OB History'!B:B=A3, 'OB History'!C:C))</f>
        <v>35</v>
      </c>
      <c r="L3" s="34">
        <f>COUNTIFS('OB History'!B:B,A3,'OB History'!D:D, 1)</f>
        <v>10</v>
      </c>
      <c r="M3" s="2">
        <f>COUNTIFS('OB History'!B:B,A3,'OB History'!D:D, 0)</f>
        <v>10</v>
      </c>
      <c r="N3" s="88">
        <f>LOOKUP(2, 1/('OB History'!$B:$B=A3), 'OB History'!$AD:$AD)</f>
        <v>0.5</v>
      </c>
      <c r="O3" s="34">
        <f>SUMIFS('OB History'!F:F,'OB History'!B:B,A3)</f>
        <v>36</v>
      </c>
      <c r="P3" s="2">
        <f>SUMIFS('OB History'!E:E,'OB History'!B:B,A3)-O3</f>
        <v>42</v>
      </c>
      <c r="Q3" s="88">
        <f>LOOKUP(2, 1/('OB History'!$B:$B=A3), 'OB History'!$AB:$AB)</f>
        <v>0.44000000000000006</v>
      </c>
      <c r="R3" s="34">
        <f>SUMIFS('OB History'!H:H,'OB History'!B:B,A3)</f>
        <v>160</v>
      </c>
      <c r="S3" s="2">
        <f>SUMIFS('OB History'!G:G,'OB History'!B:B,A3)-R3</f>
        <v>169</v>
      </c>
      <c r="T3" s="88">
        <f>LOOKUP(2, 1/('OB History'!$B:$B=A3), 'OB History'!$AC:$AC)</f>
        <v>0.48</v>
      </c>
      <c r="U3" s="2">
        <f>COUNTIFS('OB History'!$B:$B,$A$3,'OB History'!K:K, 1)</f>
        <v>2</v>
      </c>
      <c r="V3" s="2">
        <f>COUNTIFS('OB History'!$B:$B,$A$3,'OB History'!L:L, 1)</f>
        <v>4</v>
      </c>
      <c r="W3" s="2">
        <f>COUNTIFS('OB History'!$B:$B,$A$3,'OB History'!M:M, 1)</f>
        <v>2</v>
      </c>
      <c r="X3" s="2">
        <f>COUNTIFS('OB History'!$B:$B,$A$3,'OB History'!N:N, 1)</f>
        <v>6</v>
      </c>
      <c r="Y3" s="2">
        <f>COUNTIFS('OB History'!$B:$B,$A$3,'OB History'!O:O, 1)</f>
        <v>1</v>
      </c>
      <c r="Z3" s="2">
        <f>COUNTIFS('OB History'!$B:$B,$A$3,'OB History'!P:P, 1)</f>
        <v>2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3</v>
      </c>
      <c r="AI3" s="2">
        <f>COUNTIFS('OB History'!$B:$B,$A$3,'OB History'!Y:Y, 1)</f>
        <v>4</v>
      </c>
      <c r="AJ3" s="2">
        <f>COUNTIFS('OB History'!$B:$B,$A$3,'OB History'!Z:Z, 1)</f>
        <v>5</v>
      </c>
    </row>
    <row r="4" spans="1:36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383</v>
      </c>
      <c r="I4" s="4">
        <f>AVERAGEIFS('OB History'!C:C,'OB History'!B:B,A4)</f>
        <v>9.8205128205128212</v>
      </c>
      <c r="J4" s="4">
        <f t="array" ref="J4">MEDIAN(IF('OB History'!B:B=A4, 'OB History'!C:C))</f>
        <v>11</v>
      </c>
      <c r="K4" s="35">
        <f t="array" ref="K4">MAX(IF('OB History'!B:B=A4, 'OB History'!C:C))</f>
        <v>20</v>
      </c>
      <c r="L4" s="34">
        <f>COUNTIFS('OB History'!B:B,A4,'OB History'!D:D, 1)</f>
        <v>19</v>
      </c>
      <c r="M4" s="2">
        <f>COUNTIFS('OB History'!B:B,A4,'OB History'!D:D, 0)</f>
        <v>20</v>
      </c>
      <c r="N4" s="88">
        <f>LOOKUP(2, 1/('OB History'!$B:$B=A4), 'OB History'!$AD:$AD)</f>
        <v>0.48717948717948717</v>
      </c>
      <c r="O4" s="34">
        <f>SUMIFS('OB History'!F:F,'OB History'!B:B,A4)</f>
        <v>74</v>
      </c>
      <c r="P4" s="2">
        <f>SUMIFS('OB History'!E:E,'OB History'!B:B,A4)-O4</f>
        <v>78</v>
      </c>
      <c r="Q4" s="88">
        <f>LOOKUP(2, 1/('OB History'!$B:$B=A4), 'OB History'!$AB:$AB)</f>
        <v>0.49358974358974361</v>
      </c>
      <c r="R4" s="34">
        <f>SUMIFS('OB History'!H:H,'OB History'!B:B,A4)</f>
        <v>313</v>
      </c>
      <c r="S4" s="2">
        <f>SUMIFS('OB History'!G:G,'OB History'!B:B,A4)-R4</f>
        <v>327</v>
      </c>
      <c r="T4" s="88">
        <f>LOOKUP(2, 1/('OB History'!$B:$B=A4), 'OB History'!$AC:$AC)</f>
        <v>0.49512820512820493</v>
      </c>
      <c r="U4" s="2">
        <f>COUNTIFS('OB History'!$B:$B,$A$4,'OB History'!K:K, 1)</f>
        <v>5</v>
      </c>
      <c r="V4" s="2">
        <f>COUNTIFS('OB History'!$B:$B,$A$4,'OB History'!L:L, 1)</f>
        <v>4</v>
      </c>
      <c r="W4" s="2">
        <f>COUNTIFS('OB History'!$B:$B,$A$4,'OB History'!M:M, 1)</f>
        <v>1</v>
      </c>
      <c r="X4" s="2">
        <f>COUNTIFS('OB History'!$B:$B,$A$4,'OB History'!N:N, 1)</f>
        <v>11</v>
      </c>
      <c r="Y4" s="2">
        <f>COUNTIFS('OB History'!$B:$B,$A$4,'OB History'!O:O, 1)</f>
        <v>0</v>
      </c>
      <c r="Z4" s="2">
        <f>COUNTIFS('OB History'!$B:$B,$A$4,'OB History'!P:P, 1)</f>
        <v>5</v>
      </c>
      <c r="AA4" s="2">
        <f>COUNTIFS('OB History'!$B:$B,$A$4,'OB History'!Q:Q, 1)</f>
        <v>4</v>
      </c>
      <c r="AB4" s="2">
        <f>COUNTIFS('OB History'!$B:$B,$A$4,'OB History'!R:R, 1)</f>
        <v>4</v>
      </c>
      <c r="AC4" s="2">
        <f>COUNTIFS('OB History'!$B:$B,$A$4,'OB History'!S:S, 1)</f>
        <v>2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5</v>
      </c>
      <c r="AH4" s="2">
        <f>COUNTIFS('OB History'!$B:$B,$A$4,'OB History'!X:X, 1)</f>
        <v>13</v>
      </c>
      <c r="AI4" s="2">
        <f>COUNTIFS('OB History'!$B:$B,$A$4,'OB History'!Y:Y, 1)</f>
        <v>10</v>
      </c>
      <c r="AJ4" s="2">
        <f>COUNTIFS('OB History'!$B:$B,$A$4,'OB History'!Z:Z, 1)</f>
        <v>8</v>
      </c>
    </row>
    <row r="5" spans="1:36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785</v>
      </c>
      <c r="I5" s="4">
        <f>AVERAGEIFS('OB History'!C:C,'OB History'!B:B,A5)</f>
        <v>20.128205128205128</v>
      </c>
      <c r="J5" s="4">
        <f t="array" ref="J5">MEDIAN(IF('OB History'!B:B=A5, 'OB History'!C:C))</f>
        <v>19</v>
      </c>
      <c r="K5" s="35">
        <f t="array" ref="K5">MAX(IF('OB History'!B:B=A5, 'OB History'!C:C))</f>
        <v>36</v>
      </c>
      <c r="L5" s="34">
        <f>COUNTIFS('OB History'!B:B,A5,'OB History'!D:D, 1)</f>
        <v>20</v>
      </c>
      <c r="M5" s="2">
        <f>COUNTIFS('OB History'!B:B,A5,'OB History'!D:D, 0)</f>
        <v>19</v>
      </c>
      <c r="N5" s="88">
        <f>LOOKUP(2, 1/('OB History'!$B:$B=A5), 'OB History'!$AD:$AD)</f>
        <v>0.51282051282051277</v>
      </c>
      <c r="O5" s="34">
        <f>SUMIFS('OB History'!F:F,'OB History'!B:B,A5)</f>
        <v>75</v>
      </c>
      <c r="P5" s="2">
        <f>SUMIFS('OB History'!E:E,'OB History'!B:B,A5)-O5</f>
        <v>83</v>
      </c>
      <c r="Q5" s="88">
        <f>LOOKUP(2, 1/('OB History'!$B:$B=A5), 'OB History'!$AB:$AB)</f>
        <v>0.46025641025641023</v>
      </c>
      <c r="R5" s="34">
        <f>SUMIFS('OB History'!H:H,'OB History'!B:B,A5)</f>
        <v>315</v>
      </c>
      <c r="S5" s="2">
        <f>SUMIFS('OB History'!G:G,'OB History'!B:B,A5)-R5</f>
        <v>334</v>
      </c>
      <c r="T5" s="88">
        <f>LOOKUP(2, 1/('OB History'!$B:$B=A5), 'OB History'!$AC:$AC)</f>
        <v>0.47666666666666668</v>
      </c>
      <c r="U5" s="2">
        <f>COUNTIFS('OB History'!$B:$B,$A$5,'OB History'!K:K, 1)</f>
        <v>4</v>
      </c>
      <c r="V5" s="2">
        <f>COUNTIFS('OB History'!$B:$B,$A$5,'OB History'!L:L, 1)</f>
        <v>2</v>
      </c>
      <c r="W5" s="2">
        <f>COUNTIFS('OB History'!$B:$B,$A$5,'OB History'!M:M, 1)</f>
        <v>3</v>
      </c>
      <c r="X5" s="2">
        <f>COUNTIFS('OB History'!$B:$B,$A$5,'OB History'!N:N, 1)</f>
        <v>11</v>
      </c>
      <c r="Y5" s="2">
        <f>COUNTIFS('OB History'!$B:$B,$A$5,'OB History'!O:O, 1)</f>
        <v>3</v>
      </c>
      <c r="Z5" s="2">
        <f>COUNTIFS('OB History'!$B:$B,$A$5,'OB History'!P:P, 1)</f>
        <v>5</v>
      </c>
      <c r="AA5" s="2">
        <f>COUNTIFS('OB History'!$B:$B,$A$5,'OB History'!Q:Q, 1)</f>
        <v>0</v>
      </c>
      <c r="AB5" s="2">
        <f>COUNTIFS('OB History'!$B:$B,$A$5,'OB History'!R:R, 1)</f>
        <v>2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3</v>
      </c>
      <c r="AH5" s="2">
        <f>COUNTIFS('OB History'!$B:$B,$A$5,'OB History'!X:X, 1)</f>
        <v>11</v>
      </c>
      <c r="AI5" s="2">
        <f>COUNTIFS('OB History'!$B:$B,$A$5,'OB History'!Y:Y, 1)</f>
        <v>9</v>
      </c>
      <c r="AJ5" s="2">
        <f>COUNTIFS('OB History'!$B:$B,$A$5,'OB History'!Z:Z, 1)</f>
        <v>18</v>
      </c>
    </row>
    <row r="6" spans="1:36" x14ac:dyDescent="0.25">
      <c r="A6" s="2" t="s">
        <v>71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108</v>
      </c>
      <c r="I6" s="4">
        <f>AVERAGEIFS('OB History'!C:C,'OB History'!B:B,A6)</f>
        <v>15.428571428571429</v>
      </c>
      <c r="J6" s="4">
        <f t="array" ref="J6">MEDIAN(IF('OB History'!B:B=A6, 'OB History'!C:C))</f>
        <v>14</v>
      </c>
      <c r="K6" s="35">
        <f t="array" ref="K6">MAX(IF('OB History'!B:B=A6, 'OB History'!C:C))</f>
        <v>22</v>
      </c>
      <c r="L6" s="34">
        <f>COUNTIFS('OB History'!B:B,A6,'OB History'!D:D, 1)</f>
        <v>4</v>
      </c>
      <c r="M6" s="2">
        <f>COUNTIFS('OB History'!B:B,A6,'OB History'!D:D, 0)</f>
        <v>3</v>
      </c>
      <c r="N6" s="88">
        <f>LOOKUP(2, 1/('OB History'!$B:$B=A6), 'OB History'!$AD:$AD)</f>
        <v>0.5714285714285714</v>
      </c>
      <c r="O6" s="34">
        <f>SUMIFS('OB History'!F:F,'OB History'!B:B,A6)</f>
        <v>17</v>
      </c>
      <c r="P6" s="2">
        <f>SUMIFS('OB History'!E:E,'OB History'!B:B,A6)-O6</f>
        <v>14</v>
      </c>
      <c r="Q6" s="88">
        <f>LOOKUP(2, 1/('OB History'!$B:$B=A6), 'OB History'!$AB:$AB)</f>
        <v>0.5714285714285714</v>
      </c>
      <c r="R6" s="34">
        <f>SUMIFS('OB History'!H:H,'OB History'!B:B,A6)</f>
        <v>66</v>
      </c>
      <c r="S6" s="2">
        <f>SUMIFS('OB History'!G:G,'OB History'!B:B,A6)-R6</f>
        <v>64</v>
      </c>
      <c r="T6" s="88">
        <f>LOOKUP(2, 1/('OB History'!$B:$B=A6), 'OB History'!$AC:$AC)</f>
        <v>0.51571428571428568</v>
      </c>
      <c r="U6" s="2">
        <f>COUNTIFS('OB History'!$B:$B,$A$6,'OB History'!K:K, 1)</f>
        <v>1</v>
      </c>
      <c r="V6" s="2">
        <f>COUNTIFS('OB History'!$B:$B,$A$6,'OB History'!L:L, 1)</f>
        <v>1</v>
      </c>
      <c r="W6" s="2">
        <f>COUNTIFS('OB History'!$B:$B,$A$6,'OB History'!M:M, 1)</f>
        <v>1</v>
      </c>
      <c r="X6" s="2">
        <f>COUNTIFS('OB History'!$B:$B,$A$6,'OB History'!N:N, 1)</f>
        <v>3</v>
      </c>
      <c r="Y6" s="2">
        <f>COUNTIFS('OB History'!$B:$B,$A$6,'OB History'!O:O, 1)</f>
        <v>1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1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1</v>
      </c>
      <c r="AH6" s="2">
        <f>COUNTIFS('OB History'!$B:$B,$A$6,'OB History'!X:X, 1)</f>
        <v>4</v>
      </c>
      <c r="AI6" s="2">
        <f>COUNTIFS('OB History'!$B:$B,$A$6,'OB History'!Y:Y, 1)</f>
        <v>3</v>
      </c>
      <c r="AJ6" s="2">
        <f>COUNTIFS('OB History'!$B:$B,$A$6,'OB History'!Z:Z, 1)</f>
        <v>0</v>
      </c>
    </row>
    <row r="7" spans="1:36" x14ac:dyDescent="0.25">
      <c r="A7" s="2" t="s">
        <v>34</v>
      </c>
      <c r="B7" s="2" t="s">
        <v>79</v>
      </c>
      <c r="C7" s="2" t="s">
        <v>79</v>
      </c>
      <c r="D7" s="3"/>
      <c r="E7" s="3"/>
      <c r="F7" s="3"/>
      <c r="G7" s="3"/>
      <c r="H7" s="34">
        <f>SUMIFS('OB History'!C:C,'OB History'!B:B,A7)</f>
        <v>40</v>
      </c>
      <c r="I7" s="4">
        <f>AVERAGEIFS('OB History'!C:C,'OB History'!B:B,A7)</f>
        <v>10</v>
      </c>
      <c r="J7" s="4">
        <f t="array" ref="J7">MEDIAN(IF('OB History'!B:B=A7, 'OB History'!C:C))</f>
        <v>8.5</v>
      </c>
      <c r="K7" s="35">
        <f t="array" ref="K7">MAX(IF('OB History'!B:B=A7, 'OB History'!C:C))</f>
        <v>18</v>
      </c>
      <c r="L7" s="34">
        <f>COUNTIFS('OB History'!B:B,A7,'OB History'!D:D, 1)</f>
        <v>4</v>
      </c>
      <c r="M7" s="2">
        <f>COUNTIFS('OB History'!B:B,A7,'OB History'!D:D, 0)</f>
        <v>0</v>
      </c>
      <c r="N7" s="88">
        <f>LOOKUP(2, 1/('OB History'!$B:$B=A7), 'OB History'!$AD:$AD)</f>
        <v>1</v>
      </c>
      <c r="O7" s="34">
        <f>SUMIFS('OB History'!F:F,'OB History'!B:B,A7)</f>
        <v>12</v>
      </c>
      <c r="P7" s="2">
        <f>SUMIFS('OB History'!E:E,'OB History'!B:B,A7)-O7</f>
        <v>3</v>
      </c>
      <c r="Q7" s="88">
        <f>LOOKUP(2, 1/('OB History'!$B:$B=A7), 'OB History'!$AB:$AB)</f>
        <v>0.83750000000000002</v>
      </c>
      <c r="R7" s="34">
        <f>SUMIFS('OB History'!H:H,'OB History'!B:B,'Old Bow v2'!A7)</f>
        <v>39</v>
      </c>
      <c r="S7" s="2">
        <f>SUMIFS('OB History'!G:G,'OB History'!B:B,'Old Bow v2'!A7)-R7</f>
        <v>20</v>
      </c>
      <c r="T7" s="88">
        <f>LOOKUP(2, 1/('OB History'!$B:$B=A7), 'OB History'!$AC:$AC)</f>
        <v>0.69</v>
      </c>
      <c r="U7" s="2">
        <f>COUNTIFS('OB History'!$B:$B,$A$7,'OB History'!K:K, 1)</f>
        <v>0</v>
      </c>
      <c r="V7" s="2">
        <f>COUNTIFS('OB History'!$B:$B,$A$7,'OB History'!L:L, 1)</f>
        <v>3</v>
      </c>
      <c r="W7" s="2">
        <f>COUNTIFS('OB History'!$B:$B,$A$7,'OB History'!M:M, 1)</f>
        <v>0</v>
      </c>
      <c r="X7" s="2">
        <f>COUNTIFS('OB History'!$B:$B,$A$7,'OB History'!N:N, 1)</f>
        <v>2</v>
      </c>
      <c r="Y7" s="2">
        <f>COUNTIFS('OB History'!$B:$B,$A$7,'OB History'!O:O, 1)</f>
        <v>0</v>
      </c>
      <c r="Z7" s="2">
        <f>COUNTIFS('OB History'!$B:$B,$A$7,'OB History'!P:P, 1)</f>
        <v>1</v>
      </c>
      <c r="AA7" s="2">
        <f>COUNTIFS('OB History'!$B:$B,$A$7,'OB History'!Q:Q, 1)</f>
        <v>0</v>
      </c>
      <c r="AB7" s="2">
        <f>COUNTIFS('OB History'!$B:$B,$A$7,'OB History'!R:R, 1)</f>
        <v>0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3</v>
      </c>
      <c r="AI7" s="2">
        <f>COUNTIFS('OB History'!$B:$B,$A$7,'OB History'!Y:Y, 1)</f>
        <v>2</v>
      </c>
      <c r="AJ7" s="2">
        <f>COUNTIFS('OB History'!$B:$B,$A$7,'OB History'!Z:Z, 1)</f>
        <v>0</v>
      </c>
    </row>
    <row r="8" spans="1:36" x14ac:dyDescent="0.25">
      <c r="A8" s="2" t="s">
        <v>35</v>
      </c>
      <c r="B8" s="6" t="s">
        <v>124</v>
      </c>
      <c r="C8" s="2" t="s">
        <v>79</v>
      </c>
      <c r="D8" s="3"/>
      <c r="E8" s="3"/>
      <c r="F8" s="3"/>
      <c r="G8" s="3"/>
      <c r="H8" s="34">
        <f>SUMIFS('OB History'!C:C,'OB History'!B:B,A8)</f>
        <v>522</v>
      </c>
      <c r="I8" s="4">
        <f>AVERAGEIFS('OB History'!C:C,'OB History'!B:B,A8)</f>
        <v>12.13953488372093</v>
      </c>
      <c r="J8" s="4">
        <f t="array" ref="J8">MEDIAN(IF('OB History'!B:B=A8, 'OB History'!C:C))</f>
        <v>12</v>
      </c>
      <c r="K8" s="35">
        <f t="array" ref="K8">MAX(IF('OB History'!B:B=A8, 'OB History'!C:C))</f>
        <v>32</v>
      </c>
      <c r="L8" s="34">
        <f>COUNTIFS('OB History'!B:B,A8,'OB History'!D:D, 1)</f>
        <v>26</v>
      </c>
      <c r="M8" s="2">
        <f>COUNTIFS('OB History'!B:B,A8,'OB History'!D:D, 0)</f>
        <v>17</v>
      </c>
      <c r="N8" s="88">
        <f>LOOKUP(2, 1/('OB History'!$B:$B=A8), 'OB History'!$AD:$AD)</f>
        <v>0.60465116279069764</v>
      </c>
      <c r="O8" s="34">
        <f>SUMIFS('OB History'!F:F,'OB History'!B:B,A8)</f>
        <v>91</v>
      </c>
      <c r="P8" s="2">
        <f>SUMIFS('OB History'!E:E,'OB History'!B:B,A8)-O8</f>
        <v>82</v>
      </c>
      <c r="Q8" s="88">
        <f>LOOKUP(2, 1/('OB History'!$B:$B=A8), 'OB History'!$AB:$AB)</f>
        <v>0.51511627906976754</v>
      </c>
      <c r="R8" s="34">
        <f>SUMIFS('OB History'!H:H,'OB History'!B:B,'Old Bow v2'!A8)</f>
        <v>361</v>
      </c>
      <c r="S8" s="2">
        <f>SUMIFS('OB History'!G:G,'OB History'!B:B,'Old Bow v2'!A8)-R8</f>
        <v>346</v>
      </c>
      <c r="T8" s="88">
        <f>LOOKUP(2, 1/('OB History'!$B:$B=A8), 'OB History'!$AC:$AC)</f>
        <v>0.50534883720930235</v>
      </c>
      <c r="U8" s="2">
        <f>COUNTIFS('OB History'!$B:$B,$A$8,'OB History'!K:K, 1)</f>
        <v>7</v>
      </c>
      <c r="V8" s="2">
        <f>COUNTIFS('OB History'!$B:$B,$A$8,'OB History'!L:L, 1)</f>
        <v>9</v>
      </c>
      <c r="W8" s="2">
        <f>COUNTIFS('OB History'!$B:$B,$A$8,'OB History'!M:M, 1)</f>
        <v>3</v>
      </c>
      <c r="X8" s="2">
        <f>COUNTIFS('OB History'!$B:$B,$A$8,'OB History'!N:N, 1)</f>
        <v>12</v>
      </c>
      <c r="Y8" s="2">
        <f>COUNTIFS('OB History'!$B:$B,$A$8,'OB History'!O:O, 1)</f>
        <v>4</v>
      </c>
      <c r="Z8" s="2">
        <f>COUNTIFS('OB History'!$B:$B,$A$8,'OB History'!P:P, 1)</f>
        <v>9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11</v>
      </c>
      <c r="AH8" s="2">
        <f>COUNTIFS('OB History'!$B:$B,$A$8,'OB History'!X:X, 1)</f>
        <v>13</v>
      </c>
      <c r="AI8" s="2">
        <f>COUNTIFS('OB History'!$B:$B,$A$8,'OB History'!Y:Y, 1)</f>
        <v>7</v>
      </c>
      <c r="AJ8" s="2">
        <f>COUNTIFS('OB History'!$B:$B,$A$8,'OB History'!Z:Z, 1)</f>
        <v>12</v>
      </c>
    </row>
    <row r="9" spans="1:36" x14ac:dyDescent="0.25">
      <c r="A9" s="2" t="s">
        <v>19</v>
      </c>
      <c r="B9" s="2" t="s">
        <v>79</v>
      </c>
      <c r="C9" s="2" t="s">
        <v>79</v>
      </c>
      <c r="D9" s="3">
        <v>1</v>
      </c>
      <c r="E9" s="3">
        <v>1</v>
      </c>
      <c r="F9" s="3"/>
      <c r="G9" s="3"/>
      <c r="H9" s="34">
        <f>SUMIFS('OB History'!C:C,'OB History'!B:B,A9)</f>
        <v>559</v>
      </c>
      <c r="I9" s="4">
        <f>AVERAGEIFS('OB History'!C:C,'OB History'!B:B,A9)</f>
        <v>11.893617021276595</v>
      </c>
      <c r="J9" s="4">
        <f t="array" ref="J9">MEDIAN(IF('OB History'!B:B=A9, 'OB History'!C:C))</f>
        <v>11</v>
      </c>
      <c r="K9" s="35">
        <f t="array" ref="K9">MAX(IF('OB History'!B:B=A9, 'OB History'!C:C))</f>
        <v>26</v>
      </c>
      <c r="L9" s="34">
        <f>COUNTIFS('OB History'!B:B,A9,'OB History'!D:D, 1)</f>
        <v>22</v>
      </c>
      <c r="M9" s="2">
        <f>COUNTIFS('OB History'!B:B,A9,'OB History'!D:D, 0)</f>
        <v>25</v>
      </c>
      <c r="N9" s="88">
        <f>LOOKUP(2, 1/('OB History'!$B:$B=A9), 'OB History'!$AD:$AD)</f>
        <v>0.46808510638297873</v>
      </c>
      <c r="O9" s="34">
        <f>SUMIFS('OB History'!F:F,'OB History'!B:B,A9)</f>
        <v>93</v>
      </c>
      <c r="P9" s="2">
        <f>SUMIFS('OB History'!E:E,'OB History'!B:B,A9)-O9</f>
        <v>101</v>
      </c>
      <c r="Q9" s="88">
        <f>LOOKUP(2, 1/('OB History'!$B:$B=A9), 'OB History'!$AB:$AB)</f>
        <v>0.47340425531914893</v>
      </c>
      <c r="R9" s="34">
        <f>SUMIFS('OB History'!H:H,'OB History'!B:B,'Old Bow v2'!A9)</f>
        <v>391</v>
      </c>
      <c r="S9" s="2">
        <f>SUMIFS('OB History'!G:G,'OB History'!B:B,'Old Bow v2'!A9)-R9</f>
        <v>408</v>
      </c>
      <c r="T9" s="88">
        <f>LOOKUP(2, 1/('OB History'!$B:$B=A9), 'OB History'!$AC:$AC)</f>
        <v>0.48212765957446824</v>
      </c>
      <c r="U9" s="2">
        <f>COUNTIFS('OB History'!$B:$B,$A$9,'OB History'!K:K, 1)</f>
        <v>7</v>
      </c>
      <c r="V9" s="2">
        <f>COUNTIFS('OB History'!$B:$B,$A$9,'OB History'!L:L, 1)</f>
        <v>6</v>
      </c>
      <c r="W9" s="2">
        <f>COUNTIFS('OB History'!$B:$B,$A$9,'OB History'!M:M, 1)</f>
        <v>2</v>
      </c>
      <c r="X9" s="2">
        <f>COUNTIFS('OB History'!$B:$B,$A$9,'OB History'!N:N, 1)</f>
        <v>13</v>
      </c>
      <c r="Y9" s="2">
        <f>COUNTIFS('OB History'!$B:$B,$A$9,'OB History'!O:O, 1)</f>
        <v>2</v>
      </c>
      <c r="Z9" s="2">
        <f>COUNTIFS('OB History'!$B:$B,$A$9,'OB History'!P:P, 1)</f>
        <v>11</v>
      </c>
      <c r="AA9" s="2">
        <f>COUNTIFS('OB History'!$B:$B,$A$9,'OB History'!Q:Q, 1)</f>
        <v>1</v>
      </c>
      <c r="AB9" s="2">
        <f>COUNTIFS('OB History'!$B:$B,$A$9,'OB History'!R:R, 1)</f>
        <v>1</v>
      </c>
      <c r="AC9" s="2">
        <f>COUNTIFS('OB History'!$B:$B,$A$9,'OB History'!S:S, 1)</f>
        <v>1</v>
      </c>
      <c r="AD9" s="2">
        <f>COUNTIFS('OB History'!$B:$B,$A$9,'OB History'!T:T, 1)</f>
        <v>0</v>
      </c>
      <c r="AE9" s="2">
        <f>COUNTIFS('OB History'!$B:$B,$A$9,'OB History'!U:U, 1)</f>
        <v>1</v>
      </c>
      <c r="AF9" s="2">
        <f>COUNTIFS('OB History'!$B:$B,$A$9,'OB History'!V:V, 1)</f>
        <v>1</v>
      </c>
      <c r="AG9" s="2">
        <f>COUNTIFS('OB History'!$B:$B,$A$9,'OB History'!W:W, 1)</f>
        <v>7</v>
      </c>
      <c r="AH9" s="2">
        <f>COUNTIFS('OB History'!$B:$B,$A$9,'OB History'!X:X, 1)</f>
        <v>17</v>
      </c>
      <c r="AI9" s="2">
        <f>COUNTIFS('OB History'!$B:$B,$A$9,'OB History'!Y:Y, 1)</f>
        <v>6</v>
      </c>
      <c r="AJ9" s="2">
        <f>COUNTIFS('OB History'!$B:$B,$A$9,'OB History'!Z:Z, 1)</f>
        <v>17</v>
      </c>
    </row>
    <row r="10" spans="1:36" x14ac:dyDescent="0.25">
      <c r="A10" s="1" t="s">
        <v>42</v>
      </c>
      <c r="B10" s="6" t="s">
        <v>60</v>
      </c>
      <c r="C10" s="2" t="s">
        <v>79</v>
      </c>
      <c r="D10" s="3"/>
      <c r="E10" s="3"/>
      <c r="F10" s="3"/>
      <c r="G10" s="3"/>
      <c r="H10" s="34">
        <f>SUMIFS('OB History'!C:C,'OB History'!B:B,A10)</f>
        <v>113</v>
      </c>
      <c r="I10" s="4">
        <f>AVERAGEIFS('OB History'!C:C,'OB History'!B:B,A10)</f>
        <v>11.3</v>
      </c>
      <c r="J10" s="4">
        <f t="array" ref="J10">MEDIAN(IF('OB History'!B:B=A10, 'OB History'!C:C))</f>
        <v>8.5</v>
      </c>
      <c r="K10" s="35">
        <f t="array" ref="K10">MAX(IF('OB History'!B:B=A10, 'OB History'!C:C))</f>
        <v>29</v>
      </c>
      <c r="L10" s="34">
        <f>COUNTIFS('OB History'!B:B,A10,'OB History'!D:D, 1)</f>
        <v>4</v>
      </c>
      <c r="M10" s="2">
        <f>COUNTIFS('OB History'!B:B,A10,'OB History'!D:D, 0)</f>
        <v>6</v>
      </c>
      <c r="N10" s="88">
        <f>LOOKUP(2, 1/('OB History'!$B:$B=A10), 'OB History'!$AD:$AD)</f>
        <v>0.4</v>
      </c>
      <c r="O10" s="34">
        <f>SUMIFS('OB History'!F:F,'OB History'!B:B,A10)</f>
        <v>17</v>
      </c>
      <c r="P10" s="2">
        <f>SUMIFS('OB History'!E:E,'OB History'!B:B,A10)-O10</f>
        <v>23</v>
      </c>
      <c r="Q10" s="88">
        <f>LOOKUP(2, 1/('OB History'!$B:$B=A10), 'OB History'!$AB:$AB)</f>
        <v>0.4</v>
      </c>
      <c r="R10" s="34">
        <f>SUMIFS('OB History'!H:H,'OB History'!B:B,'Old Bow v2'!A10)</f>
        <v>70</v>
      </c>
      <c r="S10" s="2">
        <f>SUMIFS('OB History'!G:G,'OB History'!B:B,'Old Bow v2'!A10)-R10</f>
        <v>89</v>
      </c>
      <c r="T10" s="88">
        <f>LOOKUP(2, 1/('OB History'!$B:$B=A10), 'OB History'!$AC:$AC)</f>
        <v>0.4290000000000001</v>
      </c>
      <c r="U10" s="2">
        <f>COUNTIFS('OB History'!$B:$B,$A$10,'OB History'!K:K, 1)</f>
        <v>2</v>
      </c>
      <c r="V10" s="2">
        <f>COUNTIFS('OB History'!$B:$B,$A$10,'OB History'!L:L, 1)</f>
        <v>2</v>
      </c>
      <c r="W10" s="2">
        <f>COUNTIFS('OB History'!$B:$B,$A$10,'OB History'!M:M, 1)</f>
        <v>2</v>
      </c>
      <c r="X10" s="2">
        <f>COUNTIFS('OB History'!$B:$B,$A$10,'OB History'!N:N, 1)</f>
        <v>1</v>
      </c>
      <c r="Y10" s="2">
        <f>COUNTIFS('OB History'!$B:$B,$A$10,'OB History'!O:O, 1)</f>
        <v>1</v>
      </c>
      <c r="Z10" s="2">
        <f>COUNTIFS('OB History'!$B:$B,$A$10,'OB History'!P:P, 1)</f>
        <v>0</v>
      </c>
      <c r="AA10" s="2">
        <f>COUNTIFS('OB History'!$B:$B,$A$10,'OB History'!Q:Q, 1)</f>
        <v>0</v>
      </c>
      <c r="AB10" s="2">
        <f>COUNTIFS('OB History'!$B:$B,$A$10,'OB History'!R:R, 1)</f>
        <v>0</v>
      </c>
      <c r="AC10" s="2">
        <f>COUNTIFS('OB History'!$B:$B,$A$10,'OB History'!S:S, 1)</f>
        <v>0</v>
      </c>
      <c r="AD10" s="2">
        <f>COUNTIFS('OB History'!$B:$B,$A$10,'OB History'!T:T, 1)</f>
        <v>0</v>
      </c>
      <c r="AE10" s="2">
        <f>COUNTIFS('OB History'!$B:$B,$A$10,'OB History'!U:U, 1)</f>
        <v>0</v>
      </c>
      <c r="AF10" s="2">
        <f>COUNTIFS('OB History'!$B:$B,$A$10,'OB History'!V:V, 1)</f>
        <v>1</v>
      </c>
      <c r="AG10" s="2">
        <f>COUNTIFS('OB History'!$B:$B,$A$10,'OB History'!W:W, 1)</f>
        <v>3</v>
      </c>
      <c r="AH10" s="2">
        <f>COUNTIFS('OB History'!$B:$B,$A$10,'OB History'!X:X, 1)</f>
        <v>2</v>
      </c>
      <c r="AI10" s="2">
        <f>COUNTIFS('OB History'!$B:$B,$A$10,'OB History'!Y:Y, 1)</f>
        <v>1</v>
      </c>
      <c r="AJ10" s="2">
        <f>COUNTIFS('OB History'!$B:$B,$A$10,'OB History'!Z:Z, 1)</f>
        <v>2</v>
      </c>
    </row>
    <row r="11" spans="1:36" x14ac:dyDescent="0.25">
      <c r="A11" s="1" t="s">
        <v>179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183</v>
      </c>
      <c r="I11" s="4">
        <f>AVERAGEIFS('OB History'!C:C,'OB History'!B:B,A11)</f>
        <v>14.076923076923077</v>
      </c>
      <c r="J11" s="4">
        <f t="array" ref="J11">MEDIAN(IF('OB History'!B:B=A11, 'OB History'!C:C))</f>
        <v>14</v>
      </c>
      <c r="K11" s="35">
        <f t="array" ref="K11">MAX(IF('OB History'!B:B=A11, 'OB History'!C:C))</f>
        <v>22</v>
      </c>
      <c r="L11" s="34">
        <f>COUNTIFS('OB History'!B:B,A11,'OB History'!D:D, 1)</f>
        <v>12</v>
      </c>
      <c r="M11" s="2">
        <f>COUNTIFS('OB History'!B:B,A11,'OB History'!D:D, 0)</f>
        <v>1</v>
      </c>
      <c r="N11" s="88">
        <f>LOOKUP(2, 1/('OB History'!$B:$B=A11), 'OB History'!$AD:$AD)</f>
        <v>0.92307692307692313</v>
      </c>
      <c r="O11" s="34">
        <f>SUMIFS('OB History'!F:F,'OB History'!B:B,A11)</f>
        <v>38</v>
      </c>
      <c r="P11" s="2">
        <f>SUMIFS('OB History'!E:E,'OB History'!B:B,A11)-O11</f>
        <v>9</v>
      </c>
      <c r="Q11" s="88">
        <f>LOOKUP(2, 1/('OB History'!$B:$B=A11), 'OB History'!$AB:$AB)</f>
        <v>0.83461538461538454</v>
      </c>
      <c r="R11" s="34">
        <f>SUMIFS('OB History'!H:H,'OB History'!B:B,'Old Bow v2'!A11)</f>
        <v>122</v>
      </c>
      <c r="S11" s="2">
        <f>SUMIFS('OB History'!G:G,'OB History'!B:B,'Old Bow v2'!A11)-R11</f>
        <v>78</v>
      </c>
      <c r="T11" s="88">
        <f>LOOKUP(2, 1/('OB History'!$B:$B=A11), 'OB History'!$AC:$AC)</f>
        <v>0.62307692307692319</v>
      </c>
      <c r="U11" s="2">
        <f>COUNTIFS('OB History'!$B:$B,$A$11,'OB History'!K:K, 1)</f>
        <v>2</v>
      </c>
      <c r="V11" s="2">
        <f>COUNTIFS('OB History'!$B:$B,$A$11,'OB History'!L:L, 1)</f>
        <v>3</v>
      </c>
      <c r="W11" s="2">
        <f>COUNTIFS('OB History'!$B:$B,$A$11,'OB History'!M:M, 1)</f>
        <v>2</v>
      </c>
      <c r="X11" s="2">
        <f>COUNTIFS('OB History'!$B:$B,$A$11,'OB History'!N:N, 1)</f>
        <v>7</v>
      </c>
      <c r="Y11" s="2">
        <f>COUNTIFS('OB History'!$B:$B,$A$11,'OB History'!O:O, 1)</f>
        <v>0</v>
      </c>
      <c r="Z11" s="2">
        <f>COUNTIFS('OB History'!$B:$B,$A$11,'OB History'!P:P, 1)</f>
        <v>1</v>
      </c>
      <c r="AA11" s="2">
        <f>COUNTIFS('OB History'!$B:$B,$A$11,'OB History'!Q:Q, 1)</f>
        <v>1</v>
      </c>
      <c r="AB11" s="2">
        <f>COUNTIFS('OB History'!$B:$B,$A$11,'OB History'!R:R, 1)</f>
        <v>1</v>
      </c>
      <c r="AC11" s="2">
        <f>COUNTIFS('OB History'!$B:$B,$A$11,'OB History'!S:S, 1)</f>
        <v>0</v>
      </c>
      <c r="AD11" s="2">
        <f>COUNTIFS('OB History'!$B:$B,$A$11,'OB History'!T:T, 1)</f>
        <v>2</v>
      </c>
      <c r="AE11" s="2">
        <f>COUNTIFS('OB History'!$B:$B,$A$11,'OB History'!U:U, 1)</f>
        <v>0</v>
      </c>
      <c r="AF11" s="2">
        <f>COUNTIFS('OB History'!$B:$B,$A$11,'OB History'!V:V, 1)</f>
        <v>0</v>
      </c>
      <c r="AG11" s="2">
        <f>COUNTIFS('OB History'!$B:$B,$A$11,'OB History'!W:W, 1)</f>
        <v>3</v>
      </c>
      <c r="AH11" s="2">
        <f>COUNTIFS('OB History'!$B:$B,$A$11,'OB History'!X:X, 1)</f>
        <v>7</v>
      </c>
      <c r="AI11" s="2">
        <f>COUNTIFS('OB History'!$B:$B,$A$11,'OB History'!Y:Y, 1)</f>
        <v>3</v>
      </c>
      <c r="AJ11" s="2">
        <f>COUNTIFS('OB History'!$B:$B,$A$11,'OB History'!Z:Z, 1)</f>
        <v>6</v>
      </c>
    </row>
    <row r="12" spans="1:36" x14ac:dyDescent="0.25">
      <c r="A12" s="1" t="s">
        <v>214</v>
      </c>
      <c r="B12" s="6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35</v>
      </c>
      <c r="I12" s="4">
        <f>AVERAGEIFS('OB History'!C:C,'OB History'!B:B,A12)</f>
        <v>8.75</v>
      </c>
      <c r="J12" s="4">
        <f t="array" ref="J12">MEDIAN(IF('OB History'!B:B=A12, 'OB History'!C:C))</f>
        <v>10.5</v>
      </c>
      <c r="K12" s="35">
        <f t="array" ref="K12">MAX(IF('OB History'!B:B=A12, 'OB History'!C:C))</f>
        <v>11</v>
      </c>
      <c r="L12" s="34">
        <f>COUNTIFS('OB History'!B:B,A12,'OB History'!D:D, 1)</f>
        <v>3</v>
      </c>
      <c r="M12" s="2">
        <f>COUNTIFS('OB History'!B:B,A12,'OB History'!D:D, 0)</f>
        <v>1</v>
      </c>
      <c r="N12" s="88">
        <f>LOOKUP(2, 1/('OB History'!$B:$B=A12), 'OB History'!$AD:$AD)</f>
        <v>0.75</v>
      </c>
      <c r="O12" s="34">
        <f>SUMIFS('OB History'!F:F,'OB History'!B:B,A12)</f>
        <v>12</v>
      </c>
      <c r="P12" s="2">
        <f>SUMIFS('OB History'!E:E,'OB History'!B:B,A12)-O12</f>
        <v>5</v>
      </c>
      <c r="Q12" s="88">
        <f>LOOKUP(2, 1/('OB History'!$B:$B=A12), 'OB History'!$AB:$AB)</f>
        <v>0.75</v>
      </c>
      <c r="R12" s="34">
        <f>SUMIFS('OB History'!H:H,'OB History'!B:B,'Old Bow v2'!A12)</f>
        <v>43</v>
      </c>
      <c r="S12" s="2">
        <f>SUMIFS('OB History'!G:G,'OB History'!B:B,'Old Bow v2'!A12)-R12</f>
        <v>32</v>
      </c>
      <c r="T12" s="88">
        <f>LOOKUP(2, 1/('OB History'!$B:$B=A12), 'OB History'!$AC:$AC)</f>
        <v>0.58750000000000002</v>
      </c>
      <c r="U12" s="2">
        <f>COUNTIFS('OB History'!$B:$B,$A$12,'OB History'!K:K, 1)</f>
        <v>0</v>
      </c>
      <c r="V12" s="2">
        <f>COUNTIFS('OB History'!$B:$B,$A$12,'OB History'!L:L, 1)</f>
        <v>0</v>
      </c>
      <c r="W12" s="2">
        <f>COUNTIFS('OB History'!$B:$B,$A$12,'OB History'!M:M, 1)</f>
        <v>0</v>
      </c>
      <c r="X12" s="2">
        <f>COUNTIFS('OB History'!$B:$B,$A$12,'OB History'!N:N, 1)</f>
        <v>1</v>
      </c>
      <c r="Y12" s="2">
        <f>COUNTIFS('OB History'!$B:$B,$A$12,'OB History'!O:O, 1)</f>
        <v>0</v>
      </c>
      <c r="Z12" s="2">
        <f>COUNTIFS('OB History'!$B:$B,$A$12,'OB History'!P:P, 1)</f>
        <v>1</v>
      </c>
      <c r="AA12" s="2">
        <f>COUNTIFS('OB History'!$B:$B,$A$12,'OB History'!Q:Q, 1)</f>
        <v>1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2</v>
      </c>
      <c r="AH12" s="2">
        <f>COUNTIFS('OB History'!$B:$B,$A$12,'OB History'!X:X, 1)</f>
        <v>3</v>
      </c>
      <c r="AI12" s="2">
        <f>COUNTIFS('OB History'!$B:$B,$A$12,'OB History'!Y:Y, 1)</f>
        <v>2</v>
      </c>
      <c r="AJ12" s="2">
        <f>COUNTIFS('OB History'!$B:$B,$A$12,'OB History'!Z:Z, 1)</f>
        <v>1</v>
      </c>
    </row>
    <row r="13" spans="1:36" x14ac:dyDescent="0.25">
      <c r="A13" s="2" t="s">
        <v>25</v>
      </c>
      <c r="B13" s="2" t="s">
        <v>79</v>
      </c>
      <c r="C13" s="2" t="s">
        <v>79</v>
      </c>
      <c r="D13" s="3">
        <v>2</v>
      </c>
      <c r="E13" s="3"/>
      <c r="F13" s="3"/>
      <c r="G13" s="3"/>
      <c r="H13" s="34">
        <f>SUMIFS('OB History'!C:C,'OB History'!B:B,A13)</f>
        <v>653</v>
      </c>
      <c r="I13" s="4">
        <f>AVERAGEIFS('OB History'!C:C,'OB History'!B:B,A13)</f>
        <v>18.657142857142858</v>
      </c>
      <c r="J13" s="4">
        <f t="array" ref="J13">MEDIAN(IF('OB History'!B:B=A13, 'OB History'!C:C))</f>
        <v>16</v>
      </c>
      <c r="K13" s="35">
        <f t="array" ref="K13">MAX(IF('OB History'!B:B=A13, 'OB History'!C:C))</f>
        <v>50</v>
      </c>
      <c r="L13" s="34">
        <f>COUNTIFS('OB History'!B:B,A13,'OB History'!D:D, 1)</f>
        <v>19</v>
      </c>
      <c r="M13" s="2">
        <f>COUNTIFS('OB History'!B:B,A13,'OB History'!D:D, 0)</f>
        <v>16</v>
      </c>
      <c r="N13" s="88">
        <f>LOOKUP(2, 1/('OB History'!$B:$B=A13), 'OB History'!$AD:$AD)</f>
        <v>0.54285714285714282</v>
      </c>
      <c r="O13" s="34">
        <f>SUMIFS('OB History'!F:F,'OB History'!B:B,A13)</f>
        <v>80</v>
      </c>
      <c r="P13" s="2">
        <f>SUMIFS('OB History'!E:E,'OB History'!B:B,A13)-O13</f>
        <v>68</v>
      </c>
      <c r="Q13" s="88">
        <f>LOOKUP(2, 1/('OB History'!$B:$B=A13), 'OB History'!$AB:$AB)</f>
        <v>0.5585714285714285</v>
      </c>
      <c r="R13" s="34">
        <f>SUMIFS('OB History'!H:H,'OB History'!B:B,'Old Bow v2'!A13)</f>
        <v>314</v>
      </c>
      <c r="S13" s="2">
        <f>SUMIFS('OB History'!G:G,'OB History'!B:B,'Old Bow v2'!A13)-R13</f>
        <v>305</v>
      </c>
      <c r="T13" s="88">
        <f>LOOKUP(2, 1/('OB History'!$B:$B=A13), 'OB History'!$AC:$AC)</f>
        <v>0.51828571428571435</v>
      </c>
      <c r="U13" s="2">
        <f>COUNTIFS('OB History'!$B:$B,$A$13,'OB History'!K:K, 1)</f>
        <v>4</v>
      </c>
      <c r="V13" s="2">
        <f>COUNTIFS('OB History'!$B:$B,$A$13,'OB History'!L:L, 1)</f>
        <v>4</v>
      </c>
      <c r="W13" s="2">
        <f>COUNTIFS('OB History'!$B:$B,$A$13,'OB History'!M:M, 1)</f>
        <v>1</v>
      </c>
      <c r="X13" s="2">
        <f>COUNTIFS('OB History'!$B:$B,$A$13,'OB History'!N:N, 1)</f>
        <v>10</v>
      </c>
      <c r="Y13" s="2">
        <f>COUNTIFS('OB History'!$B:$B,$A$13,'OB History'!O:O, 1)</f>
        <v>1</v>
      </c>
      <c r="Z13" s="2">
        <f>COUNTIFS('OB History'!$B:$B,$A$13,'OB History'!P:P, 1)</f>
        <v>7</v>
      </c>
      <c r="AA13" s="2">
        <f>COUNTIFS('OB History'!$B:$B,$A$13,'OB History'!Q:Q, 1)</f>
        <v>6</v>
      </c>
      <c r="AB13" s="2">
        <f>COUNTIFS('OB History'!$B:$B,$A$13,'OB History'!R:R, 1)</f>
        <v>4</v>
      </c>
      <c r="AC13" s="2">
        <f>COUNTIFS('OB History'!$B:$B,$A$13,'OB History'!S:S, 1)</f>
        <v>2</v>
      </c>
      <c r="AD13" s="2">
        <f>COUNTIFS('OB History'!$B:$B,$A$13,'OB History'!T:T, 1)</f>
        <v>1</v>
      </c>
      <c r="AE13" s="2">
        <f>COUNTIFS('OB History'!$B:$B,$A$13,'OB History'!U:U, 1)</f>
        <v>0</v>
      </c>
      <c r="AF13" s="2">
        <f>COUNTIFS('OB History'!$B:$B,$A$13,'OB History'!V:V, 1)</f>
        <v>2</v>
      </c>
      <c r="AG13" s="2">
        <f>COUNTIFS('OB History'!$B:$B,$A$13,'OB History'!W:W, 1)</f>
        <v>6</v>
      </c>
      <c r="AH13" s="2">
        <f>COUNTIFS('OB History'!$B:$B,$A$13,'OB History'!X:X, 1)</f>
        <v>12</v>
      </c>
      <c r="AI13" s="2">
        <f>COUNTIFS('OB History'!$B:$B,$A$13,'OB History'!Y:Y, 1)</f>
        <v>8</v>
      </c>
      <c r="AJ13" s="2">
        <f>COUNTIFS('OB History'!$B:$B,$A$13,'OB History'!Z:Z, 1)</f>
        <v>12</v>
      </c>
    </row>
    <row r="14" spans="1:36" x14ac:dyDescent="0.25">
      <c r="A14" s="2" t="s">
        <v>146</v>
      </c>
      <c r="B14" s="2" t="s">
        <v>79</v>
      </c>
      <c r="C14" s="2" t="s">
        <v>79</v>
      </c>
      <c r="D14" s="3"/>
      <c r="E14" s="3"/>
      <c r="F14" s="3"/>
      <c r="G14" s="3"/>
      <c r="H14" s="34">
        <f>SUMIFS('OB History'!C:C,'OB History'!B:B,A14)</f>
        <v>283</v>
      </c>
      <c r="I14" s="4">
        <f>AVERAGEIFS('OB History'!C:C,'OB History'!B:B,A14)</f>
        <v>13.476190476190476</v>
      </c>
      <c r="J14" s="4">
        <f t="array" ref="J14">MEDIAN(IF('OB History'!B:B=A14, 'OB History'!C:C))</f>
        <v>13</v>
      </c>
      <c r="K14" s="35">
        <f t="array" ref="K14">MAX(IF('OB History'!B:B=A14, 'OB History'!C:C))</f>
        <v>27</v>
      </c>
      <c r="L14" s="34">
        <f>COUNTIFS('OB History'!B:B,A14,'OB History'!D:D, 1)</f>
        <v>8</v>
      </c>
      <c r="M14" s="2">
        <f>COUNTIFS('OB History'!B:B,A14,'OB History'!D:D, 0)</f>
        <v>13</v>
      </c>
      <c r="N14" s="88">
        <f>LOOKUP(2, 1/('OB History'!$B:$B=A14), 'OB History'!$AD:$AD)</f>
        <v>0.38095238095238093</v>
      </c>
      <c r="O14" s="34">
        <f>SUMIFS('OB History'!F:F,'OB History'!B:B,A14)</f>
        <v>39</v>
      </c>
      <c r="P14" s="2">
        <f>SUMIFS('OB History'!E:E,'OB History'!B:B,A14)-O14</f>
        <v>49</v>
      </c>
      <c r="Q14" s="88">
        <f>LOOKUP(2, 1/('OB History'!$B:$B=A14), 'OB History'!$AB:$AB)</f>
        <v>0.43095238095238098</v>
      </c>
      <c r="R14" s="34">
        <f>SUMIFS('OB History'!H:H,'OB History'!B:B,'Old Bow v2'!A14)</f>
        <v>180</v>
      </c>
      <c r="S14" s="2">
        <f>SUMIFS('OB History'!G:G,'OB History'!B:B,'Old Bow v2'!A14)-R14</f>
        <v>195</v>
      </c>
      <c r="T14" s="88">
        <f>LOOKUP(2, 1/('OB History'!$B:$B=A14), 'OB History'!$AC:$AC)</f>
        <v>0.47619047619047611</v>
      </c>
      <c r="U14" s="2">
        <f>COUNTIFS('OB History'!$B:$B,$A$14,'OB History'!K:K, 1)</f>
        <v>2</v>
      </c>
      <c r="V14" s="2">
        <f>COUNTIFS('OB History'!$B:$B,$A$14,'OB History'!L:L, 1)</f>
        <v>4</v>
      </c>
      <c r="W14" s="2">
        <f>COUNTIFS('OB History'!$B:$B,$A$14,'OB History'!M:M, 1)</f>
        <v>5</v>
      </c>
      <c r="X14" s="2">
        <f>COUNTIFS('OB History'!$B:$B,$A$14,'OB History'!N:N, 1)</f>
        <v>6</v>
      </c>
      <c r="Y14" s="2">
        <f>COUNTIFS('OB History'!$B:$B,$A$14,'OB History'!O:O, 1)</f>
        <v>3</v>
      </c>
      <c r="Z14" s="2">
        <f>COUNTIFS('OB History'!$B:$B,$A$14,'OB History'!P:P, 1)</f>
        <v>1</v>
      </c>
      <c r="AA14" s="2">
        <f>COUNTIFS('OB History'!$B:$B,$A$14,'OB History'!Q:Q, 1)</f>
        <v>2</v>
      </c>
      <c r="AB14" s="2">
        <f>COUNTIFS('OB History'!$B:$B,$A$14,'OB History'!R:R, 1)</f>
        <v>1</v>
      </c>
      <c r="AC14" s="2">
        <f>COUNTIFS('OB History'!$B:$B,$A$14,'OB History'!S:S, 1)</f>
        <v>0</v>
      </c>
      <c r="AD14" s="2">
        <f>COUNTIFS('OB History'!$B:$B,$A$14,'OB History'!T:T, 1)</f>
        <v>0</v>
      </c>
      <c r="AE14" s="2">
        <f>COUNTIFS('OB History'!$B:$B,$A$14,'OB History'!U:U, 1)</f>
        <v>0</v>
      </c>
      <c r="AF14" s="2">
        <f>COUNTIFS('OB History'!$B:$B,$A$14,'OB History'!V:V, 1)</f>
        <v>1</v>
      </c>
      <c r="AG14" s="2">
        <f>COUNTIFS('OB History'!$B:$B,$A$14,'OB History'!W:W, 1)</f>
        <v>2</v>
      </c>
      <c r="AH14" s="2">
        <f>COUNTIFS('OB History'!$B:$B,$A$14,'OB History'!X:X, 1)</f>
        <v>7</v>
      </c>
      <c r="AI14" s="2">
        <f>COUNTIFS('OB History'!$B:$B,$A$14,'OB History'!Y:Y, 1)</f>
        <v>3</v>
      </c>
      <c r="AJ14" s="2">
        <f>COUNTIFS('OB History'!$B:$B,$A$14,'OB History'!Z:Z, 1)</f>
        <v>2</v>
      </c>
    </row>
    <row r="15" spans="1:36" x14ac:dyDescent="0.25">
      <c r="A15" s="2" t="s">
        <v>27</v>
      </c>
      <c r="B15" s="6" t="s">
        <v>76</v>
      </c>
      <c r="C15" s="6" t="s">
        <v>79</v>
      </c>
      <c r="D15" s="3">
        <v>2</v>
      </c>
      <c r="E15" s="3"/>
      <c r="F15" s="3"/>
      <c r="G15" s="3"/>
      <c r="H15" s="34">
        <f>SUMIFS('OB History'!C:C,'OB History'!B:B,A15)</f>
        <v>548</v>
      </c>
      <c r="I15" s="4">
        <f>AVERAGEIFS('OB History'!C:C,'OB History'!B:B,A15)</f>
        <v>14.810810810810811</v>
      </c>
      <c r="J15" s="4">
        <f t="array" ref="J15">MEDIAN(IF('OB History'!B:B=A15, 'OB History'!C:C))</f>
        <v>14</v>
      </c>
      <c r="K15" s="35">
        <f t="array" ref="K15">MAX(IF('OB History'!B:B=A15, 'OB History'!C:C))</f>
        <v>44</v>
      </c>
      <c r="L15" s="34">
        <f>COUNTIFS('OB History'!B:B,A15,'OB History'!D:D, 1)</f>
        <v>18</v>
      </c>
      <c r="M15" s="2">
        <f>COUNTIFS('OB History'!B:B,A15,'OB History'!D:D, 0)</f>
        <v>19</v>
      </c>
      <c r="N15" s="88">
        <f>LOOKUP(2, 1/('OB History'!$B:$B=A15), 'OB History'!$AD:$AD)</f>
        <v>0.48648648648648651</v>
      </c>
      <c r="O15" s="34">
        <f>SUMIFS('OB History'!F:F,'OB History'!B:B,A15)</f>
        <v>72</v>
      </c>
      <c r="P15" s="2">
        <f>SUMIFS('OB History'!E:E,'OB History'!B:B,A15)-O15</f>
        <v>77</v>
      </c>
      <c r="Q15" s="88">
        <f>LOOKUP(2, 1/('OB History'!$B:$B=A15), 'OB History'!$AB:$AB)</f>
        <v>0.47567567567567554</v>
      </c>
      <c r="R15" s="34">
        <f>SUMIFS('OB History'!H:H,'OB History'!B:B,'Old Bow v2'!A15)</f>
        <v>300</v>
      </c>
      <c r="S15" s="2">
        <f>SUMIFS('OB History'!G:G,'OB History'!B:B,'Old Bow v2'!A15)-R15</f>
        <v>310</v>
      </c>
      <c r="T15" s="88">
        <f>LOOKUP(2, 1/('OB History'!$B:$B=A15), 'OB History'!$AC:$AC)</f>
        <v>0.49162162162162165</v>
      </c>
      <c r="U15" s="2">
        <f>COUNTIFS('OB History'!$B:$B,$A$15,'OB History'!K:K, 1)</f>
        <v>1</v>
      </c>
      <c r="V15" s="2">
        <f>COUNTIFS('OB History'!$B:$B,$A$15,'OB History'!L:L, 1)</f>
        <v>5</v>
      </c>
      <c r="W15" s="2">
        <f>COUNTIFS('OB History'!$B:$B,$A$15,'OB History'!M:M, 1)</f>
        <v>3</v>
      </c>
      <c r="X15" s="2">
        <f>COUNTIFS('OB History'!$B:$B,$A$15,'OB History'!N:N, 1)</f>
        <v>6</v>
      </c>
      <c r="Y15" s="2">
        <f>COUNTIFS('OB History'!$B:$B,$A$15,'OB History'!O:O, 1)</f>
        <v>4</v>
      </c>
      <c r="Z15" s="2">
        <f>COUNTIFS('OB History'!$B:$B,$A$15,'OB History'!P:P, 1)</f>
        <v>7</v>
      </c>
      <c r="AA15" s="2">
        <f>COUNTIFS('OB History'!$B:$B,$A$15,'OB History'!Q:Q, 1)</f>
        <v>5</v>
      </c>
      <c r="AB15" s="2">
        <f>COUNTIFS('OB History'!$B:$B,$A$15,'OB History'!R:R, 1)</f>
        <v>3</v>
      </c>
      <c r="AC15" s="2">
        <f>COUNTIFS('OB History'!$B:$B,$A$15,'OB History'!S:S, 1)</f>
        <v>0</v>
      </c>
      <c r="AD15" s="2">
        <f>COUNTIFS('OB History'!$B:$B,$A$15,'OB History'!T:T, 1)</f>
        <v>1</v>
      </c>
      <c r="AE15" s="2">
        <f>COUNTIFS('OB History'!$B:$B,$A$15,'OB History'!U:U, 1)</f>
        <v>1</v>
      </c>
      <c r="AF15" s="2">
        <f>COUNTIFS('OB History'!$B:$B,$A$15,'OB History'!V:V, 1)</f>
        <v>1</v>
      </c>
      <c r="AG15" s="2">
        <f>COUNTIFS('OB History'!$B:$B,$A$15,'OB History'!W:W, 1)</f>
        <v>7</v>
      </c>
      <c r="AH15" s="2">
        <f>COUNTIFS('OB History'!$B:$B,$A$15,'OB History'!X:X, 1)</f>
        <v>14</v>
      </c>
      <c r="AI15" s="2">
        <f>COUNTIFS('OB History'!$B:$B,$A$15,'OB History'!Y:Y, 1)</f>
        <v>7</v>
      </c>
      <c r="AJ15" s="2">
        <f>COUNTIFS('OB History'!$B:$B,$A$15,'OB History'!Z:Z, 1)</f>
        <v>7</v>
      </c>
    </row>
    <row r="16" spans="1:36" x14ac:dyDescent="0.25">
      <c r="A16" s="2" t="s">
        <v>26</v>
      </c>
      <c r="B16" s="6" t="s">
        <v>124</v>
      </c>
      <c r="C16" s="6" t="s">
        <v>79</v>
      </c>
      <c r="D16" s="3"/>
      <c r="E16" s="3"/>
      <c r="F16" s="3"/>
      <c r="G16" s="3"/>
      <c r="H16" s="34">
        <f>SUMIFS('OB History'!C:C,'OB History'!B:B,A16)</f>
        <v>601</v>
      </c>
      <c r="I16" s="4">
        <f>AVERAGEIFS('OB History'!C:C,'OB History'!B:B,A16)</f>
        <v>13.659090909090908</v>
      </c>
      <c r="J16" s="4">
        <f t="array" ref="J16">MEDIAN(IF('OB History'!B:B=A16, 'OB History'!C:C))</f>
        <v>12.5</v>
      </c>
      <c r="K16" s="35">
        <f t="array" ref="K16">MAX(IF('OB History'!B:B=A16, 'OB History'!C:C))</f>
        <v>41</v>
      </c>
      <c r="L16" s="34">
        <f>COUNTIFS('OB History'!B:B,A16,'OB History'!D:D, 1)</f>
        <v>29</v>
      </c>
      <c r="M16" s="2">
        <f>COUNTIFS('OB History'!B:B,A16,'OB History'!D:D, 0)</f>
        <v>15</v>
      </c>
      <c r="N16" s="88">
        <f>LOOKUP(2, 1/('OB History'!$B:$B=A16), 'OB History'!$AD:$AD)</f>
        <v>0.65909090909090906</v>
      </c>
      <c r="O16" s="34">
        <f>SUMIFS('OB History'!F:F,'OB History'!B:B,A16)</f>
        <v>108</v>
      </c>
      <c r="P16" s="2">
        <f>SUMIFS('OB History'!E:E,'OB History'!B:B,A16)-O16</f>
        <v>73</v>
      </c>
      <c r="Q16" s="88">
        <f>LOOKUP(2, 1/('OB History'!$B:$B=A16), 'OB History'!$AB:$AB)</f>
        <v>0.61931818181818177</v>
      </c>
      <c r="R16" s="34">
        <f>SUMIFS('OB History'!H:H,'OB History'!B:B,'Old Bow v2'!A16)</f>
        <v>402</v>
      </c>
      <c r="S16" s="2">
        <f>SUMIFS('OB History'!G:G,'OB History'!B:B,'Old Bow v2'!A16)-R16</f>
        <v>346</v>
      </c>
      <c r="T16" s="88">
        <f>LOOKUP(2, 1/('OB History'!$B:$B=A16), 'OB History'!$AC:$AC)</f>
        <v>0.5447727272727273</v>
      </c>
      <c r="U16" s="2">
        <f>COUNTIFS('OB History'!$B:$B,$A$16,'OB History'!K:K, 1)</f>
        <v>4</v>
      </c>
      <c r="V16" s="2">
        <f>COUNTIFS('OB History'!$B:$B,$A$16,'OB History'!L:L, 1)</f>
        <v>8</v>
      </c>
      <c r="W16" s="2">
        <f>COUNTIFS('OB History'!$B:$B,$A$16,'OB History'!M:M, 1)</f>
        <v>5</v>
      </c>
      <c r="X16" s="2">
        <f>COUNTIFS('OB History'!$B:$B,$A$16,'OB History'!N:N, 1)</f>
        <v>14</v>
      </c>
      <c r="Y16" s="2">
        <f>COUNTIFS('OB History'!$B:$B,$A$16,'OB History'!O:O, 1)</f>
        <v>4</v>
      </c>
      <c r="Z16" s="2">
        <f>COUNTIFS('OB History'!$B:$B,$A$16,'OB History'!P:P, 1)</f>
        <v>15</v>
      </c>
      <c r="AA16" s="2">
        <f>COUNTIFS('OB History'!$B:$B,$A$16,'OB History'!Q:Q, 1)</f>
        <v>6</v>
      </c>
      <c r="AB16" s="2">
        <f>COUNTIFS('OB History'!$B:$B,$A$16,'OB History'!R:R, 1)</f>
        <v>4</v>
      </c>
      <c r="AC16" s="2">
        <f>COUNTIFS('OB History'!$B:$B,$A$16,'OB History'!S:S, 1)</f>
        <v>2</v>
      </c>
      <c r="AD16" s="2">
        <f>COUNTIFS('OB History'!$B:$B,$A$16,'OB History'!T:T, 1)</f>
        <v>2</v>
      </c>
      <c r="AE16" s="2">
        <f>COUNTIFS('OB History'!$B:$B,$A$16,'OB History'!U:U, 1)</f>
        <v>1</v>
      </c>
      <c r="AF16" s="2">
        <f>COUNTIFS('OB History'!$B:$B,$A$16,'OB History'!V:V, 1)</f>
        <v>3</v>
      </c>
      <c r="AG16" s="2">
        <f>COUNTIFS('OB History'!$B:$B,$A$16,'OB History'!W:W, 1)</f>
        <v>7</v>
      </c>
      <c r="AH16" s="2">
        <f>COUNTIFS('OB History'!$B:$B,$A$16,'OB History'!X:X, 1)</f>
        <v>14</v>
      </c>
      <c r="AI16" s="2">
        <f>COUNTIFS('OB History'!$B:$B,$A$16,'OB History'!Y:Y, 1)</f>
        <v>8</v>
      </c>
      <c r="AJ16" s="2">
        <f>COUNTIFS('OB History'!$B:$B,$A$16,'OB History'!Z:Z, 1)</f>
        <v>11</v>
      </c>
    </row>
    <row r="17" spans="1:36" x14ac:dyDescent="0.25">
      <c r="A17" s="2" t="s">
        <v>74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</v>
      </c>
      <c r="I17" s="4">
        <f>AVERAGEIFS('OB History'!C:C,'OB History'!B:B,A17)</f>
        <v>10</v>
      </c>
      <c r="J17" s="4">
        <f t="array" ref="J17">MEDIAN(IF('OB History'!B:B=A17, 'OB History'!C:C))</f>
        <v>10</v>
      </c>
      <c r="K17" s="35">
        <f t="array" ref="K17">MAX(IF('OB History'!B:B=A17, 'OB History'!C:C))</f>
        <v>10</v>
      </c>
      <c r="L17" s="34">
        <f>COUNTIFS('OB History'!B:B,A17,'OB History'!D:D, 1)</f>
        <v>0</v>
      </c>
      <c r="M17" s="2">
        <f>COUNTIFS('OB History'!B:B,A17,'OB History'!D:D, 0)</f>
        <v>1</v>
      </c>
      <c r="N17" s="88">
        <f>LOOKUP(2, 1/('OB History'!$B:$B=A17), 'OB History'!$AD:$AD)</f>
        <v>0</v>
      </c>
      <c r="O17" s="34">
        <f>SUMIFS('OB History'!F:F,'OB History'!B:B,A17)</f>
        <v>2</v>
      </c>
      <c r="P17" s="2">
        <f>SUMIFS('OB History'!E:E,'OB History'!B:B,A17)-O17</f>
        <v>3</v>
      </c>
      <c r="Q17" s="88">
        <f>LOOKUP(2, 1/('OB History'!$B:$B=A17), 'OB History'!$AB:$AB)</f>
        <v>0.4</v>
      </c>
      <c r="R17" s="34">
        <f>SUMIFS('OB History'!H:H,'OB History'!B:B,'Old Bow v2'!A17)</f>
        <v>6</v>
      </c>
      <c r="S17" s="2">
        <f>SUMIFS('OB History'!G:G,'OB History'!B:B,'Old Bow v2'!A17)-R17</f>
        <v>14</v>
      </c>
      <c r="T17" s="88">
        <f>LOOKUP(2, 1/('OB History'!$B:$B=A17), 'OB History'!$AC:$AC)</f>
        <v>0.3</v>
      </c>
      <c r="U17" s="2">
        <f>COUNTIFS('OB History'!$B:$B,$A$17,'OB History'!K:K, 1)</f>
        <v>0</v>
      </c>
      <c r="V17" s="2">
        <f>COUNTIFS('OB History'!$B:$B,$A$17,'OB History'!L:L, 1)</f>
        <v>0</v>
      </c>
      <c r="W17" s="2">
        <f>COUNTIFS('OB History'!$B:$B,$A$17,'OB History'!M:M, 1)</f>
        <v>0</v>
      </c>
      <c r="X17" s="2">
        <f>COUNTIFS('OB History'!$B:$B,$A$17,'OB History'!N:N, 1)</f>
        <v>0</v>
      </c>
      <c r="Y17" s="2">
        <f>COUNTIFS('OB History'!$B:$B,$A$17,'OB History'!O:O, 1)</f>
        <v>0</v>
      </c>
      <c r="Z17" s="2">
        <f>COUNTIFS('OB History'!$B:$B,$A$17,'OB History'!P:P, 1)</f>
        <v>0</v>
      </c>
      <c r="AA17" s="2">
        <f>COUNTIFS('OB History'!$B:$B,$A$17,'OB History'!Q:Q, 1)</f>
        <v>0</v>
      </c>
      <c r="AB17" s="2">
        <f>COUNTIFS('OB History'!$B:$B,$A$17,'OB History'!R:R, 1)</f>
        <v>0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0</v>
      </c>
      <c r="AG17" s="2">
        <f>COUNTIFS('OB History'!$B:$B,$A$17,'OB History'!W:W, 1)</f>
        <v>1</v>
      </c>
      <c r="AH17" s="2">
        <f>COUNTIFS('OB History'!$B:$B,$A$17,'OB History'!X:X, 1)</f>
        <v>0</v>
      </c>
      <c r="AI17" s="2">
        <f>COUNTIFS('OB History'!$B:$B,$A$17,'OB History'!Y:Y, 1)</f>
        <v>1</v>
      </c>
      <c r="AJ17" s="2">
        <f>COUNTIFS('OB History'!$B:$B,$A$17,'OB History'!Z:Z, 1)</f>
        <v>0</v>
      </c>
    </row>
    <row r="18" spans="1:36" x14ac:dyDescent="0.25">
      <c r="A18" s="2" t="s">
        <v>152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177</v>
      </c>
      <c r="I18" s="4">
        <f>AVERAGEIFS('OB History'!C:C,'OB History'!B:B,A18)</f>
        <v>13.615384615384615</v>
      </c>
      <c r="J18" s="4">
        <f t="array" ref="J18">MEDIAN(IF('OB History'!B:B=A18, 'OB History'!C:C))</f>
        <v>15</v>
      </c>
      <c r="K18" s="35">
        <f t="array" ref="K18">MAX(IF('OB History'!B:B=A18, 'OB History'!C:C))</f>
        <v>19</v>
      </c>
      <c r="L18" s="34">
        <f>COUNTIFS('OB History'!B:B,A18,'OB History'!D:D, 1)</f>
        <v>3</v>
      </c>
      <c r="M18" s="2">
        <f>COUNTIFS('OB History'!B:B,A18,'OB History'!D:D, 0)</f>
        <v>10</v>
      </c>
      <c r="N18" s="88">
        <f>LOOKUP(2, 1/('OB History'!$B:$B=A18), 'OB History'!$AD:$AD)</f>
        <v>0.23076923076923078</v>
      </c>
      <c r="O18" s="34">
        <f>SUMIFS('OB History'!F:F,'OB History'!B:B,A18)</f>
        <v>17</v>
      </c>
      <c r="P18" s="2">
        <f>SUMIFS('OB History'!E:E,'OB History'!B:B,A18)-O18</f>
        <v>33</v>
      </c>
      <c r="Q18" s="88">
        <f>LOOKUP(2, 1/('OB History'!$B:$B=A18), 'OB History'!$AB:$AB)</f>
        <v>0.32307692307692309</v>
      </c>
      <c r="R18" s="34">
        <f>SUMIFS('OB History'!H:H,'OB History'!B:B,'Old Bow v2'!A18)</f>
        <v>87</v>
      </c>
      <c r="S18" s="2">
        <f>SUMIFS('OB History'!G:G,'OB History'!B:B,'Old Bow v2'!A18)-R18</f>
        <v>126</v>
      </c>
      <c r="T18" s="88">
        <f>LOOKUP(2, 1/('OB History'!$B:$B=A18), 'OB History'!$AC:$AC)</f>
        <v>0.39384615384615385</v>
      </c>
      <c r="U18" s="2">
        <f>COUNTIFS('OB History'!$B:$B,$A$18,'OB History'!K:K, 1)</f>
        <v>2</v>
      </c>
      <c r="V18" s="2">
        <f>COUNTIFS('OB History'!$B:$B,$A$18,'OB History'!L:L, 1)</f>
        <v>1</v>
      </c>
      <c r="W18" s="2">
        <f>COUNTIFS('OB History'!$B:$B,$A$18,'OB History'!M:M, 1)</f>
        <v>3</v>
      </c>
      <c r="X18" s="2">
        <f>COUNTIFS('OB History'!$B:$B,$A$18,'OB History'!N:N, 1)</f>
        <v>1</v>
      </c>
      <c r="Y18" s="2">
        <f>COUNTIFS('OB History'!$B:$B,$A$18,'OB History'!O:O, 1)</f>
        <v>0</v>
      </c>
      <c r="Z18" s="2">
        <f>COUNTIFS('OB History'!$B:$B,$A$18,'OB History'!P:P, 1)</f>
        <v>2</v>
      </c>
      <c r="AA18" s="2">
        <f>COUNTIFS('OB History'!$B:$B,$A$18,'OB History'!Q:Q, 1)</f>
        <v>2</v>
      </c>
      <c r="AB18" s="2">
        <f>COUNTIFS('OB History'!$B:$B,$A$18,'OB History'!R:R, 1)</f>
        <v>1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0</v>
      </c>
      <c r="AH18" s="2">
        <f>COUNTIFS('OB History'!$B:$B,$A$18,'OB History'!X:X, 1)</f>
        <v>4</v>
      </c>
      <c r="AI18" s="2">
        <f>COUNTIFS('OB History'!$B:$B,$A$18,'OB History'!Y:Y, 1)</f>
        <v>0</v>
      </c>
      <c r="AJ18" s="2">
        <f>COUNTIFS('OB History'!$B:$B,$A$18,'OB History'!Z:Z, 1)</f>
        <v>1</v>
      </c>
    </row>
    <row r="19" spans="1:36" x14ac:dyDescent="0.25">
      <c r="A19" s="2" t="s">
        <v>213</v>
      </c>
      <c r="B19" s="6" t="s">
        <v>79</v>
      </c>
      <c r="C19" s="6" t="s">
        <v>79</v>
      </c>
      <c r="D19" s="3"/>
      <c r="E19" s="3"/>
      <c r="F19" s="3"/>
      <c r="G19" s="3"/>
      <c r="H19" s="34">
        <f>SUMIFS('OB History'!C:C,'OB History'!B:B,A19)</f>
        <v>0</v>
      </c>
      <c r="I19" s="4">
        <f>AVERAGEIFS('OB History'!C:C,'OB History'!B:B,A19)</f>
        <v>0</v>
      </c>
      <c r="J19" s="4">
        <f t="array" ref="J19">MEDIAN(IF('OB History'!B:B=A19, 'OB History'!C:C))</f>
        <v>0</v>
      </c>
      <c r="K19" s="35">
        <f t="array" ref="K19">MAX(IF('OB History'!B:B=A19, 'OB History'!C:C))</f>
        <v>0</v>
      </c>
      <c r="L19" s="34">
        <f>COUNTIFS('OB History'!B:B,A19,'OB History'!D:D, 1)</f>
        <v>0</v>
      </c>
      <c r="M19" s="2">
        <f>COUNTIFS('OB History'!B:B,A19,'OB History'!D:D, 0)</f>
        <v>1</v>
      </c>
      <c r="N19" s="88">
        <f>LOOKUP(2, 1/('OB History'!$B:$B=A19), 'OB History'!$AD:$AD)</f>
        <v>0</v>
      </c>
      <c r="O19" s="34">
        <f>SUMIFS('OB History'!F:F,'OB History'!B:B,A19)</f>
        <v>0</v>
      </c>
      <c r="P19" s="2">
        <f>SUMIFS('OB History'!E:E,'OB History'!B:B,A19)-O19</f>
        <v>3</v>
      </c>
      <c r="Q19" s="88">
        <f>LOOKUP(2, 1/('OB History'!$B:$B=A19), 'OB History'!$AB:$AB)</f>
        <v>0</v>
      </c>
      <c r="R19" s="34">
        <f>SUMIFS('OB History'!H:H,'OB History'!B:B,'Old Bow v2'!A19)</f>
        <v>3</v>
      </c>
      <c r="S19" s="2">
        <f>SUMIFS('OB History'!G:G,'OB History'!B:B,'Old Bow v2'!A19)-R19</f>
        <v>9</v>
      </c>
      <c r="T19" s="88">
        <f>LOOKUP(2, 1/('OB History'!$B:$B=A19), 'OB History'!$AC:$AC)</f>
        <v>0.25</v>
      </c>
      <c r="U19" s="2">
        <f>COUNTIFS('OB History'!$B:$B,$A$19,'OB History'!K:K, 1)</f>
        <v>0</v>
      </c>
      <c r="V19" s="2">
        <f>COUNTIFS('OB History'!$B:$B,$A$19,'OB History'!L:L, 1)</f>
        <v>0</v>
      </c>
      <c r="W19" s="2">
        <f>COUNTIFS('OB History'!$B:$B,$A$19,'OB History'!M:M, 1)</f>
        <v>0</v>
      </c>
      <c r="X19" s="2">
        <f>COUNTIFS('OB History'!$B:$B,$A$19,'OB History'!N:N, 1)</f>
        <v>0</v>
      </c>
      <c r="Y19" s="2">
        <f>COUNTIFS('OB History'!$B:$B,$A$19,'OB History'!O:O, 1)</f>
        <v>0</v>
      </c>
      <c r="Z19" s="2">
        <f>COUNTIFS('OB History'!$B:$B,$A$19,'OB History'!P:P, 1)</f>
        <v>0</v>
      </c>
      <c r="AA19" s="2">
        <f>COUNTIFS('OB History'!$B:$B,$A$19,'OB History'!Q:Q, 1)</f>
        <v>0</v>
      </c>
      <c r="AB19" s="2">
        <f>COUNTIFS('OB History'!$B:$B,$A$19,'OB History'!R:R, 1)</f>
        <v>0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0</v>
      </c>
      <c r="AI19" s="2">
        <f>COUNTIFS('OB History'!$B:$B,$A$19,'OB History'!Y:Y, 1)</f>
        <v>0</v>
      </c>
      <c r="AJ19" s="2">
        <f>COUNTIFS('OB History'!$B:$B,$A$19,'OB History'!Z:Z, 1)</f>
        <v>0</v>
      </c>
    </row>
    <row r="20" spans="1:36" ht="15.75" x14ac:dyDescent="0.25">
      <c r="A20" s="1" t="s">
        <v>45</v>
      </c>
      <c r="B20" s="80" t="s">
        <v>60</v>
      </c>
      <c r="C20" s="2" t="s">
        <v>79</v>
      </c>
      <c r="D20" s="3"/>
      <c r="E20" s="3"/>
      <c r="F20" s="3"/>
      <c r="G20" s="3"/>
      <c r="H20" s="34">
        <f>SUMIFS('OB History'!C:C,'OB History'!B:B,A20)</f>
        <v>321</v>
      </c>
      <c r="I20" s="4">
        <f>AVERAGEIFS('OB History'!C:C,'OB History'!B:B,A20)</f>
        <v>13.375</v>
      </c>
      <c r="J20" s="4">
        <f t="array" ref="J20">MEDIAN(IF('OB History'!B:B=A20, 'OB History'!C:C))</f>
        <v>12.5</v>
      </c>
      <c r="K20" s="35">
        <f t="array" ref="K20">MAX(IF('OB History'!B:B=A20, 'OB History'!C:C))</f>
        <v>29</v>
      </c>
      <c r="L20" s="34">
        <f>COUNTIFS('OB History'!B:B,A20,'OB History'!D:D, 1)</f>
        <v>9</v>
      </c>
      <c r="M20" s="2">
        <f>COUNTIFS('OB History'!B:B,A20,'OB History'!D:D, 0)</f>
        <v>15</v>
      </c>
      <c r="N20" s="88">
        <f>LOOKUP(2, 1/('OB History'!$B:$B=A20), 'OB History'!$AD:$AD)</f>
        <v>0.375</v>
      </c>
      <c r="O20" s="34">
        <f>SUMIFS('OB History'!F:F,'OB History'!B:B,A20)</f>
        <v>47</v>
      </c>
      <c r="P20" s="2">
        <f>SUMIFS('OB History'!E:E,'OB History'!B:B,A20)-O20</f>
        <v>56</v>
      </c>
      <c r="Q20" s="88">
        <f>LOOKUP(2, 1/('OB History'!$B:$B=A20), 'OB History'!$AB:$AB)</f>
        <v>0.45208333333333339</v>
      </c>
      <c r="R20" s="34">
        <f>SUMIFS('OB History'!H:H,'OB History'!B:B,'Old Bow v2'!A20)</f>
        <v>201</v>
      </c>
      <c r="S20" s="2">
        <f>SUMIFS('OB History'!G:G,'OB History'!B:B,'Old Bow v2'!A20)-R20</f>
        <v>216</v>
      </c>
      <c r="T20" s="88">
        <f>LOOKUP(2, 1/('OB History'!$B:$B=A20), 'OB History'!$AC:$AC)</f>
        <v>0.48208333333333342</v>
      </c>
      <c r="U20" s="2">
        <f>COUNTIFS('OB History'!$B:$B,$A$20,'OB History'!K:K, 1)</f>
        <v>1</v>
      </c>
      <c r="V20" s="2">
        <f>COUNTIFS('OB History'!$B:$B,$A$20,'OB History'!L:L, 1)</f>
        <v>3</v>
      </c>
      <c r="W20" s="2">
        <f>COUNTIFS('OB History'!$B:$B,$A$20,'OB History'!M:M, 1)</f>
        <v>2</v>
      </c>
      <c r="X20" s="2">
        <f>COUNTIFS('OB History'!$B:$B,$A$20,'OB History'!N:N, 1)</f>
        <v>7</v>
      </c>
      <c r="Y20" s="2">
        <f>COUNTIFS('OB History'!$B:$B,$A$20,'OB History'!O:O, 1)</f>
        <v>0</v>
      </c>
      <c r="Z20" s="2">
        <f>COUNTIFS('OB History'!$B:$B,$A$20,'OB History'!P:P, 1)</f>
        <v>6</v>
      </c>
      <c r="AA20" s="2">
        <f>COUNTIFS('OB History'!$B:$B,$A$20,'OB History'!Q:Q, 1)</f>
        <v>0</v>
      </c>
      <c r="AB20" s="2">
        <f>COUNTIFS('OB History'!$B:$B,$A$20,'OB History'!R:R, 1)</f>
        <v>1</v>
      </c>
      <c r="AC20" s="2">
        <f>COUNTIFS('OB History'!$B:$B,$A$20,'OB History'!S:S, 1)</f>
        <v>1</v>
      </c>
      <c r="AD20" s="2">
        <f>COUNTIFS('OB History'!$B:$B,$A$20,'OB History'!T:T, 1)</f>
        <v>1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3</v>
      </c>
      <c r="AH20" s="2">
        <f>COUNTIFS('OB History'!$B:$B,$A$20,'OB History'!X:X, 1)</f>
        <v>8</v>
      </c>
      <c r="AI20" s="2">
        <f>COUNTIFS('OB History'!$B:$B,$A$20,'OB History'!Y:Y, 1)</f>
        <v>6</v>
      </c>
      <c r="AJ20" s="2">
        <f>COUNTIFS('OB History'!$B:$B,$A$20,'OB History'!Z:Z, 1)</f>
        <v>8</v>
      </c>
    </row>
    <row r="21" spans="1:36" x14ac:dyDescent="0.25">
      <c r="A21" s="2" t="s">
        <v>50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91</v>
      </c>
      <c r="I21" s="4">
        <f>AVERAGEIFS('OB History'!C:C,'OB History'!B:B,A21)</f>
        <v>13</v>
      </c>
      <c r="J21" s="4">
        <f t="array" ref="J21">MEDIAN(IF('OB History'!B:B=A21, 'OB History'!C:C))</f>
        <v>13</v>
      </c>
      <c r="K21" s="35">
        <f t="array" ref="K21">MAX(IF('OB History'!B:B=A21, 'OB History'!C:C))</f>
        <v>17</v>
      </c>
      <c r="L21" s="34">
        <f>COUNTIFS('OB History'!B:B,A21,'OB History'!D:D, 1)</f>
        <v>2</v>
      </c>
      <c r="M21" s="2">
        <f>COUNTIFS('OB History'!B:B,A21,'OB History'!D:D, 0)</f>
        <v>5</v>
      </c>
      <c r="N21" s="88">
        <f>LOOKUP(2, 1/('OB History'!$B:$B=A21), 'OB History'!$AD:$AD)</f>
        <v>0.2857142857142857</v>
      </c>
      <c r="O21" s="34">
        <f>SUMIFS('OB History'!F:F,'OB History'!B:B,A21)</f>
        <v>12</v>
      </c>
      <c r="P21" s="2">
        <f>SUMIFS('OB History'!E:E,'OB History'!B:B,A21)-O21</f>
        <v>16</v>
      </c>
      <c r="Q21" s="88">
        <f>LOOKUP(2, 1/('OB History'!$B:$B=A21), 'OB History'!$AB:$AB)</f>
        <v>0.45</v>
      </c>
      <c r="R21" s="34">
        <f>SUMIFS('OB History'!H:H,'OB History'!B:B,'Old Bow v2'!A21)</f>
        <v>58</v>
      </c>
      <c r="S21" s="2">
        <f>SUMIFS('OB History'!G:G,'OB History'!B:B,'Old Bow v2'!A21)-R21</f>
        <v>61</v>
      </c>
      <c r="T21" s="88">
        <f>LOOKUP(2, 1/('OB History'!$B:$B=A21), 'OB History'!$AC:$AC)</f>
        <v>0.49571428571428566</v>
      </c>
      <c r="U21" s="2">
        <f>COUNTIFS('OB History'!$B:$B,$A$21,'OB History'!K:K, 1)</f>
        <v>1</v>
      </c>
      <c r="V21" s="2">
        <f>COUNTIFS('OB History'!$B:$B,$A$21,'OB History'!L:L, 1)</f>
        <v>1</v>
      </c>
      <c r="W21" s="2">
        <f>COUNTIFS('OB History'!$B:$B,$A$21,'OB History'!M:M, 1)</f>
        <v>0</v>
      </c>
      <c r="X21" s="2">
        <f>COUNTIFS('OB History'!$B:$B,$A$21,'OB History'!N:N, 1)</f>
        <v>2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0</v>
      </c>
      <c r="AB21" s="2">
        <f>COUNTIFS('OB History'!$B:$B,$A$21,'OB History'!R:R, 1)</f>
        <v>2</v>
      </c>
      <c r="AC21" s="2">
        <f>COUNTIFS('OB History'!$B:$B,$A$21,'OB History'!S:S, 1)</f>
        <v>1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1</v>
      </c>
      <c r="AI21" s="2">
        <f>COUNTIFS('OB History'!$B:$B,$A$21,'OB History'!Y:Y, 1)</f>
        <v>1</v>
      </c>
      <c r="AJ21" s="2">
        <f>COUNTIFS('OB History'!$B:$B,$A$21,'OB History'!Z:Z, 1)</f>
        <v>0</v>
      </c>
    </row>
    <row r="22" spans="1:36" x14ac:dyDescent="0.25">
      <c r="A22" s="2" t="s">
        <v>52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50</v>
      </c>
      <c r="I22" s="4">
        <f>AVERAGEIFS('OB History'!C:C,'OB History'!B:B,A22)</f>
        <v>16.666666666666668</v>
      </c>
      <c r="J22" s="4">
        <f t="array" ref="J22">MEDIAN(IF('OB History'!B:B=A22, 'OB History'!C:C))</f>
        <v>11</v>
      </c>
      <c r="K22" s="35">
        <f t="array" ref="K22">MAX(IF('OB History'!B:B=A22, 'OB History'!C:C))</f>
        <v>34</v>
      </c>
      <c r="L22" s="34">
        <f>COUNTIFS('OB History'!B:B,A22,'OB History'!D:D, 1)</f>
        <v>1</v>
      </c>
      <c r="M22" s="2">
        <f>COUNTIFS('OB History'!B:B,A22,'OB History'!D:D, 0)</f>
        <v>2</v>
      </c>
      <c r="N22" s="88">
        <f>LOOKUP(2, 1/('OB History'!$B:$B=A22), 'OB History'!$AD:$AD)</f>
        <v>0.33333333333333331</v>
      </c>
      <c r="O22" s="34">
        <f>SUMIFS('OB History'!F:F,'OB History'!B:B,A22)</f>
        <v>5</v>
      </c>
      <c r="P22" s="2">
        <f>SUMIFS('OB History'!E:E,'OB History'!B:B,A22)-O22</f>
        <v>7</v>
      </c>
      <c r="Q22" s="88">
        <f>LOOKUP(2, 1/('OB History'!$B:$B=A22), 'OB History'!$AB:$AB)</f>
        <v>0.3833333333333333</v>
      </c>
      <c r="R22" s="34">
        <f>SUMIFS('OB History'!H:H,'OB History'!B:B,'Old Bow v2'!A22)</f>
        <v>21</v>
      </c>
      <c r="S22" s="2">
        <f>SUMIFS('OB History'!G:G,'OB History'!B:B,'Old Bow v2'!A22)-R22</f>
        <v>30</v>
      </c>
      <c r="T22" s="88">
        <f>LOOKUP(2, 1/('OB History'!$B:$B=A22), 'OB History'!$AC:$AC)</f>
        <v>0.40666666666666668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1</v>
      </c>
      <c r="Z22" s="2">
        <f>COUNTIFS('OB History'!$B:$B,$A$22,'OB History'!P:P, 1)</f>
        <v>1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2</v>
      </c>
      <c r="AI22" s="2">
        <f>COUNTIFS('OB History'!$B:$B,$A$22,'OB History'!Y:Y, 1)</f>
        <v>1</v>
      </c>
      <c r="AJ22" s="2">
        <f>COUNTIFS('OB History'!$B:$B,$A$22,'OB History'!Z:Z, 1)</f>
        <v>0</v>
      </c>
    </row>
    <row r="23" spans="1:36" x14ac:dyDescent="0.25">
      <c r="A23" s="1" t="s">
        <v>44</v>
      </c>
      <c r="B23" s="2" t="s">
        <v>79</v>
      </c>
      <c r="C23" s="2" t="s">
        <v>79</v>
      </c>
      <c r="D23" s="3">
        <v>1</v>
      </c>
      <c r="E23" s="3"/>
      <c r="F23" s="3"/>
      <c r="G23" s="3"/>
      <c r="H23" s="34">
        <f>SUMIFS('OB History'!C:C,'OB History'!B:B,A23)</f>
        <v>138</v>
      </c>
      <c r="I23" s="4">
        <f>AVERAGEIFS('OB History'!C:C,'OB History'!B:B,A23)</f>
        <v>15.333333333333334</v>
      </c>
      <c r="J23" s="4">
        <f t="array" ref="J23">MEDIAN(IF('OB History'!B:B=A23, 'OB History'!C:C))</f>
        <v>14</v>
      </c>
      <c r="K23" s="35">
        <f t="array" ref="K23">MAX(IF('OB History'!B:B=A23, 'OB History'!C:C))</f>
        <v>28</v>
      </c>
      <c r="L23" s="34">
        <f>COUNTIFS('OB History'!B:B,A23,'OB History'!D:D, 1)</f>
        <v>9</v>
      </c>
      <c r="M23" s="2">
        <f>COUNTIFS('OB History'!B:B,A23,'OB History'!D:D, 0)</f>
        <v>0</v>
      </c>
      <c r="N23" s="88">
        <f>LOOKUP(2, 1/('OB History'!$B:$B=A23), 'OB History'!$AD:$AD)</f>
        <v>1</v>
      </c>
      <c r="O23" s="34">
        <f>SUMIFS('OB History'!F:F,'OB History'!B:B,A23)</f>
        <v>27</v>
      </c>
      <c r="P23" s="2">
        <f>SUMIFS('OB History'!E:E,'OB History'!B:B,A23)-O23</f>
        <v>7</v>
      </c>
      <c r="Q23" s="88">
        <f>LOOKUP(2, 1/('OB History'!$B:$B=A23), 'OB History'!$AB:$AB)</f>
        <v>0.83888888888888891</v>
      </c>
      <c r="R23" s="34">
        <f>SUMIFS('OB History'!H:H,'OB History'!B:B,'Old Bow v2'!A23)</f>
        <v>90</v>
      </c>
      <c r="S23" s="2">
        <f>SUMIFS('OB History'!G:G,'OB History'!B:B,'Old Bow v2'!A23)-R23</f>
        <v>48</v>
      </c>
      <c r="T23" s="88">
        <f>LOOKUP(2, 1/('OB History'!$B:$B=A23), 'OB History'!$AC:$AC)</f>
        <v>0.6711111111111111</v>
      </c>
      <c r="U23" s="2">
        <f>COUNTIFS('OB History'!$B:$B,$A$23,'OB History'!K:K, 1)</f>
        <v>1</v>
      </c>
      <c r="V23" s="2">
        <f>COUNTIFS('OB History'!$B:$B,$A$23,'OB History'!L:L, 1)</f>
        <v>2</v>
      </c>
      <c r="W23" s="2">
        <f>COUNTIFS('OB History'!$B:$B,$A$23,'OB History'!M:M, 1)</f>
        <v>2</v>
      </c>
      <c r="X23" s="2">
        <f>COUNTIFS('OB History'!$B:$B,$A$23,'OB History'!N:N, 1)</f>
        <v>1</v>
      </c>
      <c r="Y23" s="2">
        <f>COUNTIFS('OB History'!$B:$B,$A$23,'OB History'!O:O, 1)</f>
        <v>0</v>
      </c>
      <c r="Z23" s="2">
        <f>COUNTIFS('OB History'!$B:$B,$A$23,'OB History'!P:P, 1)</f>
        <v>2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1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3</v>
      </c>
      <c r="AH23" s="2">
        <f>COUNTIFS('OB History'!$B:$B,$A$23,'OB History'!X:X, 1)</f>
        <v>6</v>
      </c>
      <c r="AI23" s="2">
        <f>COUNTIFS('OB History'!$B:$B,$A$23,'OB History'!Y:Y, 1)</f>
        <v>4</v>
      </c>
      <c r="AJ23" s="2">
        <f>COUNTIFS('OB History'!$B:$B,$A$23,'OB History'!Z:Z, 1)</f>
        <v>3</v>
      </c>
    </row>
    <row r="24" spans="1:36" x14ac:dyDescent="0.25">
      <c r="A24" s="2" t="s">
        <v>1</v>
      </c>
      <c r="B24" s="6" t="s">
        <v>124</v>
      </c>
      <c r="C24" s="2" t="s">
        <v>79</v>
      </c>
      <c r="D24" s="3"/>
      <c r="E24" s="3"/>
      <c r="F24" s="3"/>
      <c r="G24" s="3"/>
      <c r="H24" s="34">
        <f>SUMIFS('OB History'!C:C,'OB History'!B:B,A24)</f>
        <v>455</v>
      </c>
      <c r="I24" s="4">
        <f>AVERAGEIFS('OB History'!C:C,'OB History'!B:B,A24)</f>
        <v>26.764705882352942</v>
      </c>
      <c r="J24" s="4">
        <f t="array" ref="J24">MEDIAN(IF('OB History'!B:B=A24, 'OB History'!C:C))</f>
        <v>24</v>
      </c>
      <c r="K24" s="35">
        <f t="array" ref="K24">MAX(IF('OB History'!B:B=A24, 'OB History'!C:C))</f>
        <v>48</v>
      </c>
      <c r="L24" s="34">
        <f>COUNTIFS('OB History'!B:B,A24,'OB History'!D:D, 1)</f>
        <v>11</v>
      </c>
      <c r="M24" s="2">
        <f>COUNTIFS('OB History'!B:B,A24,'OB History'!D:D, 0)</f>
        <v>6</v>
      </c>
      <c r="N24" s="88">
        <f>LOOKUP(2, 1/('OB History'!$B:$B=A24), 'OB History'!$AD:$AD)</f>
        <v>0.6470588235294118</v>
      </c>
      <c r="O24" s="34">
        <f>SUMIFS('OB History'!F:F,'OB History'!B:B,A24)</f>
        <v>40</v>
      </c>
      <c r="P24" s="2">
        <f>SUMIFS('OB History'!E:E,'OB History'!B:B,A24)-O24</f>
        <v>33</v>
      </c>
      <c r="Q24" s="88">
        <f>LOOKUP(2, 1/('OB History'!$B:$B=A24), 'OB History'!$AB:$AB)</f>
        <v>0.55294117647058827</v>
      </c>
      <c r="R24" s="34">
        <f>SUMIFS('OB History'!H:H,'OB History'!B:B,'Old Bow v2'!A24)</f>
        <v>155</v>
      </c>
      <c r="S24" s="2">
        <f>SUMIFS('OB History'!G:G,'OB History'!B:B,'Old Bow v2'!A24)-R24</f>
        <v>147</v>
      </c>
      <c r="T24" s="88">
        <f>LOOKUP(2, 1/('OB History'!$B:$B=A24), 'OB History'!$AC:$AC)</f>
        <v>0.5117647058823529</v>
      </c>
      <c r="U24" s="2">
        <f>COUNTIFS('OB History'!$B:$B,$A$24,'OB History'!K:K, 1)</f>
        <v>0</v>
      </c>
      <c r="V24" s="2">
        <f>COUNTIFS('OB History'!$B:$B,$A$24,'OB History'!L:L, 1)</f>
        <v>3</v>
      </c>
      <c r="W24" s="2">
        <f>COUNTIFS('OB History'!$B:$B,$A$24,'OB History'!M:M, 1)</f>
        <v>4</v>
      </c>
      <c r="X24" s="2">
        <f>COUNTIFS('OB History'!$B:$B,$A$24,'OB History'!N:N, 1)</f>
        <v>1</v>
      </c>
      <c r="Y24" s="2">
        <f>COUNTIFS('OB History'!$B:$B,$A$24,'OB History'!O:O, 1)</f>
        <v>4</v>
      </c>
      <c r="Z24" s="2">
        <f>COUNTIFS('OB History'!$B:$B,$A$24,'OB History'!P:P, 1)</f>
        <v>2</v>
      </c>
      <c r="AA24" s="2">
        <f>COUNTIFS('OB History'!$B:$B,$A$24,'OB History'!Q:Q, 1)</f>
        <v>0</v>
      </c>
      <c r="AB24" s="2">
        <f>COUNTIFS('OB History'!$B:$B,$A$24,'OB History'!R:R, 1)</f>
        <v>2</v>
      </c>
      <c r="AC24" s="2">
        <f>COUNTIFS('OB History'!$B:$B,$A$24,'OB History'!S:S, 1)</f>
        <v>0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4</v>
      </c>
      <c r="AH24" s="2">
        <f>COUNTIFS('OB History'!$B:$B,$A$24,'OB History'!X:X, 1)</f>
        <v>5</v>
      </c>
      <c r="AI24" s="2">
        <f>COUNTIFS('OB History'!$B:$B,$A$24,'OB History'!Y:Y, 1)</f>
        <v>7</v>
      </c>
      <c r="AJ24" s="2">
        <f>COUNTIFS('OB History'!$B:$B,$A$24,'OB History'!Z:Z, 1)</f>
        <v>8</v>
      </c>
    </row>
    <row r="25" spans="1:36" x14ac:dyDescent="0.25">
      <c r="A25" s="2" t="s">
        <v>150</v>
      </c>
      <c r="B25" s="6" t="s">
        <v>79</v>
      </c>
      <c r="C25" s="2" t="s">
        <v>79</v>
      </c>
      <c r="D25" s="3">
        <v>3</v>
      </c>
      <c r="E25" s="3"/>
      <c r="F25" s="3"/>
      <c r="G25" s="3"/>
      <c r="H25" s="34">
        <f>SUMIFS('OB History'!C:C,'OB History'!B:B,A25)</f>
        <v>445</v>
      </c>
      <c r="I25" s="4">
        <f>AVERAGEIFS('OB History'!C:C,'OB History'!B:B,A25)</f>
        <v>18.541666666666668</v>
      </c>
      <c r="J25" s="4">
        <f t="array" ref="J25">MEDIAN(IF('OB History'!B:B=A25, 'OB History'!C:C))</f>
        <v>16</v>
      </c>
      <c r="K25" s="35">
        <f t="array" ref="K25">MAX(IF('OB History'!B:B=A25, 'OB History'!C:C))</f>
        <v>41</v>
      </c>
      <c r="L25" s="34">
        <f>COUNTIFS('OB History'!B:B,A25,'OB History'!D:D, 1)</f>
        <v>17</v>
      </c>
      <c r="M25" s="2">
        <f>COUNTIFS('OB History'!B:B,A25,'OB History'!D:D, 0)</f>
        <v>7</v>
      </c>
      <c r="N25" s="88">
        <f>LOOKUP(2, 1/('OB History'!$B:$B=A25), 'OB History'!$AD:$AD)</f>
        <v>0.70833333333333337</v>
      </c>
      <c r="O25" s="34">
        <f>SUMIFS('OB History'!F:F,'OB History'!B:B,A25)</f>
        <v>59</v>
      </c>
      <c r="P25" s="2">
        <f>SUMIFS('OB History'!E:E,'OB History'!B:B,A25)-O25</f>
        <v>36</v>
      </c>
      <c r="Q25" s="88">
        <f>LOOKUP(2, 1/('OB History'!$B:$B=A25), 'OB History'!$AB:$AB)</f>
        <v>0.65</v>
      </c>
      <c r="R25" s="34">
        <f>SUMIFS('OB History'!H:H,'OB History'!B:B,'Old Bow v2'!A25)</f>
        <v>222</v>
      </c>
      <c r="S25" s="2">
        <f>SUMIFS('OB History'!G:G,'OB History'!B:B,'Old Bow v2'!A25)-R25</f>
        <v>171</v>
      </c>
      <c r="T25" s="88">
        <f>LOOKUP(2, 1/('OB History'!$B:$B=A25), 'OB History'!$AC:$AC)</f>
        <v>0.57708333333333317</v>
      </c>
      <c r="U25" s="2">
        <f>COUNTIFS('OB History'!$B:$B,$A$25,'OB History'!K:K, 1)</f>
        <v>3</v>
      </c>
      <c r="V25" s="2">
        <f>COUNTIFS('OB History'!$B:$B,$A$25,'OB History'!L:L, 1)</f>
        <v>2</v>
      </c>
      <c r="W25" s="2">
        <f>COUNTIFS('OB History'!$B:$B,$A$25,'OB History'!M:M, 1)</f>
        <v>3</v>
      </c>
      <c r="X25" s="2">
        <f>COUNTIFS('OB History'!$B:$B,$A$25,'OB History'!N:N, 1)</f>
        <v>8</v>
      </c>
      <c r="Y25" s="2">
        <f>COUNTIFS('OB History'!$B:$B,$A$25,'OB History'!O:O, 1)</f>
        <v>0</v>
      </c>
      <c r="Z25" s="2">
        <f>COUNTIFS('OB History'!$B:$B,$A$25,'OB History'!P:P, 1)</f>
        <v>5</v>
      </c>
      <c r="AA25" s="2">
        <f>COUNTIFS('OB History'!$B:$B,$A$25,'OB History'!Q:Q, 1)</f>
        <v>2</v>
      </c>
      <c r="AB25" s="2">
        <f>COUNTIFS('OB History'!$B:$B,$A$25,'OB History'!R:R, 1)</f>
        <v>2</v>
      </c>
      <c r="AC25" s="2">
        <f>COUNTIFS('OB History'!$B:$B,$A$25,'OB History'!S:S, 1)</f>
        <v>1</v>
      </c>
      <c r="AD25" s="2">
        <f>COUNTIFS('OB History'!$B:$B,$A$25,'OB History'!T:T, 1)</f>
        <v>0</v>
      </c>
      <c r="AE25" s="2">
        <f>COUNTIFS('OB History'!$B:$B,$A$25,'OB History'!U:U, 1)</f>
        <v>1</v>
      </c>
      <c r="AF25" s="2">
        <f>COUNTIFS('OB History'!$B:$B,$A$25,'OB History'!V:V, 1)</f>
        <v>0</v>
      </c>
      <c r="AG25" s="2">
        <f>COUNTIFS('OB History'!$B:$B,$A$25,'OB History'!W:W, 1)</f>
        <v>5</v>
      </c>
      <c r="AH25" s="2">
        <f>COUNTIFS('OB History'!$B:$B,$A$25,'OB History'!X:X, 1)</f>
        <v>11</v>
      </c>
      <c r="AI25" s="2">
        <f>COUNTIFS('OB History'!$B:$B,$A$25,'OB History'!Y:Y, 1)</f>
        <v>10</v>
      </c>
      <c r="AJ25" s="2">
        <f>COUNTIFS('OB History'!$B:$B,$A$25,'OB History'!Z:Z, 1)</f>
        <v>6</v>
      </c>
    </row>
    <row r="26" spans="1:36" x14ac:dyDescent="0.25">
      <c r="A26" s="2" t="s">
        <v>29</v>
      </c>
      <c r="B26" s="6" t="s">
        <v>171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767</v>
      </c>
      <c r="I26" s="4">
        <f>AVERAGEIFS('OB History'!C:C,'OB History'!B:B,A26)</f>
        <v>11.115942028985508</v>
      </c>
      <c r="J26" s="4">
        <f t="array" ref="J26">MEDIAN(IF('OB History'!B:B=A26, 'OB History'!C:C))</f>
        <v>12</v>
      </c>
      <c r="K26" s="35">
        <f t="array" ref="K26">MAX(IF('OB History'!B:B=A26, 'OB History'!C:C))</f>
        <v>21</v>
      </c>
      <c r="L26" s="34">
        <f>COUNTIFS('OB History'!B:B,A26,'OB History'!D:D, 1)</f>
        <v>30</v>
      </c>
      <c r="M26" s="2">
        <f>COUNTIFS('OB History'!B:B,A26,'OB History'!D:D, 0)</f>
        <v>39</v>
      </c>
      <c r="N26" s="88">
        <f>LOOKUP(2, 1/('OB History'!$B:$B=A26), 'OB History'!$AD:$AD)</f>
        <v>0.43478260869565216</v>
      </c>
      <c r="O26" s="34">
        <f>SUMIFS('OB History'!F:F,'OB History'!B:B,A26)</f>
        <v>130</v>
      </c>
      <c r="P26" s="2">
        <f>SUMIFS('OB History'!E:E,'OB History'!B:B,A26)-O26</f>
        <v>146</v>
      </c>
      <c r="Q26" s="88">
        <f>LOOKUP(2, 1/('OB History'!$B:$B=A26), 'OB History'!$AB:$AB)</f>
        <v>0.46159420289855074</v>
      </c>
      <c r="R26" s="34">
        <f>SUMIFS('OB History'!H:H,'OB History'!B:B,'Old Bow v2'!A26)</f>
        <v>567</v>
      </c>
      <c r="S26" s="2">
        <f>SUMIFS('OB History'!G:G,'OB History'!B:B,'Old Bow v2'!A26)-R26</f>
        <v>580</v>
      </c>
      <c r="T26" s="88">
        <f>LOOKUP(2, 1/('OB History'!$B:$B=A26), 'OB History'!$AC:$AC)</f>
        <v>0.49420289855072463</v>
      </c>
      <c r="U26" s="2">
        <f>COUNTIFS('OB History'!$B:$B,$A$26,'OB History'!K:K, 1)</f>
        <v>8</v>
      </c>
      <c r="V26" s="2">
        <f>COUNTIFS('OB History'!$B:$B,$A$26,'OB History'!L:L, 1)</f>
        <v>10</v>
      </c>
      <c r="W26" s="2">
        <f>COUNTIFS('OB History'!$B:$B,$A$26,'OB History'!M:M, 1)</f>
        <v>3</v>
      </c>
      <c r="X26" s="2">
        <f>COUNTIFS('OB History'!$B:$B,$A$26,'OB History'!N:N, 1)</f>
        <v>15</v>
      </c>
      <c r="Y26" s="2">
        <f>COUNTIFS('OB History'!$B:$B,$A$26,'OB History'!O:O, 1)</f>
        <v>6</v>
      </c>
      <c r="Z26" s="2">
        <f>COUNTIFS('OB History'!$B:$B,$A$26,'OB History'!P:P, 1)</f>
        <v>10</v>
      </c>
      <c r="AA26" s="2">
        <f>COUNTIFS('OB History'!$B:$B,$A$26,'OB History'!Q:Q, 1)</f>
        <v>3</v>
      </c>
      <c r="AB26" s="2">
        <f>COUNTIFS('OB History'!$B:$B,$A$26,'OB History'!R:R, 1)</f>
        <v>4</v>
      </c>
      <c r="AC26" s="2">
        <f>COUNTIFS('OB History'!$B:$B,$A$26,'OB History'!S:S, 1)</f>
        <v>1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3</v>
      </c>
      <c r="AG26" s="2">
        <f>COUNTIFS('OB History'!$B:$B,$A$26,'OB History'!W:W, 1)</f>
        <v>17</v>
      </c>
      <c r="AH26" s="2">
        <f>COUNTIFS('OB History'!$B:$B,$A$26,'OB History'!X:X, 1)</f>
        <v>21</v>
      </c>
      <c r="AI26" s="2">
        <f>COUNTIFS('OB History'!$B:$B,$A$26,'OB History'!Y:Y, 1)</f>
        <v>14</v>
      </c>
      <c r="AJ26" s="2">
        <f>COUNTIFS('OB History'!$B:$B,$A$26,'OB History'!Z:Z, 1)</f>
        <v>15</v>
      </c>
    </row>
    <row r="27" spans="1:36" x14ac:dyDescent="0.25">
      <c r="A27" s="2" t="s">
        <v>46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233</v>
      </c>
      <c r="I27" s="4">
        <f>AVERAGEIFS('OB History'!C:C,'OB History'!B:B,A27)</f>
        <v>19.416666666666668</v>
      </c>
      <c r="J27" s="4">
        <f t="array" ref="J27">MEDIAN(IF('OB History'!B:B=A27, 'OB History'!C:C))</f>
        <v>16.5</v>
      </c>
      <c r="K27" s="35">
        <f t="array" ref="K27">MAX(IF('OB History'!B:B=A27, 'OB History'!C:C))</f>
        <v>36</v>
      </c>
      <c r="L27" s="34">
        <f>COUNTIFS('OB History'!B:B,A27,'OB History'!D:D, 1)</f>
        <v>6</v>
      </c>
      <c r="M27" s="2">
        <f>COUNTIFS('OB History'!B:B,A27,'OB History'!D:D, 0)</f>
        <v>6</v>
      </c>
      <c r="N27" s="88">
        <f>LOOKUP(2, 1/('OB History'!$B:$B=A27), 'OB History'!$AD:$AD)</f>
        <v>0.5</v>
      </c>
      <c r="O27" s="34">
        <f>SUMIFS('OB History'!F:F,'OB History'!B:B,A27)</f>
        <v>23</v>
      </c>
      <c r="P27" s="2">
        <f>SUMIFS('OB History'!E:E,'OB History'!B:B,A27)-O27</f>
        <v>24</v>
      </c>
      <c r="Q27" s="88">
        <f>LOOKUP(2, 1/('OB History'!$B:$B=A27), 'OB History'!$AB:$AB)</f>
        <v>0.47916666666666669</v>
      </c>
      <c r="R27" s="34">
        <f>SUMIFS('OB History'!H:H,'OB History'!B:B,'Old Bow v2'!A27)</f>
        <v>93</v>
      </c>
      <c r="S27" s="2">
        <f>SUMIFS('OB History'!G:G,'OB History'!B:B,'Old Bow v2'!A27)-R27</f>
        <v>105</v>
      </c>
      <c r="T27" s="88">
        <f>LOOKUP(2, 1/('OB History'!$B:$B=A27), 'OB History'!$AC:$AC)</f>
        <v>0.46666666666666662</v>
      </c>
      <c r="U27" s="2">
        <f>COUNTIFS('OB History'!$B:$B,$A$27,'OB History'!K:K, 1)</f>
        <v>1</v>
      </c>
      <c r="V27" s="2">
        <f>COUNTIFS('OB History'!$B:$B,$A$27,'OB History'!L:L, 1)</f>
        <v>1</v>
      </c>
      <c r="W27" s="2">
        <f>COUNTIFS('OB History'!$B:$B,$A$27,'OB History'!M:M, 1)</f>
        <v>1</v>
      </c>
      <c r="X27" s="2">
        <f>COUNTIFS('OB History'!$B:$B,$A$27,'OB History'!N:N, 1)</f>
        <v>3</v>
      </c>
      <c r="Y27" s="2">
        <f>COUNTIFS('OB History'!$B:$B,$A$27,'OB History'!O:O, 1)</f>
        <v>0</v>
      </c>
      <c r="Z27" s="2">
        <f>COUNTIFS('OB History'!$B:$B,$A$27,'OB History'!P:P, 1)</f>
        <v>5</v>
      </c>
      <c r="AA27" s="2">
        <f>COUNTIFS('OB History'!$B:$B,$A$27,'OB History'!Q:Q, 1)</f>
        <v>0</v>
      </c>
      <c r="AB27" s="2">
        <f>COUNTIFS('OB History'!$B:$B,$A$27,'OB History'!R:R, 1)</f>
        <v>2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1</v>
      </c>
      <c r="AH27" s="2">
        <f>COUNTIFS('OB History'!$B:$B,$A$27,'OB History'!X:X, 1)</f>
        <v>5</v>
      </c>
      <c r="AI27" s="2">
        <f>COUNTIFS('OB History'!$B:$B,$A$27,'OB History'!Y:Y, 1)</f>
        <v>1</v>
      </c>
      <c r="AJ27" s="2">
        <f>COUNTIFS('OB History'!$B:$B,$A$27,'OB History'!Z:Z, 1)</f>
        <v>2</v>
      </c>
    </row>
    <row r="28" spans="1:36" x14ac:dyDescent="0.25">
      <c r="A28" s="2" t="s">
        <v>139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435</v>
      </c>
      <c r="I28" s="4">
        <f>AVERAGEIFS('OB History'!C:C,'OB History'!B:B,A28)</f>
        <v>11.756756756756756</v>
      </c>
      <c r="J28" s="4">
        <f t="array" ref="J28">MEDIAN(IF('OB History'!B:B=A28, 'OB History'!C:C))</f>
        <v>11</v>
      </c>
      <c r="K28" s="35">
        <f t="array" ref="K28">MAX(IF('OB History'!B:B=A28, 'OB History'!C:C))</f>
        <v>21</v>
      </c>
      <c r="L28" s="34">
        <f>COUNTIFS('OB History'!B:B,A28,'OB History'!D:D, 1)</f>
        <v>18</v>
      </c>
      <c r="M28" s="2">
        <f>COUNTIFS('OB History'!B:B,A28,'OB History'!D:D, 0)</f>
        <v>19</v>
      </c>
      <c r="N28" s="88">
        <f>LOOKUP(2, 1/('OB History'!$B:$B=A28), 'OB History'!$AD:$AD)</f>
        <v>0.48648648648648651</v>
      </c>
      <c r="O28" s="34">
        <f>SUMIFS('OB History'!F:F,'OB History'!B:B,A28)</f>
        <v>73</v>
      </c>
      <c r="P28" s="2">
        <f>SUMIFS('OB History'!E:E,'OB History'!B:B,A28)-O28</f>
        <v>81</v>
      </c>
      <c r="Q28" s="88">
        <f>LOOKUP(2, 1/('OB History'!$B:$B=A28), 'OB History'!$AB:$AB)</f>
        <v>0.4567567567567567</v>
      </c>
      <c r="R28" s="34">
        <f>SUMIFS('OB History'!H:H,'OB History'!B:B,'Old Bow v2'!A28)</f>
        <v>313</v>
      </c>
      <c r="S28" s="2">
        <f>SUMIFS('OB History'!G:G,'OB History'!B:B,'Old Bow v2'!A28)-R28</f>
        <v>317</v>
      </c>
      <c r="T28" s="88">
        <f>LOOKUP(2, 1/('OB History'!$B:$B=A28), 'OB History'!$AC:$AC)</f>
        <v>0.49216216216216208</v>
      </c>
      <c r="U28" s="2">
        <f>COUNTIFS('OB History'!$B:$B,$A$28,'OB History'!K:K, 1)</f>
        <v>6</v>
      </c>
      <c r="V28" s="2">
        <f>COUNTIFS('OB History'!$B:$B,$A$28,'OB History'!L:L, 1)</f>
        <v>8</v>
      </c>
      <c r="W28" s="2">
        <f>COUNTIFS('OB History'!$B:$B,$A$28,'OB History'!M:M, 1)</f>
        <v>2</v>
      </c>
      <c r="X28" s="2">
        <f>COUNTIFS('OB History'!$B:$B,$A$28,'OB History'!N:N, 1)</f>
        <v>6</v>
      </c>
      <c r="Y28" s="2">
        <f>COUNTIFS('OB History'!$B:$B,$A$28,'OB History'!O:O, 1)</f>
        <v>1</v>
      </c>
      <c r="Z28" s="2">
        <f>COUNTIFS('OB History'!$B:$B,$A$28,'OB History'!P:P, 1)</f>
        <v>4</v>
      </c>
      <c r="AA28" s="2">
        <f>COUNTIFS('OB History'!$B:$B,$A$28,'OB History'!Q:Q, 1)</f>
        <v>4</v>
      </c>
      <c r="AB28" s="2">
        <f>COUNTIFS('OB History'!$B:$B,$A$28,'OB History'!R:R, 1)</f>
        <v>5</v>
      </c>
      <c r="AC28" s="2">
        <f>COUNTIFS('OB History'!$B:$B,$A$28,'OB History'!S:S, 1)</f>
        <v>0</v>
      </c>
      <c r="AD28" s="2">
        <f>COUNTIFS('OB History'!$B:$B,$A$28,'OB History'!T:T, 1)</f>
        <v>1</v>
      </c>
      <c r="AE28" s="2">
        <f>COUNTIFS('OB History'!$B:$B,$A$28,'OB History'!U:U, 1)</f>
        <v>0</v>
      </c>
      <c r="AF28" s="2">
        <f>COUNTIFS('OB History'!$B:$B,$A$28,'OB History'!V:V, 1)</f>
        <v>2</v>
      </c>
      <c r="AG28" s="2">
        <f>COUNTIFS('OB History'!$B:$B,$A$28,'OB History'!W:W, 1)</f>
        <v>2</v>
      </c>
      <c r="AH28" s="2">
        <f>COUNTIFS('OB History'!$B:$B,$A$28,'OB History'!X:X, 1)</f>
        <v>13</v>
      </c>
      <c r="AI28" s="2">
        <f>COUNTIFS('OB History'!$B:$B,$A$28,'OB History'!Y:Y, 1)</f>
        <v>9</v>
      </c>
      <c r="AJ28" s="2">
        <f>COUNTIFS('OB History'!$B:$B,$A$28,'OB History'!Z:Z, 1)</f>
        <v>10</v>
      </c>
    </row>
    <row r="29" spans="1:36" x14ac:dyDescent="0.25">
      <c r="A29" s="2" t="s">
        <v>28</v>
      </c>
      <c r="B29" s="6" t="s">
        <v>60</v>
      </c>
      <c r="C29" s="2" t="s">
        <v>79</v>
      </c>
      <c r="D29" s="3">
        <v>2</v>
      </c>
      <c r="E29" s="3"/>
      <c r="F29" s="3"/>
      <c r="G29" s="3"/>
      <c r="H29" s="34">
        <f>SUMIFS('OB History'!C:C,'OB History'!B:B,A29)</f>
        <v>419</v>
      </c>
      <c r="I29" s="4">
        <f>AVERAGEIFS('OB History'!C:C,'OB History'!B:B,A29)</f>
        <v>15.518518518518519</v>
      </c>
      <c r="J29" s="4">
        <f t="array" ref="J29">MEDIAN(IF('OB History'!B:B=A29, 'OB History'!C:C))</f>
        <v>14</v>
      </c>
      <c r="K29" s="35">
        <f t="array" ref="K29">MAX(IF('OB History'!B:B=A29, 'OB History'!C:C))</f>
        <v>43</v>
      </c>
      <c r="L29" s="34">
        <f>COUNTIFS('OB History'!B:B,A29,'OB History'!D:D, 1)</f>
        <v>10</v>
      </c>
      <c r="M29" s="2">
        <f>COUNTIFS('OB History'!B:B,A29,'OB History'!D:D, 0)</f>
        <v>17</v>
      </c>
      <c r="N29" s="88">
        <f>LOOKUP(2, 1/('OB History'!$B:$B=A29), 'OB History'!$AD:$AD)</f>
        <v>0.37037037037037035</v>
      </c>
      <c r="O29" s="34">
        <f>SUMIFS('OB History'!F:F,'OB History'!B:B,A29)</f>
        <v>49</v>
      </c>
      <c r="P29" s="2">
        <f>SUMIFS('OB History'!E:E,'OB History'!B:B,A29)-O29</f>
        <v>67</v>
      </c>
      <c r="Q29" s="88">
        <f>LOOKUP(2, 1/('OB History'!$B:$B=A29), 'OB History'!$AB:$AB)</f>
        <v>0.39444444444444443</v>
      </c>
      <c r="R29" s="34">
        <f>SUMIFS('OB History'!H:H,'OB History'!B:B,'Old Bow v2'!A29)</f>
        <v>224</v>
      </c>
      <c r="S29" s="2">
        <f>SUMIFS('OB History'!G:G,'OB History'!B:B,'Old Bow v2'!A29)-R29</f>
        <v>256</v>
      </c>
      <c r="T29" s="88">
        <f>LOOKUP(2, 1/('OB History'!$B:$B=A29), 'OB History'!$AC:$AC)</f>
        <v>0.45370370370370378</v>
      </c>
      <c r="U29" s="2">
        <f>COUNTIFS('OB History'!$B:$B,$A$29,'OB History'!K:K, 1)</f>
        <v>6</v>
      </c>
      <c r="V29" s="2">
        <f>COUNTIFS('OB History'!$B:$B,$A$29,'OB History'!L:L, 1)</f>
        <v>4</v>
      </c>
      <c r="W29" s="2">
        <f>COUNTIFS('OB History'!$B:$B,$A$29,'OB History'!M:M, 1)</f>
        <v>1</v>
      </c>
      <c r="X29" s="2">
        <f>COUNTIFS('OB History'!$B:$B,$A$29,'OB History'!N:N, 1)</f>
        <v>2</v>
      </c>
      <c r="Y29" s="2">
        <f>COUNTIFS('OB History'!$B:$B,$A$29,'OB History'!O:O, 1)</f>
        <v>2</v>
      </c>
      <c r="Z29" s="2">
        <f>COUNTIFS('OB History'!$B:$B,$A$29,'OB History'!P:P, 1)</f>
        <v>5</v>
      </c>
      <c r="AA29" s="2">
        <f>COUNTIFS('OB History'!$B:$B,$A$29,'OB History'!Q:Q, 1)</f>
        <v>2</v>
      </c>
      <c r="AB29" s="2">
        <f>COUNTIFS('OB History'!$B:$B,$A$29,'OB History'!R:R, 1)</f>
        <v>1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1</v>
      </c>
      <c r="AG29" s="2">
        <f>COUNTIFS('OB History'!$B:$B,$A$29,'OB History'!W:W, 1)</f>
        <v>2</v>
      </c>
      <c r="AH29" s="2">
        <f>COUNTIFS('OB History'!$B:$B,$A$29,'OB History'!X:X, 1)</f>
        <v>9</v>
      </c>
      <c r="AI29" s="2">
        <f>COUNTIFS('OB History'!$B:$B,$A$29,'OB History'!Y:Y, 1)</f>
        <v>2</v>
      </c>
      <c r="AJ29" s="2">
        <f>COUNTIFS('OB History'!$B:$B,$A$29,'OB History'!Z:Z, 1)</f>
        <v>10</v>
      </c>
    </row>
    <row r="30" spans="1:36" x14ac:dyDescent="0.25">
      <c r="A30" s="2" t="s">
        <v>53</v>
      </c>
      <c r="B30" s="6" t="s">
        <v>60</v>
      </c>
      <c r="C30" s="6" t="s">
        <v>79</v>
      </c>
      <c r="D30" s="3"/>
      <c r="E30" s="3"/>
      <c r="F30" s="3"/>
      <c r="G30" s="3"/>
      <c r="H30" s="34">
        <f>SUMIFS('OB History'!C:C,'OB History'!B:B,A30)</f>
        <v>108</v>
      </c>
      <c r="I30" s="4">
        <f>AVERAGEIFS('OB History'!C:C,'OB History'!B:B,A30)</f>
        <v>15.428571428571429</v>
      </c>
      <c r="J30" s="4">
        <f t="array" ref="J30">MEDIAN(IF('OB History'!B:B=A30, 'OB History'!C:C))</f>
        <v>12</v>
      </c>
      <c r="K30" s="35">
        <f t="array" ref="K30">MAX(IF('OB History'!B:B=A30, 'OB History'!C:C))</f>
        <v>25</v>
      </c>
      <c r="L30" s="34">
        <f>COUNTIFS('OB History'!B:B,A30,'OB History'!D:D, 1)</f>
        <v>5</v>
      </c>
      <c r="M30" s="2">
        <f>COUNTIFS('OB History'!B:B,A30,'OB History'!D:D, 0)</f>
        <v>2</v>
      </c>
      <c r="N30" s="88">
        <f>LOOKUP(2, 1/('OB History'!$B:$B=A30), 'OB History'!$AD:$AD)</f>
        <v>0.7142857142857143</v>
      </c>
      <c r="O30" s="34">
        <f>SUMIFS('OB History'!F:F,'OB History'!B:B,A30)</f>
        <v>16</v>
      </c>
      <c r="P30" s="2">
        <f>SUMIFS('OB History'!E:E,'OB History'!B:B,A30)-O30</f>
        <v>13</v>
      </c>
      <c r="Q30" s="88">
        <f>LOOKUP(2, 1/('OB History'!$B:$B=A30), 'OB History'!$AB:$AB)</f>
        <v>0.52857142857142858</v>
      </c>
      <c r="R30" s="34">
        <f>SUMIFS('OB History'!H:H,'OB History'!B:B,'Old Bow v2'!A30)</f>
        <v>64</v>
      </c>
      <c r="S30" s="2">
        <f>SUMIFS('OB History'!G:G,'OB History'!B:B,'Old Bow v2'!A30)-R30</f>
        <v>57</v>
      </c>
      <c r="T30" s="88">
        <f>LOOKUP(2, 1/('OB History'!$B:$B=A30), 'OB History'!$AC:$AC)</f>
        <v>0.52571428571428569</v>
      </c>
      <c r="U30" s="2">
        <f>COUNTIFS('OB History'!$B:$B,$A$30,'OB History'!K:K, 1)</f>
        <v>1</v>
      </c>
      <c r="V30" s="2">
        <f>COUNTIFS('OB History'!$B:$B,$A$30,'OB History'!L:L, 1)</f>
        <v>1</v>
      </c>
      <c r="W30" s="2">
        <f>COUNTIFS('OB History'!$B:$B,$A$30,'OB History'!M:M, 1)</f>
        <v>0</v>
      </c>
      <c r="X30" s="2">
        <f>COUNTIFS('OB History'!$B:$B,$A$30,'OB History'!N:N, 1)</f>
        <v>2</v>
      </c>
      <c r="Y30" s="2">
        <f>COUNTIFS('OB History'!$B:$B,$A$30,'OB History'!O:O, 1)</f>
        <v>3</v>
      </c>
      <c r="Z30" s="2">
        <f>COUNTIFS('OB History'!$B:$B,$A$30,'OB History'!P:P, 1)</f>
        <v>2</v>
      </c>
      <c r="AA30" s="2">
        <f>COUNTIFS('OB History'!$B:$B,$A$30,'OB History'!Q:Q, 1)</f>
        <v>3</v>
      </c>
      <c r="AB30" s="2">
        <f>COUNTIFS('OB History'!$B:$B,$A$30,'OB History'!R:R, 1)</f>
        <v>0</v>
      </c>
      <c r="AC30" s="2">
        <f>COUNTIFS('OB History'!$B:$B,$A$30,'OB History'!S:S, 1)</f>
        <v>0</v>
      </c>
      <c r="AD30" s="2">
        <f>COUNTIFS('OB History'!$B:$B,$A$30,'OB History'!T:T, 1)</f>
        <v>0</v>
      </c>
      <c r="AE30" s="2">
        <f>COUNTIFS('OB History'!$B:$B,$A$30,'OB History'!U:U, 1)</f>
        <v>0</v>
      </c>
      <c r="AF30" s="2">
        <f>COUNTIFS('OB History'!$B:$B,$A$30,'OB History'!V:V, 1)</f>
        <v>0</v>
      </c>
      <c r="AG30" s="2">
        <f>COUNTIFS('OB History'!$B:$B,$A$30,'OB History'!W:W, 1)</f>
        <v>2</v>
      </c>
      <c r="AH30" s="2">
        <f>COUNTIFS('OB History'!$B:$B,$A$30,'OB History'!X:X, 1)</f>
        <v>2</v>
      </c>
      <c r="AI30" s="2">
        <f>COUNTIFS('OB History'!$B:$B,$A$30,'OB History'!Y:Y, 1)</f>
        <v>0</v>
      </c>
      <c r="AJ30" s="2">
        <f>COUNTIFS('OB History'!$B:$B,$A$30,'OB History'!Z:Z, 1)</f>
        <v>0</v>
      </c>
    </row>
    <row r="31" spans="1:36" x14ac:dyDescent="0.25">
      <c r="A31" s="2" t="s">
        <v>51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180</v>
      </c>
      <c r="I31" s="4">
        <f>AVERAGEIFS('OB History'!C:C,'OB History'!B:B,A31)</f>
        <v>13.846153846153847</v>
      </c>
      <c r="J31" s="4">
        <f t="array" ref="J31">MEDIAN(IF('OB History'!B:B=A31, 'OB History'!C:C))</f>
        <v>14</v>
      </c>
      <c r="K31" s="35">
        <f t="array" ref="K31">MAX(IF('OB History'!B:B=A31, 'OB History'!C:C))</f>
        <v>22</v>
      </c>
      <c r="L31" s="34">
        <f>COUNTIFS('OB History'!B:B,A31,'OB History'!D:D, 1)</f>
        <v>7</v>
      </c>
      <c r="M31" s="2">
        <f>COUNTIFS('OB History'!B:B,A31,'OB History'!D:D, 0)</f>
        <v>6</v>
      </c>
      <c r="N31" s="88">
        <f>LOOKUP(2, 1/('OB History'!$B:$B=A31), 'OB History'!$AD:$AD)</f>
        <v>0.53846153846153844</v>
      </c>
      <c r="O31" s="34">
        <f>SUMIFS('OB History'!F:F,'OB History'!B:B,A31)</f>
        <v>29</v>
      </c>
      <c r="P31" s="2">
        <f>SUMIFS('OB History'!E:E,'OB History'!B:B,A31)-O31</f>
        <v>26</v>
      </c>
      <c r="Q31" s="88">
        <f>LOOKUP(2, 1/('OB History'!$B:$B=A31), 'OB History'!$AB:$AB)</f>
        <v>0.53846153846153855</v>
      </c>
      <c r="R31" s="34">
        <f>SUMIFS('OB History'!H:H,'OB History'!B:B,'Old Bow v2'!A31)</f>
        <v>111</v>
      </c>
      <c r="S31" s="2">
        <f>SUMIFS('OB History'!G:G,'OB History'!B:B,'Old Bow v2'!A31)-R31</f>
        <v>111</v>
      </c>
      <c r="T31" s="88">
        <f>LOOKUP(2, 1/('OB History'!$B:$B=A31), 'OB History'!$AC:$AC)</f>
        <v>0.50461538461538469</v>
      </c>
      <c r="U31" s="2">
        <f>COUNTIFS('OB History'!$B:$B,$A$31,'OB History'!K:K, 1)</f>
        <v>4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3</v>
      </c>
      <c r="AA31" s="2">
        <f>COUNTIFS('OB History'!$B:$B,$A$31,'OB History'!Q:Q, 1)</f>
        <v>0</v>
      </c>
      <c r="AB31" s="2">
        <f>COUNTIFS('OB History'!$B:$B,$A$31,'OB History'!R:R, 1)</f>
        <v>1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2</v>
      </c>
      <c r="AG31" s="2">
        <f>COUNTIFS('OB History'!$B:$B,$A$31,'OB History'!W:W, 1)</f>
        <v>5</v>
      </c>
      <c r="AH31" s="2">
        <f>COUNTIFS('OB History'!$B:$B,$A$31,'OB History'!X:X, 1)</f>
        <v>4</v>
      </c>
      <c r="AI31" s="2">
        <f>COUNTIFS('OB History'!$B:$B,$A$31,'OB History'!Y:Y, 1)</f>
        <v>3</v>
      </c>
      <c r="AJ31" s="2">
        <f>COUNTIFS('OB History'!$B:$B,$A$31,'OB History'!Z:Z, 1)</f>
        <v>3</v>
      </c>
    </row>
    <row r="32" spans="1:36" ht="15.75" x14ac:dyDescent="0.25">
      <c r="A32" s="2" t="s">
        <v>20</v>
      </c>
      <c r="B32" s="80" t="s">
        <v>60</v>
      </c>
      <c r="C32" s="2" t="s">
        <v>79</v>
      </c>
      <c r="D32" s="3"/>
      <c r="E32" s="3"/>
      <c r="F32" s="3"/>
      <c r="G32" s="3"/>
      <c r="H32" s="34">
        <f>SUMIFS('OB History'!C:C,'OB History'!B:B,A32)</f>
        <v>497</v>
      </c>
      <c r="I32" s="4">
        <f>AVERAGEIFS('OB History'!C:C,'OB History'!B:B,A32)</f>
        <v>14.617647058823529</v>
      </c>
      <c r="J32" s="4">
        <f t="array" ref="J32">MEDIAN(IF('OB History'!B:B=A32, 'OB History'!C:C))</f>
        <v>14.5</v>
      </c>
      <c r="K32" s="35">
        <f t="array" ref="K32">MAX(IF('OB History'!B:B=A32, 'OB History'!C:C))</f>
        <v>37</v>
      </c>
      <c r="L32" s="34">
        <f>COUNTIFS('OB History'!B:B,A32,'OB History'!D:D, 1)</f>
        <v>15</v>
      </c>
      <c r="M32" s="2">
        <f>COUNTIFS('OB History'!B:B,A32,'OB History'!D:D, 0)</f>
        <v>19</v>
      </c>
      <c r="N32" s="88">
        <f>LOOKUP(2, 1/('OB History'!$B:$B=A32), 'OB History'!$AD:$AD)</f>
        <v>0.44117647058823528</v>
      </c>
      <c r="O32" s="34">
        <f>SUMIFS('OB History'!F:F,'OB History'!B:B,A32)</f>
        <v>72</v>
      </c>
      <c r="P32" s="2">
        <f>SUMIFS('OB History'!E:E,'OB History'!B:B,A32)-O32</f>
        <v>73</v>
      </c>
      <c r="Q32" s="88">
        <f>LOOKUP(2, 1/('OB History'!$B:$B=A32), 'OB History'!$AB:$AB)</f>
        <v>0.50147058823529422</v>
      </c>
      <c r="R32" s="34">
        <f>SUMIFS('OB History'!H:H,'OB History'!B:B,'Old Bow v2'!A32)</f>
        <v>305</v>
      </c>
      <c r="S32" s="2">
        <f>SUMIFS('OB History'!G:G,'OB History'!B:B,'Old Bow v2'!A32)-R32</f>
        <v>298</v>
      </c>
      <c r="T32" s="88">
        <f>LOOKUP(2, 1/('OB History'!$B:$B=A32), 'OB History'!$AC:$AC)</f>
        <v>0.50647058823529434</v>
      </c>
      <c r="U32" s="2">
        <f>COUNTIFS('OB History'!$B:$B,$A$32,'OB History'!K:K, 1)</f>
        <v>5</v>
      </c>
      <c r="V32" s="2">
        <f>COUNTIFS('OB History'!$B:$B,$A$32,'OB History'!L:L, 1)</f>
        <v>5</v>
      </c>
      <c r="W32" s="2">
        <f>COUNTIFS('OB History'!$B:$B,$A$32,'OB History'!M:M, 1)</f>
        <v>1</v>
      </c>
      <c r="X32" s="2">
        <f>COUNTIFS('OB History'!$B:$B,$A$32,'OB History'!N:N, 1)</f>
        <v>14</v>
      </c>
      <c r="Y32" s="2">
        <f>COUNTIFS('OB History'!$B:$B,$A$32,'OB History'!O:O, 1)</f>
        <v>0</v>
      </c>
      <c r="Z32" s="2">
        <f>COUNTIFS('OB History'!$B:$B,$A$32,'OB History'!P:P, 1)</f>
        <v>7</v>
      </c>
      <c r="AA32" s="2">
        <f>COUNTIFS('OB History'!$B:$B,$A$32,'OB History'!Q:Q, 1)</f>
        <v>2</v>
      </c>
      <c r="AB32" s="2">
        <f>COUNTIFS('OB History'!$B:$B,$A$32,'OB History'!R:R, 1)</f>
        <v>3</v>
      </c>
      <c r="AC32" s="2">
        <f>COUNTIFS('OB History'!$B:$B,$A$32,'OB History'!S:S, 1)</f>
        <v>0</v>
      </c>
      <c r="AD32" s="2">
        <f>COUNTIFS('OB History'!$B:$B,$A$32,'OB History'!T:T, 1)</f>
        <v>1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10</v>
      </c>
      <c r="AH32" s="2">
        <f>COUNTIFS('OB History'!$B:$B,$A$32,'OB History'!X:X, 1)</f>
        <v>9</v>
      </c>
      <c r="AI32" s="2">
        <f>COUNTIFS('OB History'!$B:$B,$A$32,'OB History'!Y:Y, 1)</f>
        <v>5</v>
      </c>
      <c r="AJ32" s="2">
        <f>COUNTIFS('OB History'!$B:$B,$A$32,'OB History'!Z:Z, 1)</f>
        <v>8</v>
      </c>
    </row>
    <row r="33" spans="1:36" ht="15.75" x14ac:dyDescent="0.25">
      <c r="A33" s="2" t="s">
        <v>247</v>
      </c>
      <c r="B33" s="80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14</v>
      </c>
      <c r="I33" s="4">
        <f>AVERAGEIFS('OB History'!C:C,'OB History'!B:B,A33)</f>
        <v>4.666666666666667</v>
      </c>
      <c r="J33" s="4">
        <f t="array" ref="J33">MEDIAN(IF('OB History'!B:B=A33, 'OB History'!C:C))</f>
        <v>5</v>
      </c>
      <c r="K33" s="35">
        <f t="array" ref="K33">MAX(IF('OB History'!B:B=A33, 'OB History'!C:C))</f>
        <v>5</v>
      </c>
      <c r="L33" s="34">
        <f>COUNTIFS('OB History'!B:B,A33,'OB History'!D:D, 1)</f>
        <v>2</v>
      </c>
      <c r="M33" s="2">
        <f>COUNTIFS('OB History'!B:B,A33,'OB History'!D:D, 0)</f>
        <v>1</v>
      </c>
      <c r="N33" s="88">
        <f>LOOKUP(2, 1/('OB History'!$B:$B=A33), 'OB History'!$AD:$AD)</f>
        <v>0.66666666666666663</v>
      </c>
      <c r="O33" s="34">
        <f>SUMIFS('OB History'!F:F,'OB History'!B:B,A33)</f>
        <v>7</v>
      </c>
      <c r="P33" s="2">
        <f>SUMIFS('OB History'!E:E,'OB History'!B:B,A33)-O33</f>
        <v>5</v>
      </c>
      <c r="Q33" s="88">
        <f>LOOKUP(2, 1/('OB History'!$B:$B=A33), 'OB History'!$AB:$AB)</f>
        <v>0.58333333333333337</v>
      </c>
      <c r="R33" s="34">
        <f>SUMIFS('OB History'!H:H,'OB History'!B:B,'Old Bow v2'!A33)</f>
        <v>27</v>
      </c>
      <c r="S33" s="2">
        <f>SUMIFS('OB History'!G:G,'OB History'!B:B,'Old Bow v2'!A33)-R33</f>
        <v>22</v>
      </c>
      <c r="T33" s="88">
        <f>LOOKUP(2, 1/('OB History'!$B:$B=A33), 'OB History'!$AC:$AC)</f>
        <v>0.55666666666666664</v>
      </c>
      <c r="U33" s="2">
        <f>COUNTIFS('OB History'!$B:$B,$A$33,'OB History'!K:K, 1)</f>
        <v>0</v>
      </c>
      <c r="V33" s="2">
        <f>COUNTIFS('OB History'!$B:$B,$A$33,'OB History'!L:L, 1)</f>
        <v>1</v>
      </c>
      <c r="W33" s="2">
        <f>COUNTIFS('OB History'!$B:$B,$A$33,'OB History'!M:M, 1)</f>
        <v>1</v>
      </c>
      <c r="X33" s="2">
        <f>COUNTIFS('OB History'!$B:$B,$A$33,'OB History'!N:N, 1)</f>
        <v>0</v>
      </c>
      <c r="Y33" s="2">
        <f>COUNTIFS('OB History'!$B:$B,$A$33,'OB History'!O:O, 1)</f>
        <v>0</v>
      </c>
      <c r="Z33" s="2">
        <f>COUNTIFS('OB History'!$B:$B,$A$33,'OB History'!P:P, 1)</f>
        <v>0</v>
      </c>
      <c r="AA33" s="2">
        <f>COUNTIFS('OB History'!$B:$B,$A$33,'OB History'!Q:Q, 1)</f>
        <v>0</v>
      </c>
      <c r="AB33" s="2">
        <f>COUNTIFS('OB History'!$B:$B,$A$33,'OB History'!R:R, 1)</f>
        <v>0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0</v>
      </c>
      <c r="AG33" s="2">
        <f>COUNTIFS('OB History'!$B:$B,$A$33,'OB History'!W:W, 1)</f>
        <v>2</v>
      </c>
      <c r="AH33" s="2">
        <f>COUNTIFS('OB History'!$B:$B,$A$33,'OB History'!X:X, 1)</f>
        <v>2</v>
      </c>
      <c r="AI33" s="2">
        <f>COUNTIFS('OB History'!$B:$B,$A$33,'OB History'!Y:Y, 1)</f>
        <v>0</v>
      </c>
      <c r="AJ33" s="2">
        <f>COUNTIFS('OB History'!$B:$B,$A$33,'OB History'!Z:Z, 1)</f>
        <v>1</v>
      </c>
    </row>
    <row r="34" spans="1:36" x14ac:dyDescent="0.25">
      <c r="A34" s="1" t="s">
        <v>47</v>
      </c>
      <c r="B34" s="2" t="s">
        <v>79</v>
      </c>
      <c r="C34" s="2" t="s">
        <v>79</v>
      </c>
      <c r="D34" s="3"/>
      <c r="E34" s="3"/>
      <c r="F34" s="3"/>
      <c r="G34" s="3"/>
      <c r="H34" s="34">
        <f>SUMIFS('OB History'!C:C,'OB History'!B:B,A34)</f>
        <v>101</v>
      </c>
      <c r="I34" s="4">
        <f>AVERAGEIFS('OB History'!C:C,'OB History'!B:B,A34)</f>
        <v>8.4166666666666661</v>
      </c>
      <c r="J34" s="4">
        <f t="array" ref="J34">MEDIAN(IF('OB History'!B:B=A34, 'OB History'!C:C))</f>
        <v>9</v>
      </c>
      <c r="K34" s="35">
        <f t="array" ref="K34">MAX(IF('OB History'!B:B=A34, 'OB History'!C:C))</f>
        <v>14</v>
      </c>
      <c r="L34" s="34">
        <f>COUNTIFS('OB History'!B:B,A34,'OB History'!D:D, 1)</f>
        <v>6</v>
      </c>
      <c r="M34" s="2">
        <f>COUNTIFS('OB History'!B:B,A34,'OB History'!D:D, 0)</f>
        <v>6</v>
      </c>
      <c r="N34" s="88">
        <f>LOOKUP(2, 1/('OB History'!$B:$B=A34), 'OB History'!$AD:$AD)</f>
        <v>0.5</v>
      </c>
      <c r="O34" s="34">
        <f>SUMIFS('OB History'!F:F,'OB History'!B:B,A34)</f>
        <v>26</v>
      </c>
      <c r="P34" s="2">
        <f>SUMIFS('OB History'!E:E,'OB History'!B:B,A34)-O34</f>
        <v>26</v>
      </c>
      <c r="Q34" s="88">
        <f>LOOKUP(2, 1/('OB History'!$B:$B=A34), 'OB History'!$AB:$AB)</f>
        <v>0.5</v>
      </c>
      <c r="R34" s="34">
        <f>SUMIFS('OB History'!H:H,'OB History'!B:B,'Old Bow v2'!A34)</f>
        <v>106</v>
      </c>
      <c r="S34" s="2">
        <f>SUMIFS('OB History'!G:G,'OB History'!B:B,'Old Bow v2'!A34)-R34</f>
        <v>111</v>
      </c>
      <c r="T34" s="88">
        <f>LOOKUP(2, 1/('OB History'!$B:$B=A34), 'OB History'!$AC:$AC)</f>
        <v>0.48333333333333323</v>
      </c>
      <c r="U34" s="2">
        <f>COUNTIFS('OB History'!$B:$B,$A$34,'OB History'!K:K, 1)</f>
        <v>2</v>
      </c>
      <c r="V34" s="2">
        <f>COUNTIFS('OB History'!$B:$B,$A$34,'OB History'!L:L, 1)</f>
        <v>1</v>
      </c>
      <c r="W34" s="2">
        <f>COUNTIFS('OB History'!$B:$B,$A$34,'OB History'!M:M, 1)</f>
        <v>1</v>
      </c>
      <c r="X34" s="2">
        <f>COUNTIFS('OB History'!$B:$B,$A$34,'OB History'!N:N, 1)</f>
        <v>4</v>
      </c>
      <c r="Y34" s="2">
        <f>COUNTIFS('OB History'!$B:$B,$A$34,'OB History'!O:O, 1)</f>
        <v>1</v>
      </c>
      <c r="Z34" s="2">
        <f>COUNTIFS('OB History'!$B:$B,$A$34,'OB History'!P:P, 1)</f>
        <v>2</v>
      </c>
      <c r="AA34" s="2">
        <f>COUNTIFS('OB History'!$B:$B,$A$34,'OB History'!Q:Q, 1)</f>
        <v>0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1</v>
      </c>
      <c r="AG34" s="2">
        <f>COUNTIFS('OB History'!$B:$B,$A$34,'OB History'!W:W, 1)</f>
        <v>5</v>
      </c>
      <c r="AH34" s="2">
        <f>COUNTIFS('OB History'!$B:$B,$A$34,'OB History'!X:X, 1)</f>
        <v>4</v>
      </c>
      <c r="AI34" s="2">
        <f>COUNTIFS('OB History'!$B:$B,$A$34,'OB History'!Y:Y, 1)</f>
        <v>0</v>
      </c>
      <c r="AJ34" s="2">
        <f>COUNTIFS('OB History'!$B:$B,$A$34,'OB History'!Z:Z, 1)</f>
        <v>5</v>
      </c>
    </row>
    <row r="35" spans="1:36" x14ac:dyDescent="0.25">
      <c r="A35" s="2" t="s">
        <v>3</v>
      </c>
      <c r="B35" s="6" t="s">
        <v>60</v>
      </c>
      <c r="C35" s="1" t="s">
        <v>159</v>
      </c>
      <c r="D35" s="3"/>
      <c r="E35" s="3">
        <v>3</v>
      </c>
      <c r="F35" s="3"/>
      <c r="G35" s="3"/>
      <c r="H35" s="34">
        <f>SUMIFS('OB History'!C:C,'OB History'!B:B,A35)</f>
        <v>371</v>
      </c>
      <c r="I35" s="4">
        <f>AVERAGEIFS('OB History'!C:C,'OB History'!B:B,A35)</f>
        <v>23.1875</v>
      </c>
      <c r="J35" s="4">
        <f t="array" ref="J35">MEDIAN(IF('OB History'!B:B=A35, 'OB History'!C:C))</f>
        <v>20.5</v>
      </c>
      <c r="K35" s="35">
        <f t="array" ref="K35">MAX(IF('OB History'!B:B=A35, 'OB History'!C:C))</f>
        <v>44</v>
      </c>
      <c r="L35" s="34">
        <f>COUNTIFS('OB History'!B:B,A35,'OB History'!D:D, 1)</f>
        <v>8</v>
      </c>
      <c r="M35" s="2">
        <f>COUNTIFS('OB History'!B:B,A35,'OB History'!D:D, 0)</f>
        <v>8</v>
      </c>
      <c r="N35" s="88">
        <f>LOOKUP(2, 1/('OB History'!$B:$B=A35), 'OB History'!$AD:$AD)</f>
        <v>0.5</v>
      </c>
      <c r="O35" s="34">
        <f>SUMIFS('OB History'!F:F,'OB History'!B:B,A35)</f>
        <v>33</v>
      </c>
      <c r="P35" s="2">
        <f>SUMIFS('OB History'!E:E,'OB History'!B:B,A35)-O35</f>
        <v>36</v>
      </c>
      <c r="Q35" s="88">
        <f>LOOKUP(2, 1/('OB History'!$B:$B=A35), 'OB History'!$AB:$AB)</f>
        <v>0.46562500000000001</v>
      </c>
      <c r="R35" s="34">
        <f>SUMIFS('OB History'!H:H,'OB History'!B:B,'Old Bow v2'!A35)</f>
        <v>139</v>
      </c>
      <c r="S35" s="2">
        <f>SUMIFS('OB History'!G:G,'OB History'!B:B,'Old Bow v2'!A35)-R35</f>
        <v>142</v>
      </c>
      <c r="T35" s="88">
        <f>LOOKUP(2, 1/('OB History'!$B:$B=A35), 'OB History'!$AC:$AC)</f>
        <v>0.49187499999999995</v>
      </c>
      <c r="U35" s="2">
        <f>COUNTIFS('OB History'!$B:$B,$A$35,'OB History'!K:K, 1)</f>
        <v>3</v>
      </c>
      <c r="V35" s="2">
        <f>COUNTIFS('OB History'!$B:$B,$A$35,'OB History'!L:L, 1)</f>
        <v>3</v>
      </c>
      <c r="W35" s="2">
        <f>COUNTIFS('OB History'!$B:$B,$A$35,'OB History'!M:M, 1)</f>
        <v>1</v>
      </c>
      <c r="X35" s="2">
        <f>COUNTIFS('OB History'!$B:$B,$A$35,'OB History'!N:N, 1)</f>
        <v>2</v>
      </c>
      <c r="Y35" s="2">
        <f>COUNTIFS('OB History'!$B:$B,$A$35,'OB History'!O:O, 1)</f>
        <v>3</v>
      </c>
      <c r="Z35" s="2">
        <f>COUNTIFS('OB History'!$B:$B,$A$35,'OB History'!P:P, 1)</f>
        <v>2</v>
      </c>
      <c r="AA35" s="2">
        <f>COUNTIFS('OB History'!$B:$B,$A$35,'OB History'!Q:Q, 1)</f>
        <v>5</v>
      </c>
      <c r="AB35" s="2">
        <f>COUNTIFS('OB History'!$B:$B,$A$35,'OB History'!R:R, 1)</f>
        <v>0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1</v>
      </c>
      <c r="AG35" s="2">
        <f>COUNTIFS('OB History'!$B:$B,$A$35,'OB History'!W:W, 1)</f>
        <v>1</v>
      </c>
      <c r="AH35" s="2">
        <f>COUNTIFS('OB History'!$B:$B,$A$35,'OB History'!X:X, 1)</f>
        <v>3</v>
      </c>
      <c r="AI35" s="2">
        <f>COUNTIFS('OB History'!$B:$B,$A$35,'OB History'!Y:Y, 1)</f>
        <v>5</v>
      </c>
      <c r="AJ35" s="2">
        <f>COUNTIFS('OB History'!$B:$B,$A$35,'OB History'!Z:Z, 1)</f>
        <v>4</v>
      </c>
    </row>
    <row r="36" spans="1:36" x14ac:dyDescent="0.25">
      <c r="A36" s="2" t="s">
        <v>148</v>
      </c>
      <c r="B36" s="6" t="s">
        <v>79</v>
      </c>
      <c r="C36" s="6" t="s">
        <v>79</v>
      </c>
      <c r="D36" s="3">
        <v>4</v>
      </c>
      <c r="E36" s="3">
        <v>1</v>
      </c>
      <c r="F36" s="3"/>
      <c r="G36" s="3"/>
      <c r="H36" s="34">
        <f>SUMIFS('OB History'!C:C,'OB History'!B:B,A36)</f>
        <v>668</v>
      </c>
      <c r="I36" s="4">
        <f>AVERAGEIFS('OB History'!C:C,'OB History'!B:B,A36)</f>
        <v>13.098039215686274</v>
      </c>
      <c r="J36" s="4">
        <f t="array" ref="J36">MEDIAN(IF('OB History'!B:B=A36, 'OB History'!C:C))</f>
        <v>12</v>
      </c>
      <c r="K36" s="35">
        <f t="array" ref="K36">MAX(IF('OB History'!B:B=A36, 'OB History'!C:C))</f>
        <v>31</v>
      </c>
      <c r="L36" s="34">
        <f>COUNTIFS('OB History'!B:B,A36,'OB History'!D:D, 1)</f>
        <v>24</v>
      </c>
      <c r="M36" s="2">
        <f>COUNTIFS('OB History'!B:B,A36,'OB History'!D:D, 0)</f>
        <v>27</v>
      </c>
      <c r="N36" s="88">
        <f>LOOKUP(2, 1/('OB History'!$B:$B=A36), 'OB History'!$AD:$AD)</f>
        <v>0.47058823529411764</v>
      </c>
      <c r="O36" s="34">
        <f>SUMIFS('OB History'!F:F,'OB History'!B:B,A36)</f>
        <v>102</v>
      </c>
      <c r="P36" s="2">
        <f>SUMIFS('OB History'!E:E,'OB History'!B:B,A36)-O36</f>
        <v>104</v>
      </c>
      <c r="Q36" s="88">
        <f>LOOKUP(2, 1/('OB History'!$B:$B=A36), 'OB History'!$AB:$AB)</f>
        <v>0.50882352941176467</v>
      </c>
      <c r="R36" s="34">
        <f>SUMIFS('OB History'!H:H,'OB History'!B:B,'Old Bow v2'!A36)</f>
        <v>420</v>
      </c>
      <c r="S36" s="2">
        <f>SUMIFS('OB History'!G:G,'OB History'!B:B,'Old Bow v2'!A36)-R36</f>
        <v>425</v>
      </c>
      <c r="T36" s="88">
        <f>LOOKUP(2, 1/('OB History'!$B:$B=A36), 'OB History'!$AC:$AC)</f>
        <v>0.50372549019607837</v>
      </c>
      <c r="U36" s="2">
        <f>COUNTIFS('OB History'!$B:$B,$A$36,'OB History'!K:K, 1)</f>
        <v>2</v>
      </c>
      <c r="V36" s="2">
        <f>COUNTIFS('OB History'!$B:$B,$A$36,'OB History'!L:L, 1)</f>
        <v>12</v>
      </c>
      <c r="W36" s="2">
        <f>COUNTIFS('OB History'!$B:$B,$A$36,'OB History'!M:M, 1)</f>
        <v>3</v>
      </c>
      <c r="X36" s="2">
        <f>COUNTIFS('OB History'!$B:$B,$A$36,'OB History'!N:N, 1)</f>
        <v>13</v>
      </c>
      <c r="Y36" s="2">
        <f>COUNTIFS('OB History'!$B:$B,$A$36,'OB History'!O:O, 1)</f>
        <v>0</v>
      </c>
      <c r="Z36" s="2">
        <f>COUNTIFS('OB History'!$B:$B,$A$36,'OB History'!P:P, 1)</f>
        <v>6</v>
      </c>
      <c r="AA36" s="2">
        <f>COUNTIFS('OB History'!$B:$B,$A$36,'OB History'!Q:Q, 1)</f>
        <v>3</v>
      </c>
      <c r="AB36" s="2">
        <f>COUNTIFS('OB History'!$B:$B,$A$36,'OB History'!R:R, 1)</f>
        <v>4</v>
      </c>
      <c r="AC36" s="2">
        <f>COUNTIFS('OB History'!$B:$B,$A$36,'OB History'!S:S, 1)</f>
        <v>2</v>
      </c>
      <c r="AD36" s="2">
        <f>COUNTIFS('OB History'!$B:$B,$A$36,'OB History'!T:T, 1)</f>
        <v>2</v>
      </c>
      <c r="AE36" s="2">
        <f>COUNTIFS('OB History'!$B:$B,$A$36,'OB History'!U:U, 1)</f>
        <v>1</v>
      </c>
      <c r="AF36" s="2">
        <f>COUNTIFS('OB History'!$B:$B,$A$36,'OB History'!V:V, 1)</f>
        <v>1</v>
      </c>
      <c r="AG36" s="2">
        <f>COUNTIFS('OB History'!$B:$B,$A$36,'OB History'!W:W, 1)</f>
        <v>5</v>
      </c>
      <c r="AH36" s="2">
        <f>COUNTIFS('OB History'!$B:$B,$A$36,'OB History'!X:X, 1)</f>
        <v>23</v>
      </c>
      <c r="AI36" s="2">
        <f>COUNTIFS('OB History'!$B:$B,$A$36,'OB History'!Y:Y, 1)</f>
        <v>12</v>
      </c>
      <c r="AJ36" s="2">
        <f>COUNTIFS('OB History'!$B:$B,$A$36,'OB History'!Z:Z, 1)</f>
        <v>13</v>
      </c>
    </row>
    <row r="37" spans="1:36" x14ac:dyDescent="0.25">
      <c r="A37" s="2" t="s">
        <v>15</v>
      </c>
      <c r="B37" s="2" t="s">
        <v>79</v>
      </c>
      <c r="C37" s="2" t="s">
        <v>79</v>
      </c>
      <c r="D37" s="3">
        <v>3</v>
      </c>
      <c r="E37" s="3">
        <v>1</v>
      </c>
      <c r="F37" s="3"/>
      <c r="G37" s="3"/>
      <c r="H37" s="34">
        <f>SUMIFS('OB History'!C:C,'OB History'!B:B,A37)</f>
        <v>1219</v>
      </c>
      <c r="I37" s="4">
        <f>AVERAGEIFS('OB History'!C:C,'OB History'!B:B,A37)</f>
        <v>22.574074074074073</v>
      </c>
      <c r="J37" s="4">
        <f t="array" ref="J37">MEDIAN(IF('OB History'!B:B=A37, 'OB History'!C:C))</f>
        <v>21.5</v>
      </c>
      <c r="K37" s="35">
        <f t="array" ref="K37">MAX(IF('OB History'!B:B=A37, 'OB History'!C:C))</f>
        <v>55</v>
      </c>
      <c r="L37" s="34">
        <f>COUNTIFS('OB History'!B:B,A37,'OB History'!D:D, 1)</f>
        <v>21</v>
      </c>
      <c r="M37" s="2">
        <f>COUNTIFS('OB History'!B:B,A37,'OB History'!D:D, 0)</f>
        <v>33</v>
      </c>
      <c r="N37" s="88">
        <f>LOOKUP(2, 1/('OB History'!$B:$B=A37), 'OB History'!$AD:$AD)</f>
        <v>0.3888888888888889</v>
      </c>
      <c r="O37" s="34">
        <f>SUMIFS('OB History'!F:F,'OB History'!B:B,A37)</f>
        <v>97</v>
      </c>
      <c r="P37" s="2">
        <f>SUMIFS('OB History'!E:E,'OB History'!B:B,A37)-O37</f>
        <v>122</v>
      </c>
      <c r="Q37" s="88">
        <f>LOOKUP(2, 1/('OB History'!$B:$B=A37), 'OB History'!$AB:$AB)</f>
        <v>0.43888888888888894</v>
      </c>
      <c r="R37" s="34">
        <f>SUMIFS('OB History'!H:H,'OB History'!B:B,'Old Bow v2'!A37)</f>
        <v>434</v>
      </c>
      <c r="S37" s="2">
        <f>SUMIFS('OB History'!G:G,'OB History'!B:B,'Old Bow v2'!A37)-R37</f>
        <v>476</v>
      </c>
      <c r="T37" s="88">
        <f>LOOKUP(2, 1/('OB History'!$B:$B=A37), 'OB History'!$AC:$AC)</f>
        <v>0.47574074074074069</v>
      </c>
      <c r="U37" s="2">
        <f>COUNTIFS('OB History'!$B:$B,$A$37,'OB History'!K:K, 1)</f>
        <v>5</v>
      </c>
      <c r="V37" s="2">
        <f>COUNTIFS('OB History'!$B:$B,$A$37,'OB History'!L:L, 1)</f>
        <v>5</v>
      </c>
      <c r="W37" s="2">
        <f>COUNTIFS('OB History'!$B:$B,$A$37,'OB History'!M:M, 1)</f>
        <v>0</v>
      </c>
      <c r="X37" s="2">
        <f>COUNTIFS('OB History'!$B:$B,$A$37,'OB History'!N:N, 1)</f>
        <v>14</v>
      </c>
      <c r="Y37" s="2">
        <f>COUNTIFS('OB History'!$B:$B,$A$37,'OB History'!O:O, 1)</f>
        <v>2</v>
      </c>
      <c r="Z37" s="2">
        <f>COUNTIFS('OB History'!$B:$B,$A$37,'OB History'!P:P, 1)</f>
        <v>9</v>
      </c>
      <c r="AA37" s="2">
        <f>COUNTIFS('OB History'!$B:$B,$A$37,'OB History'!Q:Q, 1)</f>
        <v>5</v>
      </c>
      <c r="AB37" s="2">
        <f>COUNTIFS('OB History'!$B:$B,$A$37,'OB History'!R:R, 1)</f>
        <v>2</v>
      </c>
      <c r="AC37" s="2">
        <f>COUNTIFS('OB History'!$B:$B,$A$37,'OB History'!S:S, 1)</f>
        <v>1</v>
      </c>
      <c r="AD37" s="2">
        <f>COUNTIFS('OB History'!$B:$B,$A$37,'OB History'!T:T, 1)</f>
        <v>1</v>
      </c>
      <c r="AE37" s="2">
        <f>COUNTIFS('OB History'!$B:$B,$A$37,'OB History'!U:U, 1)</f>
        <v>1</v>
      </c>
      <c r="AF37" s="2">
        <f>COUNTIFS('OB History'!$B:$B,$A$37,'OB History'!V:V, 1)</f>
        <v>1</v>
      </c>
      <c r="AG37" s="2">
        <f>COUNTIFS('OB History'!$B:$B,$A$37,'OB History'!W:W, 1)</f>
        <v>9</v>
      </c>
      <c r="AH37" s="2">
        <f>COUNTIFS('OB History'!$B:$B,$A$37,'OB History'!X:X, 1)</f>
        <v>20</v>
      </c>
      <c r="AI37" s="2">
        <f>COUNTIFS('OB History'!$B:$B,$A$37,'OB History'!Y:Y, 1)</f>
        <v>10</v>
      </c>
      <c r="AJ37" s="2">
        <f>COUNTIFS('OB History'!$B:$B,$A$37,'OB History'!Z:Z, 1)</f>
        <v>12</v>
      </c>
    </row>
    <row r="38" spans="1:36" x14ac:dyDescent="0.25">
      <c r="A38" s="2" t="s">
        <v>161</v>
      </c>
      <c r="B38" s="2" t="s">
        <v>79</v>
      </c>
      <c r="C38" s="2" t="s">
        <v>79</v>
      </c>
      <c r="D38" s="3"/>
      <c r="E38" s="3"/>
      <c r="F38" s="3"/>
      <c r="G38" s="3"/>
      <c r="H38" s="34">
        <f>SUMIFS('OB History'!C:C,'OB History'!B:B,A38)</f>
        <v>31</v>
      </c>
      <c r="I38" s="4">
        <f>AVERAGEIFS('OB History'!C:C,'OB History'!B:B,A38)</f>
        <v>15.5</v>
      </c>
      <c r="J38" s="4">
        <f t="array" ref="J38">MEDIAN(IF('OB History'!B:B=A38, 'OB History'!C:C))</f>
        <v>15.5</v>
      </c>
      <c r="K38" s="35">
        <f t="array" ref="K38">MAX(IF('OB History'!B:B=A38, 'OB History'!C:C))</f>
        <v>16</v>
      </c>
      <c r="L38" s="34">
        <f>COUNTIFS('OB History'!B:B,A38,'OB History'!D:D, 1)</f>
        <v>0</v>
      </c>
      <c r="M38" s="2">
        <f>COUNTIFS('OB History'!B:B,A38,'OB History'!D:D, 0)</f>
        <v>2</v>
      </c>
      <c r="N38" s="88">
        <f>LOOKUP(2, 1/('OB History'!$B:$B=A38), 'OB History'!$AD:$AD)</f>
        <v>0</v>
      </c>
      <c r="O38" s="34">
        <f>SUMIFS('OB History'!F:F,'OB History'!B:B,A38)</f>
        <v>2</v>
      </c>
      <c r="P38" s="2">
        <f>SUMIFS('OB History'!E:E,'OB History'!B:B,A38)-O38</f>
        <v>6</v>
      </c>
      <c r="Q38" s="88">
        <f>LOOKUP(2, 1/('OB History'!$B:$B=A38), 'OB History'!$AB:$AB)</f>
        <v>0.25</v>
      </c>
      <c r="R38" s="34">
        <f>SUMIFS('OB History'!H:H,'OB History'!B:B,'Old Bow v2'!A38)</f>
        <v>16</v>
      </c>
      <c r="S38" s="2">
        <f>SUMIFS('OB History'!G:G,'OB History'!B:B,'Old Bow v2'!A38)-R38</f>
        <v>22</v>
      </c>
      <c r="T38" s="88">
        <f>LOOKUP(2, 1/('OB History'!$B:$B=A38), 'OB History'!$AC:$AC)</f>
        <v>0.42</v>
      </c>
      <c r="U38" s="2">
        <f>COUNTIFS('OB History'!$B:$B,$A$38,'OB History'!K:K, 1)</f>
        <v>0</v>
      </c>
      <c r="V38" s="2">
        <f>COUNTIFS('OB History'!$B:$B,$A$38,'OB History'!L:L, 1)</f>
        <v>0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0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0</v>
      </c>
      <c r="AG38" s="2">
        <f>COUNTIFS('OB History'!$B:$B,$A$38,'OB History'!W:W, 1)</f>
        <v>1</v>
      </c>
      <c r="AH38" s="2">
        <f>COUNTIFS('OB History'!$B:$B,$A$38,'OB History'!X:X, 1)</f>
        <v>0</v>
      </c>
      <c r="AI38" s="2">
        <f>COUNTIFS('OB History'!$B:$B,$A$38,'OB History'!Y:Y, 1)</f>
        <v>1</v>
      </c>
      <c r="AJ38" s="2">
        <f>COUNTIFS('OB History'!$B:$B,$A$38,'OB History'!Z:Z, 1)</f>
        <v>0</v>
      </c>
    </row>
    <row r="39" spans="1:36" x14ac:dyDescent="0.25">
      <c r="A39" s="1" t="s">
        <v>43</v>
      </c>
      <c r="B39" s="2" t="s">
        <v>79</v>
      </c>
      <c r="C39" s="2" t="s">
        <v>79</v>
      </c>
      <c r="D39" s="3"/>
      <c r="E39" s="3"/>
      <c r="F39" s="3"/>
      <c r="G39" s="3"/>
      <c r="H39" s="34">
        <f>SUMIFS('OB History'!C:C,'OB History'!B:B,A39)</f>
        <v>4</v>
      </c>
      <c r="I39" s="4">
        <f>AVERAGEIFS('OB History'!C:C,'OB History'!B:B,A39)</f>
        <v>4</v>
      </c>
      <c r="J39" s="4">
        <f t="array" ref="J39">MEDIAN(IF('OB History'!B:B=A39, 'OB History'!C:C))</f>
        <v>4</v>
      </c>
      <c r="K39" s="35">
        <f t="array" ref="K39">MAX(IF('OB History'!B:B=A39, 'OB History'!C:C))</f>
        <v>4</v>
      </c>
      <c r="L39" s="34">
        <f>COUNTIFS('OB History'!B:B,A39,'OB History'!D:D, 1)</f>
        <v>1</v>
      </c>
      <c r="M39" s="2">
        <f>COUNTIFS('OB History'!B:B,A39,'OB History'!D:D, 0)</f>
        <v>0</v>
      </c>
      <c r="N39" s="88">
        <f>LOOKUP(2, 1/('OB History'!$B:$B=A39), 'OB History'!$AD:$AD)</f>
        <v>1</v>
      </c>
      <c r="O39" s="34">
        <f>SUMIFS('OB History'!F:F,'OB History'!B:B,A39)</f>
        <v>3</v>
      </c>
      <c r="P39" s="2">
        <f>SUMIFS('OB History'!E:E,'OB History'!B:B,A39)-O39</f>
        <v>0</v>
      </c>
      <c r="Q39" s="88">
        <f>LOOKUP(2, 1/('OB History'!$B:$B=A39), 'OB History'!$AB:$AB)</f>
        <v>1</v>
      </c>
      <c r="R39" s="34">
        <f>SUMIFS('OB History'!H:H,'OB History'!B:B,'Old Bow v2'!A39)</f>
        <v>9</v>
      </c>
      <c r="S39" s="2">
        <f>SUMIFS('OB History'!G:G,'OB History'!B:B,'Old Bow v2'!A39)-R39</f>
        <v>4</v>
      </c>
      <c r="T39" s="88">
        <f>LOOKUP(2, 1/('OB History'!$B:$B=A39), 'OB History'!$AC:$AC)</f>
        <v>0.69</v>
      </c>
      <c r="U39" s="2">
        <f>COUNTIFS('OB History'!$B:$B,$A$39,'OB History'!K:K, 1)</f>
        <v>0</v>
      </c>
      <c r="V39" s="2">
        <f>COUNTIFS('OB History'!$B:$B,$A$39,'OB History'!L:L, 1)</f>
        <v>0</v>
      </c>
      <c r="W39" s="2">
        <f>COUNTIFS('OB History'!$B:$B,$A$39,'OB History'!M:M, 1)</f>
        <v>0</v>
      </c>
      <c r="X39" s="2">
        <f>COUNTIFS('OB History'!$B:$B,$A$39,'OB History'!N:N, 1)</f>
        <v>0</v>
      </c>
      <c r="Y39" s="2">
        <f>COUNTIFS('OB History'!$B:$B,$A$39,'OB History'!O:O, 1)</f>
        <v>0</v>
      </c>
      <c r="Z39" s="2">
        <f>COUNTIFS('OB History'!$B:$B,$A$39,'OB History'!P:P, 1)</f>
        <v>1</v>
      </c>
      <c r="AA39" s="2">
        <f>COUNTIFS('OB History'!$B:$B,$A$39,'OB History'!Q:Q, 1)</f>
        <v>0</v>
      </c>
      <c r="AB39" s="2">
        <f>COUNTIFS('OB History'!$B:$B,$A$39,'OB History'!R:R, 1)</f>
        <v>0</v>
      </c>
      <c r="AC39" s="2">
        <f>COUNTIFS('OB History'!$B:$B,$A$39,'OB History'!S:S, 1)</f>
        <v>0</v>
      </c>
      <c r="AD39" s="2">
        <f>COUNTIFS('OB History'!$B:$B,$A$39,'OB History'!T:T, 1)</f>
        <v>0</v>
      </c>
      <c r="AE39" s="2">
        <f>COUNTIFS('OB History'!$B:$B,$A$39,'OB History'!U:U, 1)</f>
        <v>0</v>
      </c>
      <c r="AF39" s="2">
        <f>COUNTIFS('OB History'!$B:$B,$A$39,'OB History'!V:V, 1)</f>
        <v>0</v>
      </c>
      <c r="AG39" s="2">
        <f>COUNTIFS('OB History'!$B:$B,$A$39,'OB History'!W:W, 1)</f>
        <v>0</v>
      </c>
      <c r="AH39" s="2">
        <f>COUNTIFS('OB History'!$B:$B,$A$39,'OB History'!X:X, 1)</f>
        <v>1</v>
      </c>
      <c r="AI39" s="2">
        <f>COUNTIFS('OB History'!$B:$B,$A$39,'OB History'!Y:Y, 1)</f>
        <v>0</v>
      </c>
      <c r="AJ39" s="2">
        <f>COUNTIFS('OB History'!$B:$B,$A$39,'OB History'!Z:Z, 1)</f>
        <v>1</v>
      </c>
    </row>
    <row r="40" spans="1:36" x14ac:dyDescent="0.25">
      <c r="A40" s="2" t="s">
        <v>13</v>
      </c>
      <c r="B40" s="6" t="s">
        <v>124</v>
      </c>
      <c r="C40" s="1" t="s">
        <v>159</v>
      </c>
      <c r="D40" s="3">
        <v>8</v>
      </c>
      <c r="E40" s="3">
        <v>3</v>
      </c>
      <c r="F40" s="3">
        <v>1</v>
      </c>
      <c r="G40" s="3"/>
      <c r="H40" s="34">
        <f>SUMIFS('OB History'!C:C,'OB History'!B:B,A40)</f>
        <v>2212</v>
      </c>
      <c r="I40" s="4">
        <f>AVERAGEIFS('OB History'!C:C,'OB History'!B:B,A40)</f>
        <v>25.720930232558139</v>
      </c>
      <c r="J40" s="4">
        <f t="array" ref="J40">MEDIAN(IF('OB History'!B:B=A40, 'OB History'!C:C))</f>
        <v>24</v>
      </c>
      <c r="K40" s="35">
        <f t="array" ref="K40">MAX(IF('OB History'!B:B=A40, 'OB History'!C:C))</f>
        <v>58</v>
      </c>
      <c r="L40" s="34">
        <f>COUNTIFS('OB History'!B:B,A40,'OB History'!D:D, 1)</f>
        <v>50</v>
      </c>
      <c r="M40" s="2">
        <f>COUNTIFS('OB History'!B:B,A40,'OB History'!D:D, 0)</f>
        <v>36</v>
      </c>
      <c r="N40" s="88">
        <f>LOOKUP(2, 1/('OB History'!$B:$B=A40), 'OB History'!$AD:$AD)</f>
        <v>0.58139534883720934</v>
      </c>
      <c r="O40" s="34">
        <f>SUMIFS('OB History'!F:F,'OB History'!B:B,A40)</f>
        <v>189</v>
      </c>
      <c r="P40" s="2">
        <f>SUMIFS('OB History'!E:E,'OB History'!B:B,A40)-O40</f>
        <v>159</v>
      </c>
      <c r="Q40" s="88">
        <f>LOOKUP(2, 1/('OB History'!$B:$B=A40), 'OB History'!$AB:$AB)</f>
        <v>0.5430232558139535</v>
      </c>
      <c r="R40" s="34">
        <f>SUMIFS('OB History'!H:H,'OB History'!B:B,'Old Bow v2'!A40)</f>
        <v>760</v>
      </c>
      <c r="S40" s="2">
        <f>SUMIFS('OB History'!G:G,'OB History'!B:B,'Old Bow v2'!A40)-R40</f>
        <v>677</v>
      </c>
      <c r="T40" s="88">
        <f>LOOKUP(2, 1/('OB History'!$B:$B=A40), 'OB History'!$AC:$AC)</f>
        <v>0.52965116279069779</v>
      </c>
      <c r="U40" s="2">
        <f>COUNTIFS('OB History'!$B:$B,$A$40,'OB History'!K:K, 1)</f>
        <v>12</v>
      </c>
      <c r="V40" s="2">
        <f>COUNTIFS('OB History'!$B:$B,$A$40,'OB History'!L:L, 1)</f>
        <v>14</v>
      </c>
      <c r="W40" s="2">
        <f>COUNTIFS('OB History'!$B:$B,$A$40,'OB History'!M:M, 1)</f>
        <v>5</v>
      </c>
      <c r="X40" s="2">
        <f>COUNTIFS('OB History'!$B:$B,$A$40,'OB History'!N:N, 1)</f>
        <v>21</v>
      </c>
      <c r="Y40" s="2">
        <f>COUNTIFS('OB History'!$B:$B,$A$40,'OB History'!O:O, 1)</f>
        <v>4</v>
      </c>
      <c r="Z40" s="2">
        <f>COUNTIFS('OB History'!$B:$B,$A$40,'OB History'!P:P, 1)</f>
        <v>20</v>
      </c>
      <c r="AA40" s="2">
        <f>COUNTIFS('OB History'!$B:$B,$A$40,'OB History'!Q:Q, 1)</f>
        <v>7</v>
      </c>
      <c r="AB40" s="2">
        <f>COUNTIFS('OB History'!$B:$B,$A$40,'OB History'!R:R, 1)</f>
        <v>9</v>
      </c>
      <c r="AC40" s="2">
        <f>COUNTIFS('OB History'!$B:$B,$A$40,'OB History'!S:S, 1)</f>
        <v>2</v>
      </c>
      <c r="AD40" s="2">
        <f>COUNTIFS('OB History'!$B:$B,$A$40,'OB History'!T:T, 1)</f>
        <v>5</v>
      </c>
      <c r="AE40" s="2">
        <f>COUNTIFS('OB History'!$B:$B,$A$40,'OB History'!U:U, 1)</f>
        <v>2</v>
      </c>
      <c r="AF40" s="2">
        <f>COUNTIFS('OB History'!$B:$B,$A$40,'OB History'!V:V, 1)</f>
        <v>5</v>
      </c>
      <c r="AG40" s="2">
        <f>COUNTIFS('OB History'!$B:$B,$A$40,'OB History'!W:W, 1)</f>
        <v>17</v>
      </c>
      <c r="AH40" s="2">
        <f>COUNTIFS('OB History'!$B:$B,$A$40,'OB History'!X:X, 1)</f>
        <v>23</v>
      </c>
      <c r="AI40" s="2">
        <f>COUNTIFS('OB History'!$B:$B,$A$40,'OB History'!Y:Y, 1)</f>
        <v>18</v>
      </c>
      <c r="AJ40" s="2">
        <f>COUNTIFS('OB History'!$B:$B,$A$40,'OB History'!Z:Z, 1)</f>
        <v>25</v>
      </c>
    </row>
    <row r="41" spans="1:36" x14ac:dyDescent="0.25">
      <c r="A41" s="2" t="s">
        <v>2</v>
      </c>
      <c r="B41" s="6" t="s">
        <v>60</v>
      </c>
      <c r="C41" s="2" t="s">
        <v>79</v>
      </c>
      <c r="D41" s="3">
        <v>2</v>
      </c>
      <c r="E41" s="3"/>
      <c r="F41" s="3"/>
      <c r="G41" s="3"/>
      <c r="H41" s="34">
        <f>SUMIFS('OB History'!C:C,'OB History'!B:B,A41)</f>
        <v>837</v>
      </c>
      <c r="I41" s="4">
        <f>AVERAGEIFS('OB History'!C:C,'OB History'!B:B,A41)</f>
        <v>27</v>
      </c>
      <c r="J41" s="4">
        <f t="array" ref="J41">MEDIAN(IF('OB History'!B:B=A41, 'OB History'!C:C))</f>
        <v>24</v>
      </c>
      <c r="K41" s="35">
        <f t="array" ref="K41">MAX(IF('OB History'!B:B=A41, 'OB History'!C:C))</f>
        <v>68</v>
      </c>
      <c r="L41" s="34">
        <f>COUNTIFS('OB History'!B:B,A41,'OB History'!D:D, 1)</f>
        <v>16</v>
      </c>
      <c r="M41" s="2">
        <f>COUNTIFS('OB History'!B:B,A41,'OB History'!D:D, 0)</f>
        <v>15</v>
      </c>
      <c r="N41" s="88">
        <f>LOOKUP(2, 1/('OB History'!$B:$B=A41), 'OB History'!$AD:$AD)</f>
        <v>0.5161290322580645</v>
      </c>
      <c r="O41" s="34">
        <f>SUMIFS('OB History'!F:F,'OB History'!B:B,A41)</f>
        <v>71</v>
      </c>
      <c r="P41" s="2">
        <f>SUMIFS('OB History'!E:E,'OB History'!B:B,A41)-O41</f>
        <v>56</v>
      </c>
      <c r="Q41" s="88">
        <f>LOOKUP(2, 1/('OB History'!$B:$B=A41), 'OB History'!$AB:$AB)</f>
        <v>0.5903225806451613</v>
      </c>
      <c r="R41" s="34">
        <f>SUMIFS('OB History'!H:H,'OB History'!B:B,'Old Bow v2'!A41)</f>
        <v>283</v>
      </c>
      <c r="S41" s="2">
        <f>SUMIFS('OB History'!G:G,'OB History'!B:B,'Old Bow v2'!A41)-R41</f>
        <v>253</v>
      </c>
      <c r="T41" s="88">
        <f>LOOKUP(2, 1/('OB History'!$B:$B=A41), 'OB History'!$AC:$AC)</f>
        <v>0.54129032258064524</v>
      </c>
      <c r="U41" s="2">
        <f>COUNTIFS('OB History'!$B:$B,$A$41,'OB History'!K:K, 1)</f>
        <v>5</v>
      </c>
      <c r="V41" s="2">
        <f>COUNTIFS('OB History'!$B:$B,$A$41,'OB History'!L:L, 1)</f>
        <v>7</v>
      </c>
      <c r="W41" s="2">
        <f>COUNTIFS('OB History'!$B:$B,$A$41,'OB History'!M:M, 1)</f>
        <v>3</v>
      </c>
      <c r="X41" s="2">
        <f>COUNTIFS('OB History'!$B:$B,$A$41,'OB History'!N:N, 1)</f>
        <v>13</v>
      </c>
      <c r="Y41" s="2">
        <f>COUNTIFS('OB History'!$B:$B,$A$41,'OB History'!O:O, 1)</f>
        <v>1</v>
      </c>
      <c r="Z41" s="2">
        <f>COUNTIFS('OB History'!$B:$B,$A$41,'OB History'!P:P, 1)</f>
        <v>4</v>
      </c>
      <c r="AA41" s="2">
        <f>COUNTIFS('OB History'!$B:$B,$A$41,'OB History'!Q:Q, 1)</f>
        <v>0</v>
      </c>
      <c r="AB41" s="2">
        <f>COUNTIFS('OB History'!$B:$B,$A$41,'OB History'!R:R, 1)</f>
        <v>1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0</v>
      </c>
      <c r="AG41" s="2">
        <f>COUNTIFS('OB History'!$B:$B,$A$41,'OB History'!W:W, 1)</f>
        <v>8</v>
      </c>
      <c r="AH41" s="2">
        <f>COUNTIFS('OB History'!$B:$B,$A$41,'OB History'!X:X, 1)</f>
        <v>10</v>
      </c>
      <c r="AI41" s="2">
        <f>COUNTIFS('OB History'!$B:$B,$A$41,'OB History'!Y:Y, 1)</f>
        <v>9</v>
      </c>
      <c r="AJ41" s="2">
        <f>COUNTIFS('OB History'!$B:$B,$A$41,'OB History'!Z:Z, 1)</f>
        <v>10</v>
      </c>
    </row>
    <row r="42" spans="1:36" x14ac:dyDescent="0.25">
      <c r="A42" s="2" t="s">
        <v>54</v>
      </c>
      <c r="B42" s="6" t="s">
        <v>60</v>
      </c>
      <c r="C42" s="6" t="s">
        <v>79</v>
      </c>
      <c r="D42" s="3"/>
      <c r="E42" s="3"/>
      <c r="F42" s="3"/>
      <c r="G42" s="3"/>
      <c r="H42" s="34">
        <f>SUMIFS('OB History'!C:C,'OB History'!B:B,A42)</f>
        <v>102</v>
      </c>
      <c r="I42" s="4">
        <f>AVERAGEIFS('OB History'!C:C,'OB History'!B:B,A42)</f>
        <v>17</v>
      </c>
      <c r="J42" s="4">
        <f t="array" ref="J42">MEDIAN(IF('OB History'!B:B=A42, 'OB History'!C:C))</f>
        <v>14</v>
      </c>
      <c r="K42" s="35">
        <f t="array" ref="K42">MAX(IF('OB History'!B:B=A42, 'OB History'!C:C))</f>
        <v>29</v>
      </c>
      <c r="L42" s="34">
        <f>COUNTIFS('OB History'!B:B,A42,'OB History'!D:D, 1)</f>
        <v>5</v>
      </c>
      <c r="M42" s="2">
        <f>COUNTIFS('OB History'!B:B,A42,'OB History'!D:D, 0)</f>
        <v>1</v>
      </c>
      <c r="N42" s="88">
        <f>LOOKUP(2, 1/('OB History'!$B:$B=A42), 'OB History'!$AD:$AD)</f>
        <v>0.83333333333333337</v>
      </c>
      <c r="O42" s="34">
        <f>SUMIFS('OB History'!F:F,'OB History'!B:B,A42)</f>
        <v>17</v>
      </c>
      <c r="P42" s="2">
        <f>SUMIFS('OB History'!E:E,'OB History'!B:B,A42)-O42</f>
        <v>11</v>
      </c>
      <c r="Q42" s="88">
        <f>LOOKUP(2, 1/('OB History'!$B:$B=A42), 'OB History'!$AB:$AB)</f>
        <v>0.61666666666666659</v>
      </c>
      <c r="R42" s="34">
        <f>SUMIFS('OB History'!H:H,'OB History'!B:B,'Old Bow v2'!A42)</f>
        <v>66</v>
      </c>
      <c r="S42" s="2">
        <f>SUMIFS('OB History'!G:G,'OB History'!B:B,'Old Bow v2'!A42)-R42</f>
        <v>48</v>
      </c>
      <c r="T42" s="88">
        <f>LOOKUP(2, 1/('OB History'!$B:$B=A42), 'OB History'!$AC:$AC)</f>
        <v>0.58166666666666667</v>
      </c>
      <c r="U42" s="2">
        <f>COUNTIFS('OB History'!$B:$B,$A$42,'OB History'!K:K, 1)</f>
        <v>1</v>
      </c>
      <c r="V42" s="2">
        <f>COUNTIFS('OB History'!$B:$B,$A$42,'OB History'!L:L, 1)</f>
        <v>2</v>
      </c>
      <c r="W42" s="2">
        <f>COUNTIFS('OB History'!$B:$B,$A$42,'OB History'!M:M, 1)</f>
        <v>1</v>
      </c>
      <c r="X42" s="2">
        <f>COUNTIFS('OB History'!$B:$B,$A$42,'OB History'!N:N, 1)</f>
        <v>2</v>
      </c>
      <c r="Y42" s="2">
        <f>COUNTIFS('OB History'!$B:$B,$A$42,'OB History'!O:O, 1)</f>
        <v>2</v>
      </c>
      <c r="Z42" s="2">
        <f>COUNTIFS('OB History'!$B:$B,$A$42,'OB History'!P:P, 1)</f>
        <v>1</v>
      </c>
      <c r="AA42" s="2">
        <f>COUNTIFS('OB History'!$B:$B,$A$42,'OB History'!Q:Q, 1)</f>
        <v>3</v>
      </c>
      <c r="AB42" s="2">
        <f>COUNTIFS('OB History'!$B:$B,$A$42,'OB History'!R:R, 1)</f>
        <v>1</v>
      </c>
      <c r="AC42" s="2">
        <f>COUNTIFS('OB History'!$B:$B,$A$42,'OB History'!S:S, 1)</f>
        <v>1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1</v>
      </c>
      <c r="AG42" s="2">
        <f>COUNTIFS('OB History'!$B:$B,$A$42,'OB History'!W:W, 1)</f>
        <v>1</v>
      </c>
      <c r="AH42" s="2">
        <f>COUNTIFS('OB History'!$B:$B,$A$42,'OB History'!X:X, 1)</f>
        <v>1</v>
      </c>
      <c r="AI42" s="2">
        <f>COUNTIFS('OB History'!$B:$B,$A$42,'OB History'!Y:Y, 1)</f>
        <v>0</v>
      </c>
      <c r="AJ42" s="2">
        <f>COUNTIFS('OB History'!$B:$B,$A$42,'OB History'!Z:Z, 1)</f>
        <v>0</v>
      </c>
    </row>
    <row r="43" spans="1:36" x14ac:dyDescent="0.25">
      <c r="A43" s="2" t="s">
        <v>5</v>
      </c>
      <c r="B43" s="6" t="s">
        <v>124</v>
      </c>
      <c r="C43" s="1" t="s">
        <v>159</v>
      </c>
      <c r="D43" s="3">
        <v>3</v>
      </c>
      <c r="E43" s="3"/>
      <c r="F43" s="3"/>
      <c r="G43" s="3"/>
      <c r="H43" s="34">
        <f>SUMIFS('OB History'!C:C,'OB History'!B:B,A43)</f>
        <v>653</v>
      </c>
      <c r="I43" s="4">
        <f>AVERAGEIFS('OB History'!C:C,'OB History'!B:B,A43)</f>
        <v>21.766666666666666</v>
      </c>
      <c r="J43" s="4">
        <f t="array" ref="J43">MEDIAN(IF('OB History'!B:B=A43, 'OB History'!C:C))</f>
        <v>20</v>
      </c>
      <c r="K43" s="35">
        <f t="array" ref="K43">MAX(IF('OB History'!B:B=A43, 'OB History'!C:C))</f>
        <v>51</v>
      </c>
      <c r="L43" s="34">
        <f>COUNTIFS('OB History'!B:B,A43,'OB History'!D:D, 1)</f>
        <v>14</v>
      </c>
      <c r="M43" s="2">
        <f>COUNTIFS('OB History'!B:B,A43,'OB History'!D:D, 0)</f>
        <v>16</v>
      </c>
      <c r="N43" s="88">
        <f>LOOKUP(2, 1/('OB History'!$B:$B=A43), 'OB History'!$AD:$AD)</f>
        <v>0.46666666666666667</v>
      </c>
      <c r="O43" s="34">
        <f>SUMIFS('OB History'!F:F,'OB History'!B:B,A43)</f>
        <v>60</v>
      </c>
      <c r="P43" s="2">
        <f>SUMIFS('OB History'!E:E,'OB History'!B:B,A43)-O43</f>
        <v>65</v>
      </c>
      <c r="Q43" s="88">
        <f>LOOKUP(2, 1/('OB History'!$B:$B=A43), 'OB History'!$AB:$AB)</f>
        <v>0.47833333333333333</v>
      </c>
      <c r="R43" s="34">
        <f>SUMIFS('OB History'!H:H,'OB History'!B:B,'Old Bow v2'!A43)</f>
        <v>257</v>
      </c>
      <c r="S43" s="2">
        <f>SUMIFS('OB History'!G:G,'OB History'!B:B,'Old Bow v2'!A43)-R43</f>
        <v>266</v>
      </c>
      <c r="T43" s="88">
        <f>LOOKUP(2, 1/('OB History'!$B:$B=A43), 'OB History'!$AC:$AC)</f>
        <v>0.48799999999999993</v>
      </c>
      <c r="U43" s="2">
        <f>COUNTIFS('OB History'!$B:$B,$A$43,'OB History'!K:K, 1)</f>
        <v>6</v>
      </c>
      <c r="V43" s="2">
        <f>COUNTIFS('OB History'!$B:$B,$A$43,'OB History'!L:L, 1)</f>
        <v>5</v>
      </c>
      <c r="W43" s="2">
        <f>COUNTIFS('OB History'!$B:$B,$A$43,'OB History'!M:M, 1)</f>
        <v>4</v>
      </c>
      <c r="X43" s="2">
        <f>COUNTIFS('OB History'!$B:$B,$A$43,'OB History'!N:N, 1)</f>
        <v>6</v>
      </c>
      <c r="Y43" s="2">
        <f>COUNTIFS('OB History'!$B:$B,$A$43,'OB History'!O:O, 1)</f>
        <v>4</v>
      </c>
      <c r="Z43" s="2">
        <f>COUNTIFS('OB History'!$B:$B,$A$43,'OB History'!P:P, 1)</f>
        <v>4</v>
      </c>
      <c r="AA43" s="2">
        <f>COUNTIFS('OB History'!$B:$B,$A$43,'OB History'!Q:Q, 1)</f>
        <v>1</v>
      </c>
      <c r="AB43" s="2">
        <f>COUNTIFS('OB History'!$B:$B,$A$43,'OB History'!R:R, 1)</f>
        <v>4</v>
      </c>
      <c r="AC43" s="2">
        <f>COUNTIFS('OB History'!$B:$B,$A$43,'OB History'!S:S, 1)</f>
        <v>0</v>
      </c>
      <c r="AD43" s="2">
        <f>COUNTIFS('OB History'!$B:$B,$A$43,'OB History'!T:T, 1)</f>
        <v>1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3</v>
      </c>
      <c r="AH43" s="2">
        <f>COUNTIFS('OB History'!$B:$B,$A$43,'OB History'!X:X, 1)</f>
        <v>9</v>
      </c>
      <c r="AI43" s="2">
        <f>COUNTIFS('OB History'!$B:$B,$A$43,'OB History'!Y:Y, 1)</f>
        <v>7</v>
      </c>
      <c r="AJ43" s="2">
        <f>COUNTIFS('OB History'!$B:$B,$A$43,'OB History'!Z:Z, 1)</f>
        <v>6</v>
      </c>
    </row>
    <row r="44" spans="1:36" x14ac:dyDescent="0.25">
      <c r="A44" s="2" t="s">
        <v>38</v>
      </c>
      <c r="B44" s="2" t="s">
        <v>79</v>
      </c>
      <c r="C44" s="2" t="s">
        <v>79</v>
      </c>
      <c r="D44" s="3">
        <v>1</v>
      </c>
      <c r="E44" s="3"/>
      <c r="F44" s="3"/>
      <c r="G44" s="3"/>
      <c r="H44" s="34">
        <f>SUMIFS('OB History'!C:C,'OB History'!B:B,A44)</f>
        <v>221</v>
      </c>
      <c r="I44" s="4">
        <f>AVERAGEIFS('OB History'!C:C,'OB History'!B:B,A44)</f>
        <v>8.5</v>
      </c>
      <c r="J44" s="4">
        <f t="array" ref="J44">MEDIAN(IF('OB History'!B:B=A44, 'OB History'!C:C))</f>
        <v>7.5</v>
      </c>
      <c r="K44" s="35">
        <f t="array" ref="K44">MAX(IF('OB History'!B:B=A44, 'OB History'!C:C))</f>
        <v>28</v>
      </c>
      <c r="L44" s="34">
        <f>COUNTIFS('OB History'!B:B,A44,'OB History'!D:D, 1)</f>
        <v>10</v>
      </c>
      <c r="M44" s="2">
        <f>COUNTIFS('OB History'!B:B,A44,'OB History'!D:D, 0)</f>
        <v>16</v>
      </c>
      <c r="N44" s="88">
        <f>LOOKUP(2, 1/('OB History'!$B:$B=A44), 'OB History'!$AD:$AD)</f>
        <v>0.38461538461538464</v>
      </c>
      <c r="O44" s="34">
        <f>SUMIFS('OB History'!F:F,'OB History'!B:B,A44)</f>
        <v>45</v>
      </c>
      <c r="P44" s="2">
        <f>SUMIFS('OB History'!E:E,'OB History'!B:B,A44)-O44</f>
        <v>59</v>
      </c>
      <c r="Q44" s="88">
        <f>LOOKUP(2, 1/('OB History'!$B:$B=A44), 'OB History'!$AB:$AB)</f>
        <v>0.4096153846153846</v>
      </c>
      <c r="R44" s="34">
        <f>SUMIFS('OB History'!H:H,'OB History'!B:B,'Old Bow v2'!A44)</f>
        <v>198</v>
      </c>
      <c r="S44" s="2">
        <f>SUMIFS('OB History'!G:G,'OB History'!B:B,'Old Bow v2'!A44)-R44</f>
        <v>233</v>
      </c>
      <c r="T44" s="88">
        <f>LOOKUP(2, 1/('OB History'!$B:$B=A44), 'OB History'!$AC:$AC)</f>
        <v>0.45153846153846161</v>
      </c>
      <c r="U44" s="2">
        <f>COUNTIFS('OB History'!$B:$B,$A$44,'OB History'!K:K, 1)</f>
        <v>2</v>
      </c>
      <c r="V44" s="2">
        <f>COUNTIFS('OB History'!$B:$B,$A$44,'OB History'!L:L, 1)</f>
        <v>2</v>
      </c>
      <c r="W44" s="2">
        <f>COUNTIFS('OB History'!$B:$B,$A$44,'OB History'!M:M, 1)</f>
        <v>3</v>
      </c>
      <c r="X44" s="2">
        <f>COUNTIFS('OB History'!$B:$B,$A$44,'OB History'!N:N, 1)</f>
        <v>8</v>
      </c>
      <c r="Y44" s="2">
        <f>COUNTIFS('OB History'!$B:$B,$A$44,'OB History'!O:O, 1)</f>
        <v>0</v>
      </c>
      <c r="Z44" s="2">
        <f>COUNTIFS('OB History'!$B:$B,$A$44,'OB History'!P:P, 1)</f>
        <v>4</v>
      </c>
      <c r="AA44" s="2">
        <f>COUNTIFS('OB History'!$B:$B,$A$44,'OB History'!Q:Q, 1)</f>
        <v>2</v>
      </c>
      <c r="AB44" s="2">
        <f>COUNTIFS('OB History'!$B:$B,$A$44,'OB History'!R:R, 1)</f>
        <v>5</v>
      </c>
      <c r="AC44" s="2">
        <f>COUNTIFS('OB History'!$B:$B,$A$44,'OB History'!S:S, 1)</f>
        <v>0</v>
      </c>
      <c r="AD44" s="2">
        <f>COUNTIFS('OB History'!$B:$B,$A$44,'OB History'!T:T, 1)</f>
        <v>1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2</v>
      </c>
      <c r="AH44" s="2">
        <f>COUNTIFS('OB History'!$B:$B,$A$44,'OB History'!X:X, 1)</f>
        <v>6</v>
      </c>
      <c r="AI44" s="2">
        <f>COUNTIFS('OB History'!$B:$B,$A$44,'OB History'!Y:Y, 1)</f>
        <v>4</v>
      </c>
      <c r="AJ44" s="2">
        <f>COUNTIFS('OB History'!$B:$B,$A$44,'OB History'!Z:Z, 1)</f>
        <v>6</v>
      </c>
    </row>
    <row r="45" spans="1:36" x14ac:dyDescent="0.25">
      <c r="A45" s="2" t="s">
        <v>242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31</v>
      </c>
      <c r="I45" s="4">
        <f>AVERAGEIFS('OB History'!C:C,'OB History'!B:B,A45)</f>
        <v>5.166666666666667</v>
      </c>
      <c r="J45" s="4">
        <f t="array" ref="J45">MEDIAN(IF('OB History'!B:B=A45, 'OB History'!C:C))</f>
        <v>4</v>
      </c>
      <c r="K45" s="35">
        <f t="array" ref="K45">MAX(IF('OB History'!B:B=A45, 'OB History'!C:C))</f>
        <v>11</v>
      </c>
      <c r="L45" s="34">
        <f>COUNTIFS('OB History'!B:B,A45,'OB History'!D:D, 1)</f>
        <v>0</v>
      </c>
      <c r="M45" s="2">
        <f>COUNTIFS('OB History'!B:B,A45,'OB History'!D:D, 0)</f>
        <v>6</v>
      </c>
      <c r="N45" s="88">
        <f>LOOKUP(2, 1/('OB History'!$B:$B=A45), 'OB History'!$AD:$AD)</f>
        <v>0</v>
      </c>
      <c r="O45" s="34">
        <f>SUMIFS('OB History'!F:F,'OB History'!B:B,A45)</f>
        <v>5</v>
      </c>
      <c r="P45" s="2">
        <f>SUMIFS('OB History'!E:E,'OB History'!B:B,A45)-O45</f>
        <v>18</v>
      </c>
      <c r="Q45" s="88">
        <f>LOOKUP(2, 1/('OB History'!$B:$B=A45), 'OB History'!$AB:$AB)</f>
        <v>0.19166666666666665</v>
      </c>
      <c r="R45" s="34">
        <f>SUMIFS('OB History'!H:H,'OB History'!B:B,'Old Bow v2'!A45)</f>
        <v>35</v>
      </c>
      <c r="S45" s="2">
        <f>SUMIFS('OB History'!G:G,'OB History'!B:B,'Old Bow v2'!A45)-R45</f>
        <v>60</v>
      </c>
      <c r="T45" s="88">
        <f>LOOKUP(2, 1/('OB History'!$B:$B=A45), 'OB History'!$AC:$AC)</f>
        <v>0.35666666666666663</v>
      </c>
      <c r="U45" s="2">
        <f>COUNTIFS('OB History'!$B:$B,$A$45,'OB History'!K:K, 1)</f>
        <v>0</v>
      </c>
      <c r="V45" s="2">
        <f>COUNTIFS('OB History'!$B:$B,$A$45,'OB History'!L:L, 1)</f>
        <v>1</v>
      </c>
      <c r="W45" s="2">
        <f>COUNTIFS('OB History'!$B:$B,$A$45,'OB History'!M:M, 1)</f>
        <v>0</v>
      </c>
      <c r="X45" s="2">
        <f>COUNTIFS('OB History'!$B:$B,$A$45,'OB History'!N:N, 1)</f>
        <v>0</v>
      </c>
      <c r="Y45" s="2">
        <f>COUNTIFS('OB History'!$B:$B,$A$45,'OB History'!O:O, 1)</f>
        <v>0</v>
      </c>
      <c r="Z45" s="2">
        <f>COUNTIFS('OB History'!$B:$B,$A$45,'OB History'!P:P, 1)</f>
        <v>0</v>
      </c>
      <c r="AA45" s="2">
        <f>COUNTIFS('OB History'!$B:$B,$A$45,'OB History'!Q:Q, 1)</f>
        <v>1</v>
      </c>
      <c r="AB45" s="2">
        <f>COUNTIFS('OB History'!$B:$B,$A$45,'OB History'!R:R, 1)</f>
        <v>1</v>
      </c>
      <c r="AC45" s="2">
        <f>COUNTIFS('OB History'!$B:$B,$A$45,'OB History'!S:S, 1)</f>
        <v>0</v>
      </c>
      <c r="AD45" s="2">
        <f>COUNTIFS('OB History'!$B:$B,$A$45,'OB History'!T:T, 1)</f>
        <v>0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0</v>
      </c>
      <c r="AH45" s="2">
        <f>COUNTIFS('OB History'!$B:$B,$A$45,'OB History'!X:X, 1)</f>
        <v>1</v>
      </c>
      <c r="AI45" s="2"/>
      <c r="AJ45" s="2"/>
    </row>
    <row r="46" spans="1:36" x14ac:dyDescent="0.25">
      <c r="A46" s="2" t="s">
        <v>141</v>
      </c>
      <c r="B46" s="2" t="s">
        <v>79</v>
      </c>
      <c r="C46" s="2" t="s">
        <v>79</v>
      </c>
      <c r="D46" s="3">
        <v>1</v>
      </c>
      <c r="E46" s="3"/>
      <c r="F46" s="3"/>
      <c r="G46" s="3"/>
      <c r="H46" s="34">
        <f>SUMIFS('OB History'!C:C,'OB History'!B:B,A46)</f>
        <v>466</v>
      </c>
      <c r="I46" s="4">
        <f>AVERAGEIFS('OB History'!C:C,'OB History'!B:B,A46)</f>
        <v>18.64</v>
      </c>
      <c r="J46" s="4">
        <f t="array" ref="J46">MEDIAN(IF('OB History'!B:B=A46, 'OB History'!C:C))</f>
        <v>17</v>
      </c>
      <c r="K46" s="35">
        <f t="array" ref="K46">MAX(IF('OB History'!B:B=A46, 'OB History'!C:C))</f>
        <v>33</v>
      </c>
      <c r="L46" s="34">
        <f>COUNTIFS('OB History'!B:B,A46,'OB History'!D:D, 1)</f>
        <v>12</v>
      </c>
      <c r="M46" s="2">
        <f>COUNTIFS('OB History'!B:B,A46,'OB History'!D:D, 0)</f>
        <v>13</v>
      </c>
      <c r="N46" s="88">
        <f>LOOKUP(2, 1/('OB History'!$B:$B=A46), 'OB History'!$AD:$AD)</f>
        <v>0.48</v>
      </c>
      <c r="O46" s="34">
        <f>SUMIFS('OB History'!F:F,'OB History'!B:B,A46)</f>
        <v>50</v>
      </c>
      <c r="P46" s="2">
        <f>SUMIFS('OB History'!E:E,'OB History'!B:B,A46)-O46</f>
        <v>52</v>
      </c>
      <c r="Q46" s="88">
        <f>LOOKUP(2, 1/('OB History'!$B:$B=A46), 'OB History'!$AB:$AB)</f>
        <v>0.49599999999999994</v>
      </c>
      <c r="R46" s="34">
        <f>SUMIFS('OB History'!H:H,'OB History'!B:B,'Old Bow v2'!A46)</f>
        <v>214</v>
      </c>
      <c r="S46" s="2">
        <f>SUMIFS('OB History'!G:G,'OB History'!B:B,'Old Bow v2'!A46)-R46</f>
        <v>215</v>
      </c>
      <c r="T46" s="88">
        <f>LOOKUP(2, 1/('OB History'!$B:$B=A46), 'OB History'!$AC:$AC)</f>
        <v>0.502</v>
      </c>
      <c r="U46" s="2">
        <f>COUNTIFS('OB History'!$B:$B,$A$46,'OB History'!K:K, 1)</f>
        <v>3</v>
      </c>
      <c r="V46" s="2">
        <f>COUNTIFS('OB History'!$B:$B,$A$46,'OB History'!L:L, 1)</f>
        <v>3</v>
      </c>
      <c r="W46" s="2">
        <f>COUNTIFS('OB History'!$B:$B,$A$46,'OB History'!M:M, 1)</f>
        <v>0</v>
      </c>
      <c r="X46" s="2">
        <f>COUNTIFS('OB History'!$B:$B,$A$46,'OB History'!N:N, 1)</f>
        <v>5</v>
      </c>
      <c r="Y46" s="2">
        <f>COUNTIFS('OB History'!$B:$B,$A$46,'OB History'!O:O, 1)</f>
        <v>4</v>
      </c>
      <c r="Z46" s="2">
        <f>COUNTIFS('OB History'!$B:$B,$A$46,'OB History'!P:P, 1)</f>
        <v>1</v>
      </c>
      <c r="AA46" s="2">
        <f>COUNTIFS('OB History'!$B:$B,$A$46,'OB History'!Q:Q, 1)</f>
        <v>3</v>
      </c>
      <c r="AB46" s="2">
        <f>COUNTIFS('OB History'!$B:$B,$A$46,'OB History'!R:R, 1)</f>
        <v>4</v>
      </c>
      <c r="AC46" s="2">
        <f>COUNTIFS('OB History'!$B:$B,$A$46,'OB History'!S:S, 1)</f>
        <v>1</v>
      </c>
      <c r="AD46" s="2">
        <f>COUNTIFS('OB History'!$B:$B,$A$46,'OB History'!T:T, 1)</f>
        <v>1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4</v>
      </c>
      <c r="AH46" s="2">
        <f>COUNTIFS('OB History'!$B:$B,$A$46,'OB History'!X:X, 1)</f>
        <v>6</v>
      </c>
      <c r="AI46" s="2">
        <f>COUNTIFS('OB History'!$B:$B,$A$46,'OB History'!Y:Y, 1)</f>
        <v>8</v>
      </c>
      <c r="AJ46" s="2">
        <f>COUNTIFS('OB History'!$B:$B,$A$46,'OB History'!Z:Z, 1)</f>
        <v>7</v>
      </c>
    </row>
    <row r="47" spans="1:36" x14ac:dyDescent="0.25">
      <c r="A47" s="2" t="s">
        <v>149</v>
      </c>
      <c r="B47" s="2" t="s">
        <v>79</v>
      </c>
      <c r="C47" s="2" t="s">
        <v>79</v>
      </c>
      <c r="D47" s="3"/>
      <c r="E47" s="3"/>
      <c r="F47" s="3"/>
      <c r="G47" s="3"/>
      <c r="H47" s="34">
        <f>SUMIFS('OB History'!C:C,'OB History'!B:B,A47)</f>
        <v>4</v>
      </c>
      <c r="I47" s="4">
        <f>AVERAGEIFS('OB History'!C:C,'OB History'!B:B,A47)</f>
        <v>4</v>
      </c>
      <c r="J47" s="4">
        <f t="array" ref="J47">MEDIAN(IF('OB History'!B:B=A47, 'OB History'!C:C))</f>
        <v>4</v>
      </c>
      <c r="K47" s="35">
        <f t="array" ref="K47">MAX(IF('OB History'!B:B=A47, 'OB History'!C:C))</f>
        <v>4</v>
      </c>
      <c r="L47" s="34">
        <f>COUNTIFS('OB History'!B:B,A47,'OB History'!D:D, 1)</f>
        <v>0</v>
      </c>
      <c r="M47" s="2">
        <f>COUNTIFS('OB History'!B:B,A47,'OB History'!D:D, 0)</f>
        <v>1</v>
      </c>
      <c r="N47" s="88">
        <f>LOOKUP(2, 1/('OB History'!$B:$B=A47), 'OB History'!$AD:$AD)</f>
        <v>0</v>
      </c>
      <c r="O47" s="34">
        <f>SUMIFS('OB History'!F:F,'OB History'!B:B,A47)</f>
        <v>2</v>
      </c>
      <c r="P47" s="2">
        <f>SUMIFS('OB History'!E:E,'OB History'!B:B,A47)-O47</f>
        <v>3</v>
      </c>
      <c r="Q47" s="88">
        <f>LOOKUP(2, 1/('OB History'!$B:$B=A47), 'OB History'!$AB:$AB)</f>
        <v>0.4</v>
      </c>
      <c r="R47" s="34">
        <f>SUMIFS('OB History'!H:H,'OB History'!B:B,'Old Bow v2'!A47)</f>
        <v>8</v>
      </c>
      <c r="S47" s="2">
        <f>SUMIFS('OB History'!G:G,'OB History'!B:B,'Old Bow v2'!A47)-R47</f>
        <v>10</v>
      </c>
      <c r="T47" s="88">
        <f>LOOKUP(2, 1/('OB History'!$B:$B=A47), 'OB History'!$AC:$AC)</f>
        <v>0.44</v>
      </c>
      <c r="U47" s="2">
        <f>COUNTIFS('OB History'!$B:$B,$A$47,'OB History'!K:K, 1)</f>
        <v>1</v>
      </c>
      <c r="V47" s="2">
        <f>COUNTIFS('OB History'!$B:$B,$A$47,'OB History'!L:L, 1)</f>
        <v>0</v>
      </c>
      <c r="W47" s="2">
        <f>COUNTIFS('OB History'!$B:$B,$A$47,'OB History'!M:M, 1)</f>
        <v>0</v>
      </c>
      <c r="X47" s="2">
        <f>COUNTIFS('OB History'!$B:$B,$A$47,'OB History'!N:N, 1)</f>
        <v>0</v>
      </c>
      <c r="Y47" s="2">
        <f>COUNTIFS('OB History'!$B:$B,$A$47,'OB History'!O:O, 1)</f>
        <v>0</v>
      </c>
      <c r="Z47" s="2">
        <f>COUNTIFS('OB History'!$B:$B,$A$47,'OB History'!P:P, 1)</f>
        <v>1</v>
      </c>
      <c r="AA47" s="2">
        <f>COUNTIFS('OB History'!$B:$B,$A$47,'OB History'!Q:Q, 1)</f>
        <v>0</v>
      </c>
      <c r="AB47" s="2">
        <f>COUNTIFS('OB History'!$B:$B,$A$47,'OB History'!R:R, 1)</f>
        <v>0</v>
      </c>
      <c r="AC47" s="2">
        <f>COUNTIFS('OB History'!$B:$B,$A$47,'OB History'!S:S, 1)</f>
        <v>0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0</v>
      </c>
      <c r="AH47" s="2">
        <f>COUNTIFS('OB History'!$B:$B,$A$47,'OB History'!X:X, 1)</f>
        <v>0</v>
      </c>
      <c r="AI47" s="2">
        <f>COUNTIFS('OB History'!$B:$B,$A$47,'OB History'!Y:Y, 1)</f>
        <v>0</v>
      </c>
      <c r="AJ47" s="2">
        <f>COUNTIFS('OB History'!$B:$B,$A$47,'OB History'!Z:Z, 1)</f>
        <v>0</v>
      </c>
    </row>
    <row r="48" spans="1:36" x14ac:dyDescent="0.25">
      <c r="A48" s="2" t="s">
        <v>40</v>
      </c>
      <c r="B48" s="2" t="s">
        <v>79</v>
      </c>
      <c r="C48" s="2" t="s">
        <v>79</v>
      </c>
      <c r="D48" s="3">
        <v>2</v>
      </c>
      <c r="E48" s="3"/>
      <c r="F48" s="3"/>
      <c r="G48" s="3"/>
      <c r="H48" s="34">
        <f>SUMIFS('OB History'!C:C,'OB History'!B:B,A48)</f>
        <v>480</v>
      </c>
      <c r="I48" s="4">
        <f>AVERAGEIFS('OB History'!C:C,'OB History'!B:B,A48)</f>
        <v>20</v>
      </c>
      <c r="J48" s="4">
        <f t="array" ref="J48">MEDIAN(IF('OB History'!B:B=A48, 'OB History'!C:C))</f>
        <v>17.5</v>
      </c>
      <c r="K48" s="35">
        <f t="array" ref="K48">MAX(IF('OB History'!B:B=A48, 'OB History'!C:C))</f>
        <v>40</v>
      </c>
      <c r="L48" s="34">
        <f>COUNTIFS('OB History'!B:B,A48,'OB History'!D:D, 1)</f>
        <v>13</v>
      </c>
      <c r="M48" s="2">
        <f>COUNTIFS('OB History'!B:B,A48,'OB History'!D:D, 0)</f>
        <v>11</v>
      </c>
      <c r="N48" s="88">
        <f>LOOKUP(2, 1/('OB History'!$B:$B=A48), 'OB History'!$AD:$AD)</f>
        <v>0.54166666666666663</v>
      </c>
      <c r="O48" s="34">
        <f>SUMIFS('OB History'!F:F,'OB History'!B:B,A48)</f>
        <v>52</v>
      </c>
      <c r="P48" s="2">
        <f>SUMIFS('OB History'!E:E,'OB History'!B:B,A48)-O48</f>
        <v>45</v>
      </c>
      <c r="Q48" s="88">
        <f>LOOKUP(2, 1/('OB History'!$B:$B=A48), 'OB History'!$AB:$AB)</f>
        <v>0.54374999999999996</v>
      </c>
      <c r="R48" s="34">
        <f>SUMIFS('OB History'!H:H,'OB History'!B:B,'Old Bow v2'!A48)</f>
        <v>198</v>
      </c>
      <c r="S48" s="2">
        <f>SUMIFS('OB History'!G:G,'OB History'!B:B,'Old Bow v2'!A48)-R48</f>
        <v>206</v>
      </c>
      <c r="T48" s="88">
        <f>LOOKUP(2, 1/('OB History'!$B:$B=A48), 'OB History'!$AC:$AC)</f>
        <v>0.48874999999999996</v>
      </c>
      <c r="U48" s="2">
        <f>COUNTIFS('OB History'!$B:$B,$A$48,'OB History'!K:K, 1)</f>
        <v>4</v>
      </c>
      <c r="V48" s="2">
        <f>COUNTIFS('OB History'!$B:$B,$A$48,'OB History'!L:L, 1)</f>
        <v>2</v>
      </c>
      <c r="W48" s="2">
        <f>COUNTIFS('OB History'!$B:$B,$A$48,'OB History'!M:M, 1)</f>
        <v>5</v>
      </c>
      <c r="X48" s="2">
        <f>COUNTIFS('OB History'!$B:$B,$A$48,'OB History'!N:N, 1)</f>
        <v>6</v>
      </c>
      <c r="Y48" s="2">
        <f>COUNTIFS('OB History'!$B:$B,$A$48,'OB History'!O:O, 1)</f>
        <v>3</v>
      </c>
      <c r="Z48" s="2">
        <f>COUNTIFS('OB History'!$B:$B,$A$48,'OB History'!P:P, 1)</f>
        <v>2</v>
      </c>
      <c r="AA48" s="2">
        <f>COUNTIFS('OB History'!$B:$B,$A$48,'OB History'!Q:Q, 1)</f>
        <v>3</v>
      </c>
      <c r="AB48" s="2">
        <f>COUNTIFS('OB History'!$B:$B,$A$48,'OB History'!R:R, 1)</f>
        <v>1</v>
      </c>
      <c r="AC48" s="2">
        <f>COUNTIFS('OB History'!$B:$B,$A$48,'OB History'!S:S, 1)</f>
        <v>3</v>
      </c>
      <c r="AD48" s="2">
        <f>COUNTIFS('OB History'!$B:$B,$A$48,'OB History'!T:T, 1)</f>
        <v>0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2</v>
      </c>
      <c r="AH48" s="2">
        <f>COUNTIFS('OB History'!$B:$B,$A$48,'OB History'!X:X, 1)</f>
        <v>9</v>
      </c>
      <c r="AI48" s="2">
        <f>COUNTIFS('OB History'!$B:$B,$A$48,'OB History'!Y:Y, 1)</f>
        <v>6</v>
      </c>
      <c r="AJ48" s="2">
        <f>COUNTIFS('OB History'!$B:$B,$A$48,'OB History'!Z:Z, 1)</f>
        <v>6</v>
      </c>
    </row>
    <row r="49" spans="1:36" x14ac:dyDescent="0.25">
      <c r="A49" s="2" t="s">
        <v>147</v>
      </c>
      <c r="B49" s="2" t="s">
        <v>79</v>
      </c>
      <c r="C49" s="2" t="s">
        <v>79</v>
      </c>
      <c r="D49" s="3"/>
      <c r="E49" s="3"/>
      <c r="F49" s="3"/>
      <c r="G49" s="3"/>
      <c r="H49" s="34">
        <f>SUMIFS('OB History'!C:C,'OB History'!B:B,A49)</f>
        <v>273</v>
      </c>
      <c r="I49" s="4">
        <f>AVERAGEIFS('OB History'!C:C,'OB History'!B:B,A49)</f>
        <v>18.2</v>
      </c>
      <c r="J49" s="4">
        <f t="array" ref="J49">MEDIAN(IF('OB History'!B:B=A49, 'OB History'!C:C))</f>
        <v>15</v>
      </c>
      <c r="K49" s="35">
        <f t="array" ref="K49">MAX(IF('OB History'!B:B=A49, 'OB History'!C:C))</f>
        <v>35</v>
      </c>
      <c r="L49" s="34">
        <f>COUNTIFS('OB History'!B:B,A49,'OB History'!D:D, 1)</f>
        <v>7</v>
      </c>
      <c r="M49" s="2">
        <f>COUNTIFS('OB History'!B:B,A49,'OB History'!D:D, 0)</f>
        <v>8</v>
      </c>
      <c r="N49" s="88">
        <f>LOOKUP(2, 1/('OB History'!$B:$B=A49), 'OB History'!$AD:$AD)</f>
        <v>0.46666666666666667</v>
      </c>
      <c r="O49" s="34">
        <f>SUMIFS('OB History'!F:F,'OB History'!B:B,A49)</f>
        <v>29</v>
      </c>
      <c r="P49" s="2">
        <f>SUMIFS('OB History'!E:E,'OB History'!B:B,A49)-O49</f>
        <v>30</v>
      </c>
      <c r="Q49" s="88">
        <f>LOOKUP(2, 1/('OB History'!$B:$B=A49), 'OB History'!$AB:$AB)</f>
        <v>0.48000000000000004</v>
      </c>
      <c r="R49" s="34">
        <f>SUMIFS('OB History'!H:H,'OB History'!B:B,'Old Bow v2'!A49)</f>
        <v>122</v>
      </c>
      <c r="S49" s="2">
        <f>SUMIFS('OB History'!G:G,'OB History'!B:B,'Old Bow v2'!A49)-R49</f>
        <v>127</v>
      </c>
      <c r="T49" s="88">
        <f>LOOKUP(2, 1/('OB History'!$B:$B=A49), 'OB History'!$AC:$AC)</f>
        <v>0.48266666666666674</v>
      </c>
      <c r="U49" s="2">
        <f>COUNTIFS('OB History'!$B:$B,$A$49,'OB History'!K:K, 1)</f>
        <v>4</v>
      </c>
      <c r="V49" s="2">
        <f>COUNTIFS('OB History'!$B:$B,$A$49,'OB History'!L:L, 1)</f>
        <v>2</v>
      </c>
      <c r="W49" s="2">
        <f>COUNTIFS('OB History'!$B:$B,$A$49,'OB History'!M:M, 1)</f>
        <v>3</v>
      </c>
      <c r="X49" s="2">
        <f>COUNTIFS('OB History'!$B:$B,$A$49,'OB History'!N:N, 1)</f>
        <v>4</v>
      </c>
      <c r="Y49" s="2">
        <f>COUNTIFS('OB History'!$B:$B,$A$49,'OB History'!O:O, 1)</f>
        <v>1</v>
      </c>
      <c r="Z49" s="2">
        <f>COUNTIFS('OB History'!$B:$B,$A$49,'OB History'!P:P, 1)</f>
        <v>3</v>
      </c>
      <c r="AA49" s="2">
        <f>COUNTIFS('OB History'!$B:$B,$A$49,'OB History'!Q:Q, 1)</f>
        <v>2</v>
      </c>
      <c r="AB49" s="2">
        <f>COUNTIFS('OB History'!$B:$B,$A$49,'OB History'!R:R, 1)</f>
        <v>0</v>
      </c>
      <c r="AC49" s="2">
        <f>COUNTIFS('OB History'!$B:$B,$A$49,'OB History'!S:S, 1)</f>
        <v>1</v>
      </c>
      <c r="AD49" s="2">
        <f>COUNTIFS('OB History'!$B:$B,$A$49,'OB History'!T:T, 1)</f>
        <v>0</v>
      </c>
      <c r="AE49" s="2">
        <f>COUNTIFS('OB History'!$B:$B,$A$49,'OB History'!U:U, 1)</f>
        <v>0</v>
      </c>
      <c r="AF49" s="2">
        <f>COUNTIFS('OB History'!$B:$B,$A$49,'OB History'!V:V, 1)</f>
        <v>0</v>
      </c>
      <c r="AG49" s="2">
        <f>COUNTIFS('OB History'!$B:$B,$A$49,'OB History'!W:W, 1)</f>
        <v>1</v>
      </c>
      <c r="AH49" s="2">
        <f>COUNTIFS('OB History'!$B:$B,$A$49,'OB History'!X:X, 1)</f>
        <v>4</v>
      </c>
      <c r="AI49" s="2">
        <f>COUNTIFS('OB History'!$B:$B,$A$49,'OB History'!Y:Y, 1)</f>
        <v>2</v>
      </c>
      <c r="AJ49" s="2">
        <f>COUNTIFS('OB History'!$B:$B,$A$49,'OB History'!Z:Z, 1)</f>
        <v>2</v>
      </c>
    </row>
    <row r="50" spans="1:36" ht="14.25" customHeight="1" x14ac:dyDescent="0.25">
      <c r="A50" s="2" t="s">
        <v>17</v>
      </c>
      <c r="B50" s="2" t="s">
        <v>79</v>
      </c>
      <c r="C50" s="2" t="s">
        <v>79</v>
      </c>
      <c r="D50" s="3">
        <v>17</v>
      </c>
      <c r="E50" s="3">
        <v>3</v>
      </c>
      <c r="F50" s="3"/>
      <c r="G50" s="3"/>
      <c r="H50" s="34">
        <f>SUMIFS('OB History'!C:C,'OB History'!B:B,A50)</f>
        <v>1612</v>
      </c>
      <c r="I50" s="4">
        <f>AVERAGEIFS('OB History'!C:C,'OB History'!B:B,A50)</f>
        <v>25.1875</v>
      </c>
      <c r="J50" s="4">
        <f t="array" ref="J50">MEDIAN(IF('OB History'!B:B=A50, 'OB History'!C:C))</f>
        <v>23</v>
      </c>
      <c r="K50" s="35">
        <f t="array" ref="K50">MAX(IF('OB History'!B:B=A50, 'OB History'!C:C))</f>
        <v>58</v>
      </c>
      <c r="L50" s="34">
        <f>COUNTIFS('OB History'!B:B,A50,'OB History'!D:D, 1)</f>
        <v>25</v>
      </c>
      <c r="M50" s="2">
        <f>COUNTIFS('OB History'!B:B,A50,'OB History'!D:D, 0)</f>
        <v>39</v>
      </c>
      <c r="N50" s="88">
        <f>LOOKUP(2, 1/('OB History'!$B:$B=A50), 'OB History'!$AD:$AD)</f>
        <v>0.390625</v>
      </c>
      <c r="O50" s="34">
        <f>SUMIFS('OB History'!F:F,'OB History'!B:B,A50)</f>
        <v>119</v>
      </c>
      <c r="P50" s="2">
        <f>SUMIFS('OB History'!E:E,'OB History'!B:B,A50)-O50</f>
        <v>141</v>
      </c>
      <c r="Q50" s="88">
        <f>LOOKUP(2, 1/('OB History'!$B:$B=A50), 'OB History'!$AB:$AB)</f>
        <v>0.45781250000000007</v>
      </c>
      <c r="R50" s="34">
        <f>SUMIFS('OB History'!H:H,'OB History'!B:B,'Old Bow v2'!A50)</f>
        <v>527</v>
      </c>
      <c r="S50" s="2">
        <f>SUMIFS('OB History'!G:G,'OB History'!B:B,'Old Bow v2'!A50)-R50</f>
        <v>548</v>
      </c>
      <c r="T50" s="88">
        <f>LOOKUP(2, 1/('OB History'!$B:$B=A50), 'OB History'!$AC:$AC)</f>
        <v>0.49390624999999971</v>
      </c>
      <c r="U50" s="2">
        <f>COUNTIFS('OB History'!$B:$B,$A$50,'OB History'!K:K, 1)</f>
        <v>8</v>
      </c>
      <c r="V50" s="2">
        <f>COUNTIFS('OB History'!$B:$B,$A$50,'OB History'!L:L, 1)</f>
        <v>10</v>
      </c>
      <c r="W50" s="2">
        <f>COUNTIFS('OB History'!$B:$B,$A$50,'OB History'!M:M, 1)</f>
        <v>3</v>
      </c>
      <c r="X50" s="2">
        <f>COUNTIFS('OB History'!$B:$B,$A$50,'OB History'!N:N, 1)</f>
        <v>11</v>
      </c>
      <c r="Y50" s="2">
        <f>COUNTIFS('OB History'!$B:$B,$A$50,'OB History'!O:O, 1)</f>
        <v>1</v>
      </c>
      <c r="Z50" s="2">
        <f>COUNTIFS('OB History'!$B:$B,$A$50,'OB History'!P:P, 1)</f>
        <v>11</v>
      </c>
      <c r="AA50" s="2">
        <f>COUNTIFS('OB History'!$B:$B,$A$50,'OB History'!Q:Q, 1)</f>
        <v>6</v>
      </c>
      <c r="AB50" s="2">
        <f>COUNTIFS('OB History'!$B:$B,$A$50,'OB History'!R:R, 1)</f>
        <v>6</v>
      </c>
      <c r="AC50" s="2">
        <f>COUNTIFS('OB History'!$B:$B,$A$50,'OB History'!S:S, 1)</f>
        <v>1</v>
      </c>
      <c r="AD50" s="2">
        <f>COUNTIFS('OB History'!$B:$B,$A$50,'OB History'!T:T, 1)</f>
        <v>2</v>
      </c>
      <c r="AE50" s="2">
        <f>COUNTIFS('OB History'!$B:$B,$A$50,'OB History'!U:U, 1)</f>
        <v>1</v>
      </c>
      <c r="AF50" s="2">
        <f>COUNTIFS('OB History'!$B:$B,$A$50,'OB History'!V:V, 1)</f>
        <v>3</v>
      </c>
      <c r="AG50" s="2">
        <f>COUNTIFS('OB History'!$B:$B,$A$50,'OB History'!W:W, 1)</f>
        <v>7</v>
      </c>
      <c r="AH50" s="2">
        <f>COUNTIFS('OB History'!$B:$B,$A$50,'OB History'!X:X, 1)</f>
        <v>22</v>
      </c>
      <c r="AI50" s="2">
        <f>COUNTIFS('OB History'!$B:$B,$A$50,'OB History'!Y:Y, 1)</f>
        <v>10</v>
      </c>
      <c r="AJ50" s="2">
        <f>COUNTIFS('OB History'!$B:$B,$A$50,'OB History'!Z:Z, 1)</f>
        <v>17</v>
      </c>
    </row>
    <row r="51" spans="1:36" x14ac:dyDescent="0.25">
      <c r="A51" s="2" t="s">
        <v>155</v>
      </c>
      <c r="B51" s="6" t="s">
        <v>60</v>
      </c>
      <c r="C51" s="2" t="s">
        <v>79</v>
      </c>
      <c r="D51" s="3">
        <v>8</v>
      </c>
      <c r="E51" s="3">
        <v>1</v>
      </c>
      <c r="F51" s="3"/>
      <c r="G51" s="3"/>
      <c r="H51" s="34">
        <f>SUMIFS('OB History'!C:C,'OB History'!B:B,A51)</f>
        <v>873</v>
      </c>
      <c r="I51" s="4">
        <f>AVERAGEIFS('OB History'!C:C,'OB History'!B:B,A51)</f>
        <v>17.816326530612244</v>
      </c>
      <c r="J51" s="4">
        <f t="array" ref="J51">MEDIAN(IF('OB History'!B:B=A51, 'OB History'!C:C))</f>
        <v>18</v>
      </c>
      <c r="K51" s="35">
        <f t="array" ref="K51">MAX(IF('OB History'!B:B=A51, 'OB History'!C:C))</f>
        <v>43</v>
      </c>
      <c r="L51" s="34">
        <f>COUNTIFS('OB History'!B:B,A51,'OB History'!D:D, 1)</f>
        <v>17</v>
      </c>
      <c r="M51" s="2">
        <f>COUNTIFS('OB History'!B:B,A51,'OB History'!D:D, 0)</f>
        <v>32</v>
      </c>
      <c r="N51" s="88">
        <f>LOOKUP(2, 1/('OB History'!$B:$B=A51), 'OB History'!$AD:$AD)</f>
        <v>0.34693877551020408</v>
      </c>
      <c r="O51" s="34">
        <f>SUMIFS('OB History'!F:F,'OB History'!B:B,A51)</f>
        <v>80</v>
      </c>
      <c r="P51" s="2">
        <f>SUMIFS('OB History'!E:E,'OB History'!B:B,A51)-O51</f>
        <v>119</v>
      </c>
      <c r="Q51" s="88">
        <f>LOOKUP(2, 1/('OB History'!$B:$B=A51), 'OB History'!$AB:$AB)</f>
        <v>0.37653061224489792</v>
      </c>
      <c r="R51" s="34">
        <f>SUMIFS('OB History'!H:H,'OB History'!B:B,'Old Bow v2'!A51)</f>
        <v>385</v>
      </c>
      <c r="S51" s="2">
        <f>SUMIFS('OB History'!G:G,'OB History'!B:B,'Old Bow v2'!A51)-R51</f>
        <v>440</v>
      </c>
      <c r="T51" s="88">
        <f>LOOKUP(2, 1/('OB History'!$B:$B=A51), 'OB History'!$AC:$AC)</f>
        <v>0.45265306122448967</v>
      </c>
      <c r="U51" s="2">
        <f>COUNTIFS('OB History'!$B:$B,$A$51,'OB History'!K:K, 1)</f>
        <v>6</v>
      </c>
      <c r="V51" s="2">
        <f>COUNTIFS('OB History'!$B:$B,$A$51,'OB History'!L:L, 1)</f>
        <v>6</v>
      </c>
      <c r="W51" s="2">
        <f>COUNTIFS('OB History'!$B:$B,$A$51,'OB History'!M:M, 1)</f>
        <v>3</v>
      </c>
      <c r="X51" s="2">
        <f>COUNTIFS('OB History'!$B:$B,$A$51,'OB History'!N:N, 1)</f>
        <v>12</v>
      </c>
      <c r="Y51" s="2">
        <f>COUNTIFS('OB History'!$B:$B,$A$51,'OB History'!O:O, 1)</f>
        <v>4</v>
      </c>
      <c r="Z51" s="2">
        <f>COUNTIFS('OB History'!$B:$B,$A$51,'OB History'!P:P, 1)</f>
        <v>7</v>
      </c>
      <c r="AA51" s="2">
        <f>COUNTIFS('OB History'!$B:$B,$A$51,'OB History'!Q:Q, 1)</f>
        <v>2</v>
      </c>
      <c r="AB51" s="2">
        <f>COUNTIFS('OB History'!$B:$B,$A$51,'OB History'!R:R, 1)</f>
        <v>5</v>
      </c>
      <c r="AC51" s="2">
        <f>COUNTIFS('OB History'!$B:$B,$A$51,'OB History'!S:S, 1)</f>
        <v>1</v>
      </c>
      <c r="AD51" s="2">
        <f>COUNTIFS('OB History'!$B:$B,$A$51,'OB History'!T:T, 1)</f>
        <v>4</v>
      </c>
      <c r="AE51" s="2">
        <f>COUNTIFS('OB History'!$B:$B,$A$51,'OB History'!U:U, 1)</f>
        <v>0</v>
      </c>
      <c r="AF51" s="2">
        <f>COUNTIFS('OB History'!$B:$B,$A$51,'OB History'!V:V, 1)</f>
        <v>1</v>
      </c>
      <c r="AG51" s="2">
        <f>COUNTIFS('OB History'!$B:$B,$A$51,'OB History'!W:W, 1)</f>
        <v>5</v>
      </c>
      <c r="AH51" s="2">
        <f>COUNTIFS('OB History'!$B:$B,$A$51,'OB History'!X:X, 1)</f>
        <v>7</v>
      </c>
      <c r="AI51" s="2">
        <f>COUNTIFS('OB History'!$B:$B,$A$51,'OB History'!Y:Y, 1)</f>
        <v>9</v>
      </c>
      <c r="AJ51" s="2">
        <f>COUNTIFS('OB History'!$B:$B,$A$51,'OB History'!Z:Z, 1)</f>
        <v>8</v>
      </c>
    </row>
    <row r="52" spans="1:36" x14ac:dyDescent="0.25">
      <c r="A52" s="2" t="s">
        <v>6</v>
      </c>
      <c r="B52" s="2" t="s">
        <v>60</v>
      </c>
      <c r="C52" s="2" t="s">
        <v>79</v>
      </c>
      <c r="D52" s="3">
        <v>3</v>
      </c>
      <c r="E52" s="3">
        <v>1</v>
      </c>
      <c r="F52" s="3"/>
      <c r="G52" s="3"/>
      <c r="H52" s="34">
        <f>SUMIFS('OB History'!C:C,'OB History'!B:B,A52)</f>
        <v>1055</v>
      </c>
      <c r="I52" s="4">
        <f>AVERAGEIFS('OB History'!C:C,'OB History'!B:B,A52)</f>
        <v>23.977272727272727</v>
      </c>
      <c r="J52" s="4">
        <f t="array" ref="J52">MEDIAN(IF('OB History'!B:B=A52, 'OB History'!C:C))</f>
        <v>20.5</v>
      </c>
      <c r="K52" s="35">
        <f t="array" ref="K52">MAX(IF('OB History'!B:B=A52, 'OB History'!C:C))</f>
        <v>66</v>
      </c>
      <c r="L52" s="34">
        <f>COUNTIFS('OB History'!B:B,A52,'OB History'!D:D, 1)</f>
        <v>32</v>
      </c>
      <c r="M52" s="2">
        <f>COUNTIFS('OB History'!B:B,A52,'OB History'!D:D, 0)</f>
        <v>12</v>
      </c>
      <c r="N52" s="88">
        <f>LOOKUP(2, 1/('OB History'!$B:$B=A52), 'OB History'!$AD:$AD)</f>
        <v>0.72727272727272729</v>
      </c>
      <c r="O52" s="34">
        <f>SUMIFS('OB History'!F:F,'OB History'!B:B,A52)</f>
        <v>111</v>
      </c>
      <c r="P52" s="2">
        <f>SUMIFS('OB History'!E:E,'OB History'!B:B,A52)-O52</f>
        <v>65</v>
      </c>
      <c r="Q52" s="88">
        <f>LOOKUP(2, 1/('OB History'!$B:$B=A52), 'OB History'!$AB:$AB)</f>
        <v>0.65681818181818186</v>
      </c>
      <c r="R52" s="34">
        <f>SUMIFS('OB History'!H:H,'OB History'!B:B,'Old Bow v2'!A52)</f>
        <v>418</v>
      </c>
      <c r="S52" s="2">
        <f>SUMIFS('OB History'!G:G,'OB History'!B:B,'Old Bow v2'!A52)-R52</f>
        <v>325</v>
      </c>
      <c r="T52" s="88">
        <f>LOOKUP(2, 1/('OB History'!$B:$B=A52), 'OB History'!$AC:$AC)</f>
        <v>0.57568181818181818</v>
      </c>
      <c r="U52" s="2">
        <f>COUNTIFS('OB History'!$B:$B,$A$52,'OB History'!K:K, 1)</f>
        <v>5</v>
      </c>
      <c r="V52" s="2">
        <f>COUNTIFS('OB History'!$B:$B,$A$52,'OB History'!L:L, 1)</f>
        <v>11</v>
      </c>
      <c r="W52" s="2">
        <f>COUNTIFS('OB History'!$B:$B,$A$52,'OB History'!M:M, 1)</f>
        <v>11</v>
      </c>
      <c r="X52" s="2">
        <f>COUNTIFS('OB History'!$B:$B,$A$52,'OB History'!N:N, 1)</f>
        <v>13</v>
      </c>
      <c r="Y52" s="2">
        <f>COUNTIFS('OB History'!$B:$B,$A$52,'OB History'!O:O, 1)</f>
        <v>3</v>
      </c>
      <c r="Z52" s="2">
        <f>COUNTIFS('OB History'!$B:$B,$A$52,'OB History'!P:P, 1)</f>
        <v>9</v>
      </c>
      <c r="AA52" s="2">
        <f>COUNTIFS('OB History'!$B:$B,$A$52,'OB History'!Q:Q, 1)</f>
        <v>5</v>
      </c>
      <c r="AB52" s="2">
        <f>COUNTIFS('OB History'!$B:$B,$A$52,'OB History'!R:R, 1)</f>
        <v>2</v>
      </c>
      <c r="AC52" s="2">
        <f>COUNTIFS('OB History'!$B:$B,$A$52,'OB History'!S:S, 1)</f>
        <v>2</v>
      </c>
      <c r="AD52" s="2">
        <f>COUNTIFS('OB History'!$B:$B,$A$52,'OB History'!T:T, 1)</f>
        <v>4</v>
      </c>
      <c r="AE52" s="2">
        <f>COUNTIFS('OB History'!$B:$B,$A$52,'OB History'!U:U, 1)</f>
        <v>0</v>
      </c>
      <c r="AF52" s="2">
        <f>COUNTIFS('OB History'!$B:$B,$A$52,'OB History'!V:V, 1)</f>
        <v>1</v>
      </c>
      <c r="AG52" s="2">
        <f>COUNTIFS('OB History'!$B:$B,$A$52,'OB History'!W:W, 1)</f>
        <v>9</v>
      </c>
      <c r="AH52" s="2">
        <f>COUNTIFS('OB History'!$B:$B,$A$52,'OB History'!X:X, 1)</f>
        <v>16</v>
      </c>
      <c r="AI52" s="2">
        <f>COUNTIFS('OB History'!$B:$B,$A$52,'OB History'!Y:Y, 1)</f>
        <v>7</v>
      </c>
      <c r="AJ52" s="2">
        <f>COUNTIFS('OB History'!$B:$B,$A$52,'OB History'!Z:Z, 1)</f>
        <v>13</v>
      </c>
    </row>
    <row r="53" spans="1:36" x14ac:dyDescent="0.25">
      <c r="A53" s="2" t="s">
        <v>18</v>
      </c>
      <c r="B53" s="6" t="s">
        <v>60</v>
      </c>
      <c r="C53" s="2" t="s">
        <v>79</v>
      </c>
      <c r="D53" s="3">
        <v>6</v>
      </c>
      <c r="E53" s="3">
        <v>3</v>
      </c>
      <c r="F53" s="3"/>
      <c r="G53" s="3">
        <v>1</v>
      </c>
      <c r="H53" s="34">
        <f>SUMIFS('OB History'!C:C,'OB History'!B:B,A53)</f>
        <v>1073</v>
      </c>
      <c r="I53" s="4">
        <f>AVERAGEIFS('OB History'!C:C,'OB History'!B:B,A53)</f>
        <v>25.547619047619047</v>
      </c>
      <c r="J53" s="4">
        <f t="array" ref="J53">MEDIAN(IF('OB History'!B:B=A53, 'OB History'!C:C))</f>
        <v>24.5</v>
      </c>
      <c r="K53" s="35">
        <f t="array" ref="K53">MAX(IF('OB History'!B:B=A53, 'OB History'!C:C))</f>
        <v>58</v>
      </c>
      <c r="L53" s="34">
        <f>COUNTIFS('OB History'!B:B,A53,'OB History'!D:D, 1)</f>
        <v>19</v>
      </c>
      <c r="M53" s="2">
        <f>COUNTIFS('OB History'!B:B,A53,'OB History'!D:D, 0)</f>
        <v>23</v>
      </c>
      <c r="N53" s="88">
        <f>LOOKUP(2, 1/('OB History'!$B:$B=A53), 'OB History'!$AD:$AD)</f>
        <v>0.45238095238095238</v>
      </c>
      <c r="O53" s="34">
        <f>SUMIFS('OB History'!F:F,'OB History'!B:B,A53)</f>
        <v>83</v>
      </c>
      <c r="P53" s="2">
        <f>SUMIFS('OB History'!E:E,'OB History'!B:B,A53)-O53</f>
        <v>90</v>
      </c>
      <c r="Q53" s="88">
        <f>LOOKUP(2, 1/('OB History'!$B:$B=A53), 'OB History'!$AB:$AB)</f>
        <v>0.47499999999999998</v>
      </c>
      <c r="R53" s="34">
        <f>SUMIFS('OB History'!H:H,'OB History'!B:B,'Old Bow v2'!A53)</f>
        <v>351</v>
      </c>
      <c r="S53" s="2">
        <f>SUMIFS('OB History'!G:G,'OB History'!B:B,'Old Bow v2'!A53)-R53</f>
        <v>370</v>
      </c>
      <c r="T53" s="88">
        <f>LOOKUP(2, 1/('OB History'!$B:$B=A53), 'OB History'!$AC:$AC)</f>
        <v>0.4869047619047619</v>
      </c>
      <c r="U53" s="2">
        <f>COUNTIFS('OB History'!$B:$B,$A$53,'OB History'!K:K, 1)</f>
        <v>6</v>
      </c>
      <c r="V53" s="2">
        <f>COUNTIFS('OB History'!$B:$B,$A$53,'OB History'!L:L, 1)</f>
        <v>5</v>
      </c>
      <c r="W53" s="2">
        <f>COUNTIFS('OB History'!$B:$B,$A$53,'OB History'!M:M, 1)</f>
        <v>2</v>
      </c>
      <c r="X53" s="2">
        <f>COUNTIFS('OB History'!$B:$B,$A$53,'OB History'!N:N, 1)</f>
        <v>14</v>
      </c>
      <c r="Y53" s="2">
        <f>COUNTIFS('OB History'!$B:$B,$A$53,'OB History'!O:O, 1)</f>
        <v>3</v>
      </c>
      <c r="Z53" s="2">
        <f>COUNTIFS('OB History'!$B:$B,$A$53,'OB History'!P:P, 1)</f>
        <v>8</v>
      </c>
      <c r="AA53" s="2">
        <f>COUNTIFS('OB History'!$B:$B,$A$53,'OB History'!Q:Q, 1)</f>
        <v>5</v>
      </c>
      <c r="AB53" s="2">
        <f>COUNTIFS('OB History'!$B:$B,$A$53,'OB History'!R:R, 1)</f>
        <v>4</v>
      </c>
      <c r="AC53" s="2">
        <f>COUNTIFS('OB History'!$B:$B,$A$53,'OB History'!S:S, 1)</f>
        <v>0</v>
      </c>
      <c r="AD53" s="2">
        <f>COUNTIFS('OB History'!$B:$B,$A$53,'OB History'!T:T, 1)</f>
        <v>1</v>
      </c>
      <c r="AE53" s="2">
        <f>COUNTIFS('OB History'!$B:$B,$A$53,'OB History'!U:U, 1)</f>
        <v>1</v>
      </c>
      <c r="AF53" s="2">
        <f>COUNTIFS('OB History'!$B:$B,$A$53,'OB History'!V:V, 1)</f>
        <v>0</v>
      </c>
      <c r="AG53" s="2">
        <f>COUNTIFS('OB History'!$B:$B,$A$53,'OB History'!W:W, 1)</f>
        <v>9</v>
      </c>
      <c r="AH53" s="2">
        <f>COUNTIFS('OB History'!$B:$B,$A$53,'OB History'!X:X, 1)</f>
        <v>10</v>
      </c>
      <c r="AI53" s="2">
        <f>COUNTIFS('OB History'!$B:$B,$A$53,'OB History'!Y:Y, 1)</f>
        <v>6</v>
      </c>
      <c r="AJ53" s="2">
        <f>COUNTIFS('OB History'!$B:$B,$A$53,'OB History'!Z:Z, 1)</f>
        <v>9</v>
      </c>
    </row>
    <row r="54" spans="1:36" x14ac:dyDescent="0.25">
      <c r="A54" s="2" t="s">
        <v>113</v>
      </c>
      <c r="B54" s="2" t="s">
        <v>79</v>
      </c>
      <c r="C54" s="2" t="s">
        <v>79</v>
      </c>
      <c r="D54" s="3">
        <v>1</v>
      </c>
      <c r="E54" s="3"/>
      <c r="F54" s="3"/>
      <c r="G54" s="3"/>
      <c r="H54" s="34">
        <f>SUMIFS('OB History'!C:C,'OB History'!B:B,A54)</f>
        <v>473</v>
      </c>
      <c r="I54" s="4">
        <f>AVERAGEIFS('OB History'!C:C,'OB History'!B:B,A54)</f>
        <v>20.565217391304348</v>
      </c>
      <c r="J54" s="4">
        <f t="array" ref="J54">MEDIAN(IF('OB History'!B:B=A54, 'OB History'!C:C))</f>
        <v>18</v>
      </c>
      <c r="K54" s="35">
        <f t="array" ref="K54">MAX(IF('OB History'!B:B=A54, 'OB History'!C:C))</f>
        <v>50</v>
      </c>
      <c r="L54" s="34">
        <f>COUNTIFS('OB History'!B:B,A54,'OB History'!D:D, 1)</f>
        <v>16</v>
      </c>
      <c r="M54" s="2">
        <f>COUNTIFS('OB History'!B:B,A54,'OB History'!D:D, 0)</f>
        <v>7</v>
      </c>
      <c r="N54" s="88">
        <f>LOOKUP(2, 1/('OB History'!$B:$B=A54), 'OB History'!$AD:$AD)</f>
        <v>0.69565217391304346</v>
      </c>
      <c r="O54" s="34">
        <f>SUMIFS('OB History'!F:F,'OB History'!B:B,A54)</f>
        <v>53</v>
      </c>
      <c r="P54" s="2">
        <f>SUMIFS('OB History'!E:E,'OB History'!B:B,A54)-O54</f>
        <v>37</v>
      </c>
      <c r="Q54" s="88">
        <f>LOOKUP(2, 1/('OB History'!$B:$B=A54), 'OB History'!$AB:$AB)</f>
        <v>0.58913043478260874</v>
      </c>
      <c r="R54" s="34">
        <f>SUMIFS('OB History'!H:H,'OB History'!B:B,'Old Bow v2'!A54)</f>
        <v>202</v>
      </c>
      <c r="S54" s="2">
        <f>SUMIFS('OB History'!G:G,'OB History'!B:B,'Old Bow v2'!A54)-R54</f>
        <v>173</v>
      </c>
      <c r="T54" s="88">
        <f>LOOKUP(2, 1/('OB History'!$B:$B=A54), 'OB History'!$AC:$AC)</f>
        <v>0.53521739130434776</v>
      </c>
      <c r="U54" s="2">
        <f>COUNTIFS('OB History'!$B:$B,$A$54,'OB History'!K:K, 1)</f>
        <v>1</v>
      </c>
      <c r="V54" s="2">
        <f>COUNTIFS('OB History'!$B:$B,$A$54,'OB History'!L:L, 1)</f>
        <v>8</v>
      </c>
      <c r="W54" s="2">
        <f>COUNTIFS('OB History'!$B:$B,$A$54,'OB History'!M:M, 1)</f>
        <v>7</v>
      </c>
      <c r="X54" s="2">
        <f>COUNTIFS('OB History'!$B:$B,$A$54,'OB History'!N:N, 1)</f>
        <v>6</v>
      </c>
      <c r="Y54" s="2">
        <f>COUNTIFS('OB History'!$B:$B,$A$54,'OB History'!O:O, 1)</f>
        <v>1</v>
      </c>
      <c r="Z54" s="2">
        <f>COUNTIFS('OB History'!$B:$B,$A$54,'OB History'!P:P, 1)</f>
        <v>2</v>
      </c>
      <c r="AA54" s="2">
        <f>COUNTIFS('OB History'!$B:$B,$A$54,'OB History'!Q:Q, 1)</f>
        <v>2</v>
      </c>
      <c r="AB54" s="2">
        <f>COUNTIFS('OB History'!$B:$B,$A$54,'OB History'!R:R, 1)</f>
        <v>1</v>
      </c>
      <c r="AC54" s="2">
        <f>COUNTIFS('OB History'!$B:$B,$A$54,'OB History'!S:S, 1)</f>
        <v>0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1</v>
      </c>
      <c r="AG54" s="2">
        <f>COUNTIFS('OB History'!$B:$B,$A$54,'OB History'!W:W, 1)</f>
        <v>3</v>
      </c>
      <c r="AH54" s="2">
        <f>COUNTIFS('OB History'!$B:$B,$A$54,'OB History'!X:X, 1)</f>
        <v>9</v>
      </c>
      <c r="AI54" s="2">
        <f>COUNTIFS('OB History'!$B:$B,$A$54,'OB History'!Y:Y, 1)</f>
        <v>4</v>
      </c>
      <c r="AJ54" s="2">
        <f>COUNTIFS('OB History'!$B:$B,$A$54,'OB History'!Z:Z, 1)</f>
        <v>8</v>
      </c>
    </row>
    <row r="55" spans="1:36" x14ac:dyDescent="0.25">
      <c r="A55" s="2" t="s">
        <v>169</v>
      </c>
      <c r="B55" s="2" t="s">
        <v>79</v>
      </c>
      <c r="C55" s="2" t="s">
        <v>79</v>
      </c>
      <c r="D55" s="3"/>
      <c r="E55" s="3"/>
      <c r="F55" s="3"/>
      <c r="G55" s="3"/>
      <c r="H55" s="34">
        <f>SUMIFS('OB History'!C:C,'OB History'!B:B,A55)</f>
        <v>2</v>
      </c>
      <c r="I55" s="4">
        <f>AVERAGEIFS('OB History'!C:C,'OB History'!B:B,A55)</f>
        <v>2</v>
      </c>
      <c r="J55" s="4">
        <f t="array" ref="J55">MEDIAN(IF('OB History'!B:B=A55, 'OB History'!C:C))</f>
        <v>2</v>
      </c>
      <c r="K55" s="35">
        <f t="array" ref="K55">MAX(IF('OB History'!B:B=A55, 'OB History'!C:C))</f>
        <v>2</v>
      </c>
      <c r="L55" s="34">
        <f>COUNTIFS('OB History'!B:B,A55,'OB History'!D:D, 1)</f>
        <v>0</v>
      </c>
      <c r="M55" s="2">
        <f>COUNTIFS('OB History'!B:B,A55,'OB History'!D:D, 0)</f>
        <v>1</v>
      </c>
      <c r="N55" s="88">
        <f>LOOKUP(2, 1/('OB History'!$B:$B=A55), 'OB History'!$AD:$AD)</f>
        <v>0</v>
      </c>
      <c r="O55" s="34">
        <f>SUMIFS('OB History'!F:F,'OB History'!B:B,A55)</f>
        <v>2</v>
      </c>
      <c r="P55" s="2">
        <f>SUMIFS('OB History'!E:E,'OB History'!B:B,A55)-O55</f>
        <v>3</v>
      </c>
      <c r="Q55" s="88">
        <f>LOOKUP(2, 1/('OB History'!$B:$B=A55), 'OB History'!$AB:$AB)</f>
        <v>0.4</v>
      </c>
      <c r="R55" s="34">
        <f>SUMIFS('OB History'!H:H,'OB History'!B:B,'Old Bow v2'!A55)</f>
        <v>6</v>
      </c>
      <c r="S55" s="2">
        <f>SUMIFS('OB History'!G:G,'OB History'!B:B,'Old Bow v2'!A55)-R55</f>
        <v>14</v>
      </c>
      <c r="T55" s="88">
        <f>LOOKUP(2, 1/('OB History'!$B:$B=A55), 'OB History'!$AC:$AC)</f>
        <v>0.3</v>
      </c>
      <c r="U55" s="2">
        <f>COUNTIFS('OB History'!$B:$B,$A$55,'OB History'!K:K, 1)</f>
        <v>0</v>
      </c>
      <c r="V55" s="2">
        <f>COUNTIFS('OB History'!$B:$B,$A$55,'OB History'!L:L, 1)</f>
        <v>0</v>
      </c>
      <c r="W55" s="2">
        <f>COUNTIFS('OB History'!$B:$B,$A$55,'OB History'!M:M, 1)</f>
        <v>0</v>
      </c>
      <c r="X55" s="2">
        <f>COUNTIFS('OB History'!$B:$B,$A$55,'OB History'!N:N, 1)</f>
        <v>0</v>
      </c>
      <c r="Y55" s="2">
        <f>COUNTIFS('OB History'!$B:$B,$A$55,'OB History'!O:O, 1)</f>
        <v>0</v>
      </c>
      <c r="Z55" s="2">
        <f>COUNTIFS('OB History'!$B:$B,$A$55,'OB History'!P:P, 1)</f>
        <v>0</v>
      </c>
      <c r="AA55" s="2">
        <f>COUNTIFS('OB History'!$B:$B,$A$55,'OB History'!Q:Q, 1)</f>
        <v>0</v>
      </c>
      <c r="AB55" s="2">
        <f>COUNTIFS('OB History'!$B:$B,$A$55,'OB History'!R:R, 1)</f>
        <v>0</v>
      </c>
      <c r="AC55" s="2">
        <f>COUNTIFS('OB History'!$B:$B,$A$55,'OB History'!S:S, 1)</f>
        <v>0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0</v>
      </c>
      <c r="AG55" s="2">
        <f>COUNTIFS('OB History'!$B:$B,$A$55,'OB History'!W:W, 1)</f>
        <v>1</v>
      </c>
      <c r="AH55" s="2">
        <f>COUNTIFS('OB History'!$B:$B,$A$55,'OB History'!X:X, 1)</f>
        <v>0</v>
      </c>
      <c r="AI55" s="2">
        <f>COUNTIFS('OB History'!$B:$B,$A$55,'OB History'!Y:Y, 1)</f>
        <v>1</v>
      </c>
      <c r="AJ55" s="2">
        <f>COUNTIFS('OB History'!$B:$B,$A$55,'OB History'!Z:Z, 1)</f>
        <v>0</v>
      </c>
    </row>
    <row r="56" spans="1:36" x14ac:dyDescent="0.25">
      <c r="A56" s="2" t="s">
        <v>14</v>
      </c>
      <c r="B56" s="6" t="s">
        <v>124</v>
      </c>
      <c r="C56" s="1" t="s">
        <v>160</v>
      </c>
      <c r="D56" s="3">
        <v>8</v>
      </c>
      <c r="E56" s="3">
        <v>3</v>
      </c>
      <c r="F56" s="3"/>
      <c r="G56" s="3"/>
      <c r="H56" s="34">
        <f>SUMIFS('OB History'!C:C,'OB History'!B:B,A56)</f>
        <v>1480</v>
      </c>
      <c r="I56" s="4">
        <f>AVERAGEIFS('OB History'!C:C,'OB History'!B:B,A56)</f>
        <v>23.49206349206349</v>
      </c>
      <c r="J56" s="4">
        <f t="array" ref="J56">MEDIAN(IF('OB History'!B:B=A56, 'OB History'!C:C))</f>
        <v>20</v>
      </c>
      <c r="K56" s="35">
        <f t="array" ref="K56">MAX(IF('OB History'!B:B=A56, 'OB History'!C:C))</f>
        <v>56</v>
      </c>
      <c r="L56" s="34">
        <f>COUNTIFS('OB History'!B:B,A56,'OB History'!D:D, 1)</f>
        <v>29</v>
      </c>
      <c r="M56" s="2">
        <f>COUNTIFS('OB History'!B:B,A56,'OB History'!D:D, 0)</f>
        <v>34</v>
      </c>
      <c r="N56" s="88">
        <f>LOOKUP(2, 1/('OB History'!$B:$B=A56), 'OB History'!$AD:$AD)</f>
        <v>0.46031746031746029</v>
      </c>
      <c r="O56" s="34">
        <f>SUMIFS('OB History'!F:F,'OB History'!B:B,A56)</f>
        <v>117</v>
      </c>
      <c r="P56" s="2">
        <f>SUMIFS('OB History'!E:E,'OB History'!B:B,A56)-O56</f>
        <v>135</v>
      </c>
      <c r="Q56" s="88">
        <f>LOOKUP(2, 1/('OB History'!$B:$B=A56), 'OB History'!$AB:$AB)</f>
        <v>0.45793650793650797</v>
      </c>
      <c r="R56" s="34">
        <f>SUMIFS('OB History'!H:H,'OB History'!B:B,'Old Bow v2'!A56)</f>
        <v>503</v>
      </c>
      <c r="S56" s="2">
        <f>SUMIFS('OB History'!G:G,'OB History'!B:B,'Old Bow v2'!A56)-R56</f>
        <v>546</v>
      </c>
      <c r="T56" s="88">
        <f>LOOKUP(2, 1/('OB History'!$B:$B=A56), 'OB History'!$AC:$AC)</f>
        <v>0.47952380952380946</v>
      </c>
      <c r="U56" s="2">
        <f>COUNTIFS('OB History'!$B:$B,$A$56,'OB History'!K:K, 1)</f>
        <v>8</v>
      </c>
      <c r="V56" s="2">
        <f>COUNTIFS('OB History'!$B:$B,$A$56,'OB History'!L:L, 1)</f>
        <v>13</v>
      </c>
      <c r="W56" s="2">
        <f>COUNTIFS('OB History'!$B:$B,$A$56,'OB History'!M:M, 1)</f>
        <v>6</v>
      </c>
      <c r="X56" s="2">
        <f>COUNTIFS('OB History'!$B:$B,$A$56,'OB History'!N:N, 1)</f>
        <v>10</v>
      </c>
      <c r="Y56" s="2">
        <f>COUNTIFS('OB History'!$B:$B,$A$56,'OB History'!O:O, 1)</f>
        <v>4</v>
      </c>
      <c r="Z56" s="2">
        <f>COUNTIFS('OB History'!$B:$B,$A$56,'OB History'!P:P, 1)</f>
        <v>7</v>
      </c>
      <c r="AA56" s="2">
        <f>COUNTIFS('OB History'!$B:$B,$A$56,'OB History'!Q:Q, 1)</f>
        <v>3</v>
      </c>
      <c r="AB56" s="2">
        <f>COUNTIFS('OB History'!$B:$B,$A$56,'OB History'!R:R, 1)</f>
        <v>2</v>
      </c>
      <c r="AC56" s="2">
        <f>COUNTIFS('OB History'!$B:$B,$A$56,'OB History'!S:S, 1)</f>
        <v>1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3</v>
      </c>
      <c r="AG56" s="2">
        <f>COUNTIFS('OB History'!$B:$B,$A$56,'OB History'!W:W, 1)</f>
        <v>12</v>
      </c>
      <c r="AH56" s="2">
        <f>COUNTIFS('OB History'!$B:$B,$A$56,'OB History'!X:X, 1)</f>
        <v>27</v>
      </c>
      <c r="AI56" s="2">
        <f>COUNTIFS('OB History'!$B:$B,$A$56,'OB History'!Y:Y, 1)</f>
        <v>7</v>
      </c>
      <c r="AJ56" s="2">
        <f>COUNTIFS('OB History'!$B:$B,$A$56,'OB History'!Z:Z, 1)</f>
        <v>14</v>
      </c>
    </row>
    <row r="57" spans="1:36" x14ac:dyDescent="0.25">
      <c r="A57" s="2" t="s">
        <v>70</v>
      </c>
      <c r="B57" s="6" t="s">
        <v>79</v>
      </c>
      <c r="C57" s="6" t="s">
        <v>79</v>
      </c>
      <c r="D57" s="3"/>
      <c r="E57" s="3"/>
      <c r="F57" s="3"/>
      <c r="G57" s="3"/>
      <c r="H57" s="34">
        <f>SUMIFS('OB History'!C:C,'OB History'!B:B,A57)</f>
        <v>158</v>
      </c>
      <c r="I57" s="4">
        <f>AVERAGEIFS('OB History'!C:C,'OB History'!B:B,A57)</f>
        <v>17.555555555555557</v>
      </c>
      <c r="J57" s="4">
        <f t="array" ref="J57">MEDIAN(IF('OB History'!B:B=A57, 'OB History'!C:C))</f>
        <v>19</v>
      </c>
      <c r="K57" s="35">
        <f t="array" ref="K57">MAX(IF('OB History'!B:B=A57, 'OB History'!C:C))</f>
        <v>27</v>
      </c>
      <c r="L57" s="34">
        <f>COUNTIFS('OB History'!B:B,A57,'OB History'!D:D, 1)</f>
        <v>6</v>
      </c>
      <c r="M57" s="2">
        <f>COUNTIFS('OB History'!B:B,A57,'OB History'!D:D, 0)</f>
        <v>3</v>
      </c>
      <c r="N57" s="88">
        <f>LOOKUP(2, 1/('OB History'!$B:$B=A57), 'OB History'!$AD:$AD)</f>
        <v>0.66666666666666663</v>
      </c>
      <c r="O57" s="34">
        <f>SUMIFS('OB History'!F:F,'OB History'!B:B,A57)</f>
        <v>23</v>
      </c>
      <c r="P57" s="2">
        <f>SUMIFS('OB History'!E:E,'OB History'!B:B,A57)-O57</f>
        <v>17</v>
      </c>
      <c r="Q57" s="88">
        <f>LOOKUP(2, 1/('OB History'!$B:$B=A57), 'OB History'!$AB:$AB)</f>
        <v>0.60555555555555562</v>
      </c>
      <c r="R57" s="34">
        <f>SUMIFS('OB History'!H:H,'OB History'!B:B,'Old Bow v2'!A57)</f>
        <v>90</v>
      </c>
      <c r="S57" s="2">
        <f>SUMIFS('OB History'!G:G,'OB History'!B:B,'Old Bow v2'!A57)-R57</f>
        <v>76</v>
      </c>
      <c r="T57" s="88">
        <f>LOOKUP(2, 1/('OB History'!$B:$B=A57), 'OB History'!$AC:$AC)</f>
        <v>0.55333333333333334</v>
      </c>
      <c r="U57" s="2">
        <f>COUNTIFS('OB History'!$B:$B,$A$57,'OB History'!K:K, 1)</f>
        <v>1</v>
      </c>
      <c r="V57" s="2">
        <f>COUNTIFS('OB History'!$B:$B,$A$57,'OB History'!L:L, 1)</f>
        <v>0</v>
      </c>
      <c r="W57" s="2">
        <f>COUNTIFS('OB History'!$B:$B,$A$57,'OB History'!M:M, 1)</f>
        <v>0</v>
      </c>
      <c r="X57" s="2">
        <f>COUNTIFS('OB History'!$B:$B,$A$57,'OB History'!N:N, 1)</f>
        <v>2</v>
      </c>
      <c r="Y57" s="2">
        <f>COUNTIFS('OB History'!$B:$B,$A$57,'OB History'!O:O, 1)</f>
        <v>3</v>
      </c>
      <c r="Z57" s="2">
        <f>COUNTIFS('OB History'!$B:$B,$A$57,'OB History'!P:P, 1)</f>
        <v>0</v>
      </c>
      <c r="AA57" s="2">
        <f>COUNTIFS('OB History'!$B:$B,$A$57,'OB History'!Q:Q, 1)</f>
        <v>0</v>
      </c>
      <c r="AB57" s="2">
        <f>COUNTIFS('OB History'!$B:$B,$A$57,'OB History'!R:R, 1)</f>
        <v>3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1</v>
      </c>
      <c r="AG57" s="2">
        <f>COUNTIFS('OB History'!$B:$B,$A$57,'OB History'!W:W, 1)</f>
        <v>0</v>
      </c>
      <c r="AH57" s="2">
        <f>COUNTIFS('OB History'!$B:$B,$A$57,'OB History'!X:X, 1)</f>
        <v>5</v>
      </c>
      <c r="AI57" s="2">
        <f>COUNTIFS('OB History'!$B:$B,$A$57,'OB History'!Y:Y, 1)</f>
        <v>3</v>
      </c>
      <c r="AJ57" s="2">
        <f>COUNTIFS('OB History'!$B:$B,$A$57,'OB History'!Z:Z, 1)</f>
        <v>5</v>
      </c>
    </row>
    <row r="58" spans="1:36" x14ac:dyDescent="0.25">
      <c r="A58" s="2" t="s">
        <v>4</v>
      </c>
      <c r="B58" s="6" t="s">
        <v>60</v>
      </c>
      <c r="C58" s="2" t="s">
        <v>79</v>
      </c>
      <c r="D58" s="3">
        <v>2</v>
      </c>
      <c r="E58" s="3"/>
      <c r="F58" s="3"/>
      <c r="G58" s="3"/>
      <c r="H58" s="34">
        <f>SUMIFS('OB History'!C:C,'OB History'!B:B,A58)</f>
        <v>385</v>
      </c>
      <c r="I58" s="4">
        <f>AVERAGEIFS('OB History'!C:C,'OB History'!B:B,A58)</f>
        <v>21.388888888888889</v>
      </c>
      <c r="J58" s="4">
        <f t="array" ref="J58">MEDIAN(IF('OB History'!B:B=A58, 'OB History'!C:C))</f>
        <v>19</v>
      </c>
      <c r="K58" s="35">
        <f t="array" ref="K58">MAX(IF('OB History'!B:B=A58, 'OB History'!C:C))</f>
        <v>46</v>
      </c>
      <c r="L58" s="34">
        <f>COUNTIFS('OB History'!B:B,A58,'OB History'!D:D, 1)</f>
        <v>10</v>
      </c>
      <c r="M58" s="2">
        <f>COUNTIFS('OB History'!B:B,A58,'OB History'!D:D, 0)</f>
        <v>8</v>
      </c>
      <c r="N58" s="88">
        <f>LOOKUP(2, 1/('OB History'!$B:$B=A58), 'OB History'!$AD:$AD)</f>
        <v>0.55555555555555558</v>
      </c>
      <c r="O58" s="34">
        <f>SUMIFS('OB History'!F:F,'OB History'!B:B,A58)</f>
        <v>36</v>
      </c>
      <c r="P58" s="2">
        <f>SUMIFS('OB History'!E:E,'OB History'!B:B,A58)-O58</f>
        <v>36</v>
      </c>
      <c r="Q58" s="88">
        <f>LOOKUP(2, 1/('OB History'!$B:$B=A58), 'OB History'!$AB:$AB)</f>
        <v>0.49722222222222229</v>
      </c>
      <c r="R58" s="34">
        <f>SUMIFS('OB History'!H:H,'OB History'!B:B,'Old Bow v2'!A58)</f>
        <v>146</v>
      </c>
      <c r="S58" s="2">
        <f>SUMIFS('OB History'!G:G,'OB History'!B:B,'Old Bow v2'!A58)-R58</f>
        <v>148</v>
      </c>
      <c r="T58" s="88">
        <f>LOOKUP(2, 1/('OB History'!$B:$B=A58), 'OB History'!$AC:$AC)</f>
        <v>0.48944444444444446</v>
      </c>
      <c r="U58" s="2">
        <f>COUNTIFS('OB History'!$B:$B,$A$58,'OB History'!K:K, 1)</f>
        <v>2</v>
      </c>
      <c r="V58" s="2">
        <f>COUNTIFS('OB History'!$B:$B,$A$58,'OB History'!L:L, 1)</f>
        <v>6</v>
      </c>
      <c r="W58" s="2">
        <f>COUNTIFS('OB History'!$B:$B,$A$58,'OB History'!M:M, 1)</f>
        <v>3</v>
      </c>
      <c r="X58" s="2">
        <f>COUNTIFS('OB History'!$B:$B,$A$58,'OB History'!N:N, 1)</f>
        <v>1</v>
      </c>
      <c r="Y58" s="2">
        <f>COUNTIFS('OB History'!$B:$B,$A$58,'OB History'!O:O, 1)</f>
        <v>3</v>
      </c>
      <c r="Z58" s="2">
        <f>COUNTIFS('OB History'!$B:$B,$A$58,'OB History'!P:P, 1)</f>
        <v>3</v>
      </c>
      <c r="AA58" s="2">
        <f>COUNTIFS('OB History'!$B:$B,$A$58,'OB History'!Q:Q, 1)</f>
        <v>2</v>
      </c>
      <c r="AB58" s="2">
        <f>COUNTIFS('OB History'!$B:$B,$A$58,'OB History'!R:R, 1)</f>
        <v>0</v>
      </c>
      <c r="AC58" s="2">
        <f>COUNTIFS('OB History'!$B:$B,$A$58,'OB History'!S:S, 1)</f>
        <v>0</v>
      </c>
      <c r="AD58" s="2">
        <f>COUNTIFS('OB History'!$B:$B,$A$58,'OB History'!T:T, 1)</f>
        <v>0</v>
      </c>
      <c r="AE58" s="2">
        <f>COUNTIFS('OB History'!$B:$B,$A$58,'OB History'!U:U, 1)</f>
        <v>0</v>
      </c>
      <c r="AF58" s="2">
        <f>COUNTIFS('OB History'!$B:$B,$A$58,'OB History'!V:V, 1)</f>
        <v>0</v>
      </c>
      <c r="AG58" s="2">
        <f>COUNTIFS('OB History'!$B:$B,$A$58,'OB History'!W:W, 1)</f>
        <v>3</v>
      </c>
      <c r="AH58" s="2">
        <f>COUNTIFS('OB History'!$B:$B,$A$58,'OB History'!X:X, 1)</f>
        <v>5</v>
      </c>
      <c r="AI58" s="2">
        <f>COUNTIFS('OB History'!$B:$B,$A$58,'OB History'!Y:Y, 1)</f>
        <v>4</v>
      </c>
      <c r="AJ58" s="2">
        <f>COUNTIFS('OB History'!$B:$B,$A$58,'OB History'!Z:Z, 1)</f>
        <v>4</v>
      </c>
    </row>
    <row r="59" spans="1:36" x14ac:dyDescent="0.25">
      <c r="A59" s="2" t="s">
        <v>55</v>
      </c>
      <c r="B59" s="2" t="s">
        <v>79</v>
      </c>
      <c r="C59" s="2" t="s">
        <v>79</v>
      </c>
      <c r="D59" s="3"/>
      <c r="E59" s="3"/>
      <c r="F59" s="3"/>
      <c r="G59" s="3"/>
      <c r="H59" s="34">
        <f>SUMIFS('OB History'!C:C,'OB History'!B:B,A59)</f>
        <v>191</v>
      </c>
      <c r="I59" s="4">
        <f>AVERAGEIFS('OB History'!C:C,'OB History'!B:B,A59)</f>
        <v>10.052631578947368</v>
      </c>
      <c r="J59" s="4">
        <f t="array" ref="J59">MEDIAN(IF('OB History'!B:B=A59, 'OB History'!C:C))</f>
        <v>9</v>
      </c>
      <c r="K59" s="35">
        <f t="array" ref="K59">MAX(IF('OB History'!B:B=A59, 'OB History'!C:C))</f>
        <v>20</v>
      </c>
      <c r="L59" s="34">
        <f>COUNTIFS('OB History'!B:B,A59,'OB History'!D:D, 1)</f>
        <v>11</v>
      </c>
      <c r="M59" s="2">
        <f>COUNTIFS('OB History'!B:B,A59,'OB History'!D:D, 0)</f>
        <v>8</v>
      </c>
      <c r="N59" s="88">
        <f>LOOKUP(2, 1/('OB History'!$B:$B=A59), 'OB History'!$AD:$AD)</f>
        <v>0.57894736842105265</v>
      </c>
      <c r="O59" s="34">
        <f>SUMIFS('OB History'!F:F,'OB History'!B:B,A59)</f>
        <v>42</v>
      </c>
      <c r="P59" s="2">
        <f>SUMIFS('OB History'!E:E,'OB History'!B:B,A59)-O59</f>
        <v>36</v>
      </c>
      <c r="Q59" s="88">
        <f>LOOKUP(2, 1/('OB History'!$B:$B=A59), 'OB History'!$AB:$AB)</f>
        <v>0.54473684210526319</v>
      </c>
      <c r="R59" s="34">
        <f>SUMIFS('OB History'!H:H,'OB History'!B:B,'Old Bow v2'!A59)</f>
        <v>171</v>
      </c>
      <c r="S59" s="2">
        <f>SUMIFS('OB History'!G:G,'OB History'!B:B,'Old Bow v2'!A59)-R59</f>
        <v>150</v>
      </c>
      <c r="T59" s="88">
        <f>LOOKUP(2, 1/('OB History'!$B:$B=A59), 'OB History'!$AC:$AC)</f>
        <v>0.53052631578947373</v>
      </c>
      <c r="U59" s="2">
        <f>COUNTIFS('OB History'!$B:$B,$A$59,'OB History'!K:K, 1)</f>
        <v>3</v>
      </c>
      <c r="V59" s="2">
        <f>COUNTIFS('OB History'!$B:$B,$A$59,'OB History'!L:L, 1)</f>
        <v>2</v>
      </c>
      <c r="W59" s="2">
        <f>COUNTIFS('OB History'!$B:$B,$A$59,'OB History'!M:M, 1)</f>
        <v>1</v>
      </c>
      <c r="X59" s="2">
        <f>COUNTIFS('OB History'!$B:$B,$A$59,'OB History'!N:N, 1)</f>
        <v>8</v>
      </c>
      <c r="Y59" s="2">
        <f>COUNTIFS('OB History'!$B:$B,$A$59,'OB History'!O:O, 1)</f>
        <v>1</v>
      </c>
      <c r="Z59" s="2">
        <f>COUNTIFS('OB History'!$B:$B,$A$59,'OB History'!P:P, 1)</f>
        <v>2</v>
      </c>
      <c r="AA59" s="2">
        <f>COUNTIFS('OB History'!$B:$B,$A$59,'OB History'!Q:Q, 1)</f>
        <v>2</v>
      </c>
      <c r="AB59" s="2">
        <f>COUNTIFS('OB History'!$B:$B,$A$59,'OB History'!R:R, 1)</f>
        <v>1</v>
      </c>
      <c r="AC59" s="2">
        <f>COUNTIFS('OB History'!$B:$B,$A$59,'OB History'!S:S, 1)</f>
        <v>0</v>
      </c>
      <c r="AD59" s="2">
        <f>COUNTIFS('OB History'!$B:$B,$A$59,'OB History'!T:T, 1)</f>
        <v>1</v>
      </c>
      <c r="AE59" s="2">
        <f>COUNTIFS('OB History'!$B:$B,$A$59,'OB History'!U:U, 1)</f>
        <v>1</v>
      </c>
      <c r="AF59" s="2">
        <f>COUNTIFS('OB History'!$B:$B,$A$59,'OB History'!V:V, 1)</f>
        <v>0</v>
      </c>
      <c r="AG59" s="2">
        <f>COUNTIFS('OB History'!$B:$B,$A$59,'OB History'!W:W, 1)</f>
        <v>3</v>
      </c>
      <c r="AH59" s="2">
        <f>COUNTIFS('OB History'!$B:$B,$A$59,'OB History'!X:X, 1)</f>
        <v>8</v>
      </c>
      <c r="AI59" s="2">
        <f>COUNTIFS('OB History'!$B:$B,$A$59,'OB History'!Y:Y, 1)</f>
        <v>3</v>
      </c>
      <c r="AJ59" s="2">
        <f>COUNTIFS('OB History'!$B:$B,$A$59,'OB History'!Z:Z, 1)</f>
        <v>6</v>
      </c>
    </row>
  </sheetData>
  <autoFilter ref="A1:AJ5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391"/>
  <sheetViews>
    <sheetView workbookViewId="0">
      <pane ySplit="1" topLeftCell="A1366" activePane="bottomLeft" state="frozen"/>
      <selection pane="bottomLeft" activeCell="A1376" sqref="A1376:Z139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212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213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214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215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216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217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219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220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  <row r="1043" spans="1:30" x14ac:dyDescent="0.25">
      <c r="A1043" s="85">
        <v>46159</v>
      </c>
      <c r="B1043" t="s">
        <v>15</v>
      </c>
      <c r="C1043">
        <v>25</v>
      </c>
      <c r="D1043" s="86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86">
        <f>AVERAGEIFS($C$2:C1043, $B$2:B1043, B1043)</f>
        <v>22.826086956521738</v>
      </c>
      <c r="AB1043" s="86">
        <f>AVERAGEIFS($I$2:I1043, $B$2:B1043, B1043)</f>
        <v>0.45869565217391306</v>
      </c>
      <c r="AC1043" s="86">
        <f>AVERAGEIFS($J$2:J1043, $B$2:B1043, B1043)</f>
        <v>0.48782608695652169</v>
      </c>
      <c r="AD1043" s="86">
        <f>AVERAGEIFS($D$2:D1043, $B$2:B1043, B1043)</f>
        <v>0.39130434782608697</v>
      </c>
    </row>
    <row r="1044" spans="1:30" x14ac:dyDescent="0.25">
      <c r="A1044" s="85">
        <v>46159</v>
      </c>
      <c r="B1044" t="s">
        <v>19</v>
      </c>
      <c r="C1044">
        <v>20</v>
      </c>
      <c r="D1044" s="86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86">
        <f>AVERAGEIFS($C$2:C1044, $B$2:B1044, B1044)</f>
        <v>12.222222222222221</v>
      </c>
      <c r="AB1044" s="86">
        <f>AVERAGEIFS($I$2:I1044, $B$2:B1044, B1044)</f>
        <v>0.44861111111111107</v>
      </c>
      <c r="AC1044" s="86">
        <f>AVERAGEIFS($J$2:J1044, $B$2:B1044, B1044)</f>
        <v>0.46555555555555561</v>
      </c>
      <c r="AD1044" s="86">
        <f>AVERAGEIFS($D$2:D1044, $B$2:B1044, B1044)</f>
        <v>0.41666666666666669</v>
      </c>
    </row>
    <row r="1045" spans="1:30" x14ac:dyDescent="0.25">
      <c r="A1045" s="85">
        <v>46159</v>
      </c>
      <c r="B1045" t="s">
        <v>14</v>
      </c>
      <c r="C1045">
        <v>19</v>
      </c>
      <c r="D1045" s="86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86">
        <f>AVERAGEIFS($C$2:C1045, $B$2:B1045, B1045)</f>
        <v>24</v>
      </c>
      <c r="AB1045" s="86">
        <f>AVERAGEIFS($I$2:I1045, $B$2:B1045, B1045)</f>
        <v>0.48265306122448975</v>
      </c>
      <c r="AC1045" s="86">
        <f>AVERAGEIFS($J$2:J1045, $B$2:B1045, B1045)</f>
        <v>0.48632653061224496</v>
      </c>
      <c r="AD1045" s="86">
        <f>AVERAGEIFS($D$2:D1045, $B$2:B1045, B1045)</f>
        <v>0.46938775510204084</v>
      </c>
    </row>
    <row r="1046" spans="1:30" x14ac:dyDescent="0.25">
      <c r="A1046" s="85">
        <v>46159</v>
      </c>
      <c r="B1046" t="s">
        <v>35</v>
      </c>
      <c r="C1046">
        <v>16</v>
      </c>
      <c r="D1046" s="86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86">
        <f>AVERAGEIFS($C$2:C1046, $B$2:B1046, B1046)</f>
        <v>12.25</v>
      </c>
      <c r="AB1046" s="86">
        <f>AVERAGEIFS($I$2:I1046, $B$2:B1046, B1046)</f>
        <v>0.52638888888888891</v>
      </c>
      <c r="AC1046" s="86">
        <f>AVERAGEIFS($J$2:J1046, $B$2:B1046, B1046)</f>
        <v>0.50805555555555559</v>
      </c>
      <c r="AD1046" s="86">
        <f>AVERAGEIFS($D$2:D1046, $B$2:B1046, B1046)</f>
        <v>0.61111111111111116</v>
      </c>
    </row>
    <row r="1047" spans="1:30" x14ac:dyDescent="0.25">
      <c r="A1047" s="85">
        <v>46159</v>
      </c>
      <c r="B1047" t="s">
        <v>25</v>
      </c>
      <c r="C1047">
        <v>15</v>
      </c>
      <c r="D1047" s="86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86">
        <f>AVERAGEIFS($C$2:C1047, $B$2:B1047, B1047)</f>
        <v>18.451612903225808</v>
      </c>
      <c r="AB1047" s="86">
        <f>AVERAGEIFS($I$2:I1047, $B$2:B1047, B1047)</f>
        <v>0.57741935483870965</v>
      </c>
      <c r="AC1047" s="86">
        <f>AVERAGEIFS($J$2:J1047, $B$2:B1047, B1047)</f>
        <v>0.52709677419354839</v>
      </c>
      <c r="AD1047" s="86">
        <f>AVERAGEIFS($D$2:D1047, $B$2:B1047, B1047)</f>
        <v>0.58064516129032262</v>
      </c>
    </row>
    <row r="1048" spans="1:30" x14ac:dyDescent="0.25">
      <c r="A1048" s="85">
        <v>46159</v>
      </c>
      <c r="B1048" t="s">
        <v>26</v>
      </c>
      <c r="C1048">
        <v>13</v>
      </c>
      <c r="D1048" s="86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86">
        <f>AVERAGEIFS($C$2:C1048, $B$2:B1048, B1048)</f>
        <v>13.512820512820513</v>
      </c>
      <c r="AB1048" s="86">
        <f>AVERAGEIFS($I$2:I1048, $B$2:B1048, B1048)</f>
        <v>0.63717948717948714</v>
      </c>
      <c r="AC1048" s="86">
        <f>AVERAGEIFS($J$2:J1048, $B$2:B1048, B1048)</f>
        <v>0.55564102564102569</v>
      </c>
      <c r="AD1048" s="86">
        <f>AVERAGEIFS($D$2:D1048, $B$2:B1048, B1048)</f>
        <v>0.69230769230769229</v>
      </c>
    </row>
    <row r="1049" spans="1:30" x14ac:dyDescent="0.25">
      <c r="A1049" s="85">
        <v>46159</v>
      </c>
      <c r="B1049" t="s">
        <v>148</v>
      </c>
      <c r="C1049">
        <v>5</v>
      </c>
      <c r="D1049" s="86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86">
        <f>AVERAGEIFS($C$2:C1049, $B$2:B1049, B1049)</f>
        <v>12.514285714285714</v>
      </c>
      <c r="AB1049" s="86">
        <f>AVERAGEIFS($I$2:I1049, $B$2:B1049, B1049)</f>
        <v>0.54714285714285715</v>
      </c>
      <c r="AC1049" s="86">
        <f>AVERAGEIFS($J$2:J1049, $B$2:B1049, B1049)</f>
        <v>0.52</v>
      </c>
      <c r="AD1049" s="86">
        <f>AVERAGEIFS($D$2:D1049, $B$2:B1049, B1049)</f>
        <v>0.5714285714285714</v>
      </c>
    </row>
    <row r="1050" spans="1:30" x14ac:dyDescent="0.25">
      <c r="A1050" s="85">
        <v>46159</v>
      </c>
      <c r="B1050" t="s">
        <v>214</v>
      </c>
      <c r="C1050">
        <v>3</v>
      </c>
      <c r="D1050" s="86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86">
        <f>AVERAGEIFS($C$2:C1050, $B$2:B1050, B1050)</f>
        <v>7</v>
      </c>
      <c r="AB1050" s="86">
        <f>AVERAGEIFS($I$2:I1050, $B$2:B1050, B1050)</f>
        <v>1</v>
      </c>
      <c r="AC1050" s="86">
        <f>AVERAGEIFS($J$2:J1050, $B$2:B1050, B1050)</f>
        <v>0.67500000000000004</v>
      </c>
      <c r="AD1050" s="86">
        <f>AVERAGEIFS($D$2:D1050, $B$2:B1050, B1050)</f>
        <v>1</v>
      </c>
    </row>
    <row r="1051" spans="1:30" x14ac:dyDescent="0.25">
      <c r="A1051" s="85">
        <v>46159</v>
      </c>
      <c r="B1051" t="s">
        <v>18</v>
      </c>
      <c r="C1051">
        <v>25</v>
      </c>
      <c r="D1051" s="86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86">
        <f>AVERAGEIFS($C$2:C1051, $B$2:B1051, B1051)</f>
        <v>27.323529411764707</v>
      </c>
      <c r="AB1051" s="86">
        <f>AVERAGEIFS($I$2:I1051, $B$2:B1051, B1051)</f>
        <v>0.47205882352941181</v>
      </c>
      <c r="AC1051" s="86">
        <f>AVERAGEIFS($J$2:J1051, $B$2:B1051, B1051)</f>
        <v>0.4882352941176471</v>
      </c>
      <c r="AD1051" s="86">
        <f>AVERAGEIFS($D$2:D1051, $B$2:B1051, B1051)</f>
        <v>0.47058823529411764</v>
      </c>
    </row>
    <row r="1052" spans="1:30" x14ac:dyDescent="0.25">
      <c r="A1052" s="85">
        <v>46159</v>
      </c>
      <c r="B1052" t="s">
        <v>13</v>
      </c>
      <c r="C1052">
        <v>21</v>
      </c>
      <c r="D1052" s="86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86">
        <f>AVERAGEIFS($C$2:C1052, $B$2:B1052, B1052)</f>
        <v>25.970588235294116</v>
      </c>
      <c r="AB1052" s="86">
        <f>AVERAGEIFS($I$2:I1052, $B$2:B1052, B1052)</f>
        <v>0.56764705882352939</v>
      </c>
      <c r="AC1052" s="86">
        <f>AVERAGEIFS($J$2:J1052, $B$2:B1052, B1052)</f>
        <v>0.54294117647058826</v>
      </c>
      <c r="AD1052" s="86">
        <f>AVERAGEIFS($D$2:D1052, $B$2:B1052, B1052)</f>
        <v>0.61764705882352944</v>
      </c>
    </row>
    <row r="1053" spans="1:30" x14ac:dyDescent="0.25">
      <c r="A1053" s="85">
        <v>46159</v>
      </c>
      <c r="B1053" t="s">
        <v>5</v>
      </c>
      <c r="C1053">
        <v>20</v>
      </c>
      <c r="D1053" s="86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86">
        <f>AVERAGEIFS($C$2:C1053, $B$2:B1053, B1053)</f>
        <v>22.916666666666668</v>
      </c>
      <c r="AB1053" s="86">
        <f>AVERAGEIFS($I$2:I1053, $B$2:B1053, B1053)</f>
        <v>0.46041666666666664</v>
      </c>
      <c r="AC1053" s="86">
        <f>AVERAGEIFS($J$2:J1053, $B$2:B1053, B1053)</f>
        <v>0.48124999999999996</v>
      </c>
      <c r="AD1053" s="86">
        <f>AVERAGEIFS($D$2:D1053, $B$2:B1053, B1053)</f>
        <v>0.45833333333333331</v>
      </c>
    </row>
    <row r="1054" spans="1:30" x14ac:dyDescent="0.25">
      <c r="A1054" s="85">
        <v>46159</v>
      </c>
      <c r="B1054" t="s">
        <v>139</v>
      </c>
      <c r="C1054">
        <v>13</v>
      </c>
      <c r="D1054" s="86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86">
        <f>AVERAGEIFS($C$2:C1054, $B$2:B1054, B1054)</f>
        <v>10.636363636363637</v>
      </c>
      <c r="AB1054" s="86">
        <f>AVERAGEIFS($I$2:I1054, $B$2:B1054, B1054)</f>
        <v>0.43409090909090903</v>
      </c>
      <c r="AC1054" s="86">
        <f>AVERAGEIFS($J$2:J1054, $B$2:B1054, B1054)</f>
        <v>0.49363636363636354</v>
      </c>
      <c r="AD1054" s="86">
        <f>AVERAGEIFS($D$2:D1054, $B$2:B1054, B1054)</f>
        <v>0.5</v>
      </c>
    </row>
    <row r="1055" spans="1:30" x14ac:dyDescent="0.25">
      <c r="A1055" s="85">
        <v>46159</v>
      </c>
      <c r="B1055" t="s">
        <v>38</v>
      </c>
      <c r="C1055">
        <v>10</v>
      </c>
      <c r="D1055" s="86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86">
        <f>AVERAGEIFS($C$2:C1055, $B$2:B1055, B1055)</f>
        <v>8.125</v>
      </c>
      <c r="AB1055" s="86">
        <f>AVERAGEIFS($I$2:I1055, $B$2:B1055, B1055)</f>
        <v>0.41250000000000003</v>
      </c>
      <c r="AC1055" s="86">
        <f>AVERAGEIFS($J$2:J1055, $B$2:B1055, B1055)</f>
        <v>0.45500000000000002</v>
      </c>
      <c r="AD1055" s="86">
        <f>AVERAGEIFS($D$2:D1055, $B$2:B1055, B1055)</f>
        <v>0.4375</v>
      </c>
    </row>
    <row r="1056" spans="1:30" x14ac:dyDescent="0.25">
      <c r="A1056" s="85">
        <v>46159</v>
      </c>
      <c r="B1056" t="s">
        <v>29</v>
      </c>
      <c r="C1056">
        <v>7</v>
      </c>
      <c r="D1056" s="86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86">
        <f>AVERAGEIFS($C$2:C1056, $B$2:B1056, B1056)</f>
        <v>10.576923076923077</v>
      </c>
      <c r="AB1056" s="86">
        <f>AVERAGEIFS($I$2:I1056, $B$2:B1056, B1056)</f>
        <v>0.47307692307692312</v>
      </c>
      <c r="AC1056" s="86">
        <f>AVERAGEIFS($J$2:J1056, $B$2:B1056, B1056)</f>
        <v>0.49903846153846154</v>
      </c>
      <c r="AD1056" s="86">
        <f>AVERAGEIFS($D$2:D1056, $B$2:B1056, B1056)</f>
        <v>0.44230769230769229</v>
      </c>
    </row>
    <row r="1057" spans="1:30" x14ac:dyDescent="0.25">
      <c r="A1057" s="85">
        <v>46159</v>
      </c>
      <c r="B1057" t="s">
        <v>140</v>
      </c>
      <c r="C1057">
        <v>4</v>
      </c>
      <c r="D1057" s="86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86">
        <f>AVERAGEIFS($C$2:C1057, $B$2:B1057, B1057)</f>
        <v>8.9166666666666661</v>
      </c>
      <c r="AB1057" s="86">
        <f>AVERAGEIFS($I$2:I1057, $B$2:B1057, B1057)</f>
        <v>0.41041666666666671</v>
      </c>
      <c r="AC1057" s="86">
        <f>AVERAGEIFS($J$2:J1057, $B$2:B1057, B1057)</f>
        <v>0.46624999999999983</v>
      </c>
      <c r="AD1057" s="86">
        <f>AVERAGEIFS($D$2:D1057, $B$2:B1057, B1057)</f>
        <v>0.41666666666666669</v>
      </c>
    </row>
    <row r="1058" spans="1:30" x14ac:dyDescent="0.25">
      <c r="A1058" s="85">
        <v>46159</v>
      </c>
      <c r="B1058" t="s">
        <v>154</v>
      </c>
      <c r="C1058">
        <v>3</v>
      </c>
      <c r="D1058" s="86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86">
        <f>AVERAGEIFS($C$2:C1058, $B$2:B1058, B1058)</f>
        <v>12.538461538461538</v>
      </c>
      <c r="AB1058" s="86">
        <f>AVERAGEIFS($I$2:I1058, $B$2:B1058, B1058)</f>
        <v>0.47692307692307695</v>
      </c>
      <c r="AC1058" s="86">
        <f>AVERAGEIFS($J$2:J1058, $B$2:B1058, B1058)</f>
        <v>0.50076923076923063</v>
      </c>
      <c r="AD1058" s="86">
        <f>AVERAGEIFS($D$2:D1058, $B$2:B1058, B1058)</f>
        <v>0.53846153846153844</v>
      </c>
    </row>
    <row r="1059" spans="1:30" x14ac:dyDescent="0.25">
      <c r="A1059" s="85">
        <v>46159</v>
      </c>
      <c r="B1059" t="s">
        <v>15</v>
      </c>
      <c r="C1059">
        <v>25</v>
      </c>
      <c r="D1059" s="86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86">
        <f>AVERAGEIFS($C$2:C1059, $B$2:B1059, B1059)</f>
        <v>22.872340425531913</v>
      </c>
      <c r="AB1059" s="86">
        <f>AVERAGEIFS($I$2:I1059, $B$2:B1059, B1059)</f>
        <v>0.46170212765957452</v>
      </c>
      <c r="AC1059" s="86">
        <f>AVERAGEIFS($J$2:J1059, $B$2:B1059, B1059)</f>
        <v>0.48872340425531913</v>
      </c>
      <c r="AD1059" s="86">
        <f>AVERAGEIFS($D$2:D1059, $B$2:B1059, B1059)</f>
        <v>0.40425531914893614</v>
      </c>
    </row>
    <row r="1060" spans="1:30" x14ac:dyDescent="0.25">
      <c r="A1060" s="85">
        <v>46159</v>
      </c>
      <c r="B1060" t="s">
        <v>25</v>
      </c>
      <c r="C1060">
        <v>24</v>
      </c>
      <c r="D1060" s="86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86">
        <f>AVERAGEIFS($C$2:C1060, $B$2:B1060, B1060)</f>
        <v>18.625</v>
      </c>
      <c r="AB1060" s="86">
        <f>AVERAGEIFS($I$2:I1060, $B$2:B1060, B1060)</f>
        <v>0.578125</v>
      </c>
      <c r="AC1060" s="86">
        <f>AVERAGEIFS($J$2:J1060, $B$2:B1060, B1060)</f>
        <v>0.52718750000000003</v>
      </c>
      <c r="AD1060" s="86">
        <f>AVERAGEIFS($D$2:D1060, $B$2:B1060, B1060)</f>
        <v>0.59375</v>
      </c>
    </row>
    <row r="1061" spans="1:30" x14ac:dyDescent="0.25">
      <c r="A1061" s="85">
        <v>46159</v>
      </c>
      <c r="B1061" t="s">
        <v>35</v>
      </c>
      <c r="C1061">
        <v>17</v>
      </c>
      <c r="D1061" s="86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86">
        <f>AVERAGEIFS($C$2:C1061, $B$2:B1061, B1061)</f>
        <v>12.378378378378379</v>
      </c>
      <c r="AB1061" s="86">
        <f>AVERAGEIFS($I$2:I1061, $B$2:B1061, B1061)</f>
        <v>0.52837837837837842</v>
      </c>
      <c r="AC1061" s="86">
        <f>AVERAGEIFS($J$2:J1061, $B$2:B1061, B1061)</f>
        <v>0.50864864864864878</v>
      </c>
      <c r="AD1061" s="86">
        <f>AVERAGEIFS($D$2:D1061, $B$2:B1061, B1061)</f>
        <v>0.6216216216216216</v>
      </c>
    </row>
    <row r="1062" spans="1:30" x14ac:dyDescent="0.25">
      <c r="A1062" s="85">
        <v>46159</v>
      </c>
      <c r="B1062" t="s">
        <v>19</v>
      </c>
      <c r="C1062">
        <v>14</v>
      </c>
      <c r="D1062" s="86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86">
        <f>AVERAGEIFS($C$2:C1062, $B$2:B1062, B1062)</f>
        <v>12.27027027027027</v>
      </c>
      <c r="AB1062" s="86">
        <f>AVERAGEIFS($I$2:I1062, $B$2:B1062, B1062)</f>
        <v>0.45270270270270269</v>
      </c>
      <c r="AC1062" s="86">
        <f>AVERAGEIFS($J$2:J1062, $B$2:B1062, B1062)</f>
        <v>0.46729729729729735</v>
      </c>
      <c r="AD1062" s="86">
        <f>AVERAGEIFS($D$2:D1062, $B$2:B1062, B1062)</f>
        <v>0.43243243243243246</v>
      </c>
    </row>
    <row r="1063" spans="1:30" x14ac:dyDescent="0.25">
      <c r="A1063" s="85">
        <v>46159</v>
      </c>
      <c r="B1063" t="s">
        <v>26</v>
      </c>
      <c r="C1063">
        <v>8</v>
      </c>
      <c r="D1063" s="86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86">
        <f>AVERAGEIFS($C$2:C1063, $B$2:B1063, B1063)</f>
        <v>13.375</v>
      </c>
      <c r="AB1063" s="86">
        <f>AVERAGEIFS($I$2:I1063, $B$2:B1063, B1063)</f>
        <v>0.63624999999999998</v>
      </c>
      <c r="AC1063" s="86">
        <f>AVERAGEIFS($J$2:J1063, $B$2:B1063, B1063)</f>
        <v>0.55500000000000005</v>
      </c>
      <c r="AD1063" s="86">
        <f>AVERAGEIFS($D$2:D1063, $B$2:B1063, B1063)</f>
        <v>0.7</v>
      </c>
    </row>
    <row r="1064" spans="1:30" x14ac:dyDescent="0.25">
      <c r="A1064" s="85">
        <v>46159</v>
      </c>
      <c r="B1064" t="s">
        <v>71</v>
      </c>
      <c r="C1064">
        <v>8</v>
      </c>
      <c r="D1064" s="86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86">
        <f>AVERAGEIFS($C$2:C1064, $B$2:B1064, B1064)</f>
        <v>8</v>
      </c>
      <c r="AB1064" s="86">
        <f>AVERAGEIFS($I$2:I1064, $B$2:B1064, B1064)</f>
        <v>0.6</v>
      </c>
      <c r="AC1064" s="86">
        <f>AVERAGEIFS($J$2:J1064, $B$2:B1064, B1064)</f>
        <v>0.53</v>
      </c>
      <c r="AD1064" s="86">
        <f>AVERAGEIFS($D$2:D1064, $B$2:B1064, B1064)</f>
        <v>1</v>
      </c>
    </row>
    <row r="1065" spans="1:30" x14ac:dyDescent="0.25">
      <c r="A1065" s="85">
        <v>46159</v>
      </c>
      <c r="B1065" t="s">
        <v>14</v>
      </c>
      <c r="C1065">
        <v>6</v>
      </c>
      <c r="D1065" s="86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86">
        <f>AVERAGEIFS($C$2:C1065, $B$2:B1065, B1065)</f>
        <v>23.64</v>
      </c>
      <c r="AB1065" s="86">
        <f>AVERAGEIFS($I$2:I1065, $B$2:B1065, B1065)</f>
        <v>0.48499999999999999</v>
      </c>
      <c r="AC1065" s="86">
        <f>AVERAGEIFS($J$2:J1065, $B$2:B1065, B1065)</f>
        <v>0.48720000000000008</v>
      </c>
      <c r="AD1065" s="86">
        <f>AVERAGEIFS($D$2:D1065, $B$2:B1065, B1065)</f>
        <v>0.48</v>
      </c>
    </row>
    <row r="1066" spans="1:30" x14ac:dyDescent="0.25">
      <c r="A1066" s="85">
        <v>46159</v>
      </c>
      <c r="B1066" t="s">
        <v>148</v>
      </c>
      <c r="C1066">
        <v>6</v>
      </c>
      <c r="D1066" s="86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86">
        <f>AVERAGEIFS($C$2:C1066, $B$2:B1066, B1066)</f>
        <v>12.333333333333334</v>
      </c>
      <c r="AB1066" s="86">
        <f>AVERAGEIFS($I$2:I1066, $B$2:B1066, B1066)</f>
        <v>0.54861111111111116</v>
      </c>
      <c r="AC1066" s="86">
        <f>AVERAGEIFS($J$2:J1066, $B$2:B1066, B1066)</f>
        <v>0.52027777777777784</v>
      </c>
      <c r="AD1066" s="86">
        <f>AVERAGEIFS($D$2:D1066, $B$2:B1066, B1066)</f>
        <v>0.58333333333333337</v>
      </c>
    </row>
    <row r="1067" spans="1:30" x14ac:dyDescent="0.25">
      <c r="A1067" s="85">
        <v>46159</v>
      </c>
      <c r="B1067" t="s">
        <v>13</v>
      </c>
      <c r="C1067">
        <v>24</v>
      </c>
      <c r="D1067" s="86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86">
        <f>AVERAGEIFS($C$2:C1067, $B$2:B1067, B1067)</f>
        <v>25.942028985507246</v>
      </c>
      <c r="AB1067" s="86">
        <f>AVERAGEIFS($I$2:I1067, $B$2:B1067, B1067)</f>
        <v>0.56521739130434778</v>
      </c>
      <c r="AC1067" s="86">
        <f>AVERAGEIFS($J$2:J1067, $B$2:B1067, B1067)</f>
        <v>0.54188405797101447</v>
      </c>
      <c r="AD1067" s="86">
        <f>AVERAGEIFS($D$2:D1067, $B$2:B1067, B1067)</f>
        <v>0.60869565217391308</v>
      </c>
    </row>
    <row r="1068" spans="1:30" x14ac:dyDescent="0.25">
      <c r="A1068" s="85">
        <v>46159</v>
      </c>
      <c r="B1068" t="s">
        <v>5</v>
      </c>
      <c r="C1068">
        <v>20</v>
      </c>
      <c r="D1068" s="86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86">
        <f>AVERAGEIFS($C$2:C1068, $B$2:B1068, B1068)</f>
        <v>22.8</v>
      </c>
      <c r="AB1068" s="86">
        <f>AVERAGEIFS($I$2:I1068, $B$2:B1068, B1068)</f>
        <v>0.45799999999999996</v>
      </c>
      <c r="AC1068" s="86">
        <f>AVERAGEIFS($J$2:J1068, $B$2:B1068, B1068)</f>
        <v>0.48080000000000001</v>
      </c>
      <c r="AD1068" s="86">
        <f>AVERAGEIFS($D$2:D1068, $B$2:B1068, B1068)</f>
        <v>0.44</v>
      </c>
    </row>
    <row r="1069" spans="1:30" x14ac:dyDescent="0.25">
      <c r="A1069" s="85">
        <v>46159</v>
      </c>
      <c r="B1069" t="s">
        <v>140</v>
      </c>
      <c r="C1069">
        <v>15</v>
      </c>
      <c r="D1069" s="86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86">
        <f>AVERAGEIFS($C$2:C1069, $B$2:B1069, B1069)</f>
        <v>9.16</v>
      </c>
      <c r="AB1069" s="86">
        <f>AVERAGEIFS($I$2:I1069, $B$2:B1069, B1069)</f>
        <v>0.41000000000000009</v>
      </c>
      <c r="AC1069" s="86">
        <f>AVERAGEIFS($J$2:J1069, $B$2:B1069, B1069)</f>
        <v>0.46639999999999987</v>
      </c>
      <c r="AD1069" s="86">
        <f>AVERAGEIFS($D$2:D1069, $B$2:B1069, B1069)</f>
        <v>0.4</v>
      </c>
    </row>
    <row r="1070" spans="1:30" x14ac:dyDescent="0.25">
      <c r="A1070" s="85">
        <v>46159</v>
      </c>
      <c r="B1070" t="s">
        <v>139</v>
      </c>
      <c r="C1070">
        <v>14</v>
      </c>
      <c r="D1070" s="86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86">
        <f>AVERAGEIFS($C$2:C1070, $B$2:B1070, B1070)</f>
        <v>10.782608695652174</v>
      </c>
      <c r="AB1070" s="86">
        <f>AVERAGEIFS($I$2:I1070, $B$2:B1070, B1070)</f>
        <v>0.43260869565217386</v>
      </c>
      <c r="AC1070" s="86">
        <f>AVERAGEIFS($J$2:J1070, $B$2:B1070, B1070)</f>
        <v>0.49260869565217386</v>
      </c>
      <c r="AD1070" s="86">
        <f>AVERAGEIFS($D$2:D1070, $B$2:B1070, B1070)</f>
        <v>0.47826086956521741</v>
      </c>
    </row>
    <row r="1071" spans="1:30" x14ac:dyDescent="0.25">
      <c r="A1071" s="85">
        <v>46159</v>
      </c>
      <c r="B1071" t="s">
        <v>18</v>
      </c>
      <c r="C1071">
        <v>13</v>
      </c>
      <c r="D1071" s="86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86">
        <f>AVERAGEIFS($C$2:C1071, $B$2:B1071, B1071)</f>
        <v>26.914285714285715</v>
      </c>
      <c r="AB1071" s="86">
        <f>AVERAGEIFS($I$2:I1071, $B$2:B1071, B1071)</f>
        <v>0.47</v>
      </c>
      <c r="AC1071" s="86">
        <f>AVERAGEIFS($J$2:J1071, $B$2:B1071, B1071)</f>
        <v>0.48771428571428571</v>
      </c>
      <c r="AD1071" s="86">
        <f>AVERAGEIFS($D$2:D1071, $B$2:B1071, B1071)</f>
        <v>0.45714285714285713</v>
      </c>
    </row>
    <row r="1072" spans="1:30" x14ac:dyDescent="0.25">
      <c r="A1072" s="85">
        <v>46159</v>
      </c>
      <c r="B1072" t="s">
        <v>54</v>
      </c>
      <c r="C1072">
        <v>9</v>
      </c>
      <c r="D1072" s="86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86">
        <f>AVERAGEIFS($C$2:C1072, $B$2:B1072, B1072)</f>
        <v>18.5</v>
      </c>
      <c r="AB1072" s="86">
        <f>AVERAGEIFS($I$2:I1072, $B$2:B1072, B1072)</f>
        <v>0.54999999999999993</v>
      </c>
      <c r="AC1072" s="86">
        <f>AVERAGEIFS($J$2:J1072, $B$2:B1072, B1072)</f>
        <v>0.55249999999999999</v>
      </c>
      <c r="AD1072" s="86">
        <f>AVERAGEIFS($D$2:D1072, $B$2:B1072, B1072)</f>
        <v>0.75</v>
      </c>
    </row>
    <row r="1073" spans="1:30" x14ac:dyDescent="0.25">
      <c r="A1073" s="85">
        <v>46159</v>
      </c>
      <c r="B1073" t="s">
        <v>29</v>
      </c>
      <c r="C1073">
        <v>7</v>
      </c>
      <c r="D1073" s="86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86">
        <f>AVERAGEIFS($C$2:C1073, $B$2:B1073, B1073)</f>
        <v>10.509433962264151</v>
      </c>
      <c r="AB1073" s="86">
        <f>AVERAGEIFS($I$2:I1073, $B$2:B1073, B1073)</f>
        <v>0.47169811320754718</v>
      </c>
      <c r="AC1073" s="86">
        <f>AVERAGEIFS($J$2:J1073, $B$2:B1073, B1073)</f>
        <v>0.49849056603773584</v>
      </c>
      <c r="AD1073" s="86">
        <f>AVERAGEIFS($D$2:D1073, $B$2:B1073, B1073)</f>
        <v>0.43396226415094341</v>
      </c>
    </row>
    <row r="1074" spans="1:30" x14ac:dyDescent="0.25">
      <c r="A1074" s="85">
        <v>46159</v>
      </c>
      <c r="B1074" t="s">
        <v>38</v>
      </c>
      <c r="C1074">
        <v>3</v>
      </c>
      <c r="D1074" s="86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86">
        <f>AVERAGEIFS($C$2:C1074, $B$2:B1074, B1074)</f>
        <v>7.8235294117647056</v>
      </c>
      <c r="AB1074" s="86">
        <f>AVERAGEIFS($I$2:I1074, $B$2:B1074, B1074)</f>
        <v>0.41176470588235298</v>
      </c>
      <c r="AC1074" s="86">
        <f>AVERAGEIFS($J$2:J1074, $B$2:B1074, B1074)</f>
        <v>0.45588235294117646</v>
      </c>
      <c r="AD1074" s="86">
        <f>AVERAGEIFS($D$2:D1074, $B$2:B1074, B1074)</f>
        <v>0.41176470588235292</v>
      </c>
    </row>
    <row r="1075" spans="1:30" x14ac:dyDescent="0.25">
      <c r="A1075" s="85">
        <v>46162</v>
      </c>
      <c r="B1075" t="s">
        <v>37</v>
      </c>
      <c r="C1075">
        <v>21</v>
      </c>
      <c r="D1075" s="86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86">
        <f>AVERAGEIFS($C$2:C1075, $B$2:B1075, B1075)</f>
        <v>19.59375</v>
      </c>
      <c r="AB1075" s="86">
        <f>AVERAGEIFS($I$2:I1075, $B$2:B1075, B1075)</f>
        <v>0.41874999999999996</v>
      </c>
      <c r="AC1075" s="86">
        <f>AVERAGEIFS($J$2:J1075, $B$2:B1075, B1075)</f>
        <v>0.453125</v>
      </c>
      <c r="AD1075" s="86">
        <f>AVERAGEIFS($D$2:D1075, $B$2:B1075, B1075)</f>
        <v>0.4375</v>
      </c>
    </row>
    <row r="1076" spans="1:30" x14ac:dyDescent="0.25">
      <c r="A1076" s="85">
        <v>46162</v>
      </c>
      <c r="B1076" t="s">
        <v>1</v>
      </c>
      <c r="C1076">
        <v>38</v>
      </c>
      <c r="D1076" s="86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86">
        <f>AVERAGEIFS($C$2:C1076, $B$2:B1076, B1076)</f>
        <v>24.785714285714285</v>
      </c>
      <c r="AB1076" s="86">
        <f>AVERAGEIFS($I$2:I1076, $B$2:B1076, B1076)</f>
        <v>0.53928571428571426</v>
      </c>
      <c r="AC1076" s="86">
        <f>AVERAGEIFS($J$2:J1076, $B$2:B1076, B1076)</f>
        <v>0.49928571428571428</v>
      </c>
      <c r="AD1076" s="86">
        <f>AVERAGEIFS($D$2:D1076, $B$2:B1076, B1076)</f>
        <v>0.6428571428571429</v>
      </c>
    </row>
    <row r="1077" spans="1:30" x14ac:dyDescent="0.25">
      <c r="A1077" s="85">
        <v>46162</v>
      </c>
      <c r="B1077" t="s">
        <v>70</v>
      </c>
      <c r="C1077">
        <v>17</v>
      </c>
      <c r="D1077" s="86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86">
        <f>AVERAGEIFS($C$2:C1077, $B$2:B1077, B1077)</f>
        <v>19.333333333333332</v>
      </c>
      <c r="AB1077" s="86">
        <f>AVERAGEIFS($I$2:I1077, $B$2:B1077, B1077)</f>
        <v>0.6</v>
      </c>
      <c r="AC1077" s="86">
        <f>AVERAGEIFS($J$2:J1077, $B$2:B1077, B1077)</f>
        <v>0.54500000000000004</v>
      </c>
      <c r="AD1077" s="86">
        <f>AVERAGEIFS($D$2:D1077, $B$2:B1077, B1077)</f>
        <v>0.66666666666666663</v>
      </c>
    </row>
    <row r="1078" spans="1:30" x14ac:dyDescent="0.25">
      <c r="A1078" s="85">
        <v>46162</v>
      </c>
      <c r="B1078" t="s">
        <v>29</v>
      </c>
      <c r="C1078">
        <v>13</v>
      </c>
      <c r="D1078" s="86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86">
        <f>AVERAGEIFS($C$2:C1078, $B$2:B1078, B1078)</f>
        <v>10.555555555555555</v>
      </c>
      <c r="AB1078" s="86">
        <f>AVERAGEIFS($I$2:I1078, $B$2:B1078, B1078)</f>
        <v>0.47407407407407409</v>
      </c>
      <c r="AC1078" s="86">
        <f>AVERAGEIFS($J$2:J1078, $B$2:B1078, B1078)</f>
        <v>0.50018518518518518</v>
      </c>
      <c r="AD1078" s="86">
        <f>AVERAGEIFS($D$2:D1078, $B$2:B1078, B1078)</f>
        <v>0.44444444444444442</v>
      </c>
    </row>
    <row r="1079" spans="1:30" x14ac:dyDescent="0.25">
      <c r="A1079" s="85">
        <v>46162</v>
      </c>
      <c r="B1079" t="s">
        <v>3</v>
      </c>
      <c r="C1079">
        <v>26</v>
      </c>
      <c r="D1079" s="86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86">
        <f>AVERAGEIFS($C$2:C1079, $B$2:B1079, B1079)</f>
        <v>23.272727272727273</v>
      </c>
      <c r="AB1079" s="86">
        <f>AVERAGEIFS($I$2:I1079, $B$2:B1079, B1079)</f>
        <v>0.50454545454545452</v>
      </c>
      <c r="AC1079" s="86">
        <f>AVERAGEIFS($J$2:J1079, $B$2:B1079, B1079)</f>
        <v>0.49909090909090903</v>
      </c>
      <c r="AD1079" s="86">
        <f>AVERAGEIFS($D$2:D1079, $B$2:B1079, B1079)</f>
        <v>0.63636363636363635</v>
      </c>
    </row>
    <row r="1080" spans="1:30" x14ac:dyDescent="0.25">
      <c r="A1080" s="85">
        <v>46162</v>
      </c>
      <c r="B1080" t="s">
        <v>141</v>
      </c>
      <c r="C1080">
        <v>15</v>
      </c>
      <c r="D1080" s="86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86">
        <f>AVERAGEIFS($C$2:C1080, $B$2:B1080, B1080)</f>
        <v>16.928571428571427</v>
      </c>
      <c r="AB1080" s="86">
        <f>AVERAGEIFS($I$2:I1080, $B$2:B1080, B1080)</f>
        <v>0.45714285714285713</v>
      </c>
      <c r="AC1080" s="86">
        <f>AVERAGEIFS($J$2:J1080, $B$2:B1080, B1080)</f>
        <v>0.48857142857142855</v>
      </c>
      <c r="AD1080" s="86">
        <f>AVERAGEIFS($D$2:D1080, $B$2:B1080, B1080)</f>
        <v>0.42857142857142855</v>
      </c>
    </row>
    <row r="1081" spans="1:30" x14ac:dyDescent="0.25">
      <c r="A1081" s="85">
        <v>46162</v>
      </c>
      <c r="B1081" t="s">
        <v>148</v>
      </c>
      <c r="C1081">
        <v>12</v>
      </c>
      <c r="D1081" s="86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86">
        <f>AVERAGEIFS($C$2:C1081, $B$2:B1081, B1081)</f>
        <v>12.324324324324325</v>
      </c>
      <c r="AB1081" s="86">
        <f>AVERAGEIFS($I$2:I1081, $B$2:B1081, B1081)</f>
        <v>0.54459459459459458</v>
      </c>
      <c r="AC1081" s="86">
        <f>AVERAGEIFS($J$2:J1081, $B$2:B1081, B1081)</f>
        <v>0.51729729729729734</v>
      </c>
      <c r="AD1081" s="86">
        <f>AVERAGEIFS($D$2:D1081, $B$2:B1081, B1081)</f>
        <v>0.56756756756756754</v>
      </c>
    </row>
    <row r="1082" spans="1:30" x14ac:dyDescent="0.25">
      <c r="A1082" s="85">
        <v>46162</v>
      </c>
      <c r="B1082" t="s">
        <v>13</v>
      </c>
      <c r="C1082">
        <v>32</v>
      </c>
      <c r="D1082" s="86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86">
        <f>AVERAGEIFS($C$2:C1082, $B$2:B1082, B1082)</f>
        <v>26.028571428571428</v>
      </c>
      <c r="AB1082" s="86">
        <f>AVERAGEIFS($I$2:I1082, $B$2:B1082, B1082)</f>
        <v>0.56285714285714283</v>
      </c>
      <c r="AC1082" s="86">
        <f>AVERAGEIFS($J$2:J1082, $B$2:B1082, B1082)</f>
        <v>0.53999999999999992</v>
      </c>
      <c r="AD1082" s="86">
        <f>AVERAGEIFS($D$2:D1082, $B$2:B1082, B1082)</f>
        <v>0.6</v>
      </c>
    </row>
    <row r="1083" spans="1:30" x14ac:dyDescent="0.25">
      <c r="A1083" s="85">
        <v>46162</v>
      </c>
      <c r="B1083" t="s">
        <v>17</v>
      </c>
      <c r="C1083">
        <v>36</v>
      </c>
      <c r="D1083" s="86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86">
        <f>AVERAGEIFS($C$2:C1083, $B$2:B1083, B1083)</f>
        <v>25</v>
      </c>
      <c r="AB1083" s="86">
        <f>AVERAGEIFS($I$2:I1083, $B$2:B1083, B1083)</f>
        <v>0.46083333333333343</v>
      </c>
      <c r="AC1083" s="86">
        <f>AVERAGEIFS($J$2:J1083, $B$2:B1083, B1083)</f>
        <v>0.49433333333333312</v>
      </c>
      <c r="AD1083" s="86">
        <f>AVERAGEIFS($D$2:D1083, $B$2:B1083, B1083)</f>
        <v>0.4</v>
      </c>
    </row>
    <row r="1084" spans="1:30" x14ac:dyDescent="0.25">
      <c r="A1084" s="85">
        <v>46162</v>
      </c>
      <c r="B1084" t="s">
        <v>28</v>
      </c>
      <c r="C1084">
        <v>12</v>
      </c>
      <c r="D1084" s="86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86">
        <f>AVERAGEIFS($C$2:C1084, $B$2:B1084, B1084)</f>
        <v>15.291666666666666</v>
      </c>
      <c r="AB1084" s="86">
        <f>AVERAGEIFS($I$2:I1084, $B$2:B1084, B1084)</f>
        <v>0.40208333333333335</v>
      </c>
      <c r="AC1084" s="86">
        <f>AVERAGEIFS($J$2:J1084, $B$2:B1084, B1084)</f>
        <v>0.45333333333333342</v>
      </c>
      <c r="AD1084" s="86">
        <f>AVERAGEIFS($D$2:D1084, $B$2:B1084, B1084)</f>
        <v>0.375</v>
      </c>
    </row>
    <row r="1085" spans="1:30" x14ac:dyDescent="0.25">
      <c r="A1085" s="85">
        <v>46162</v>
      </c>
      <c r="B1085" t="s">
        <v>139</v>
      </c>
      <c r="C1085">
        <v>11</v>
      </c>
      <c r="D1085" s="86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86">
        <f>AVERAGEIFS($C$2:C1085, $B$2:B1085, B1085)</f>
        <v>10.791666666666666</v>
      </c>
      <c r="AB1085" s="86">
        <f>AVERAGEIFS($I$2:I1085, $B$2:B1085, B1085)</f>
        <v>0.43124999999999997</v>
      </c>
      <c r="AC1085" s="86">
        <f>AVERAGEIFS($J$2:J1085, $B$2:B1085, B1085)</f>
        <v>0.48916666666666658</v>
      </c>
      <c r="AD1085" s="86">
        <f>AVERAGEIFS($D$2:D1085, $B$2:B1085, B1085)</f>
        <v>0.45833333333333331</v>
      </c>
    </row>
    <row r="1086" spans="1:30" x14ac:dyDescent="0.25">
      <c r="A1086" s="85">
        <v>46162</v>
      </c>
      <c r="B1086" t="s">
        <v>26</v>
      </c>
      <c r="C1086">
        <v>17</v>
      </c>
      <c r="D1086" s="86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86">
        <f>AVERAGEIFS($C$2:C1086, $B$2:B1086, B1086)</f>
        <v>13.463414634146341</v>
      </c>
      <c r="AB1086" s="86">
        <f>AVERAGEIFS($I$2:I1086, $B$2:B1086, B1086)</f>
        <v>0.63048780487804867</v>
      </c>
      <c r="AC1086" s="86">
        <f>AVERAGEIFS($J$2:J1086, $B$2:B1086, B1086)</f>
        <v>0.55146341463414639</v>
      </c>
      <c r="AD1086" s="86">
        <f>AVERAGEIFS($D$2:D1086, $B$2:B1086, B1086)</f>
        <v>0.68292682926829273</v>
      </c>
    </row>
    <row r="1087" spans="1:30" x14ac:dyDescent="0.25">
      <c r="A1087" s="85">
        <v>46165</v>
      </c>
      <c r="B1087" t="s">
        <v>155</v>
      </c>
      <c r="C1087">
        <v>31</v>
      </c>
      <c r="D1087" s="86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86">
        <f>AVERAGEIFS($C$2:C1087, $B$2:B1087, B1087)</f>
        <v>17.84375</v>
      </c>
      <c r="AB1087" s="86">
        <f>AVERAGEIFS($I$2:I1087, $B$2:B1087, B1087)</f>
        <v>0.39374999999999999</v>
      </c>
      <c r="AC1087" s="86">
        <f>AVERAGEIFS($J$2:J1087, $B$2:B1087, B1087)</f>
        <v>0.46750000000000003</v>
      </c>
      <c r="AD1087" s="86">
        <f>AVERAGEIFS($D$2:D1087, $B$2:B1087, B1087)</f>
        <v>0.34375</v>
      </c>
    </row>
    <row r="1088" spans="1:30" x14ac:dyDescent="0.25">
      <c r="A1088" s="85">
        <v>46165</v>
      </c>
      <c r="B1088" t="s">
        <v>13</v>
      </c>
      <c r="C1088">
        <v>31</v>
      </c>
      <c r="D1088" s="86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86">
        <f>AVERAGEIFS($C$2:C1088, $B$2:B1088, B1088)</f>
        <v>26.098591549295776</v>
      </c>
      <c r="AB1088" s="86">
        <f>AVERAGEIFS($I$2:I1088, $B$2:B1088, B1088)</f>
        <v>0.56338028169014087</v>
      </c>
      <c r="AC1088" s="86">
        <f>AVERAGEIFS($J$2:J1088, $B$2:B1088, B1088)</f>
        <v>0.53971830985915492</v>
      </c>
      <c r="AD1088" s="86">
        <f>AVERAGEIFS($D$2:D1088, $B$2:B1088, B1088)</f>
        <v>0.60563380281690138</v>
      </c>
    </row>
    <row r="1089" spans="1:30" x14ac:dyDescent="0.25">
      <c r="A1089" s="85">
        <v>46165</v>
      </c>
      <c r="B1089" t="s">
        <v>18</v>
      </c>
      <c r="C1089">
        <v>21</v>
      </c>
      <c r="D1089" s="86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86">
        <f>AVERAGEIFS($C$2:C1089, $B$2:B1089, B1089)</f>
        <v>26.75</v>
      </c>
      <c r="AB1089" s="86">
        <f>AVERAGEIFS($I$2:I1089, $B$2:B1089, B1089)</f>
        <v>0.47361111111111115</v>
      </c>
      <c r="AC1089" s="86">
        <f>AVERAGEIFS($J$2:J1089, $B$2:B1089, B1089)</f>
        <v>0.48861111111111111</v>
      </c>
      <c r="AD1089" s="86">
        <f>AVERAGEIFS($D$2:D1089, $B$2:B1089, B1089)</f>
        <v>0.47222222222222221</v>
      </c>
    </row>
    <row r="1090" spans="1:30" x14ac:dyDescent="0.25">
      <c r="A1090" s="85">
        <v>46165</v>
      </c>
      <c r="B1090" t="s">
        <v>71</v>
      </c>
      <c r="C1090">
        <v>14</v>
      </c>
      <c r="D1090" s="86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86">
        <f>AVERAGEIFS($C$2:C1090, $B$2:B1090, B1090)</f>
        <v>11</v>
      </c>
      <c r="AB1090" s="86">
        <f>AVERAGEIFS($I$2:I1090, $B$2:B1090, B1090)</f>
        <v>0.6</v>
      </c>
      <c r="AC1090" s="86">
        <f>AVERAGEIFS($J$2:J1090, $B$2:B1090, B1090)</f>
        <v>0.52500000000000002</v>
      </c>
      <c r="AD1090" s="86">
        <f>AVERAGEIFS($D$2:D1090, $B$2:B1090, B1090)</f>
        <v>1</v>
      </c>
    </row>
    <row r="1091" spans="1:30" x14ac:dyDescent="0.25">
      <c r="A1091" s="85">
        <v>46165</v>
      </c>
      <c r="B1091" t="s">
        <v>140</v>
      </c>
      <c r="C1091">
        <v>12</v>
      </c>
      <c r="D1091" s="86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86">
        <f>AVERAGEIFS($C$2:C1091, $B$2:B1091, B1091)</f>
        <v>9.2692307692307701</v>
      </c>
      <c r="AB1091" s="86">
        <f>AVERAGEIFS($I$2:I1091, $B$2:B1091, B1091)</f>
        <v>0.41730769230769238</v>
      </c>
      <c r="AC1091" s="86">
        <f>AVERAGEIFS($J$2:J1091, $B$2:B1091, B1091)</f>
        <v>0.46846153846153832</v>
      </c>
      <c r="AD1091" s="86">
        <f>AVERAGEIFS($D$2:D1091, $B$2:B1091, B1091)</f>
        <v>0.42307692307692307</v>
      </c>
    </row>
    <row r="1092" spans="1:30" x14ac:dyDescent="0.25">
      <c r="A1092" s="85">
        <v>46165</v>
      </c>
      <c r="B1092" t="s">
        <v>214</v>
      </c>
      <c r="C1092">
        <v>10</v>
      </c>
      <c r="D1092" s="86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86">
        <f>AVERAGEIFS($C$2:C1092, $B$2:B1092, B1092)</f>
        <v>8</v>
      </c>
      <c r="AB1092" s="86">
        <f>AVERAGEIFS($I$2:I1092, $B$2:B1092, B1092)</f>
        <v>0.8666666666666667</v>
      </c>
      <c r="AC1092" s="86">
        <f>AVERAGEIFS($J$2:J1092, $B$2:B1092, B1092)</f>
        <v>0.62333333333333341</v>
      </c>
      <c r="AD1092" s="86">
        <f>AVERAGEIFS($D$2:D1092, $B$2:B1092, B1092)</f>
        <v>1</v>
      </c>
    </row>
    <row r="1093" spans="1:30" x14ac:dyDescent="0.25">
      <c r="A1093" s="85">
        <v>46165</v>
      </c>
      <c r="B1093" t="s">
        <v>25</v>
      </c>
      <c r="C1093">
        <v>14</v>
      </c>
      <c r="D1093" s="86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86">
        <f>AVERAGEIFS($C$2:C1093, $B$2:B1093, B1093)</f>
        <v>18.484848484848484</v>
      </c>
      <c r="AB1093" s="86">
        <f>AVERAGEIFS($I$2:I1093, $B$2:B1093, B1093)</f>
        <v>0.57272727272727264</v>
      </c>
      <c r="AC1093" s="86">
        <f>AVERAGEIFS($J$2:J1093, $B$2:B1093, B1093)</f>
        <v>0.52575757575757576</v>
      </c>
      <c r="AD1093" s="86">
        <f>AVERAGEIFS($D$2:D1093, $B$2:B1093, B1093)</f>
        <v>0.5757575757575758</v>
      </c>
    </row>
    <row r="1094" spans="1:30" x14ac:dyDescent="0.25">
      <c r="A1094" s="85">
        <v>46165</v>
      </c>
      <c r="B1094" t="s">
        <v>2</v>
      </c>
      <c r="C1094">
        <v>29</v>
      </c>
      <c r="D1094" s="86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86">
        <f>AVERAGEIFS($C$2:C1094, $B$2:B1094, B1094)</f>
        <v>28.85</v>
      </c>
      <c r="AB1094" s="86">
        <f>AVERAGEIFS($I$2:I1094, $B$2:B1094, B1094)</f>
        <v>0.61250000000000004</v>
      </c>
      <c r="AC1094" s="86">
        <f>AVERAGEIFS($J$2:J1094, $B$2:B1094, B1094)</f>
        <v>0.55549999999999999</v>
      </c>
      <c r="AD1094" s="86">
        <f>AVERAGEIFS($D$2:D1094, $B$2:B1094, B1094)</f>
        <v>0.55000000000000004</v>
      </c>
    </row>
    <row r="1095" spans="1:30" x14ac:dyDescent="0.25">
      <c r="A1095" s="85">
        <v>46165</v>
      </c>
      <c r="B1095" t="s">
        <v>19</v>
      </c>
      <c r="C1095">
        <v>15</v>
      </c>
      <c r="D1095" s="86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86">
        <f>AVERAGEIFS($C$2:C1095, $B$2:B1095, B1095)</f>
        <v>12.342105263157896</v>
      </c>
      <c r="AB1095" s="86">
        <f>AVERAGEIFS($I$2:I1095, $B$2:B1095, B1095)</f>
        <v>0.45131578947368417</v>
      </c>
      <c r="AC1095" s="86">
        <f>AVERAGEIFS($J$2:J1095, $B$2:B1095, B1095)</f>
        <v>0.46763157894736851</v>
      </c>
      <c r="AD1095" s="86">
        <f>AVERAGEIFS($D$2:D1095, $B$2:B1095, B1095)</f>
        <v>0.42105263157894735</v>
      </c>
    </row>
    <row r="1096" spans="1:30" x14ac:dyDescent="0.25">
      <c r="A1096" s="85">
        <v>46165</v>
      </c>
      <c r="B1096" t="s">
        <v>148</v>
      </c>
      <c r="C1096">
        <v>19</v>
      </c>
      <c r="D1096" s="86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86">
        <f>AVERAGEIFS($C$2:C1096, $B$2:B1096, B1096)</f>
        <v>12.5</v>
      </c>
      <c r="AB1096" s="86">
        <f>AVERAGEIFS($I$2:I1096, $B$2:B1096, B1096)</f>
        <v>0.54078947368421049</v>
      </c>
      <c r="AC1096" s="86">
        <f>AVERAGEIFS($J$2:J1096, $B$2:B1096, B1096)</f>
        <v>0.51631578947368428</v>
      </c>
      <c r="AD1096" s="86">
        <f>AVERAGEIFS($D$2:D1096, $B$2:B1096, B1096)</f>
        <v>0.55263157894736847</v>
      </c>
    </row>
    <row r="1097" spans="1:30" x14ac:dyDescent="0.25">
      <c r="A1097" s="85">
        <v>46165</v>
      </c>
      <c r="B1097" t="s">
        <v>29</v>
      </c>
      <c r="C1097">
        <v>16</v>
      </c>
      <c r="D1097" s="86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86">
        <f>AVERAGEIFS($C$2:C1097, $B$2:B1097, B1097)</f>
        <v>10.654545454545454</v>
      </c>
      <c r="AB1097" s="86">
        <f>AVERAGEIFS($I$2:I1097, $B$2:B1097, B1097)</f>
        <v>0.47272727272727272</v>
      </c>
      <c r="AC1097" s="86">
        <f>AVERAGEIFS($J$2:J1097, $B$2:B1097, B1097)</f>
        <v>0.49981818181818177</v>
      </c>
      <c r="AD1097" s="86">
        <f>AVERAGEIFS($D$2:D1097, $B$2:B1097, B1097)</f>
        <v>0.43636363636363634</v>
      </c>
    </row>
    <row r="1098" spans="1:30" x14ac:dyDescent="0.25">
      <c r="A1098" s="85">
        <v>46165</v>
      </c>
      <c r="B1098" t="s">
        <v>141</v>
      </c>
      <c r="C1098">
        <v>17</v>
      </c>
      <c r="D1098" s="86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86">
        <f>AVERAGEIFS($C$2:C1098, $B$2:B1098, B1098)</f>
        <v>16.933333333333334</v>
      </c>
      <c r="AB1098" s="86">
        <f>AVERAGEIFS($I$2:I1098, $B$2:B1098, B1098)</f>
        <v>0.45333333333333331</v>
      </c>
      <c r="AC1098" s="86">
        <f>AVERAGEIFS($J$2:J1098, $B$2:B1098, B1098)</f>
        <v>0.48800000000000004</v>
      </c>
      <c r="AD1098" s="86">
        <f>AVERAGEIFS($D$2:D1098, $B$2:B1098, B1098)</f>
        <v>0.4</v>
      </c>
    </row>
    <row r="1099" spans="1:30" x14ac:dyDescent="0.25">
      <c r="A1099" s="85">
        <v>46166</v>
      </c>
      <c r="B1099" t="s">
        <v>26</v>
      </c>
      <c r="C1099">
        <v>20</v>
      </c>
      <c r="D1099" s="86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86">
        <f>AVERAGEIFS($C$2:C1099, $B$2:B1099, B1099)</f>
        <v>13.619047619047619</v>
      </c>
      <c r="AB1099" s="86">
        <f>AVERAGEIFS($I$2:I1099, $B$2:B1099, B1099)</f>
        <v>0.62499999999999989</v>
      </c>
      <c r="AC1099" s="86">
        <f>AVERAGEIFS($J$2:J1099, $B$2:B1099, B1099)</f>
        <v>0.54904761904761912</v>
      </c>
      <c r="AD1099" s="86">
        <f>AVERAGEIFS($D$2:D1099, $B$2:B1099, B1099)</f>
        <v>0.66666666666666663</v>
      </c>
    </row>
    <row r="1100" spans="1:30" x14ac:dyDescent="0.25">
      <c r="A1100" s="85">
        <v>46166</v>
      </c>
      <c r="B1100" t="s">
        <v>139</v>
      </c>
      <c r="C1100">
        <v>21</v>
      </c>
      <c r="D1100" s="86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86">
        <f>AVERAGEIFS($C$2:C1100, $B$2:B1100, B1100)</f>
        <v>11.2</v>
      </c>
      <c r="AB1100" s="86">
        <f>AVERAGEIFS($I$2:I1100, $B$2:B1100, B1100)</f>
        <v>0.43</v>
      </c>
      <c r="AC1100" s="86">
        <f>AVERAGEIFS($J$2:J1100, $B$2:B1100, B1100)</f>
        <v>0.48759999999999992</v>
      </c>
      <c r="AD1100" s="86">
        <f>AVERAGEIFS($D$2:D1100, $B$2:B1100, B1100)</f>
        <v>0.44</v>
      </c>
    </row>
    <row r="1101" spans="1:30" x14ac:dyDescent="0.25">
      <c r="A1101" s="85">
        <v>46166</v>
      </c>
      <c r="B1101" t="s">
        <v>28</v>
      </c>
      <c r="C1101">
        <v>29</v>
      </c>
      <c r="D1101" s="86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86">
        <f>AVERAGEIFS($C$2:C1101, $B$2:B1101, B1101)</f>
        <v>15.84</v>
      </c>
      <c r="AB1101" s="86">
        <f>AVERAGEIFS($I$2:I1101, $B$2:B1101, B1101)</f>
        <v>0.40200000000000002</v>
      </c>
      <c r="AC1101" s="86">
        <f>AVERAGEIFS($J$2:J1101, $B$2:B1101, B1101)</f>
        <v>0.45320000000000005</v>
      </c>
      <c r="AD1101" s="86">
        <f>AVERAGEIFS($D$2:D1101, $B$2:B1101, B1101)</f>
        <v>0.36</v>
      </c>
    </row>
    <row r="1102" spans="1:30" x14ac:dyDescent="0.25">
      <c r="A1102" s="85">
        <v>46166</v>
      </c>
      <c r="B1102" t="s">
        <v>13</v>
      </c>
      <c r="C1102">
        <v>34</v>
      </c>
      <c r="D1102" s="86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86">
        <f>AVERAGEIFS($C$2:C1102, $B$2:B1102, B1102)</f>
        <v>26.208333333333332</v>
      </c>
      <c r="AB1102" s="86">
        <f>AVERAGEIFS($I$2:I1102, $B$2:B1102, B1102)</f>
        <v>0.56111111111111112</v>
      </c>
      <c r="AC1102" s="86">
        <f>AVERAGEIFS($J$2:J1102, $B$2:B1102, B1102)</f>
        <v>0.53847222222222224</v>
      </c>
      <c r="AD1102" s="86">
        <f>AVERAGEIFS($D$2:D1102, $B$2:B1102, B1102)</f>
        <v>0.59722222222222221</v>
      </c>
    </row>
    <row r="1103" spans="1:30" x14ac:dyDescent="0.25">
      <c r="A1103" s="85">
        <v>46166</v>
      </c>
      <c r="B1103" t="s">
        <v>17</v>
      </c>
      <c r="C1103">
        <v>49</v>
      </c>
      <c r="D1103" s="86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86">
        <f>AVERAGEIFS($C$2:C1103, $B$2:B1103, B1103)</f>
        <v>25.393442622950818</v>
      </c>
      <c r="AB1103" s="86">
        <f>AVERAGEIFS($I$2:I1103, $B$2:B1103, B1103)</f>
        <v>0.45983606557377055</v>
      </c>
      <c r="AC1103" s="86">
        <f>AVERAGEIFS($J$2:J1103, $B$2:B1103, B1103)</f>
        <v>0.49360655737704895</v>
      </c>
      <c r="AD1103" s="86">
        <f>AVERAGEIFS($D$2:D1103, $B$2:B1103, B1103)</f>
        <v>0.39344262295081966</v>
      </c>
    </row>
    <row r="1104" spans="1:30" x14ac:dyDescent="0.25">
      <c r="A1104" s="85">
        <v>46166</v>
      </c>
      <c r="B1104" t="s">
        <v>148</v>
      </c>
      <c r="C1104">
        <v>27</v>
      </c>
      <c r="D1104" s="86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86">
        <f>AVERAGEIFS($C$2:C1104, $B$2:B1104, B1104)</f>
        <v>12.871794871794872</v>
      </c>
      <c r="AB1104" s="86">
        <f>AVERAGEIFS($I$2:I1104, $B$2:B1104, B1104)</f>
        <v>0.53717948717948705</v>
      </c>
      <c r="AC1104" s="86">
        <f>AVERAGEIFS($J$2:J1104, $B$2:B1104, B1104)</f>
        <v>0.51461538461538459</v>
      </c>
      <c r="AD1104" s="86">
        <f>AVERAGEIFS($D$2:D1104, $B$2:B1104, B1104)</f>
        <v>0.53846153846153844</v>
      </c>
    </row>
    <row r="1105" spans="1:30" x14ac:dyDescent="0.25">
      <c r="A1105" s="85">
        <v>46166</v>
      </c>
      <c r="B1105" t="s">
        <v>35</v>
      </c>
      <c r="C1105">
        <v>21</v>
      </c>
      <c r="D1105" s="86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86">
        <f>AVERAGEIFS($C$2:C1105, $B$2:B1105, B1105)</f>
        <v>12.605263157894736</v>
      </c>
      <c r="AB1105" s="86">
        <f>AVERAGEIFS($I$2:I1105, $B$2:B1105, B1105)</f>
        <v>0.53026315789473688</v>
      </c>
      <c r="AC1105" s="86">
        <f>AVERAGEIFS($J$2:J1105, $B$2:B1105, B1105)</f>
        <v>0.50973684210526327</v>
      </c>
      <c r="AD1105" s="86">
        <f>AVERAGEIFS($D$2:D1105, $B$2:B1105, B1105)</f>
        <v>0.63157894736842102</v>
      </c>
    </row>
    <row r="1106" spans="1:30" x14ac:dyDescent="0.25">
      <c r="A1106" s="85">
        <v>46166</v>
      </c>
      <c r="B1106" t="s">
        <v>27</v>
      </c>
      <c r="C1106">
        <v>30</v>
      </c>
      <c r="D1106" s="86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86">
        <f>AVERAGEIFS($C$2:C1106, $B$2:B1106, B1106)</f>
        <v>15.366666666666667</v>
      </c>
      <c r="AB1106" s="86">
        <f>AVERAGEIFS($I$2:I1106, $B$2:B1106, B1106)</f>
        <v>0.51</v>
      </c>
      <c r="AC1106" s="86">
        <f>AVERAGEIFS($J$2:J1106, $B$2:B1106, B1106)</f>
        <v>0.50466666666666671</v>
      </c>
      <c r="AD1106" s="86">
        <f>AVERAGEIFS($D$2:D1106, $B$2:B1106, B1106)</f>
        <v>0.56666666666666665</v>
      </c>
    </row>
    <row r="1107" spans="1:30" x14ac:dyDescent="0.25">
      <c r="A1107" s="85">
        <v>46166</v>
      </c>
      <c r="B1107" t="s">
        <v>19</v>
      </c>
      <c r="C1107">
        <v>19</v>
      </c>
      <c r="D1107" s="86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86">
        <f>AVERAGEIFS($C$2:C1107, $B$2:B1107, B1107)</f>
        <v>12.512820512820513</v>
      </c>
      <c r="AB1107" s="86">
        <f>AVERAGEIFS($I$2:I1107, $B$2:B1107, B1107)</f>
        <v>0.45512820512820512</v>
      </c>
      <c r="AC1107" s="86">
        <f>AVERAGEIFS($J$2:J1107, $B$2:B1107, B1107)</f>
        <v>0.46974358974358982</v>
      </c>
      <c r="AD1107" s="86">
        <f>AVERAGEIFS($D$2:D1107, $B$2:B1107, B1107)</f>
        <v>0.4358974358974359</v>
      </c>
    </row>
    <row r="1108" spans="1:30" x14ac:dyDescent="0.25">
      <c r="A1108" s="85">
        <v>46166</v>
      </c>
      <c r="B1108" t="s">
        <v>15</v>
      </c>
      <c r="C1108">
        <v>33</v>
      </c>
      <c r="D1108" s="86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86">
        <f>AVERAGEIFS($C$2:C1108, $B$2:B1108, B1108)</f>
        <v>23.083333333333332</v>
      </c>
      <c r="AB1108" s="86">
        <f>AVERAGEIFS($I$2:I1108, $B$2:B1108, B1108)</f>
        <v>0.4645833333333334</v>
      </c>
      <c r="AC1108" s="86">
        <f>AVERAGEIFS($J$2:J1108, $B$2:B1108, B1108)</f>
        <v>0.49</v>
      </c>
      <c r="AD1108" s="86">
        <f>AVERAGEIFS($D$2:D1108, $B$2:B1108, B1108)</f>
        <v>0.41666666666666669</v>
      </c>
    </row>
    <row r="1109" spans="1:30" x14ac:dyDescent="0.25">
      <c r="A1109" s="85">
        <v>46166</v>
      </c>
      <c r="B1109" t="s">
        <v>14</v>
      </c>
      <c r="C1109">
        <v>54</v>
      </c>
      <c r="D1109" s="86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86">
        <f>AVERAGEIFS($C$2:C1109, $B$2:B1109, B1109)</f>
        <v>24.235294117647058</v>
      </c>
      <c r="AB1109" s="86">
        <f>AVERAGEIFS($I$2:I1109, $B$2:B1109, B1109)</f>
        <v>0.48725490196078436</v>
      </c>
      <c r="AC1109" s="86">
        <f>AVERAGEIFS($J$2:J1109, $B$2:B1109, B1109)</f>
        <v>0.48843137254901969</v>
      </c>
      <c r="AD1109" s="86">
        <f>AVERAGEIFS($D$2:D1109, $B$2:B1109, B1109)</f>
        <v>0.49019607843137253</v>
      </c>
    </row>
    <row r="1110" spans="1:30" x14ac:dyDescent="0.25">
      <c r="A1110" s="85">
        <v>46166</v>
      </c>
      <c r="B1110" t="s">
        <v>155</v>
      </c>
      <c r="C1110">
        <v>26</v>
      </c>
      <c r="D1110" s="86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86">
        <f>AVERAGEIFS($C$2:C1110, $B$2:B1110, B1110)</f>
        <v>18.09090909090909</v>
      </c>
      <c r="AB1110" s="86">
        <f>AVERAGEIFS($I$2:I1110, $B$2:B1110, B1110)</f>
        <v>0.39999999999999997</v>
      </c>
      <c r="AC1110" s="86">
        <f>AVERAGEIFS($J$2:J1110, $B$2:B1110, B1110)</f>
        <v>0.47000000000000003</v>
      </c>
      <c r="AD1110" s="86">
        <f>AVERAGEIFS($D$2:D1110, $B$2:B1110, B1110)</f>
        <v>0.36363636363636365</v>
      </c>
    </row>
    <row r="1111" spans="1:30" x14ac:dyDescent="0.25">
      <c r="A1111" s="85">
        <v>46167</v>
      </c>
      <c r="B1111" t="s">
        <v>2</v>
      </c>
      <c r="C1111">
        <v>19</v>
      </c>
      <c r="D1111" s="86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86">
        <f>AVERAGEIFS($C$2:C1111, $B$2:B1111, B1111)</f>
        <v>28.38095238095238</v>
      </c>
      <c r="AB1111" s="86">
        <f>AVERAGEIFS($I$2:I1111, $B$2:B1111, B1111)</f>
        <v>0.59523809523809534</v>
      </c>
      <c r="AC1111" s="86">
        <f>AVERAGEIFS($J$2:J1111, $B$2:B1111, B1111)</f>
        <v>0.54999999999999993</v>
      </c>
      <c r="AD1111" s="86">
        <f>AVERAGEIFS($D$2:D1111, $B$2:B1111, B1111)</f>
        <v>0.52380952380952384</v>
      </c>
    </row>
    <row r="1112" spans="1:30" x14ac:dyDescent="0.25">
      <c r="A1112" s="85">
        <v>46167</v>
      </c>
      <c r="B1112" t="s">
        <v>6</v>
      </c>
      <c r="C1112">
        <v>17</v>
      </c>
      <c r="D1112" s="86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86">
        <f>AVERAGEIFS($C$2:C1112, $B$2:B1112, B1112)</f>
        <v>24.060606060606062</v>
      </c>
      <c r="AB1112" s="86">
        <f>AVERAGEIFS($I$2:I1112, $B$2:B1112, B1112)</f>
        <v>0.63030303030303036</v>
      </c>
      <c r="AC1112" s="86">
        <f>AVERAGEIFS($J$2:J1112, $B$2:B1112, B1112)</f>
        <v>0.56333333333333335</v>
      </c>
      <c r="AD1112" s="86">
        <f>AVERAGEIFS($D$2:D1112, $B$2:B1112, B1112)</f>
        <v>0.69696969696969702</v>
      </c>
    </row>
    <row r="1113" spans="1:30" x14ac:dyDescent="0.25">
      <c r="A1113" s="85">
        <v>46167</v>
      </c>
      <c r="B1113" t="s">
        <v>71</v>
      </c>
      <c r="C1113">
        <v>12</v>
      </c>
      <c r="D1113" s="86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86">
        <f>AVERAGEIFS($C$2:C1113, $B$2:B1113, B1113)</f>
        <v>11.333333333333334</v>
      </c>
      <c r="AB1113" s="86">
        <f>AVERAGEIFS($I$2:I1113, $B$2:B1113, B1113)</f>
        <v>0.48333333333333334</v>
      </c>
      <c r="AC1113" s="86">
        <f>AVERAGEIFS($J$2:J1113, $B$2:B1113, B1113)</f>
        <v>0.49666666666666665</v>
      </c>
      <c r="AD1113" s="86">
        <f>AVERAGEIFS($D$2:D1113, $B$2:B1113, B1113)</f>
        <v>0.66666666666666663</v>
      </c>
    </row>
    <row r="1114" spans="1:30" x14ac:dyDescent="0.25">
      <c r="A1114" s="85">
        <v>46167</v>
      </c>
      <c r="B1114" t="s">
        <v>148</v>
      </c>
      <c r="C1114">
        <v>10</v>
      </c>
      <c r="D1114" s="86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86">
        <f>AVERAGEIFS($C$2:C1114, $B$2:B1114, B1114)</f>
        <v>12.8</v>
      </c>
      <c r="AB1114" s="86">
        <f>AVERAGEIFS($I$2:I1114, $B$2:B1114, B1114)</f>
        <v>0.52999999999999992</v>
      </c>
      <c r="AC1114" s="86">
        <f>AVERAGEIFS($J$2:J1114, $B$2:B1114, B1114)</f>
        <v>0.51275000000000004</v>
      </c>
      <c r="AD1114" s="86">
        <f>AVERAGEIFS($D$2:D1114, $B$2:B1114, B1114)</f>
        <v>0.52500000000000002</v>
      </c>
    </row>
    <row r="1115" spans="1:30" x14ac:dyDescent="0.25">
      <c r="A1115" s="85">
        <v>46167</v>
      </c>
      <c r="B1115" t="s">
        <v>150</v>
      </c>
      <c r="C1115">
        <v>10</v>
      </c>
      <c r="D1115" s="86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86">
        <f>AVERAGEIFS($C$2:C1115, $B$2:B1115, B1115)</f>
        <v>18.235294117647058</v>
      </c>
      <c r="AB1115" s="86">
        <f>AVERAGEIFS($I$2:I1115, $B$2:B1115, B1115)</f>
        <v>0.66176470588235292</v>
      </c>
      <c r="AC1115" s="86">
        <f>AVERAGEIFS($J$2:J1115, $B$2:B1115, B1115)</f>
        <v>0.59235294117647042</v>
      </c>
      <c r="AD1115" s="86">
        <f>AVERAGEIFS($D$2:D1115, $B$2:B1115, B1115)</f>
        <v>0.70588235294117652</v>
      </c>
    </row>
    <row r="1116" spans="1:30" x14ac:dyDescent="0.25">
      <c r="A1116" s="85">
        <v>46167</v>
      </c>
      <c r="B1116" t="s">
        <v>141</v>
      </c>
      <c r="C1116">
        <v>5</v>
      </c>
      <c r="D1116" s="86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86">
        <f>AVERAGEIFS($C$2:C1116, $B$2:B1116, B1116)</f>
        <v>16.1875</v>
      </c>
      <c r="AB1116" s="86">
        <f>AVERAGEIFS($I$2:I1116, $B$2:B1116, B1116)</f>
        <v>0.44062499999999999</v>
      </c>
      <c r="AC1116" s="86">
        <f>AVERAGEIFS($J$2:J1116, $B$2:B1116, B1116)</f>
        <v>0.48500000000000004</v>
      </c>
      <c r="AD1116" s="86">
        <f>AVERAGEIFS($D$2:D1116, $B$2:B1116, B1116)</f>
        <v>0.375</v>
      </c>
    </row>
    <row r="1117" spans="1:30" x14ac:dyDescent="0.25">
      <c r="A1117" s="85">
        <v>46167</v>
      </c>
      <c r="B1117" t="s">
        <v>14</v>
      </c>
      <c r="C1117">
        <v>13</v>
      </c>
      <c r="D1117" s="86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86">
        <f>AVERAGEIFS($C$2:C1117, $B$2:B1117, B1117)</f>
        <v>24.01923076923077</v>
      </c>
      <c r="AB1117" s="86">
        <f>AVERAGEIFS($I$2:I1117, $B$2:B1117, B1117)</f>
        <v>0.49230769230769234</v>
      </c>
      <c r="AC1117" s="86">
        <f>AVERAGEIFS($J$2:J1117, $B$2:B1117, B1117)</f>
        <v>0.48980769230769233</v>
      </c>
      <c r="AD1117" s="86">
        <f>AVERAGEIFS($D$2:D1117, $B$2:B1117, B1117)</f>
        <v>0.5</v>
      </c>
    </row>
    <row r="1118" spans="1:30" x14ac:dyDescent="0.25">
      <c r="A1118" s="85">
        <v>46167</v>
      </c>
      <c r="B1118" t="s">
        <v>18</v>
      </c>
      <c r="C1118">
        <v>5</v>
      </c>
      <c r="D1118" s="86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86">
        <f>AVERAGEIFS($C$2:C1118, $B$2:B1118, B1118)</f>
        <v>26.162162162162161</v>
      </c>
      <c r="AB1118" s="86">
        <f>AVERAGEIFS($I$2:I1118, $B$2:B1118, B1118)</f>
        <v>0.48108108108108111</v>
      </c>
      <c r="AC1118" s="86">
        <f>AVERAGEIFS($J$2:J1118, $B$2:B1118, B1118)</f>
        <v>0.49054054054054053</v>
      </c>
      <c r="AD1118" s="86">
        <f>AVERAGEIFS($D$2:D1118, $B$2:B1118, B1118)</f>
        <v>0.48648648648648651</v>
      </c>
    </row>
    <row r="1119" spans="1:30" x14ac:dyDescent="0.25">
      <c r="A1119" s="85">
        <v>46167</v>
      </c>
      <c r="B1119" t="s">
        <v>155</v>
      </c>
      <c r="C1119">
        <v>19</v>
      </c>
      <c r="D1119" s="86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86">
        <f>AVERAGEIFS($C$2:C1119, $B$2:B1119, B1119)</f>
        <v>18.117647058823529</v>
      </c>
      <c r="AB1119" s="86">
        <f>AVERAGEIFS($I$2:I1119, $B$2:B1119, B1119)</f>
        <v>0.41029411764705881</v>
      </c>
      <c r="AC1119" s="86">
        <f>AVERAGEIFS($J$2:J1119, $B$2:B1119, B1119)</f>
        <v>0.47264705882352942</v>
      </c>
      <c r="AD1119" s="86">
        <f>AVERAGEIFS($D$2:D1119, $B$2:B1119, B1119)</f>
        <v>0.38235294117647056</v>
      </c>
    </row>
    <row r="1120" spans="1:30" x14ac:dyDescent="0.25">
      <c r="A1120" s="85">
        <v>46167</v>
      </c>
      <c r="B1120" t="s">
        <v>113</v>
      </c>
      <c r="C1120">
        <v>16</v>
      </c>
      <c r="D1120" s="86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86">
        <f>AVERAGEIFS($C$2:C1120, $B$2:B1120, B1120)</f>
        <v>20.0625</v>
      </c>
      <c r="AB1120" s="86">
        <f>AVERAGEIFS($I$2:I1120, $B$2:B1120, B1120)</f>
        <v>0.59062500000000007</v>
      </c>
      <c r="AC1120" s="86">
        <f>AVERAGEIFS($J$2:J1120, $B$2:B1120, B1120)</f>
        <v>0.52687499999999987</v>
      </c>
      <c r="AD1120" s="86">
        <f>AVERAGEIFS($D$2:D1120, $B$2:B1120, B1120)</f>
        <v>0.6875</v>
      </c>
    </row>
    <row r="1121" spans="1:30" x14ac:dyDescent="0.25">
      <c r="A1121" s="85">
        <v>46167</v>
      </c>
      <c r="B1121" t="s">
        <v>35</v>
      </c>
      <c r="C1121">
        <v>5</v>
      </c>
      <c r="D1121" s="86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86">
        <f>AVERAGEIFS($C$2:C1121, $B$2:B1121, B1121)</f>
        <v>12.410256410256411</v>
      </c>
      <c r="AB1121" s="86">
        <f>AVERAGEIFS($I$2:I1121, $B$2:B1121, B1121)</f>
        <v>0.53589743589743599</v>
      </c>
      <c r="AC1121" s="86">
        <f>AVERAGEIFS($J$2:J1121, $B$2:B1121, B1121)</f>
        <v>0.51102564102564108</v>
      </c>
      <c r="AD1121" s="86">
        <f>AVERAGEIFS($D$2:D1121, $B$2:B1121, B1121)</f>
        <v>0.64102564102564108</v>
      </c>
    </row>
    <row r="1122" spans="1:30" x14ac:dyDescent="0.25">
      <c r="A1122" s="85">
        <v>46167</v>
      </c>
      <c r="B1122" t="s">
        <v>179</v>
      </c>
      <c r="C1122">
        <v>16</v>
      </c>
      <c r="D1122" s="86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86">
        <f>AVERAGEIFS($C$2:C1122, $B$2:B1122, B1122)</f>
        <v>14.25</v>
      </c>
      <c r="AB1122" s="86">
        <f>AVERAGEIFS($I$2:I1122, $B$2:B1122, B1122)</f>
        <v>0.84375</v>
      </c>
      <c r="AC1122" s="86">
        <f>AVERAGEIFS($J$2:J1122, $B$2:B1122, B1122)</f>
        <v>0.61125000000000007</v>
      </c>
      <c r="AD1122" s="86">
        <f>AVERAGEIFS($D$2:D1122, $B$2:B1122, B1122)</f>
        <v>0.875</v>
      </c>
    </row>
    <row r="1123" spans="1:30" x14ac:dyDescent="0.25">
      <c r="A1123" s="85">
        <v>46167</v>
      </c>
      <c r="B1123" t="s">
        <v>38</v>
      </c>
      <c r="C1123">
        <v>7</v>
      </c>
      <c r="D1123" s="86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86">
        <f>AVERAGEIFS($C$2:C1123, $B$2:B1123, B1123)</f>
        <v>7.7777777777777777</v>
      </c>
      <c r="AB1123" s="86">
        <f>AVERAGEIFS($I$2:I1123, $B$2:B1123, B1123)</f>
        <v>0.43055555555555558</v>
      </c>
      <c r="AC1123" s="86">
        <f>AVERAGEIFS($J$2:J1123, $B$2:B1123, B1123)</f>
        <v>0.46166666666666667</v>
      </c>
      <c r="AD1123" s="86">
        <f>AVERAGEIFS($D$2:D1123, $B$2:B1123, B1123)</f>
        <v>0.44444444444444442</v>
      </c>
    </row>
    <row r="1124" spans="1:30" x14ac:dyDescent="0.25">
      <c r="A1124" s="85">
        <v>46169</v>
      </c>
      <c r="B1124" t="s">
        <v>152</v>
      </c>
      <c r="C1124">
        <v>8</v>
      </c>
      <c r="D1124" s="86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86">
        <f>AVERAGEIFS($C$2:C1124, $B$2:B1124, B1124)</f>
        <v>13.5</v>
      </c>
      <c r="AB1124" s="86">
        <f>AVERAGEIFS($I$2:I1124, $B$2:B1124, B1124)</f>
        <v>0.31666666666666665</v>
      </c>
      <c r="AC1124" s="86">
        <f>AVERAGEIFS($J$2:J1124, $B$2:B1124, B1124)</f>
        <v>0.38500000000000001</v>
      </c>
      <c r="AD1124" s="86">
        <f>AVERAGEIFS($D$2:D1124, $B$2:B1124, B1124)</f>
        <v>0.25</v>
      </c>
    </row>
    <row r="1125" spans="1:30" x14ac:dyDescent="0.25">
      <c r="A1125" s="85">
        <v>46169</v>
      </c>
      <c r="B1125" t="s">
        <v>140</v>
      </c>
      <c r="C1125">
        <v>11</v>
      </c>
      <c r="D1125" s="86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86">
        <f>AVERAGEIFS($C$2:C1125, $B$2:B1125, B1125)</f>
        <v>9.3333333333333339</v>
      </c>
      <c r="AB1125" s="86">
        <f>AVERAGEIFS($I$2:I1125, $B$2:B1125, B1125)</f>
        <v>0.43888888888888894</v>
      </c>
      <c r="AC1125" s="86">
        <f>AVERAGEIFS($J$2:J1125, $B$2:B1125, B1125)</f>
        <v>0.47666666666666652</v>
      </c>
      <c r="AD1125" s="86">
        <f>AVERAGEIFS($D$2:D1125, $B$2:B1125, B1125)</f>
        <v>0.44444444444444442</v>
      </c>
    </row>
    <row r="1126" spans="1:30" x14ac:dyDescent="0.25">
      <c r="A1126" s="85">
        <v>46169</v>
      </c>
      <c r="B1126" t="s">
        <v>71</v>
      </c>
      <c r="C1126">
        <v>11</v>
      </c>
      <c r="D1126" s="86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86">
        <f>AVERAGEIFS($C$2:C1126, $B$2:B1126, B1126)</f>
        <v>11.25</v>
      </c>
      <c r="AB1126" s="86">
        <f>AVERAGEIFS($I$2:I1126, $B$2:B1126, B1126)</f>
        <v>0.61250000000000004</v>
      </c>
      <c r="AC1126" s="86">
        <f>AVERAGEIFS($J$2:J1126, $B$2:B1126, B1126)</f>
        <v>0.54499999999999993</v>
      </c>
      <c r="AD1126" s="86">
        <f>AVERAGEIFS($D$2:D1126, $B$2:B1126, B1126)</f>
        <v>0.75</v>
      </c>
    </row>
    <row r="1127" spans="1:30" x14ac:dyDescent="0.25">
      <c r="A1127" s="85">
        <v>46169</v>
      </c>
      <c r="B1127" t="s">
        <v>46</v>
      </c>
      <c r="C1127">
        <v>15</v>
      </c>
      <c r="D1127" s="86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86">
        <f>AVERAGEIFS($C$2:C1127, $B$2:B1127, B1127)</f>
        <v>19.727272727272727</v>
      </c>
      <c r="AB1127" s="86">
        <f>AVERAGEIFS($I$2:I1127, $B$2:B1127, B1127)</f>
        <v>0.45454545454545453</v>
      </c>
      <c r="AC1127" s="86">
        <f>AVERAGEIFS($J$2:J1127, $B$2:B1127, B1127)</f>
        <v>0.45545454545454545</v>
      </c>
      <c r="AD1127" s="86">
        <f>AVERAGEIFS($D$2:D1127, $B$2:B1127, B1127)</f>
        <v>0.45454545454545453</v>
      </c>
    </row>
    <row r="1128" spans="1:30" x14ac:dyDescent="0.25">
      <c r="A1128" s="85">
        <v>46169</v>
      </c>
      <c r="B1128" t="s">
        <v>2</v>
      </c>
      <c r="C1128">
        <v>17</v>
      </c>
      <c r="D1128" s="86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86">
        <f>AVERAGEIFS($C$2:C1128, $B$2:B1128, B1128)</f>
        <v>27.863636363636363</v>
      </c>
      <c r="AB1128" s="86">
        <f>AVERAGEIFS($I$2:I1128, $B$2:B1128, B1128)</f>
        <v>0.61363636363636376</v>
      </c>
      <c r="AC1128" s="86">
        <f>AVERAGEIFS($J$2:J1128, $B$2:B1128, B1128)</f>
        <v>0.55636363636363628</v>
      </c>
      <c r="AD1128" s="86">
        <f>AVERAGEIFS($D$2:D1128, $B$2:B1128, B1128)</f>
        <v>0.54545454545454541</v>
      </c>
    </row>
    <row r="1129" spans="1:30" x14ac:dyDescent="0.25">
      <c r="A1129" s="85">
        <v>46169</v>
      </c>
      <c r="B1129" t="s">
        <v>150</v>
      </c>
      <c r="C1129">
        <v>14</v>
      </c>
      <c r="D1129" s="86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86">
        <f>AVERAGEIFS($C$2:C1129, $B$2:B1129, B1129)</f>
        <v>18</v>
      </c>
      <c r="AB1129" s="86">
        <f>AVERAGEIFS($I$2:I1129, $B$2:B1129, B1129)</f>
        <v>0.68055555555555558</v>
      </c>
      <c r="AC1129" s="86">
        <f>AVERAGEIFS($J$2:J1129, $B$2:B1129, B1129)</f>
        <v>0.59777777777777752</v>
      </c>
      <c r="AD1129" s="86">
        <f>AVERAGEIFS($D$2:D1129, $B$2:B1129, B1129)</f>
        <v>0.72222222222222221</v>
      </c>
    </row>
    <row r="1130" spans="1:30" x14ac:dyDescent="0.25">
      <c r="A1130" s="85">
        <v>46169</v>
      </c>
      <c r="B1130" t="s">
        <v>6</v>
      </c>
      <c r="C1130">
        <v>16</v>
      </c>
      <c r="D1130" s="86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86">
        <f>AVERAGEIFS($C$2:C1130, $B$2:B1130, B1130)</f>
        <v>23.823529411764707</v>
      </c>
      <c r="AB1130" s="86">
        <f>AVERAGEIFS($I$2:I1130, $B$2:B1130, B1130)</f>
        <v>0.64117647058823535</v>
      </c>
      <c r="AC1130" s="86">
        <f>AVERAGEIFS($J$2:J1130, $B$2:B1130, B1130)</f>
        <v>0.56705882352941184</v>
      </c>
      <c r="AD1130" s="86">
        <f>AVERAGEIFS($D$2:D1130, $B$2:B1130, B1130)</f>
        <v>0.70588235294117652</v>
      </c>
    </row>
    <row r="1131" spans="1:30" x14ac:dyDescent="0.25">
      <c r="A1131" s="85">
        <v>46169</v>
      </c>
      <c r="B1131" t="s">
        <v>27</v>
      </c>
      <c r="C1131">
        <v>6</v>
      </c>
      <c r="D1131" s="86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86">
        <f>AVERAGEIFS($C$2:C1131, $B$2:B1131, B1131)</f>
        <v>15.064516129032258</v>
      </c>
      <c r="AB1131" s="86">
        <f>AVERAGEIFS($I$2:I1131, $B$2:B1131, B1131)</f>
        <v>0.49354838709677418</v>
      </c>
      <c r="AC1131" s="86">
        <f>AVERAGEIFS($J$2:J1131, $B$2:B1131, B1131)</f>
        <v>0.49838709677419363</v>
      </c>
      <c r="AD1131" s="86">
        <f>AVERAGEIFS($D$2:D1131, $B$2:B1131, B1131)</f>
        <v>0.54838709677419351</v>
      </c>
    </row>
    <row r="1132" spans="1:30" x14ac:dyDescent="0.25">
      <c r="A1132" s="85">
        <v>46169</v>
      </c>
      <c r="B1132" t="s">
        <v>28</v>
      </c>
      <c r="C1132">
        <v>9</v>
      </c>
      <c r="D1132" s="86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86">
        <f>AVERAGEIFS($C$2:C1132, $B$2:B1132, B1132)</f>
        <v>15.576923076923077</v>
      </c>
      <c r="AB1132" s="86">
        <f>AVERAGEIFS($I$2:I1132, $B$2:B1132, B1132)</f>
        <v>0.38653846153846155</v>
      </c>
      <c r="AC1132" s="86">
        <f>AVERAGEIFS($J$2:J1132, $B$2:B1132, B1132)</f>
        <v>0.44769230769230778</v>
      </c>
      <c r="AD1132" s="86">
        <f>AVERAGEIFS($D$2:D1132, $B$2:B1132, B1132)</f>
        <v>0.34615384615384615</v>
      </c>
    </row>
    <row r="1133" spans="1:30" x14ac:dyDescent="0.25">
      <c r="A1133" s="85">
        <v>46169</v>
      </c>
      <c r="B1133" t="s">
        <v>15</v>
      </c>
      <c r="C1133">
        <v>9</v>
      </c>
      <c r="D1133" s="86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86">
        <f>AVERAGEIFS($C$2:C1133, $B$2:B1133, B1133)</f>
        <v>22.795918367346939</v>
      </c>
      <c r="AB1133" s="86">
        <f>AVERAGEIFS($I$2:I1133, $B$2:B1133, B1133)</f>
        <v>0.4551020408163266</v>
      </c>
      <c r="AC1133" s="86">
        <f>AVERAGEIFS($J$2:J1133, $B$2:B1133, B1133)</f>
        <v>0.48632653061224485</v>
      </c>
      <c r="AD1133" s="86">
        <f>AVERAGEIFS($D$2:D1133, $B$2:B1133, B1133)</f>
        <v>0.40816326530612246</v>
      </c>
    </row>
    <row r="1134" spans="1:30" x14ac:dyDescent="0.25">
      <c r="A1134" s="85">
        <v>46169</v>
      </c>
      <c r="B1134" t="s">
        <v>14</v>
      </c>
      <c r="C1134">
        <v>19</v>
      </c>
      <c r="D1134" s="86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86">
        <f>AVERAGEIFS($C$2:C1134, $B$2:B1134, B1134)</f>
        <v>23.924528301886792</v>
      </c>
      <c r="AB1134" s="86">
        <f>AVERAGEIFS($I$2:I1134, $B$2:B1134, B1134)</f>
        <v>0.48301886792452831</v>
      </c>
      <c r="AC1134" s="86">
        <f>AVERAGEIFS($J$2:J1134, $B$2:B1134, B1134)</f>
        <v>0.48641509433962266</v>
      </c>
      <c r="AD1134" s="86">
        <f>AVERAGEIFS($D$2:D1134, $B$2:B1134, B1134)</f>
        <v>0.49056603773584906</v>
      </c>
    </row>
    <row r="1135" spans="1:30" x14ac:dyDescent="0.25">
      <c r="A1135" s="85">
        <v>46169</v>
      </c>
      <c r="B1135" t="s">
        <v>13</v>
      </c>
      <c r="C1135">
        <v>20</v>
      </c>
      <c r="D1135" s="86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86">
        <f>AVERAGEIFS($C$2:C1135, $B$2:B1135, B1135)</f>
        <v>26.123287671232877</v>
      </c>
      <c r="AB1135" s="86">
        <f>AVERAGEIFS($I$2:I1135, $B$2:B1135, B1135)</f>
        <v>0.55342465753424652</v>
      </c>
      <c r="AC1135" s="86">
        <f>AVERAGEIFS($J$2:J1135, $B$2:B1135, B1135)</f>
        <v>0.5353424657534247</v>
      </c>
      <c r="AD1135" s="86">
        <f>AVERAGEIFS($D$2:D1135, $B$2:B1135, B1135)</f>
        <v>0.58904109589041098</v>
      </c>
    </row>
    <row r="1136" spans="1:30" x14ac:dyDescent="0.25">
      <c r="A1136" s="85">
        <v>46169</v>
      </c>
      <c r="B1136" t="s">
        <v>155</v>
      </c>
      <c r="C1136">
        <v>8</v>
      </c>
      <c r="D1136" s="86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86">
        <f>AVERAGEIFS($C$2:C1136, $B$2:B1136, B1136)</f>
        <v>17.828571428571429</v>
      </c>
      <c r="AB1136" s="86">
        <f>AVERAGEIFS($I$2:I1136, $B$2:B1136, B1136)</f>
        <v>0.39857142857142858</v>
      </c>
      <c r="AC1136" s="86">
        <f>AVERAGEIFS($J$2:J1136, $B$2:B1136, B1136)</f>
        <v>0.46799999999999997</v>
      </c>
      <c r="AD1136" s="86">
        <f>AVERAGEIFS($D$2:D1136, $B$2:B1136, B1136)</f>
        <v>0.37142857142857144</v>
      </c>
    </row>
    <row r="1137" spans="1:30" x14ac:dyDescent="0.25">
      <c r="A1137" s="85">
        <v>46169</v>
      </c>
      <c r="B1137" t="s">
        <v>38</v>
      </c>
      <c r="C1137">
        <v>3</v>
      </c>
      <c r="D1137" s="86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86">
        <f>AVERAGEIFS($C$2:C1137, $B$2:B1137, B1137)</f>
        <v>7.5263157894736841</v>
      </c>
      <c r="AB1137" s="86">
        <f>AVERAGEIFS($I$2:I1137, $B$2:B1137, B1137)</f>
        <v>0.40789473684210531</v>
      </c>
      <c r="AC1137" s="86">
        <f>AVERAGEIFS($J$2:J1137, $B$2:B1137, B1137)</f>
        <v>0.45368421052631586</v>
      </c>
      <c r="AD1137" s="86">
        <f>AVERAGEIFS($D$2:D1137, $B$2:B1137, B1137)</f>
        <v>0.42105263157894735</v>
      </c>
    </row>
    <row r="1138" spans="1:30" x14ac:dyDescent="0.25">
      <c r="A1138" s="85">
        <v>46170</v>
      </c>
      <c r="B1138" t="s">
        <v>13</v>
      </c>
      <c r="C1138">
        <v>12</v>
      </c>
      <c r="D1138" s="86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86">
        <f>AVERAGEIFS($C$2:C1138, $B$2:B1138, B1138)</f>
        <v>25.932432432432432</v>
      </c>
      <c r="AB1138" s="86">
        <f>AVERAGEIFS($I$2:I1138, $B$2:B1138, B1138)</f>
        <v>0.55405405405405406</v>
      </c>
      <c r="AC1138" s="86">
        <f>AVERAGEIFS($J$2:J1138, $B$2:B1138, B1138)</f>
        <v>0.53486486486486495</v>
      </c>
      <c r="AD1138" s="86">
        <f>AVERAGEIFS($D$2:D1138, $B$2:B1138, B1138)</f>
        <v>0.59459459459459463</v>
      </c>
    </row>
    <row r="1139" spans="1:30" x14ac:dyDescent="0.25">
      <c r="A1139" s="85">
        <v>46170</v>
      </c>
      <c r="B1139" t="s">
        <v>15</v>
      </c>
      <c r="C1139">
        <v>22</v>
      </c>
      <c r="D1139" s="86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86">
        <f>AVERAGEIFS($C$2:C1139, $B$2:B1139, B1139)</f>
        <v>22.78</v>
      </c>
      <c r="AB1139" s="86">
        <f>AVERAGEIFS($I$2:I1139, $B$2:B1139, B1139)</f>
        <v>0.45800000000000013</v>
      </c>
      <c r="AC1139" s="86">
        <f>AVERAGEIFS($J$2:J1139, $B$2:B1139, B1139)</f>
        <v>0.48659999999999998</v>
      </c>
      <c r="AD1139" s="86">
        <f>AVERAGEIFS($D$2:D1139, $B$2:B1139, B1139)</f>
        <v>0.42</v>
      </c>
    </row>
    <row r="1140" spans="1:30" x14ac:dyDescent="0.25">
      <c r="A1140" s="85">
        <v>46170</v>
      </c>
      <c r="B1140" t="s">
        <v>140</v>
      </c>
      <c r="C1140">
        <v>12</v>
      </c>
      <c r="D1140" s="86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86">
        <f>AVERAGEIFS($C$2:C1140, $B$2:B1140, B1140)</f>
        <v>9.4285714285714288</v>
      </c>
      <c r="AB1140" s="86">
        <f>AVERAGEIFS($I$2:I1140, $B$2:B1140, B1140)</f>
        <v>0.44464285714285717</v>
      </c>
      <c r="AC1140" s="86">
        <f>AVERAGEIFS($J$2:J1140, $B$2:B1140, B1140)</f>
        <v>0.47749999999999987</v>
      </c>
      <c r="AD1140" s="86">
        <f>AVERAGEIFS($D$2:D1140, $B$2:B1140, B1140)</f>
        <v>0.4642857142857143</v>
      </c>
    </row>
    <row r="1141" spans="1:30" x14ac:dyDescent="0.25">
      <c r="A1141" s="85">
        <v>46170</v>
      </c>
      <c r="B1141" t="s">
        <v>150</v>
      </c>
      <c r="C1141">
        <v>20</v>
      </c>
      <c r="D1141" s="86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86">
        <f>AVERAGEIFS($C$2:C1141, $B$2:B1141, B1141)</f>
        <v>18.105263157894736</v>
      </c>
      <c r="AB1141" s="86">
        <f>AVERAGEIFS($I$2:I1141, $B$2:B1141, B1141)</f>
        <v>0.6763157894736842</v>
      </c>
      <c r="AC1141" s="86">
        <f>AVERAGEIFS($J$2:J1141, $B$2:B1141, B1141)</f>
        <v>0.59263157894736818</v>
      </c>
      <c r="AD1141" s="86">
        <f>AVERAGEIFS($D$2:D1141, $B$2:B1141, B1141)</f>
        <v>0.73684210526315785</v>
      </c>
    </row>
    <row r="1142" spans="1:30" x14ac:dyDescent="0.25">
      <c r="A1142" s="85">
        <v>46170</v>
      </c>
      <c r="B1142" t="s">
        <v>155</v>
      </c>
      <c r="C1142">
        <v>24</v>
      </c>
      <c r="D1142" s="86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86">
        <f>AVERAGEIFS($C$2:C1142, $B$2:B1142, B1142)</f>
        <v>18</v>
      </c>
      <c r="AB1142" s="86">
        <f>AVERAGEIFS($I$2:I1142, $B$2:B1142, B1142)</f>
        <v>0.40416666666666662</v>
      </c>
      <c r="AC1142" s="86">
        <f>AVERAGEIFS($J$2:J1142, $B$2:B1142, B1142)</f>
        <v>0.46888888888888886</v>
      </c>
      <c r="AD1142" s="86">
        <f>AVERAGEIFS($D$2:D1142, $B$2:B1142, B1142)</f>
        <v>0.3888888888888889</v>
      </c>
    </row>
    <row r="1143" spans="1:30" x14ac:dyDescent="0.25">
      <c r="A1143" s="85">
        <v>46170</v>
      </c>
      <c r="B1143" t="s">
        <v>141</v>
      </c>
      <c r="C1143">
        <v>25</v>
      </c>
      <c r="D1143" s="86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86">
        <f>AVERAGEIFS($C$2:C1143, $B$2:B1143, B1143)</f>
        <v>16.705882352941178</v>
      </c>
      <c r="AB1143" s="86">
        <f>AVERAGEIFS($I$2:I1143, $B$2:B1143, B1143)</f>
        <v>0.44999999999999996</v>
      </c>
      <c r="AC1143" s="86">
        <f>AVERAGEIFS($J$2:J1143, $B$2:B1143, B1143)</f>
        <v>0.48588235294117654</v>
      </c>
      <c r="AD1143" s="86">
        <f>AVERAGEIFS($D$2:D1143, $B$2:B1143, B1143)</f>
        <v>0.41176470588235292</v>
      </c>
    </row>
    <row r="1144" spans="1:30" x14ac:dyDescent="0.25">
      <c r="A1144" s="85">
        <v>46170</v>
      </c>
      <c r="B1144" t="s">
        <v>6</v>
      </c>
      <c r="C1144">
        <v>15</v>
      </c>
      <c r="D1144" s="86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86">
        <f>AVERAGEIFS($C$2:C1144, $B$2:B1144, B1144)</f>
        <v>23.571428571428573</v>
      </c>
      <c r="AB1144" s="86">
        <f>AVERAGEIFS($I$2:I1144, $B$2:B1144, B1144)</f>
        <v>0.63428571428571423</v>
      </c>
      <c r="AC1144" s="86">
        <f>AVERAGEIFS($J$2:J1144, $B$2:B1144, B1144)</f>
        <v>0.56514285714285717</v>
      </c>
      <c r="AD1144" s="86">
        <f>AVERAGEIFS($D$2:D1144, $B$2:B1144, B1144)</f>
        <v>0.68571428571428572</v>
      </c>
    </row>
    <row r="1145" spans="1:30" x14ac:dyDescent="0.25">
      <c r="A1145" s="85">
        <v>46170</v>
      </c>
      <c r="B1145" t="s">
        <v>152</v>
      </c>
      <c r="C1145">
        <v>15</v>
      </c>
      <c r="D1145" s="86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86">
        <f>AVERAGEIFS($C$2:C1145, $B$2:B1145, B1145)</f>
        <v>13.615384615384615</v>
      </c>
      <c r="AB1145" s="86">
        <f>AVERAGEIFS($I$2:I1145, $B$2:B1145, B1145)</f>
        <v>0.32307692307692309</v>
      </c>
      <c r="AC1145" s="86">
        <f>AVERAGEIFS($J$2:J1145, $B$2:B1145, B1145)</f>
        <v>0.39384615384615385</v>
      </c>
      <c r="AD1145" s="86">
        <f>AVERAGEIFS($D$2:D1145, $B$2:B1145, B1145)</f>
        <v>0.23076923076923078</v>
      </c>
    </row>
    <row r="1146" spans="1:30" x14ac:dyDescent="0.25">
      <c r="A1146" s="85">
        <v>46170</v>
      </c>
      <c r="B1146" t="s">
        <v>2</v>
      </c>
      <c r="C1146">
        <v>28</v>
      </c>
      <c r="D1146" s="86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86">
        <f>AVERAGEIFS($C$2:C1146, $B$2:B1146, B1146)</f>
        <v>27.869565217391305</v>
      </c>
      <c r="AB1146" s="86">
        <f>AVERAGEIFS($I$2:I1146, $B$2:B1146, B1146)</f>
        <v>0.60434782608695659</v>
      </c>
      <c r="AC1146" s="86">
        <f>AVERAGEIFS($J$2:J1146, $B$2:B1146, B1146)</f>
        <v>0.55391304347826076</v>
      </c>
      <c r="AD1146" s="86">
        <f>AVERAGEIFS($D$2:D1146, $B$2:B1146, B1146)</f>
        <v>0.52173913043478259</v>
      </c>
    </row>
    <row r="1147" spans="1:30" x14ac:dyDescent="0.25">
      <c r="A1147" s="85">
        <v>46170</v>
      </c>
      <c r="B1147" t="s">
        <v>71</v>
      </c>
      <c r="C1147">
        <v>22</v>
      </c>
      <c r="D1147" s="86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86">
        <f>AVERAGEIFS($C$2:C1147, $B$2:B1147, B1147)</f>
        <v>13.4</v>
      </c>
      <c r="AB1147" s="86">
        <f>AVERAGEIFS($I$2:I1147, $B$2:B1147, B1147)</f>
        <v>0.57000000000000006</v>
      </c>
      <c r="AC1147" s="86">
        <f>AVERAGEIFS($J$2:J1147, $B$2:B1147, B1147)</f>
        <v>0.53599999999999992</v>
      </c>
      <c r="AD1147" s="86">
        <f>AVERAGEIFS($D$2:D1147, $B$2:B1147, B1147)</f>
        <v>0.6</v>
      </c>
    </row>
    <row r="1148" spans="1:30" x14ac:dyDescent="0.25">
      <c r="A1148" s="85">
        <v>46170</v>
      </c>
      <c r="B1148" t="s">
        <v>146</v>
      </c>
      <c r="C1148">
        <v>14</v>
      </c>
      <c r="D1148" s="86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86">
        <f>AVERAGEIFS($C$2:C1148, $B$2:B1148, B1148)</f>
        <v>13.222222222222221</v>
      </c>
      <c r="AB1148" s="86">
        <f>AVERAGEIFS($I$2:I1148, $B$2:B1148, B1148)</f>
        <v>0.40555555555555556</v>
      </c>
      <c r="AC1148" s="86">
        <f>AVERAGEIFS($J$2:J1148, $B$2:B1148, B1148)</f>
        <v>0.47111111111111104</v>
      </c>
      <c r="AD1148" s="86">
        <f>AVERAGEIFS($D$2:D1148, $B$2:B1148, B1148)</f>
        <v>0.33333333333333331</v>
      </c>
    </row>
    <row r="1149" spans="1:30" x14ac:dyDescent="0.25">
      <c r="A1149" s="85">
        <v>46170</v>
      </c>
      <c r="B1149" t="s">
        <v>35</v>
      </c>
      <c r="C1149">
        <v>13</v>
      </c>
      <c r="D1149" s="86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86">
        <f>AVERAGEIFS($C$2:C1149, $B$2:B1149, B1149)</f>
        <v>12.425000000000001</v>
      </c>
      <c r="AB1149" s="86">
        <f>AVERAGEIFS($I$2:I1149, $B$2:B1149, B1149)</f>
        <v>0.53249999999999997</v>
      </c>
      <c r="AC1149" s="86">
        <f>AVERAGEIFS($J$2:J1149, $B$2:B1149, B1149)</f>
        <v>0.51075000000000004</v>
      </c>
      <c r="AD1149" s="86">
        <f>AVERAGEIFS($D$2:D1149, $B$2:B1149, B1149)</f>
        <v>0.625</v>
      </c>
    </row>
    <row r="1150" spans="1:30" x14ac:dyDescent="0.25">
      <c r="A1150" s="85">
        <v>46173</v>
      </c>
      <c r="B1150" t="s">
        <v>5</v>
      </c>
      <c r="C1150">
        <v>9</v>
      </c>
      <c r="D1150" s="86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86">
        <f>AVERAGEIFS($C$2:C1150, $B$2:B1150, B1150)</f>
        <v>22.26923076923077</v>
      </c>
      <c r="AB1150" s="86">
        <f>AVERAGEIFS($I$2:I1150, $B$2:B1150, B1150)</f>
        <v>0.45576923076923076</v>
      </c>
      <c r="AC1150" s="86">
        <f>AVERAGEIFS($J$2:J1150, $B$2:B1150, B1150)</f>
        <v>0.47692307692307695</v>
      </c>
      <c r="AD1150" s="86">
        <f>AVERAGEIFS($D$2:D1150, $B$2:B1150, B1150)</f>
        <v>0.42307692307692307</v>
      </c>
    </row>
    <row r="1151" spans="1:30" x14ac:dyDescent="0.25">
      <c r="A1151" s="85">
        <v>46173</v>
      </c>
      <c r="B1151" t="s">
        <v>155</v>
      </c>
      <c r="C1151">
        <v>27</v>
      </c>
      <c r="D1151" s="86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86">
        <f>AVERAGEIFS($C$2:C1151, $B$2:B1151, B1151)</f>
        <v>18.243243243243242</v>
      </c>
      <c r="AB1151" s="86">
        <f>AVERAGEIFS($I$2:I1151, $B$2:B1151, B1151)</f>
        <v>0.40405405405405403</v>
      </c>
      <c r="AC1151" s="86">
        <f>AVERAGEIFS($J$2:J1151, $B$2:B1151, B1151)</f>
        <v>0.46648648648648644</v>
      </c>
      <c r="AD1151" s="86">
        <f>AVERAGEIFS($D$2:D1151, $B$2:B1151, B1151)</f>
        <v>0.3783783783783784</v>
      </c>
    </row>
    <row r="1152" spans="1:30" x14ac:dyDescent="0.25">
      <c r="A1152" s="85">
        <v>46173</v>
      </c>
      <c r="B1152" t="s">
        <v>140</v>
      </c>
      <c r="C1152">
        <v>17</v>
      </c>
      <c r="D1152" s="86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86">
        <f>AVERAGEIFS($C$2:C1152, $B$2:B1152, B1152)</f>
        <v>9.6896551724137936</v>
      </c>
      <c r="AB1152" s="86">
        <f>AVERAGEIFS($I$2:I1152, $B$2:B1152, B1152)</f>
        <v>0.44310344827586212</v>
      </c>
      <c r="AC1152" s="86">
        <f>AVERAGEIFS($J$2:J1152, $B$2:B1152, B1152)</f>
        <v>0.47413793103448265</v>
      </c>
      <c r="AD1152" s="86">
        <f>AVERAGEIFS($D$2:D1152, $B$2:B1152, B1152)</f>
        <v>0.44827586206896552</v>
      </c>
    </row>
    <row r="1153" spans="1:30" x14ac:dyDescent="0.25">
      <c r="A1153" s="85">
        <v>46173</v>
      </c>
      <c r="B1153" t="s">
        <v>139</v>
      </c>
      <c r="C1153">
        <v>17</v>
      </c>
      <c r="D1153" s="86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86">
        <f>AVERAGEIFS($C$2:C1153, $B$2:B1153, B1153)</f>
        <v>11.423076923076923</v>
      </c>
      <c r="AB1153" s="86">
        <f>AVERAGEIFS($I$2:I1153, $B$2:B1153, B1153)</f>
        <v>0.42884615384615388</v>
      </c>
      <c r="AC1153" s="86">
        <f>AVERAGEIFS($J$2:J1153, $B$2:B1153, B1153)</f>
        <v>0.48346153846153839</v>
      </c>
      <c r="AD1153" s="86">
        <f>AVERAGEIFS($D$2:D1153, $B$2:B1153, B1153)</f>
        <v>0.42307692307692307</v>
      </c>
    </row>
    <row r="1154" spans="1:30" x14ac:dyDescent="0.25">
      <c r="A1154" s="85">
        <v>46173</v>
      </c>
      <c r="B1154" t="s">
        <v>38</v>
      </c>
      <c r="C1154">
        <v>16</v>
      </c>
      <c r="D1154" s="86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86">
        <f>AVERAGEIFS($C$2:C1154, $B$2:B1154, B1154)</f>
        <v>7.95</v>
      </c>
      <c r="AB1154" s="86">
        <f>AVERAGEIFS($I$2:I1154, $B$2:B1154, B1154)</f>
        <v>0.40750000000000003</v>
      </c>
      <c r="AC1154" s="86">
        <f>AVERAGEIFS($J$2:J1154, $B$2:B1154, B1154)</f>
        <v>0.45000000000000007</v>
      </c>
      <c r="AD1154" s="86">
        <f>AVERAGEIFS($D$2:D1154, $B$2:B1154, B1154)</f>
        <v>0.4</v>
      </c>
    </row>
    <row r="1155" spans="1:30" x14ac:dyDescent="0.25">
      <c r="A1155" s="85">
        <v>46173</v>
      </c>
      <c r="B1155" t="s">
        <v>242</v>
      </c>
      <c r="C1155">
        <v>4</v>
      </c>
      <c r="D1155" s="86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86">
        <f>AVERAGEIFS($C$2:C1155, $B$2:B1155, B1155)</f>
        <v>4</v>
      </c>
      <c r="AB1155" s="86">
        <f>AVERAGEIFS($I$2:I1155, $B$2:B1155, B1155)</f>
        <v>0.4</v>
      </c>
      <c r="AC1155" s="86">
        <f>AVERAGEIFS($J$2:J1155, $B$2:B1155, B1155)</f>
        <v>0.38</v>
      </c>
      <c r="AD1155" s="86">
        <f>AVERAGEIFS($D$2:D1155, $B$2:B1155, B1155)</f>
        <v>0</v>
      </c>
    </row>
    <row r="1156" spans="1:30" x14ac:dyDescent="0.25">
      <c r="A1156" s="85">
        <v>46173</v>
      </c>
      <c r="B1156" t="s">
        <v>150</v>
      </c>
      <c r="C1156">
        <v>16</v>
      </c>
      <c r="D1156" s="86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86">
        <f>AVERAGEIFS($C$2:C1156, $B$2:B1156, B1156)</f>
        <v>18</v>
      </c>
      <c r="AB1156" s="86">
        <f>AVERAGEIFS($I$2:I1156, $B$2:B1156, B1156)</f>
        <v>0.67249999999999999</v>
      </c>
      <c r="AC1156" s="86">
        <f>AVERAGEIFS($J$2:J1156, $B$2:B1156, B1156)</f>
        <v>0.59399999999999975</v>
      </c>
      <c r="AD1156" s="86">
        <f>AVERAGEIFS($D$2:D1156, $B$2:B1156, B1156)</f>
        <v>0.75</v>
      </c>
    </row>
    <row r="1157" spans="1:30" x14ac:dyDescent="0.25">
      <c r="A1157" s="85">
        <v>46173</v>
      </c>
      <c r="B1157" t="s">
        <v>179</v>
      </c>
      <c r="C1157">
        <v>16</v>
      </c>
      <c r="D1157" s="86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86">
        <f>AVERAGEIFS($C$2:C1157, $B$2:B1157, B1157)</f>
        <v>14.444444444444445</v>
      </c>
      <c r="AB1157" s="86">
        <f>AVERAGEIFS($I$2:I1157, $B$2:B1157, B1157)</f>
        <v>0.81666666666666665</v>
      </c>
      <c r="AC1157" s="86">
        <f>AVERAGEIFS($J$2:J1157, $B$2:B1157, B1157)</f>
        <v>0.61222222222222233</v>
      </c>
      <c r="AD1157" s="86">
        <f>AVERAGEIFS($D$2:D1157, $B$2:B1157, B1157)</f>
        <v>0.88888888888888884</v>
      </c>
    </row>
    <row r="1158" spans="1:30" x14ac:dyDescent="0.25">
      <c r="A1158" s="85">
        <v>46173</v>
      </c>
      <c r="B1158" t="s">
        <v>19</v>
      </c>
      <c r="C1158">
        <v>11</v>
      </c>
      <c r="D1158" s="86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86">
        <f>AVERAGEIFS($C$2:C1158, $B$2:B1158, B1158)</f>
        <v>12.475</v>
      </c>
      <c r="AB1158" s="86">
        <f>AVERAGEIFS($I$2:I1158, $B$2:B1158, B1158)</f>
        <v>0.45875000000000005</v>
      </c>
      <c r="AC1158" s="86">
        <f>AVERAGEIFS($J$2:J1158, $B$2:B1158, B1158)</f>
        <v>0.47350000000000014</v>
      </c>
      <c r="AD1158" s="86">
        <f>AVERAGEIFS($D$2:D1158, $B$2:B1158, B1158)</f>
        <v>0.45</v>
      </c>
    </row>
    <row r="1159" spans="1:30" x14ac:dyDescent="0.25">
      <c r="A1159" s="85">
        <v>46173</v>
      </c>
      <c r="B1159" t="s">
        <v>55</v>
      </c>
      <c r="C1159">
        <v>9</v>
      </c>
      <c r="D1159" s="86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86">
        <f>AVERAGEIFS($C$2:C1159, $B$2:B1159, B1159)</f>
        <v>10.3125</v>
      </c>
      <c r="AB1159" s="86">
        <f>AVERAGEIFS($I$2:I1159, $B$2:B1159, B1159)</f>
        <v>0.58437499999999998</v>
      </c>
      <c r="AC1159" s="86">
        <f>AVERAGEIFS($J$2:J1159, $B$2:B1159, B1159)</f>
        <v>0.55062500000000003</v>
      </c>
      <c r="AD1159" s="86">
        <f>AVERAGEIFS($D$2:D1159, $B$2:B1159, B1159)</f>
        <v>0.625</v>
      </c>
    </row>
    <row r="1160" spans="1:30" x14ac:dyDescent="0.25">
      <c r="A1160" s="85">
        <v>46173</v>
      </c>
      <c r="B1160" t="s">
        <v>37</v>
      </c>
      <c r="C1160">
        <v>30</v>
      </c>
      <c r="D1160" s="86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86">
        <f>AVERAGEIFS($C$2:C1160, $B$2:B1160, B1160)</f>
        <v>19.90909090909091</v>
      </c>
      <c r="AB1160" s="86">
        <f>AVERAGEIFS($I$2:I1160, $B$2:B1160, B1160)</f>
        <v>0.4242424242424242</v>
      </c>
      <c r="AC1160" s="86">
        <f>AVERAGEIFS($J$2:J1160, $B$2:B1160, B1160)</f>
        <v>0.45818181818181813</v>
      </c>
      <c r="AD1160" s="86">
        <f>AVERAGEIFS($D$2:D1160, $B$2:B1160, B1160)</f>
        <v>0.45454545454545453</v>
      </c>
    </row>
    <row r="1161" spans="1:30" x14ac:dyDescent="0.25">
      <c r="A1161" s="85">
        <v>46173</v>
      </c>
      <c r="B1161" t="s">
        <v>154</v>
      </c>
      <c r="C1161">
        <v>21</v>
      </c>
      <c r="D1161" s="86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86">
        <f>AVERAGEIFS($C$2:C1161, $B$2:B1161, B1161)</f>
        <v>13.142857142857142</v>
      </c>
      <c r="AB1161" s="86">
        <f>AVERAGEIFS($I$2:I1161, $B$2:B1161, B1161)</f>
        <v>0.48571428571428571</v>
      </c>
      <c r="AC1161" s="86">
        <f>AVERAGEIFS($J$2:J1161, $B$2:B1161, B1161)</f>
        <v>0.50928571428571423</v>
      </c>
      <c r="AD1161" s="86">
        <f>AVERAGEIFS($D$2:D1161, $B$2:B1161, B1161)</f>
        <v>0.5714285714285714</v>
      </c>
    </row>
    <row r="1162" spans="1:30" x14ac:dyDescent="0.25">
      <c r="A1162" s="85">
        <v>46175</v>
      </c>
      <c r="B1162" t="s">
        <v>6</v>
      </c>
      <c r="C1162">
        <v>26</v>
      </c>
      <c r="D1162" s="86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86">
        <f>AVERAGEIFS($C$2:C1162, $B$2:B1162, B1162)</f>
        <v>23.638888888888889</v>
      </c>
      <c r="AB1162" s="86">
        <f>AVERAGEIFS($I$2:I1162, $B$2:B1162, B1162)</f>
        <v>0.64444444444444438</v>
      </c>
      <c r="AC1162" s="86">
        <f>AVERAGEIFS($J$2:J1162, $B$2:B1162, B1162)</f>
        <v>0.57027777777777777</v>
      </c>
      <c r="AD1162" s="86">
        <f>AVERAGEIFS($D$2:D1162, $B$2:B1162, B1162)</f>
        <v>0.69444444444444442</v>
      </c>
    </row>
    <row r="1163" spans="1:30" x14ac:dyDescent="0.25">
      <c r="A1163" s="85">
        <v>46175</v>
      </c>
      <c r="B1163" t="s">
        <v>179</v>
      </c>
      <c r="C1163">
        <v>14</v>
      </c>
      <c r="D1163" s="86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86">
        <f>AVERAGEIFS($C$2:C1163, $B$2:B1163, B1163)</f>
        <v>14.4</v>
      </c>
      <c r="AB1163" s="86">
        <f>AVERAGEIFS($I$2:I1163, $B$2:B1163, B1163)</f>
        <v>0.83499999999999996</v>
      </c>
      <c r="AC1163" s="86">
        <f>AVERAGEIFS($J$2:J1163, $B$2:B1163, B1163)</f>
        <v>0.62600000000000011</v>
      </c>
      <c r="AD1163" s="86">
        <f>AVERAGEIFS($D$2:D1163, $B$2:B1163, B1163)</f>
        <v>0.9</v>
      </c>
    </row>
    <row r="1164" spans="1:30" x14ac:dyDescent="0.25">
      <c r="A1164" s="85">
        <v>46175</v>
      </c>
      <c r="B1164" t="s">
        <v>147</v>
      </c>
      <c r="C1164">
        <v>13</v>
      </c>
      <c r="D1164" s="86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86">
        <f>AVERAGEIFS($C$2:C1164, $B$2:B1164, B1164)</f>
        <v>17.692307692307693</v>
      </c>
      <c r="AB1164" s="86">
        <f>AVERAGEIFS($I$2:I1164, $B$2:B1164, B1164)</f>
        <v>0.43846153846153846</v>
      </c>
      <c r="AC1164" s="86">
        <f>AVERAGEIFS($J$2:J1164, $B$2:B1164, B1164)</f>
        <v>0.47384615384615392</v>
      </c>
      <c r="AD1164" s="86">
        <f>AVERAGEIFS($D$2:D1164, $B$2:B1164, B1164)</f>
        <v>0.38461538461538464</v>
      </c>
    </row>
    <row r="1165" spans="1:30" x14ac:dyDescent="0.25">
      <c r="A1165" s="85">
        <v>46175</v>
      </c>
      <c r="B1165" t="s">
        <v>148</v>
      </c>
      <c r="C1165">
        <v>11</v>
      </c>
      <c r="D1165" s="86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86">
        <f>AVERAGEIFS($C$2:C1165, $B$2:B1165, B1165)</f>
        <v>12.75609756097561</v>
      </c>
      <c r="AB1165" s="86">
        <f>AVERAGEIFS($I$2:I1165, $B$2:B1165, B1165)</f>
        <v>0.54146341463414627</v>
      </c>
      <c r="AC1165" s="86">
        <f>AVERAGEIFS($J$2:J1165, $B$2:B1165, B1165)</f>
        <v>0.51853658536585368</v>
      </c>
      <c r="AD1165" s="86">
        <f>AVERAGEIFS($D$2:D1165, $B$2:B1165, B1165)</f>
        <v>0.53658536585365857</v>
      </c>
    </row>
    <row r="1166" spans="1:30" x14ac:dyDescent="0.25">
      <c r="A1166" s="85">
        <v>46175</v>
      </c>
      <c r="B1166" t="s">
        <v>50</v>
      </c>
      <c r="C1166">
        <v>10</v>
      </c>
      <c r="D1166" s="86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86">
        <f>AVERAGEIFS($C$2:C1166, $B$2:B1166, B1166)</f>
        <v>13.8</v>
      </c>
      <c r="AB1166" s="86">
        <f>AVERAGEIFS($I$2:I1166, $B$2:B1166, B1166)</f>
        <v>0.43</v>
      </c>
      <c r="AC1166" s="86">
        <f>AVERAGEIFS($J$2:J1166, $B$2:B1166, B1166)</f>
        <v>0.5</v>
      </c>
      <c r="AD1166" s="86">
        <f>AVERAGEIFS($D$2:D1166, $B$2:B1166, B1166)</f>
        <v>0.2</v>
      </c>
    </row>
    <row r="1167" spans="1:30" x14ac:dyDescent="0.25">
      <c r="A1167" s="85">
        <v>46175</v>
      </c>
      <c r="B1167" t="s">
        <v>140</v>
      </c>
      <c r="C1167">
        <v>2</v>
      </c>
      <c r="D1167" s="86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86">
        <f>AVERAGEIFS($C$2:C1167, $B$2:B1167, B1167)</f>
        <v>9.4333333333333336</v>
      </c>
      <c r="AB1167" s="86">
        <f>AVERAGEIFS($I$2:I1167, $B$2:B1167, B1167)</f>
        <v>0.46166666666666673</v>
      </c>
      <c r="AC1167" s="86">
        <f>AVERAGEIFS($J$2:J1167, $B$2:B1167, B1167)</f>
        <v>0.48333333333333323</v>
      </c>
      <c r="AD1167" s="86">
        <f>AVERAGEIFS($D$2:D1167, $B$2:B1167, B1167)</f>
        <v>0.46666666666666667</v>
      </c>
    </row>
    <row r="1168" spans="1:30" x14ac:dyDescent="0.25">
      <c r="A1168" s="85">
        <v>46175</v>
      </c>
      <c r="B1168" t="s">
        <v>29</v>
      </c>
      <c r="C1168">
        <v>12</v>
      </c>
      <c r="D1168" s="86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86">
        <f>AVERAGEIFS($C$2:C1168, $B$2:B1168, B1168)</f>
        <v>10.678571428571429</v>
      </c>
      <c r="AB1168" s="86">
        <f>AVERAGEIFS($I$2:I1168, $B$2:B1168, B1168)</f>
        <v>0.4642857142857143</v>
      </c>
      <c r="AC1168" s="86">
        <f>AVERAGEIFS($J$2:J1168, $B$2:B1168, B1168)</f>
        <v>0.49535714285714283</v>
      </c>
      <c r="AD1168" s="86">
        <f>AVERAGEIFS($D$2:D1168, $B$2:B1168, B1168)</f>
        <v>0.42857142857142855</v>
      </c>
    </row>
    <row r="1169" spans="1:30" x14ac:dyDescent="0.25">
      <c r="A1169" s="85">
        <v>46175</v>
      </c>
      <c r="B1169" t="s">
        <v>154</v>
      </c>
      <c r="C1169">
        <v>11</v>
      </c>
      <c r="D1169" s="86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86">
        <f>AVERAGEIFS($C$2:C1169, $B$2:B1169, B1169)</f>
        <v>13</v>
      </c>
      <c r="AB1169" s="86">
        <f>AVERAGEIFS($I$2:I1169, $B$2:B1169, B1169)</f>
        <v>0.45333333333333331</v>
      </c>
      <c r="AC1169" s="86">
        <f>AVERAGEIFS($J$2:J1169, $B$2:B1169, B1169)</f>
        <v>0.49199999999999994</v>
      </c>
      <c r="AD1169" s="86">
        <f>AVERAGEIFS($D$2:D1169, $B$2:B1169, B1169)</f>
        <v>0.53333333333333333</v>
      </c>
    </row>
    <row r="1170" spans="1:30" x14ac:dyDescent="0.25">
      <c r="A1170" s="85">
        <v>46175</v>
      </c>
      <c r="B1170" t="s">
        <v>155</v>
      </c>
      <c r="C1170">
        <v>10</v>
      </c>
      <c r="D1170" s="86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86">
        <f>AVERAGEIFS($C$2:C1170, $B$2:B1170, B1170)</f>
        <v>18.026315789473685</v>
      </c>
      <c r="AB1170" s="86">
        <f>AVERAGEIFS($I$2:I1170, $B$2:B1170, B1170)</f>
        <v>0.39342105263157895</v>
      </c>
      <c r="AC1170" s="86">
        <f>AVERAGEIFS($J$2:J1170, $B$2:B1170, B1170)</f>
        <v>0.46078947368421047</v>
      </c>
      <c r="AD1170" s="86">
        <f>AVERAGEIFS($D$2:D1170, $B$2:B1170, B1170)</f>
        <v>0.36842105263157893</v>
      </c>
    </row>
    <row r="1171" spans="1:30" x14ac:dyDescent="0.25">
      <c r="A1171" s="85">
        <v>46175</v>
      </c>
      <c r="B1171" t="s">
        <v>150</v>
      </c>
      <c r="C1171">
        <v>10</v>
      </c>
      <c r="D1171" s="86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86">
        <f>AVERAGEIFS($C$2:C1171, $B$2:B1171, B1171)</f>
        <v>17.61904761904762</v>
      </c>
      <c r="AB1171" s="86">
        <f>AVERAGEIFS($I$2:I1171, $B$2:B1171, B1171)</f>
        <v>0.64047619047619042</v>
      </c>
      <c r="AC1171" s="86">
        <f>AVERAGEIFS($J$2:J1171, $B$2:B1171, B1171)</f>
        <v>0.57761904761904737</v>
      </c>
      <c r="AD1171" s="86">
        <f>AVERAGEIFS($D$2:D1171, $B$2:B1171, B1171)</f>
        <v>0.7142857142857143</v>
      </c>
    </row>
    <row r="1172" spans="1:30" x14ac:dyDescent="0.25">
      <c r="A1172" s="85">
        <v>46175</v>
      </c>
      <c r="B1172" t="s">
        <v>139</v>
      </c>
      <c r="C1172">
        <v>5</v>
      </c>
      <c r="D1172" s="86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86">
        <f>AVERAGEIFS($C$2:C1172, $B$2:B1172, B1172)</f>
        <v>11.185185185185185</v>
      </c>
      <c r="AB1172" s="86">
        <f>AVERAGEIFS($I$2:I1172, $B$2:B1172, B1172)</f>
        <v>0.41296296296296298</v>
      </c>
      <c r="AC1172" s="86">
        <f>AVERAGEIFS($J$2:J1172, $B$2:B1172, B1172)</f>
        <v>0.47481481481481475</v>
      </c>
      <c r="AD1172" s="86">
        <f>AVERAGEIFS($D$2:D1172, $B$2:B1172, B1172)</f>
        <v>0.40740740740740738</v>
      </c>
    </row>
    <row r="1173" spans="1:30" x14ac:dyDescent="0.25">
      <c r="A1173" s="85">
        <v>46175</v>
      </c>
      <c r="B1173" t="s">
        <v>242</v>
      </c>
      <c r="C1173">
        <v>4</v>
      </c>
      <c r="D1173" s="86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86">
        <f>AVERAGEIFS($C$2:C1173, $B$2:B1173, B1173)</f>
        <v>4</v>
      </c>
      <c r="AB1173" s="86">
        <f>AVERAGEIFS($I$2:I1173, $B$2:B1173, B1173)</f>
        <v>0.2</v>
      </c>
      <c r="AC1173" s="86">
        <f>AVERAGEIFS($J$2:J1173, $B$2:B1173, B1173)</f>
        <v>0.315</v>
      </c>
      <c r="AD1173" s="86">
        <f>AVERAGEIFS($D$2:D1173, $B$2:B1173, B1173)</f>
        <v>0</v>
      </c>
    </row>
    <row r="1174" spans="1:30" x14ac:dyDescent="0.25">
      <c r="A1174" s="85">
        <v>46175</v>
      </c>
      <c r="B1174" t="s">
        <v>13</v>
      </c>
      <c r="C1174">
        <v>25</v>
      </c>
      <c r="D1174" s="86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86">
        <f>AVERAGEIFS($C$2:C1174, $B$2:B1174, B1174)</f>
        <v>25.92</v>
      </c>
      <c r="AB1174" s="86">
        <f>AVERAGEIFS($I$2:I1174, $B$2:B1174, B1174)</f>
        <v>0.55000000000000004</v>
      </c>
      <c r="AC1174" s="86">
        <f>AVERAGEIFS($J$2:J1174, $B$2:B1174, B1174)</f>
        <v>0.5344000000000001</v>
      </c>
      <c r="AD1174" s="86">
        <f>AVERAGEIFS($D$2:D1174, $B$2:B1174, B1174)</f>
        <v>0.58666666666666667</v>
      </c>
    </row>
    <row r="1175" spans="1:30" x14ac:dyDescent="0.25">
      <c r="A1175" s="85">
        <v>46175</v>
      </c>
      <c r="B1175" t="s">
        <v>155</v>
      </c>
      <c r="C1175">
        <v>21</v>
      </c>
      <c r="D1175" s="86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86">
        <f>AVERAGEIFS($C$2:C1175, $B$2:B1175, B1175)</f>
        <v>18.102564102564102</v>
      </c>
      <c r="AB1175" s="86">
        <f>AVERAGEIFS($I$2:I1175, $B$2:B1175, B1175)</f>
        <v>0.38974358974358975</v>
      </c>
      <c r="AC1175" s="86">
        <f>AVERAGEIFS($J$2:J1175, $B$2:B1175, B1175)</f>
        <v>0.46179487179487172</v>
      </c>
      <c r="AD1175" s="86">
        <f>AVERAGEIFS($D$2:D1175, $B$2:B1175, B1175)</f>
        <v>0.35897435897435898</v>
      </c>
    </row>
    <row r="1176" spans="1:30" x14ac:dyDescent="0.25">
      <c r="A1176" s="85">
        <v>46175</v>
      </c>
      <c r="B1176" t="s">
        <v>5</v>
      </c>
      <c r="C1176">
        <v>20</v>
      </c>
      <c r="D1176" s="86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86">
        <f>AVERAGEIFS($C$2:C1176, $B$2:B1176, B1176)</f>
        <v>22.185185185185187</v>
      </c>
      <c r="AB1176" s="86">
        <f>AVERAGEIFS($I$2:I1176, $B$2:B1176, B1176)</f>
        <v>0.44814814814814813</v>
      </c>
      <c r="AC1176" s="86">
        <f>AVERAGEIFS($J$2:J1176, $B$2:B1176, B1176)</f>
        <v>0.4777777777777778</v>
      </c>
      <c r="AD1176" s="86">
        <f>AVERAGEIFS($D$2:D1176, $B$2:B1176, B1176)</f>
        <v>0.40740740740740738</v>
      </c>
    </row>
    <row r="1177" spans="1:30" x14ac:dyDescent="0.25">
      <c r="A1177" s="85">
        <v>46175</v>
      </c>
      <c r="B1177" t="s">
        <v>29</v>
      </c>
      <c r="C1177">
        <v>17</v>
      </c>
      <c r="D1177" s="86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86">
        <f>AVERAGEIFS($C$2:C1177, $B$2:B1177, B1177)</f>
        <v>10.789473684210526</v>
      </c>
      <c r="AB1177" s="86">
        <f>AVERAGEIFS($I$2:I1177, $B$2:B1177, B1177)</f>
        <v>0.46052631578947367</v>
      </c>
      <c r="AC1177" s="86">
        <f>AVERAGEIFS($J$2:J1177, $B$2:B1177, B1177)</f>
        <v>0.49543859649122807</v>
      </c>
      <c r="AD1177" s="86">
        <f>AVERAGEIFS($D$2:D1177, $B$2:B1177, B1177)</f>
        <v>0.42105263157894735</v>
      </c>
    </row>
    <row r="1178" spans="1:30" x14ac:dyDescent="0.25">
      <c r="A1178" s="85">
        <v>46175</v>
      </c>
      <c r="B1178" t="s">
        <v>38</v>
      </c>
      <c r="C1178">
        <v>15</v>
      </c>
      <c r="D1178" s="86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86">
        <f>AVERAGEIFS($C$2:C1178, $B$2:B1178, B1178)</f>
        <v>8.2857142857142865</v>
      </c>
      <c r="AB1178" s="86">
        <f>AVERAGEIFS($I$2:I1178, $B$2:B1178, B1178)</f>
        <v>0.4</v>
      </c>
      <c r="AC1178" s="86">
        <f>AVERAGEIFS($J$2:J1178, $B$2:B1178, B1178)</f>
        <v>0.45238095238095244</v>
      </c>
      <c r="AD1178" s="86">
        <f>AVERAGEIFS($D$2:D1178, $B$2:B1178, B1178)</f>
        <v>0.38095238095238093</v>
      </c>
    </row>
    <row r="1179" spans="1:30" x14ac:dyDescent="0.25">
      <c r="A1179" s="85">
        <v>46175</v>
      </c>
      <c r="B1179" t="s">
        <v>154</v>
      </c>
      <c r="C1179">
        <v>9</v>
      </c>
      <c r="D1179" s="86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86">
        <f>AVERAGEIFS($C$2:C1179, $B$2:B1179, B1179)</f>
        <v>12.75</v>
      </c>
      <c r="AB1179" s="86">
        <f>AVERAGEIFS($I$2:I1179, $B$2:B1179, B1179)</f>
        <v>0.44062499999999999</v>
      </c>
      <c r="AC1179" s="86">
        <f>AVERAGEIFS($J$2:J1179, $B$2:B1179, B1179)</f>
        <v>0.49249999999999994</v>
      </c>
      <c r="AD1179" s="86">
        <f>AVERAGEIFS($D$2:D1179, $B$2:B1179, B1179)</f>
        <v>0.5</v>
      </c>
    </row>
    <row r="1180" spans="1:30" x14ac:dyDescent="0.25">
      <c r="A1180" s="85">
        <v>46175</v>
      </c>
      <c r="B1180" t="s">
        <v>14</v>
      </c>
      <c r="C1180">
        <v>38</v>
      </c>
      <c r="D1180" s="86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86">
        <f>AVERAGEIFS($C$2:C1180, $B$2:B1180, B1180)</f>
        <v>24.185185185185187</v>
      </c>
      <c r="AB1180" s="86">
        <f>AVERAGEIFS($I$2:I1180, $B$2:B1180, B1180)</f>
        <v>0.47870370370370374</v>
      </c>
      <c r="AC1180" s="86">
        <f>AVERAGEIFS($J$2:J1180, $B$2:B1180, B1180)</f>
        <v>0.48666666666666669</v>
      </c>
      <c r="AD1180" s="86">
        <f>AVERAGEIFS($D$2:D1180, $B$2:B1180, B1180)</f>
        <v>0.48148148148148145</v>
      </c>
    </row>
    <row r="1181" spans="1:30" x14ac:dyDescent="0.25">
      <c r="A1181" s="85">
        <v>46175</v>
      </c>
      <c r="B1181" t="s">
        <v>6</v>
      </c>
      <c r="C1181">
        <v>32</v>
      </c>
      <c r="D1181" s="86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86">
        <f>AVERAGEIFS($C$2:C1181, $B$2:B1181, B1181)</f>
        <v>23.864864864864863</v>
      </c>
      <c r="AB1181" s="86">
        <f>AVERAGEIFS($I$2:I1181, $B$2:B1181, B1181)</f>
        <v>0.64729729729729724</v>
      </c>
      <c r="AC1181" s="86">
        <f>AVERAGEIFS($J$2:J1181, $B$2:B1181, B1181)</f>
        <v>0.56837837837837846</v>
      </c>
      <c r="AD1181" s="86">
        <f>AVERAGEIFS($D$2:D1181, $B$2:B1181, B1181)</f>
        <v>0.70270270270270274</v>
      </c>
    </row>
    <row r="1182" spans="1:30" x14ac:dyDescent="0.25">
      <c r="A1182" s="85">
        <v>46175</v>
      </c>
      <c r="B1182" t="s">
        <v>150</v>
      </c>
      <c r="C1182">
        <v>32</v>
      </c>
      <c r="D1182" s="86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86">
        <f>AVERAGEIFS($C$2:C1182, $B$2:B1182, B1182)</f>
        <v>18.272727272727273</v>
      </c>
      <c r="AB1182" s="86">
        <f>AVERAGEIFS($I$2:I1182, $B$2:B1182, B1182)</f>
        <v>0.64545454545454539</v>
      </c>
      <c r="AC1182" s="86">
        <f>AVERAGEIFS($J$2:J1182, $B$2:B1182, B1182)</f>
        <v>0.57409090909090887</v>
      </c>
      <c r="AD1182" s="86">
        <f>AVERAGEIFS($D$2:D1182, $B$2:B1182, B1182)</f>
        <v>0.72727272727272729</v>
      </c>
    </row>
    <row r="1183" spans="1:30" x14ac:dyDescent="0.25">
      <c r="A1183" s="85">
        <v>46175</v>
      </c>
      <c r="B1183" t="s">
        <v>40</v>
      </c>
      <c r="C1183">
        <v>31</v>
      </c>
      <c r="D1183" s="86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86">
        <f>AVERAGEIFS($C$2:C1183, $B$2:B1183, B1183)</f>
        <v>19.631578947368421</v>
      </c>
      <c r="AB1183" s="86">
        <f>AVERAGEIFS($I$2:I1183, $B$2:B1183, B1183)</f>
        <v>0.51578947368421046</v>
      </c>
      <c r="AC1183" s="86">
        <f>AVERAGEIFS($J$2:J1183, $B$2:B1183, B1183)</f>
        <v>0.47157894736842099</v>
      </c>
      <c r="AD1183" s="86">
        <f>AVERAGEIFS($D$2:D1183, $B$2:B1183, B1183)</f>
        <v>0.47368421052631576</v>
      </c>
    </row>
    <row r="1184" spans="1:30" x14ac:dyDescent="0.25">
      <c r="A1184" s="85">
        <v>46175</v>
      </c>
      <c r="B1184" t="s">
        <v>140</v>
      </c>
      <c r="C1184">
        <v>18</v>
      </c>
      <c r="D1184" s="86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86">
        <f>AVERAGEIFS($C$2:C1184, $B$2:B1184, B1184)</f>
        <v>9.7096774193548381</v>
      </c>
      <c r="AB1184" s="86">
        <f>AVERAGEIFS($I$2:I1184, $B$2:B1184, B1184)</f>
        <v>0.47096774193548391</v>
      </c>
      <c r="AC1184" s="86">
        <f>AVERAGEIFS($J$2:J1184, $B$2:B1184, B1184)</f>
        <v>0.48387096774193539</v>
      </c>
      <c r="AD1184" s="86">
        <f>AVERAGEIFS($D$2:D1184, $B$2:B1184, B1184)</f>
        <v>0.4838709677419355</v>
      </c>
    </row>
    <row r="1185" spans="1:30" x14ac:dyDescent="0.25">
      <c r="A1185" s="85">
        <v>46175</v>
      </c>
      <c r="B1185" t="s">
        <v>53</v>
      </c>
      <c r="C1185">
        <v>16</v>
      </c>
      <c r="D1185" s="86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86">
        <f>AVERAGEIFS($C$2:C1185, $B$2:B1185, B1185)</f>
        <v>15.428571428571429</v>
      </c>
      <c r="AB1185" s="86">
        <f>AVERAGEIFS($I$2:I1185, $B$2:B1185, B1185)</f>
        <v>0.52857142857142858</v>
      </c>
      <c r="AC1185" s="86">
        <f>AVERAGEIFS($J$2:J1185, $B$2:B1185, B1185)</f>
        <v>0.52571428571428569</v>
      </c>
      <c r="AD1185" s="86">
        <f>AVERAGEIFS($D$2:D1185, $B$2:B1185, B1185)</f>
        <v>0.7142857142857143</v>
      </c>
    </row>
    <row r="1186" spans="1:30" x14ac:dyDescent="0.25">
      <c r="A1186" s="85">
        <v>46175</v>
      </c>
      <c r="B1186" t="s">
        <v>147</v>
      </c>
      <c r="C1186">
        <v>12</v>
      </c>
      <c r="D1186" s="86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86">
        <f>AVERAGEIFS($C$2:C1186, $B$2:B1186, B1186)</f>
        <v>17.285714285714285</v>
      </c>
      <c r="AB1186" s="86">
        <f>AVERAGEIFS($I$2:I1186, $B$2:B1186, B1186)</f>
        <v>0.46071428571428574</v>
      </c>
      <c r="AC1186" s="86">
        <f>AVERAGEIFS($J$2:J1186, $B$2:B1186, B1186)</f>
        <v>0.47571428571428581</v>
      </c>
      <c r="AD1186" s="86">
        <f>AVERAGEIFS($D$2:D1186, $B$2:B1186, B1186)</f>
        <v>0.42857142857142855</v>
      </c>
    </row>
    <row r="1187" spans="1:30" x14ac:dyDescent="0.25">
      <c r="A1187" s="85">
        <v>46175</v>
      </c>
      <c r="B1187" t="s">
        <v>179</v>
      </c>
      <c r="C1187">
        <v>9</v>
      </c>
      <c r="D1187" s="86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86">
        <f>AVERAGEIFS($C$2:C1187, $B$2:B1187, B1187)</f>
        <v>13.909090909090908</v>
      </c>
      <c r="AB1187" s="86">
        <f>AVERAGEIFS($I$2:I1187, $B$2:B1187, B1187)</f>
        <v>0.82727272727272727</v>
      </c>
      <c r="AC1187" s="86">
        <f>AVERAGEIFS($J$2:J1187, $B$2:B1187, B1187)</f>
        <v>0.61454545454545462</v>
      </c>
      <c r="AD1187" s="86">
        <f>AVERAGEIFS($D$2:D1187, $B$2:B1187, B1187)</f>
        <v>0.90909090909090906</v>
      </c>
    </row>
    <row r="1188" spans="1:30" x14ac:dyDescent="0.25">
      <c r="A1188" s="85">
        <v>46176</v>
      </c>
      <c r="B1188" t="s">
        <v>14</v>
      </c>
      <c r="C1188">
        <v>14</v>
      </c>
      <c r="D1188" s="86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86">
        <f>AVERAGEIFS($C$2:C1188, $B$2:B1188, B1188)</f>
        <v>24</v>
      </c>
      <c r="AB1188" s="86">
        <f>AVERAGEIFS($I$2:I1188, $B$2:B1188, B1188)</f>
        <v>0.47454545454545455</v>
      </c>
      <c r="AC1188" s="86">
        <f>AVERAGEIFS($J$2:J1188, $B$2:B1188, B1188)</f>
        <v>0.48509090909090907</v>
      </c>
      <c r="AD1188" s="86">
        <f>AVERAGEIFS($D$2:D1188, $B$2:B1188, B1188)</f>
        <v>0.47272727272727272</v>
      </c>
    </row>
    <row r="1189" spans="1:30" x14ac:dyDescent="0.25">
      <c r="A1189" s="85">
        <v>46176</v>
      </c>
      <c r="B1189" t="s">
        <v>2</v>
      </c>
      <c r="C1189">
        <v>21</v>
      </c>
      <c r="D1189" s="86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86">
        <f>AVERAGEIFS($C$2:C1189, $B$2:B1189, B1189)</f>
        <v>27.583333333333332</v>
      </c>
      <c r="AB1189" s="86">
        <f>AVERAGEIFS($I$2:I1189, $B$2:B1189, B1189)</f>
        <v>0.58958333333333346</v>
      </c>
      <c r="AC1189" s="86">
        <f>AVERAGEIFS($J$2:J1189, $B$2:B1189, B1189)</f>
        <v>0.54749999999999999</v>
      </c>
      <c r="AD1189" s="86">
        <f>AVERAGEIFS($D$2:D1189, $B$2:B1189, B1189)</f>
        <v>0.5</v>
      </c>
    </row>
    <row r="1190" spans="1:30" x14ac:dyDescent="0.25">
      <c r="A1190" s="85">
        <v>46176</v>
      </c>
      <c r="B1190" t="s">
        <v>113</v>
      </c>
      <c r="C1190">
        <v>21</v>
      </c>
      <c r="D1190" s="86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86">
        <f>AVERAGEIFS($C$2:C1190, $B$2:B1190, B1190)</f>
        <v>20.117647058823529</v>
      </c>
      <c r="AB1190" s="86">
        <f>AVERAGEIFS($I$2:I1190, $B$2:B1190, B1190)</f>
        <v>0.57058823529411773</v>
      </c>
      <c r="AC1190" s="86">
        <f>AVERAGEIFS($J$2:J1190, $B$2:B1190, B1190)</f>
        <v>0.51941176470588224</v>
      </c>
      <c r="AD1190" s="86">
        <f>AVERAGEIFS($D$2:D1190, $B$2:B1190, B1190)</f>
        <v>0.6470588235294118</v>
      </c>
    </row>
    <row r="1191" spans="1:30" x14ac:dyDescent="0.25">
      <c r="A1191" s="85">
        <v>46176</v>
      </c>
      <c r="B1191" t="s">
        <v>27</v>
      </c>
      <c r="C1191">
        <v>17</v>
      </c>
      <c r="D1191" s="86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86">
        <f>AVERAGEIFS($C$2:C1191, $B$2:B1191, B1191)</f>
        <v>15.125</v>
      </c>
      <c r="AB1191" s="86">
        <f>AVERAGEIFS($I$2:I1191, $B$2:B1191, B1191)</f>
        <v>0.48593749999999997</v>
      </c>
      <c r="AC1191" s="86">
        <f>AVERAGEIFS($J$2:J1191, $B$2:B1191, B1191)</f>
        <v>0.4953125000000001</v>
      </c>
      <c r="AD1191" s="86">
        <f>AVERAGEIFS($D$2:D1191, $B$2:B1191, B1191)</f>
        <v>0.53125</v>
      </c>
    </row>
    <row r="1192" spans="1:30" x14ac:dyDescent="0.25">
      <c r="A1192" s="85">
        <v>46176</v>
      </c>
      <c r="B1192" t="s">
        <v>29</v>
      </c>
      <c r="C1192">
        <v>12</v>
      </c>
      <c r="D1192" s="86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86">
        <f>AVERAGEIFS($C$2:C1192, $B$2:B1192, B1192)</f>
        <v>10.810344827586206</v>
      </c>
      <c r="AB1192" s="86">
        <f>AVERAGEIFS($I$2:I1192, $B$2:B1192, B1192)</f>
        <v>0.45689655172413796</v>
      </c>
      <c r="AC1192" s="86">
        <f>AVERAGEIFS($J$2:J1192, $B$2:B1192, B1192)</f>
        <v>0.49379310344827582</v>
      </c>
      <c r="AD1192" s="86">
        <f>AVERAGEIFS($D$2:D1192, $B$2:B1192, B1192)</f>
        <v>0.41379310344827586</v>
      </c>
    </row>
    <row r="1193" spans="1:30" x14ac:dyDescent="0.25">
      <c r="A1193" s="85">
        <v>46176</v>
      </c>
      <c r="B1193" t="s">
        <v>148</v>
      </c>
      <c r="C1193">
        <v>15</v>
      </c>
      <c r="D1193" s="86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86">
        <f>AVERAGEIFS($C$2:C1193, $B$2:B1193, B1193)</f>
        <v>12.80952380952381</v>
      </c>
      <c r="AB1193" s="86">
        <f>AVERAGEIFS($I$2:I1193, $B$2:B1193, B1193)</f>
        <v>0.5345238095238094</v>
      </c>
      <c r="AC1193" s="86">
        <f>AVERAGEIFS($J$2:J1193, $B$2:B1193, B1193)</f>
        <v>0.51571428571428568</v>
      </c>
      <c r="AD1193" s="86">
        <f>AVERAGEIFS($D$2:D1193, $B$2:B1193, B1193)</f>
        <v>0.52380952380952384</v>
      </c>
    </row>
    <row r="1194" spans="1:30" x14ac:dyDescent="0.25">
      <c r="A1194" s="85">
        <v>46176</v>
      </c>
      <c r="B1194" t="s">
        <v>242</v>
      </c>
      <c r="C1194">
        <v>11</v>
      </c>
      <c r="D1194" s="86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86">
        <f>AVERAGEIFS($C$2:C1194, $B$2:B1194, B1194)</f>
        <v>6.333333333333333</v>
      </c>
      <c r="AB1194" s="86">
        <f>AVERAGEIFS($I$2:I1194, $B$2:B1194, B1194)</f>
        <v>0.21666666666666667</v>
      </c>
      <c r="AC1194" s="86">
        <f>AVERAGEIFS($J$2:J1194, $B$2:B1194, B1194)</f>
        <v>0.34333333333333332</v>
      </c>
      <c r="AD1194" s="86">
        <f>AVERAGEIFS($D$2:D1194, $B$2:B1194, B1194)</f>
        <v>0</v>
      </c>
    </row>
    <row r="1195" spans="1:30" x14ac:dyDescent="0.25">
      <c r="A1195" s="85">
        <v>46176</v>
      </c>
      <c r="B1195" t="s">
        <v>5</v>
      </c>
      <c r="C1195">
        <v>14</v>
      </c>
      <c r="D1195" s="86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86">
        <f>AVERAGEIFS($C$2:C1195, $B$2:B1195, B1195)</f>
        <v>21.892857142857142</v>
      </c>
      <c r="AB1195" s="86">
        <f>AVERAGEIFS($I$2:I1195, $B$2:B1195, B1195)</f>
        <v>0.45892857142857141</v>
      </c>
      <c r="AC1195" s="86">
        <f>AVERAGEIFS($J$2:J1195, $B$2:B1195, B1195)</f>
        <v>0.48214285714285715</v>
      </c>
      <c r="AD1195" s="86">
        <f>AVERAGEIFS($D$2:D1195, $B$2:B1195, B1195)</f>
        <v>0.42857142857142855</v>
      </c>
    </row>
    <row r="1196" spans="1:30" x14ac:dyDescent="0.25">
      <c r="A1196" s="85">
        <v>46176</v>
      </c>
      <c r="B1196" t="s">
        <v>13</v>
      </c>
      <c r="C1196">
        <v>31</v>
      </c>
      <c r="D1196" s="86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86">
        <f>AVERAGEIFS($C$2:C1196, $B$2:B1196, B1196)</f>
        <v>25.986842105263158</v>
      </c>
      <c r="AB1196" s="86">
        <f>AVERAGEIFS($I$2:I1196, $B$2:B1196, B1196)</f>
        <v>0.55263157894736847</v>
      </c>
      <c r="AC1196" s="86">
        <f>AVERAGEIFS($J$2:J1196, $B$2:B1196, B1196)</f>
        <v>0.53526315789473689</v>
      </c>
      <c r="AD1196" s="86">
        <f>AVERAGEIFS($D$2:D1196, $B$2:B1196, B1196)</f>
        <v>0.59210526315789469</v>
      </c>
    </row>
    <row r="1197" spans="1:30" x14ac:dyDescent="0.25">
      <c r="A1197" s="85">
        <v>46176</v>
      </c>
      <c r="B1197" t="s">
        <v>3</v>
      </c>
      <c r="C1197">
        <v>18</v>
      </c>
      <c r="D1197" s="86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86">
        <f>AVERAGEIFS($C$2:C1197, $B$2:B1197, B1197)</f>
        <v>22.833333333333332</v>
      </c>
      <c r="AB1197" s="86">
        <f>AVERAGEIFS($I$2:I1197, $B$2:B1197, B1197)</f>
        <v>0.52500000000000002</v>
      </c>
      <c r="AC1197" s="86">
        <f>AVERAGEIFS($J$2:J1197, $B$2:B1197, B1197)</f>
        <v>0.50749999999999995</v>
      </c>
      <c r="AD1197" s="86">
        <f>AVERAGEIFS($D$2:D1197, $B$2:B1197, B1197)</f>
        <v>0.66666666666666663</v>
      </c>
    </row>
    <row r="1198" spans="1:30" x14ac:dyDescent="0.25">
      <c r="A1198" s="85">
        <v>46176</v>
      </c>
      <c r="B1198" t="s">
        <v>155</v>
      </c>
      <c r="C1198">
        <v>18</v>
      </c>
      <c r="D1198" s="86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86">
        <f>AVERAGEIFS($C$2:C1198, $B$2:B1198, B1198)</f>
        <v>18.100000000000001</v>
      </c>
      <c r="AB1198" s="86">
        <f>AVERAGEIFS($I$2:I1198, $B$2:B1198, B1198)</f>
        <v>0.39874999999999999</v>
      </c>
      <c r="AC1198" s="86">
        <f>AVERAGEIFS($J$2:J1198, $B$2:B1198, B1198)</f>
        <v>0.46525</v>
      </c>
      <c r="AD1198" s="86">
        <f>AVERAGEIFS($D$2:D1198, $B$2:B1198, B1198)</f>
        <v>0.375</v>
      </c>
    </row>
    <row r="1199" spans="1:30" x14ac:dyDescent="0.25">
      <c r="A1199" s="85">
        <v>46176</v>
      </c>
      <c r="B1199" t="s">
        <v>140</v>
      </c>
      <c r="C1199">
        <v>12</v>
      </c>
      <c r="D1199" s="86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86">
        <f>AVERAGEIFS($C$2:C1199, $B$2:B1199, B1199)</f>
        <v>9.78125</v>
      </c>
      <c r="AB1199" s="86">
        <f>AVERAGEIFS($I$2:I1199, $B$2:B1199, B1199)</f>
        <v>0.47968750000000004</v>
      </c>
      <c r="AC1199" s="86">
        <f>AVERAGEIFS($J$2:J1199, $B$2:B1199, B1199)</f>
        <v>0.48749999999999988</v>
      </c>
      <c r="AD1199" s="86">
        <f>AVERAGEIFS($D$2:D1199, $B$2:B1199, B1199)</f>
        <v>0.5</v>
      </c>
    </row>
    <row r="1200" spans="1:30" x14ac:dyDescent="0.25">
      <c r="A1200" s="85">
        <v>46176</v>
      </c>
      <c r="B1200" t="s">
        <v>19</v>
      </c>
      <c r="C1200">
        <v>8</v>
      </c>
      <c r="D1200" s="86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86">
        <f>AVERAGEIFS($C$2:C1200, $B$2:B1200, B1200)</f>
        <v>12.365853658536585</v>
      </c>
      <c r="AB1200" s="86">
        <f>AVERAGEIFS($I$2:I1200, $B$2:B1200, B1200)</f>
        <v>0.46585365853658539</v>
      </c>
      <c r="AC1200" s="86">
        <f>AVERAGEIFS($J$2:J1200, $B$2:B1200, B1200)</f>
        <v>0.47658536585365868</v>
      </c>
      <c r="AD1200" s="86">
        <f>AVERAGEIFS($D$2:D1200, $B$2:B1200, B1200)</f>
        <v>0.46341463414634149</v>
      </c>
    </row>
    <row r="1201" spans="1:30" x14ac:dyDescent="0.25">
      <c r="A1201" s="85">
        <v>46176</v>
      </c>
      <c r="B1201" t="s">
        <v>139</v>
      </c>
      <c r="C1201">
        <v>21</v>
      </c>
      <c r="D1201" s="86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86">
        <f>AVERAGEIFS($C$2:C1201, $B$2:B1201, B1201)</f>
        <v>11.535714285714286</v>
      </c>
      <c r="AB1201" s="86">
        <f>AVERAGEIFS($I$2:I1201, $B$2:B1201, B1201)</f>
        <v>0.42499999999999999</v>
      </c>
      <c r="AC1201" s="86">
        <f>AVERAGEIFS($J$2:J1201, $B$2:B1201, B1201)</f>
        <v>0.4792857142857142</v>
      </c>
      <c r="AD1201" s="86">
        <f>AVERAGEIFS($D$2:D1201, $B$2:B1201, B1201)</f>
        <v>0.42857142857142855</v>
      </c>
    </row>
    <row r="1202" spans="1:30" x14ac:dyDescent="0.25">
      <c r="A1202" s="85">
        <v>46178</v>
      </c>
      <c r="B1202" t="s">
        <v>40</v>
      </c>
      <c r="C1202">
        <v>24</v>
      </c>
      <c r="D1202" s="86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86">
        <f>AVERAGEIFS($C$2:C1202, $B$2:B1202, B1202)</f>
        <v>19.850000000000001</v>
      </c>
      <c r="AB1202" s="86">
        <f>AVERAGEIFS($I$2:I1202, $B$2:B1202, B1202)</f>
        <v>0.52749999999999997</v>
      </c>
      <c r="AC1202" s="86">
        <f>AVERAGEIFS($J$2:J1202, $B$2:B1202, B1202)</f>
        <v>0.47749999999999992</v>
      </c>
      <c r="AD1202" s="86">
        <f>AVERAGEIFS($D$2:D1202, $B$2:B1202, B1202)</f>
        <v>0.5</v>
      </c>
    </row>
    <row r="1203" spans="1:30" x14ac:dyDescent="0.25">
      <c r="A1203" s="85">
        <v>46178</v>
      </c>
      <c r="B1203" t="s">
        <v>141</v>
      </c>
      <c r="C1203">
        <v>24</v>
      </c>
      <c r="D1203" s="86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86">
        <f>AVERAGEIFS($C$2:C1203, $B$2:B1203, B1203)</f>
        <v>17.111111111111111</v>
      </c>
      <c r="AB1203" s="86">
        <f>AVERAGEIFS($I$2:I1203, $B$2:B1203, B1203)</f>
        <v>0.46666666666666656</v>
      </c>
      <c r="AC1203" s="86">
        <f>AVERAGEIFS($J$2:J1203, $B$2:B1203, B1203)</f>
        <v>0.49166666666666675</v>
      </c>
      <c r="AD1203" s="86">
        <f>AVERAGEIFS($D$2:D1203, $B$2:B1203, B1203)</f>
        <v>0.44444444444444442</v>
      </c>
    </row>
    <row r="1204" spans="1:30" x14ac:dyDescent="0.25">
      <c r="A1204" s="85">
        <v>46178</v>
      </c>
      <c r="B1204" t="s">
        <v>46</v>
      </c>
      <c r="C1204">
        <v>16</v>
      </c>
      <c r="D1204" s="86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86">
        <f>AVERAGEIFS($C$2:C1204, $B$2:B1204, B1204)</f>
        <v>19.416666666666668</v>
      </c>
      <c r="AB1204" s="86">
        <f>AVERAGEIFS($I$2:I1204, $B$2:B1204, B1204)</f>
        <v>0.47916666666666669</v>
      </c>
      <c r="AC1204" s="86">
        <f>AVERAGEIFS($J$2:J1204, $B$2:B1204, B1204)</f>
        <v>0.46666666666666662</v>
      </c>
      <c r="AD1204" s="86">
        <f>AVERAGEIFS($D$2:D1204, $B$2:B1204, B1204)</f>
        <v>0.5</v>
      </c>
    </row>
    <row r="1205" spans="1:30" x14ac:dyDescent="0.25">
      <c r="A1205" s="85">
        <v>46178</v>
      </c>
      <c r="B1205" t="s">
        <v>54</v>
      </c>
      <c r="C1205">
        <v>16</v>
      </c>
      <c r="D1205" s="86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86">
        <f>AVERAGEIFS($C$2:C1205, $B$2:B1205, B1205)</f>
        <v>18</v>
      </c>
      <c r="AB1205" s="86">
        <f>AVERAGEIFS($I$2:I1205, $B$2:B1205, B1205)</f>
        <v>0.59</v>
      </c>
      <c r="AC1205" s="86">
        <f>AVERAGEIFS($J$2:J1205, $B$2:B1205, B1205)</f>
        <v>0.55999999999999994</v>
      </c>
      <c r="AD1205" s="86">
        <f>AVERAGEIFS($D$2:D1205, $B$2:B1205, B1205)</f>
        <v>0.8</v>
      </c>
    </row>
    <row r="1206" spans="1:30" x14ac:dyDescent="0.25">
      <c r="A1206" s="85">
        <v>46178</v>
      </c>
      <c r="B1206" t="s">
        <v>50</v>
      </c>
      <c r="C1206">
        <v>13</v>
      </c>
      <c r="D1206" s="86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86">
        <f>AVERAGEIFS($C$2:C1206, $B$2:B1206, B1206)</f>
        <v>13.666666666666666</v>
      </c>
      <c r="AB1206" s="86">
        <f>AVERAGEIFS($I$2:I1206, $B$2:B1206, B1206)</f>
        <v>0.48333333333333334</v>
      </c>
      <c r="AC1206" s="86">
        <f>AVERAGEIFS($J$2:J1206, $B$2:B1206, B1206)</f>
        <v>0.51500000000000001</v>
      </c>
      <c r="AD1206" s="86">
        <f>AVERAGEIFS($D$2:D1206, $B$2:B1206, B1206)</f>
        <v>0.33333333333333331</v>
      </c>
    </row>
    <row r="1207" spans="1:30" x14ac:dyDescent="0.25">
      <c r="A1207" s="85">
        <v>46178</v>
      </c>
      <c r="B1207" t="s">
        <v>29</v>
      </c>
      <c r="C1207">
        <v>12</v>
      </c>
      <c r="D1207" s="86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86">
        <f>AVERAGEIFS($C$2:C1207, $B$2:B1207, B1207)</f>
        <v>10.830508474576272</v>
      </c>
      <c r="AB1207" s="86">
        <f>AVERAGEIFS($I$2:I1207, $B$2:B1207, B1207)</f>
        <v>0.46186440677966101</v>
      </c>
      <c r="AC1207" s="86">
        <f>AVERAGEIFS($J$2:J1207, $B$2:B1207, B1207)</f>
        <v>0.49542372881355928</v>
      </c>
      <c r="AD1207" s="86">
        <f>AVERAGEIFS($D$2:D1207, $B$2:B1207, B1207)</f>
        <v>0.42372881355932202</v>
      </c>
    </row>
    <row r="1208" spans="1:30" x14ac:dyDescent="0.25">
      <c r="A1208" s="85">
        <v>46178</v>
      </c>
      <c r="B1208" t="s">
        <v>13</v>
      </c>
      <c r="C1208">
        <v>27</v>
      </c>
      <c r="D1208" s="86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86">
        <f>AVERAGEIFS($C$2:C1208, $B$2:B1208, B1208)</f>
        <v>26</v>
      </c>
      <c r="AB1208" s="86">
        <f>AVERAGEIFS($I$2:I1208, $B$2:B1208, B1208)</f>
        <v>0.54870129870129869</v>
      </c>
      <c r="AC1208" s="86">
        <f>AVERAGEIFS($J$2:J1208, $B$2:B1208, B1208)</f>
        <v>0.53363636363636369</v>
      </c>
      <c r="AD1208" s="86">
        <f>AVERAGEIFS($D$2:D1208, $B$2:B1208, B1208)</f>
        <v>0.58441558441558439</v>
      </c>
    </row>
    <row r="1209" spans="1:30" x14ac:dyDescent="0.25">
      <c r="A1209" s="85">
        <v>46178</v>
      </c>
      <c r="B1209" t="s">
        <v>113</v>
      </c>
      <c r="C1209">
        <v>18</v>
      </c>
      <c r="D1209" s="86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86">
        <f>AVERAGEIFS($C$2:C1209, $B$2:B1209, B1209)</f>
        <v>20</v>
      </c>
      <c r="AB1209" s="86">
        <f>AVERAGEIFS($I$2:I1209, $B$2:B1209, B1209)</f>
        <v>0.55277777777777781</v>
      </c>
      <c r="AC1209" s="86">
        <f>AVERAGEIFS($J$2:J1209, $B$2:B1209, B1209)</f>
        <v>0.5133333333333332</v>
      </c>
      <c r="AD1209" s="86">
        <f>AVERAGEIFS($D$2:D1209, $B$2:B1209, B1209)</f>
        <v>0.61111111111111116</v>
      </c>
    </row>
    <row r="1210" spans="1:30" x14ac:dyDescent="0.25">
      <c r="A1210" s="85">
        <v>46178</v>
      </c>
      <c r="B1210" t="s">
        <v>146</v>
      </c>
      <c r="C1210">
        <v>15</v>
      </c>
      <c r="D1210" s="86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86">
        <f>AVERAGEIFS($C$2:C1210, $B$2:B1210, B1210)</f>
        <v>13.315789473684211</v>
      </c>
      <c r="AB1210" s="86">
        <f>AVERAGEIFS($I$2:I1210, $B$2:B1210, B1210)</f>
        <v>0.39736842105263159</v>
      </c>
      <c r="AC1210" s="86">
        <f>AVERAGEIFS($J$2:J1210, $B$2:B1210, B1210)</f>
        <v>0.4678947368421052</v>
      </c>
      <c r="AD1210" s="86">
        <f>AVERAGEIFS($D$2:D1210, $B$2:B1210, B1210)</f>
        <v>0.31578947368421051</v>
      </c>
    </row>
    <row r="1211" spans="1:30" x14ac:dyDescent="0.25">
      <c r="A1211" s="85">
        <v>46178</v>
      </c>
      <c r="B1211" t="s">
        <v>3</v>
      </c>
      <c r="C1211">
        <v>14</v>
      </c>
      <c r="D1211" s="86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86">
        <f>AVERAGEIFS($C$2:C1211, $B$2:B1211, B1211)</f>
        <v>22.153846153846153</v>
      </c>
      <c r="AB1211" s="86">
        <f>AVERAGEIFS($I$2:I1211, $B$2:B1211, B1211)</f>
        <v>0.50384615384615383</v>
      </c>
      <c r="AC1211" s="86">
        <f>AVERAGEIFS($J$2:J1211, $B$2:B1211, B1211)</f>
        <v>0.49999999999999994</v>
      </c>
      <c r="AD1211" s="86">
        <f>AVERAGEIFS($D$2:D1211, $B$2:B1211, B1211)</f>
        <v>0.61538461538461542</v>
      </c>
    </row>
    <row r="1212" spans="1:30" x14ac:dyDescent="0.25">
      <c r="A1212" s="85">
        <v>46178</v>
      </c>
      <c r="B1212" t="s">
        <v>148</v>
      </c>
      <c r="C1212">
        <v>8</v>
      </c>
      <c r="D1212" s="86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86">
        <f>AVERAGEIFS($C$2:C1212, $B$2:B1212, B1212)</f>
        <v>12.697674418604651</v>
      </c>
      <c r="AB1212" s="86">
        <f>AVERAGEIFS($I$2:I1212, $B$2:B1212, B1212)</f>
        <v>0.52790697674418596</v>
      </c>
      <c r="AC1212" s="86">
        <f>AVERAGEIFS($J$2:J1212, $B$2:B1212, B1212)</f>
        <v>0.5132558139534884</v>
      </c>
      <c r="AD1212" s="86">
        <f>AVERAGEIFS($D$2:D1212, $B$2:B1212, B1212)</f>
        <v>0.51162790697674421</v>
      </c>
    </row>
    <row r="1213" spans="1:30" x14ac:dyDescent="0.25">
      <c r="A1213" s="85">
        <v>46178</v>
      </c>
      <c r="B1213" t="s">
        <v>140</v>
      </c>
      <c r="C1213">
        <v>6</v>
      </c>
      <c r="D1213" s="86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86">
        <f>AVERAGEIFS($C$2:C1213, $B$2:B1213, B1213)</f>
        <v>9.6666666666666661</v>
      </c>
      <c r="AB1213" s="86">
        <f>AVERAGEIFS($I$2:I1213, $B$2:B1213, B1213)</f>
        <v>0.47272727272727277</v>
      </c>
      <c r="AC1213" s="86">
        <f>AVERAGEIFS($J$2:J1213, $B$2:B1213, B1213)</f>
        <v>0.485151515151515</v>
      </c>
      <c r="AD1213" s="86">
        <f>AVERAGEIFS($D$2:D1213, $B$2:B1213, B1213)</f>
        <v>0.48484848484848486</v>
      </c>
    </row>
    <row r="1214" spans="1:30" x14ac:dyDescent="0.25">
      <c r="A1214" s="85">
        <v>46179</v>
      </c>
      <c r="B1214" t="s">
        <v>14</v>
      </c>
      <c r="C1214">
        <v>11</v>
      </c>
      <c r="D1214" s="86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86">
        <f>AVERAGEIFS($C$2:C1214, $B$2:B1214, B1214)</f>
        <v>23.767857142857142</v>
      </c>
      <c r="AB1214" s="86">
        <f>AVERAGEIFS($I$2:I1214, $B$2:B1214, B1214)</f>
        <v>0.46607142857142858</v>
      </c>
      <c r="AC1214" s="86">
        <f>AVERAGEIFS($J$2:J1214, $B$2:B1214, B1214)</f>
        <v>0.48089285714285712</v>
      </c>
      <c r="AD1214" s="86">
        <f>AVERAGEIFS($D$2:D1214, $B$2:B1214, B1214)</f>
        <v>0.4642857142857143</v>
      </c>
    </row>
    <row r="1215" spans="1:30" x14ac:dyDescent="0.25">
      <c r="A1215" s="85">
        <v>46179</v>
      </c>
      <c r="B1215" t="s">
        <v>13</v>
      </c>
      <c r="C1215">
        <v>12</v>
      </c>
      <c r="D1215" s="86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86">
        <f>AVERAGEIFS($C$2:C1215, $B$2:B1215, B1215)</f>
        <v>25.820512820512821</v>
      </c>
      <c r="AB1215" s="86">
        <f>AVERAGEIFS($I$2:I1215, $B$2:B1215, B1215)</f>
        <v>0.54166666666666663</v>
      </c>
      <c r="AC1215" s="86">
        <f>AVERAGEIFS($J$2:J1215, $B$2:B1215, B1215)</f>
        <v>0.53</v>
      </c>
      <c r="AD1215" s="86">
        <f>AVERAGEIFS($D$2:D1215, $B$2:B1215, B1215)</f>
        <v>0.57692307692307687</v>
      </c>
    </row>
    <row r="1216" spans="1:30" x14ac:dyDescent="0.25">
      <c r="A1216" s="85">
        <v>46179</v>
      </c>
      <c r="B1216" t="s">
        <v>155</v>
      </c>
      <c r="C1216">
        <v>16</v>
      </c>
      <c r="D1216" s="86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86">
        <f>AVERAGEIFS($C$2:C1216, $B$2:B1216, B1216)</f>
        <v>18.048780487804876</v>
      </c>
      <c r="AB1216" s="86">
        <f>AVERAGEIFS($I$2:I1216, $B$2:B1216, B1216)</f>
        <v>0.3890243902439024</v>
      </c>
      <c r="AC1216" s="86">
        <f>AVERAGEIFS($J$2:J1216, $B$2:B1216, B1216)</f>
        <v>0.45999999999999996</v>
      </c>
      <c r="AD1216" s="86">
        <f>AVERAGEIFS($D$2:D1216, $B$2:B1216, B1216)</f>
        <v>0.36585365853658536</v>
      </c>
    </row>
    <row r="1217" spans="1:30" x14ac:dyDescent="0.25">
      <c r="A1217" s="85">
        <v>46179</v>
      </c>
      <c r="B1217" t="s">
        <v>40</v>
      </c>
      <c r="C1217">
        <v>16</v>
      </c>
      <c r="D1217" s="86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86">
        <f>AVERAGEIFS($C$2:C1217, $B$2:B1217, B1217)</f>
        <v>19.666666666666668</v>
      </c>
      <c r="AB1217" s="86">
        <f>AVERAGEIFS($I$2:I1217, $B$2:B1217, B1217)</f>
        <v>0.50238095238095237</v>
      </c>
      <c r="AC1217" s="86">
        <f>AVERAGEIFS($J$2:J1217, $B$2:B1217, B1217)</f>
        <v>0.46666666666666662</v>
      </c>
      <c r="AD1217" s="86">
        <f>AVERAGEIFS($D$2:D1217, $B$2:B1217, B1217)</f>
        <v>0.47619047619047616</v>
      </c>
    </row>
    <row r="1218" spans="1:30" x14ac:dyDescent="0.25">
      <c r="A1218" s="85">
        <v>46179</v>
      </c>
      <c r="B1218" t="s">
        <v>29</v>
      </c>
      <c r="C1218">
        <v>10</v>
      </c>
      <c r="D1218" s="86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86">
        <f>AVERAGEIFS($C$2:C1218, $B$2:B1218, B1218)</f>
        <v>10.816666666666666</v>
      </c>
      <c r="AB1218" s="86">
        <f>AVERAGEIFS($I$2:I1218, $B$2:B1218, B1218)</f>
        <v>0.45416666666666666</v>
      </c>
      <c r="AC1218" s="86">
        <f>AVERAGEIFS($J$2:J1218, $B$2:B1218, B1218)</f>
        <v>0.49133333333333329</v>
      </c>
      <c r="AD1218" s="86">
        <f>AVERAGEIFS($D$2:D1218, $B$2:B1218, B1218)</f>
        <v>0.41666666666666669</v>
      </c>
    </row>
    <row r="1219" spans="1:30" x14ac:dyDescent="0.25">
      <c r="A1219" s="85">
        <v>46179</v>
      </c>
      <c r="B1219" t="s">
        <v>242</v>
      </c>
      <c r="C1219">
        <v>3</v>
      </c>
      <c r="D1219" s="86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86">
        <f>AVERAGEIFS($C$2:C1219, $B$2:B1219, B1219)</f>
        <v>5.5</v>
      </c>
      <c r="AB1219" s="86">
        <f>AVERAGEIFS($I$2:I1219, $B$2:B1219, B1219)</f>
        <v>0.16250000000000001</v>
      </c>
      <c r="AC1219" s="86">
        <f>AVERAGEIFS($J$2:J1219, $B$2:B1219, B1219)</f>
        <v>0.32</v>
      </c>
      <c r="AD1219" s="86">
        <f>AVERAGEIFS($D$2:D1219, $B$2:B1219, B1219)</f>
        <v>0</v>
      </c>
    </row>
    <row r="1220" spans="1:30" x14ac:dyDescent="0.25">
      <c r="A1220" s="85">
        <v>46179</v>
      </c>
      <c r="B1220" t="s">
        <v>139</v>
      </c>
      <c r="C1220">
        <v>7</v>
      </c>
      <c r="D1220" s="86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86">
        <f>AVERAGEIFS($C$2:C1220, $B$2:B1220, B1220)</f>
        <v>11.379310344827585</v>
      </c>
      <c r="AB1220" s="86">
        <f>AVERAGEIFS($I$2:I1220, $B$2:B1220, B1220)</f>
        <v>0.41034482758620688</v>
      </c>
      <c r="AC1220" s="86">
        <f>AVERAGEIFS($J$2:J1220, $B$2:B1220, B1220)</f>
        <v>0.4713793103448275</v>
      </c>
      <c r="AD1220" s="86">
        <f>AVERAGEIFS($D$2:D1220, $B$2:B1220, B1220)</f>
        <v>0.41379310344827586</v>
      </c>
    </row>
    <row r="1221" spans="1:30" x14ac:dyDescent="0.25">
      <c r="A1221" s="85">
        <v>46179</v>
      </c>
      <c r="B1221" t="s">
        <v>55</v>
      </c>
      <c r="C1221">
        <v>8</v>
      </c>
      <c r="D1221" s="86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86">
        <f>AVERAGEIFS($C$2:C1221, $B$2:B1221, B1221)</f>
        <v>10.176470588235293</v>
      </c>
      <c r="AB1221" s="86">
        <f>AVERAGEIFS($I$2:I1221, $B$2:B1221, B1221)</f>
        <v>0.54999999999999993</v>
      </c>
      <c r="AC1221" s="86">
        <f>AVERAGEIFS($J$2:J1221, $B$2:B1221, B1221)</f>
        <v>0.53294117647058825</v>
      </c>
      <c r="AD1221" s="86">
        <f>AVERAGEIFS($D$2:D1221, $B$2:B1221, B1221)</f>
        <v>0.58823529411764708</v>
      </c>
    </row>
    <row r="1222" spans="1:30" x14ac:dyDescent="0.25">
      <c r="A1222" s="85">
        <v>46179</v>
      </c>
      <c r="B1222" t="s">
        <v>2</v>
      </c>
      <c r="C1222">
        <v>15</v>
      </c>
      <c r="D1222" s="86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86">
        <f>AVERAGEIFS($C$2:C1222, $B$2:B1222, B1222)</f>
        <v>27.08</v>
      </c>
      <c r="AB1222" s="86">
        <f>AVERAGEIFS($I$2:I1222, $B$2:B1222, B1222)</f>
        <v>0.60600000000000009</v>
      </c>
      <c r="AC1222" s="86">
        <f>AVERAGEIFS($J$2:J1222, $B$2:B1222, B1222)</f>
        <v>0.55559999999999998</v>
      </c>
      <c r="AD1222" s="86">
        <f>AVERAGEIFS($D$2:D1222, $B$2:B1222, B1222)</f>
        <v>0.52</v>
      </c>
    </row>
    <row r="1223" spans="1:30" x14ac:dyDescent="0.25">
      <c r="A1223" s="85">
        <v>46179</v>
      </c>
      <c r="B1223" t="s">
        <v>18</v>
      </c>
      <c r="C1223">
        <v>22</v>
      </c>
      <c r="D1223" s="86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86">
        <f>AVERAGEIFS($C$2:C1223, $B$2:B1223, B1223)</f>
        <v>26.05263157894737</v>
      </c>
      <c r="AB1223" s="86">
        <f>AVERAGEIFS($I$2:I1223, $B$2:B1223, B1223)</f>
        <v>0.4947368421052632</v>
      </c>
      <c r="AC1223" s="86">
        <f>AVERAGEIFS($J$2:J1223, $B$2:B1223, B1223)</f>
        <v>0.49736842105263152</v>
      </c>
      <c r="AD1223" s="86">
        <f>AVERAGEIFS($D$2:D1223, $B$2:B1223, B1223)</f>
        <v>0.5</v>
      </c>
    </row>
    <row r="1224" spans="1:30" x14ac:dyDescent="0.25">
      <c r="A1224" s="85">
        <v>46179</v>
      </c>
      <c r="B1224" t="s">
        <v>6</v>
      </c>
      <c r="C1224">
        <v>23</v>
      </c>
      <c r="D1224" s="86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86">
        <f>AVERAGEIFS($C$2:C1224, $B$2:B1224, B1224)</f>
        <v>23.842105263157894</v>
      </c>
      <c r="AB1224" s="86">
        <f>AVERAGEIFS($I$2:I1224, $B$2:B1224, B1224)</f>
        <v>0.65657894736842104</v>
      </c>
      <c r="AC1224" s="86">
        <f>AVERAGEIFS($J$2:J1224, $B$2:B1224, B1224)</f>
        <v>0.57315789473684209</v>
      </c>
      <c r="AD1224" s="86">
        <f>AVERAGEIFS($D$2:D1224, $B$2:B1224, B1224)</f>
        <v>0.71052631578947367</v>
      </c>
    </row>
    <row r="1225" spans="1:30" x14ac:dyDescent="0.25">
      <c r="A1225" s="85">
        <v>46179</v>
      </c>
      <c r="B1225" t="s">
        <v>179</v>
      </c>
      <c r="C1225">
        <v>9</v>
      </c>
      <c r="D1225" s="86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86">
        <f>AVERAGEIFS($C$2:C1225, $B$2:B1225, B1225)</f>
        <v>13.5</v>
      </c>
      <c r="AB1225" s="86">
        <f>AVERAGEIFS($I$2:I1225, $B$2:B1225, B1225)</f>
        <v>0.84166666666666667</v>
      </c>
      <c r="AC1225" s="86">
        <f>AVERAGEIFS($J$2:J1225, $B$2:B1225, B1225)</f>
        <v>0.62583333333333335</v>
      </c>
      <c r="AD1225" s="86">
        <f>AVERAGEIFS($D$2:D1225, $B$2:B1225, B1225)</f>
        <v>0.91666666666666663</v>
      </c>
    </row>
    <row r="1226" spans="1:30" x14ac:dyDescent="0.25">
      <c r="A1226" s="85">
        <v>46179</v>
      </c>
      <c r="B1226" t="s">
        <v>27</v>
      </c>
      <c r="C1226">
        <v>11</v>
      </c>
      <c r="D1226" s="86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86">
        <f>AVERAGEIFS($C$2:C1226, $B$2:B1226, B1226)</f>
        <v>15</v>
      </c>
      <c r="AB1226" s="86">
        <f>AVERAGEIFS($I$2:I1226, $B$2:B1226, B1226)</f>
        <v>0.50151515151515147</v>
      </c>
      <c r="AC1226" s="86">
        <f>AVERAGEIFS($J$2:J1226, $B$2:B1226, B1226)</f>
        <v>0.50303030303030305</v>
      </c>
      <c r="AD1226" s="86">
        <f>AVERAGEIFS($D$2:D1226, $B$2:B1226, B1226)</f>
        <v>0.54545454545454541</v>
      </c>
    </row>
    <row r="1227" spans="1:30" x14ac:dyDescent="0.25">
      <c r="A1227" s="85">
        <v>46179</v>
      </c>
      <c r="B1227" t="s">
        <v>148</v>
      </c>
      <c r="C1227">
        <v>6</v>
      </c>
      <c r="D1227" s="86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86">
        <f>AVERAGEIFS($C$2:C1227, $B$2:B1227, B1227)</f>
        <v>12.545454545454545</v>
      </c>
      <c r="AB1227" s="86">
        <f>AVERAGEIFS($I$2:I1227, $B$2:B1227, B1227)</f>
        <v>0.53863636363636358</v>
      </c>
      <c r="AC1227" s="86">
        <f>AVERAGEIFS($J$2:J1227, $B$2:B1227, B1227)</f>
        <v>0.51863636363636367</v>
      </c>
      <c r="AD1227" s="86">
        <f>AVERAGEIFS($D$2:D1227, $B$2:B1227, B1227)</f>
        <v>0.52272727272727271</v>
      </c>
    </row>
    <row r="1228" spans="1:30" x14ac:dyDescent="0.25">
      <c r="A1228" s="85">
        <v>46179</v>
      </c>
      <c r="B1228" t="s">
        <v>19</v>
      </c>
      <c r="C1228">
        <v>3</v>
      </c>
      <c r="D1228" s="86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86">
        <f>AVERAGEIFS($C$2:C1228, $B$2:B1228, B1228)</f>
        <v>12.142857142857142</v>
      </c>
      <c r="AB1228" s="86">
        <f>AVERAGEIFS($I$2:I1228, $B$2:B1228, B1228)</f>
        <v>0.47857142857142859</v>
      </c>
      <c r="AC1228" s="86">
        <f>AVERAGEIFS($J$2:J1228, $B$2:B1228, B1228)</f>
        <v>0.48309523809523824</v>
      </c>
      <c r="AD1228" s="86">
        <f>AVERAGEIFS($D$2:D1228, $B$2:B1228, B1228)</f>
        <v>0.47619047619047616</v>
      </c>
    </row>
    <row r="1229" spans="1:30" x14ac:dyDescent="0.25">
      <c r="A1229" s="85">
        <v>46179</v>
      </c>
      <c r="B1229" t="s">
        <v>140</v>
      </c>
      <c r="C1229">
        <v>7</v>
      </c>
      <c r="D1229" s="86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86">
        <f>AVERAGEIFS($C$2:C1229, $B$2:B1229, B1229)</f>
        <v>9.5882352941176467</v>
      </c>
      <c r="AB1229" s="86">
        <f>AVERAGEIFS($I$2:I1229, $B$2:B1229, B1229)</f>
        <v>0.4882352941176471</v>
      </c>
      <c r="AC1229" s="86">
        <f>AVERAGEIFS($J$2:J1229, $B$2:B1229, B1229)</f>
        <v>0.49294117647058805</v>
      </c>
      <c r="AD1229" s="86">
        <f>AVERAGEIFS($D$2:D1229, $B$2:B1229, B1229)</f>
        <v>0.5</v>
      </c>
    </row>
    <row r="1230" spans="1:30" x14ac:dyDescent="0.25">
      <c r="A1230" s="85">
        <v>46179</v>
      </c>
      <c r="B1230" t="s">
        <v>18</v>
      </c>
      <c r="C1230">
        <v>18</v>
      </c>
      <c r="D1230" s="86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86">
        <f>AVERAGEIFS($C$2:C1230, $B$2:B1230, B1230)</f>
        <v>25.846153846153847</v>
      </c>
      <c r="AB1230" s="86">
        <f>AVERAGEIFS($I$2:I1230, $B$2:B1230, B1230)</f>
        <v>0.4884615384615385</v>
      </c>
      <c r="AC1230" s="86">
        <f>AVERAGEIFS($J$2:J1230, $B$2:B1230, B1230)</f>
        <v>0.4951282051282051</v>
      </c>
      <c r="AD1230" s="86">
        <f>AVERAGEIFS($D$2:D1230, $B$2:B1230, B1230)</f>
        <v>0.48717948717948717</v>
      </c>
    </row>
    <row r="1231" spans="1:30" x14ac:dyDescent="0.25">
      <c r="A1231" s="85">
        <v>46179</v>
      </c>
      <c r="B1231" t="s">
        <v>6</v>
      </c>
      <c r="C1231">
        <v>24</v>
      </c>
      <c r="D1231" s="86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86">
        <f>AVERAGEIFS($C$2:C1231, $B$2:B1231, B1231)</f>
        <v>23.846153846153847</v>
      </c>
      <c r="AB1231" s="86">
        <f>AVERAGEIFS($I$2:I1231, $B$2:B1231, B1231)</f>
        <v>0.64615384615384619</v>
      </c>
      <c r="AC1231" s="86">
        <f>AVERAGEIFS($J$2:J1231, $B$2:B1231, B1231)</f>
        <v>0.568974358974359</v>
      </c>
      <c r="AD1231" s="86">
        <f>AVERAGEIFS($D$2:D1231, $B$2:B1231, B1231)</f>
        <v>0.69230769230769229</v>
      </c>
    </row>
    <row r="1232" spans="1:30" x14ac:dyDescent="0.25">
      <c r="A1232" s="85">
        <v>46179</v>
      </c>
      <c r="B1232" t="s">
        <v>155</v>
      </c>
      <c r="C1232">
        <v>20</v>
      </c>
      <c r="D1232" s="86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86">
        <f>AVERAGEIFS($C$2:C1232, $B$2:B1232, B1232)</f>
        <v>18.095238095238095</v>
      </c>
      <c r="AB1232" s="86">
        <f>AVERAGEIFS($I$2:I1232, $B$2:B1232, B1232)</f>
        <v>0.38571428571428568</v>
      </c>
      <c r="AC1232" s="86">
        <f>AVERAGEIFS($J$2:J1232, $B$2:B1232, B1232)</f>
        <v>0.45880952380952378</v>
      </c>
      <c r="AD1232" s="86">
        <f>AVERAGEIFS($D$2:D1232, $B$2:B1232, B1232)</f>
        <v>0.35714285714285715</v>
      </c>
    </row>
    <row r="1233" spans="1:30" x14ac:dyDescent="0.25">
      <c r="A1233" s="85">
        <v>46179</v>
      </c>
      <c r="B1233" t="s">
        <v>27</v>
      </c>
      <c r="C1233">
        <v>15</v>
      </c>
      <c r="D1233" s="86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86">
        <f>AVERAGEIFS($C$2:C1233, $B$2:B1233, B1233)</f>
        <v>15</v>
      </c>
      <c r="AB1233" s="86">
        <f>AVERAGEIFS($I$2:I1233, $B$2:B1233, B1233)</f>
        <v>0.49411764705882344</v>
      </c>
      <c r="AC1233" s="86">
        <f>AVERAGEIFS($J$2:J1233, $B$2:B1233, B1233)</f>
        <v>0.50029411764705889</v>
      </c>
      <c r="AD1233" s="86">
        <f>AVERAGEIFS($D$2:D1233, $B$2:B1233, B1233)</f>
        <v>0.52941176470588236</v>
      </c>
    </row>
    <row r="1234" spans="1:30" x14ac:dyDescent="0.25">
      <c r="A1234" s="85">
        <v>46179</v>
      </c>
      <c r="B1234" t="s">
        <v>148</v>
      </c>
      <c r="C1234">
        <v>12</v>
      </c>
      <c r="D1234" s="86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86">
        <f>AVERAGEIFS($C$2:C1234, $B$2:B1234, B1234)</f>
        <v>12.533333333333333</v>
      </c>
      <c r="AB1234" s="86">
        <f>AVERAGEIFS($I$2:I1234, $B$2:B1234, B1234)</f>
        <v>0.53222222222222215</v>
      </c>
      <c r="AC1234" s="86">
        <f>AVERAGEIFS($J$2:J1234, $B$2:B1234, B1234)</f>
        <v>0.51622222222222225</v>
      </c>
      <c r="AD1234" s="86">
        <f>AVERAGEIFS($D$2:D1234, $B$2:B1234, B1234)</f>
        <v>0.51111111111111107</v>
      </c>
    </row>
    <row r="1235" spans="1:30" x14ac:dyDescent="0.25">
      <c r="A1235" s="85">
        <v>46179</v>
      </c>
      <c r="B1235" t="s">
        <v>38</v>
      </c>
      <c r="C1235">
        <v>13</v>
      </c>
      <c r="D1235" s="86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86">
        <f>AVERAGEIFS($C$2:C1235, $B$2:B1235, B1235)</f>
        <v>8.5</v>
      </c>
      <c r="AB1235" s="86">
        <f>AVERAGEIFS($I$2:I1235, $B$2:B1235, B1235)</f>
        <v>0.39318181818181819</v>
      </c>
      <c r="AC1235" s="86">
        <f>AVERAGEIFS($J$2:J1235, $B$2:B1235, B1235)</f>
        <v>0.45045454545454555</v>
      </c>
      <c r="AD1235" s="86">
        <f>AVERAGEIFS($D$2:D1235, $B$2:B1235, B1235)</f>
        <v>0.36363636363636365</v>
      </c>
    </row>
    <row r="1236" spans="1:30" x14ac:dyDescent="0.25">
      <c r="A1236" s="85">
        <v>46179</v>
      </c>
      <c r="B1236" t="s">
        <v>55</v>
      </c>
      <c r="C1236">
        <v>6</v>
      </c>
      <c r="D1236" s="86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86">
        <f>AVERAGEIFS($C$2:C1236, $B$2:B1236, B1236)</f>
        <v>9.9444444444444446</v>
      </c>
      <c r="AB1236" s="86">
        <f>AVERAGEIFS($I$2:I1236, $B$2:B1236, B1236)</f>
        <v>0.53333333333333333</v>
      </c>
      <c r="AC1236" s="86">
        <f>AVERAGEIFS($J$2:J1236, $B$2:B1236, B1236)</f>
        <v>0.5261111111111112</v>
      </c>
      <c r="AD1236" s="86">
        <f>AVERAGEIFS($D$2:D1236, $B$2:B1236, B1236)</f>
        <v>0.55555555555555558</v>
      </c>
    </row>
    <row r="1237" spans="1:30" x14ac:dyDescent="0.25">
      <c r="A1237" s="85">
        <v>46179</v>
      </c>
      <c r="B1237" t="s">
        <v>13</v>
      </c>
      <c r="C1237">
        <v>22</v>
      </c>
      <c r="D1237" s="86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86">
        <f>AVERAGEIFS($C$2:C1237, $B$2:B1237, B1237)</f>
        <v>25.772151898734176</v>
      </c>
      <c r="AB1237" s="86">
        <f>AVERAGEIFS($I$2:I1237, $B$2:B1237, B1237)</f>
        <v>0.54430379746835444</v>
      </c>
      <c r="AC1237" s="86">
        <f>AVERAGEIFS($J$2:J1237, $B$2:B1237, B1237)</f>
        <v>0.53075949367088615</v>
      </c>
      <c r="AD1237" s="86">
        <f>AVERAGEIFS($D$2:D1237, $B$2:B1237, B1237)</f>
        <v>0.58227848101265822</v>
      </c>
    </row>
    <row r="1238" spans="1:30" x14ac:dyDescent="0.25">
      <c r="A1238" s="85">
        <v>46179</v>
      </c>
      <c r="B1238" t="s">
        <v>2</v>
      </c>
      <c r="C1238">
        <v>23</v>
      </c>
      <c r="D1238" s="86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86">
        <f>AVERAGEIFS($C$2:C1238, $B$2:B1238, B1238)</f>
        <v>26.923076923076923</v>
      </c>
      <c r="AB1238" s="86">
        <f>AVERAGEIFS($I$2:I1238, $B$2:B1238, B1238)</f>
        <v>0.61153846153846159</v>
      </c>
      <c r="AC1238" s="86">
        <f>AVERAGEIFS($J$2:J1238, $B$2:B1238, B1238)</f>
        <v>0.55692307692307685</v>
      </c>
      <c r="AD1238" s="86">
        <f>AVERAGEIFS($D$2:D1238, $B$2:B1238, B1238)</f>
        <v>0.53846153846153844</v>
      </c>
    </row>
    <row r="1239" spans="1:30" x14ac:dyDescent="0.25">
      <c r="A1239" s="85">
        <v>46179</v>
      </c>
      <c r="B1239" t="s">
        <v>14</v>
      </c>
      <c r="C1239">
        <v>20</v>
      </c>
      <c r="D1239" s="86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86">
        <f>AVERAGEIFS($C$2:C1239, $B$2:B1239, B1239)</f>
        <v>23.701754385964911</v>
      </c>
      <c r="AB1239" s="86">
        <f>AVERAGEIFS($I$2:I1239, $B$2:B1239, B1239)</f>
        <v>0.47105263157894739</v>
      </c>
      <c r="AC1239" s="86">
        <f>AVERAGEIFS($J$2:J1239, $B$2:B1239, B1239)</f>
        <v>0.48280701754385963</v>
      </c>
      <c r="AD1239" s="86">
        <f>AVERAGEIFS($D$2:D1239, $B$2:B1239, B1239)</f>
        <v>0.47368421052631576</v>
      </c>
    </row>
    <row r="1240" spans="1:30" x14ac:dyDescent="0.25">
      <c r="A1240" s="85">
        <v>46179</v>
      </c>
      <c r="B1240" t="s">
        <v>179</v>
      </c>
      <c r="C1240">
        <v>21</v>
      </c>
      <c r="D1240" s="86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86">
        <f>AVERAGEIFS($C$2:C1240, $B$2:B1240, B1240)</f>
        <v>14.076923076923077</v>
      </c>
      <c r="AB1240" s="86">
        <f>AVERAGEIFS($I$2:I1240, $B$2:B1240, B1240)</f>
        <v>0.83461538461538454</v>
      </c>
      <c r="AC1240" s="86">
        <f>AVERAGEIFS($J$2:J1240, $B$2:B1240, B1240)</f>
        <v>0.62307692307692319</v>
      </c>
      <c r="AD1240" s="86">
        <f>AVERAGEIFS($D$2:D1240, $B$2:B1240, B1240)</f>
        <v>0.92307692307692313</v>
      </c>
    </row>
    <row r="1241" spans="1:30" x14ac:dyDescent="0.25">
      <c r="A1241" s="85">
        <v>46179</v>
      </c>
      <c r="B1241" t="s">
        <v>19</v>
      </c>
      <c r="C1241">
        <v>12</v>
      </c>
      <c r="D1241" s="86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86">
        <f>AVERAGEIFS($C$2:C1241, $B$2:B1241, B1241)</f>
        <v>12.13953488372093</v>
      </c>
      <c r="AB1241" s="86">
        <f>AVERAGEIFS($I$2:I1241, $B$2:B1241, B1241)</f>
        <v>0.48488372093023258</v>
      </c>
      <c r="AC1241" s="86">
        <f>AVERAGEIFS($J$2:J1241, $B$2:B1241, B1241)</f>
        <v>0.48558139534883737</v>
      </c>
      <c r="AD1241" s="86">
        <f>AVERAGEIFS($D$2:D1241, $B$2:B1241, B1241)</f>
        <v>0.48837209302325579</v>
      </c>
    </row>
    <row r="1242" spans="1:30" x14ac:dyDescent="0.25">
      <c r="A1242" s="85">
        <v>46179</v>
      </c>
      <c r="B1242" t="s">
        <v>29</v>
      </c>
      <c r="C1242">
        <v>15</v>
      </c>
      <c r="D1242" s="86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86">
        <f>AVERAGEIFS($C$2:C1242, $B$2:B1242, B1242)</f>
        <v>10.885245901639344</v>
      </c>
      <c r="AB1242" s="86">
        <f>AVERAGEIFS($I$2:I1242, $B$2:B1242, B1242)</f>
        <v>0.45901639344262296</v>
      </c>
      <c r="AC1242" s="86">
        <f>AVERAGEIFS($J$2:J1242, $B$2:B1242, B1242)</f>
        <v>0.49295081967213111</v>
      </c>
      <c r="AD1242" s="86">
        <f>AVERAGEIFS($D$2:D1242, $B$2:B1242, B1242)</f>
        <v>0.42622950819672129</v>
      </c>
    </row>
    <row r="1243" spans="1:30" x14ac:dyDescent="0.25">
      <c r="A1243" s="85">
        <v>46179</v>
      </c>
      <c r="B1243" t="s">
        <v>139</v>
      </c>
      <c r="C1243">
        <v>11</v>
      </c>
      <c r="D1243" s="86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86">
        <f>AVERAGEIFS($C$2:C1243, $B$2:B1243, B1243)</f>
        <v>11.366666666666667</v>
      </c>
      <c r="AB1243" s="86">
        <f>AVERAGEIFS($I$2:I1243, $B$2:B1243, B1243)</f>
        <v>0.42166666666666669</v>
      </c>
      <c r="AC1243" s="86">
        <f>AVERAGEIFS($J$2:J1243, $B$2:B1243, B1243)</f>
        <v>0.47533333333333327</v>
      </c>
      <c r="AD1243" s="86">
        <f>AVERAGEIFS($D$2:D1243, $B$2:B1243, B1243)</f>
        <v>0.43333333333333335</v>
      </c>
    </row>
    <row r="1244" spans="1:30" x14ac:dyDescent="0.25">
      <c r="A1244" s="85">
        <v>46180</v>
      </c>
      <c r="B1244" t="s">
        <v>140</v>
      </c>
      <c r="C1244">
        <v>13</v>
      </c>
      <c r="D1244" s="86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86">
        <f>AVERAGEIFS($C$2:C1244, $B$2:B1244, B1244)</f>
        <v>9.6857142857142851</v>
      </c>
      <c r="AB1244" s="86">
        <f>AVERAGEIFS($I$2:I1244, $B$2:B1244, B1244)</f>
        <v>0.48142857142857148</v>
      </c>
      <c r="AC1244" s="86">
        <f>AVERAGEIFS($J$2:J1244, $B$2:B1244, B1244)</f>
        <v>0.48999999999999988</v>
      </c>
      <c r="AD1244" s="86">
        <f>AVERAGEIFS($D$2:D1244, $B$2:B1244, B1244)</f>
        <v>0.48571428571428571</v>
      </c>
    </row>
    <row r="1245" spans="1:30" x14ac:dyDescent="0.25">
      <c r="A1245" s="85">
        <v>46180</v>
      </c>
      <c r="B1245" t="s">
        <v>2</v>
      </c>
      <c r="C1245">
        <v>21</v>
      </c>
      <c r="D1245" s="86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86">
        <f>AVERAGEIFS($C$2:C1245, $B$2:B1245, B1245)</f>
        <v>26.703703703703702</v>
      </c>
      <c r="AB1245" s="86">
        <f>AVERAGEIFS($I$2:I1245, $B$2:B1245, B1245)</f>
        <v>0.59814814814814821</v>
      </c>
      <c r="AC1245" s="86">
        <f>AVERAGEIFS($J$2:J1245, $B$2:B1245, B1245)</f>
        <v>0.55074074074074075</v>
      </c>
      <c r="AD1245" s="86">
        <f>AVERAGEIFS($D$2:D1245, $B$2:B1245, B1245)</f>
        <v>0.51851851851851849</v>
      </c>
    </row>
    <row r="1246" spans="1:30" x14ac:dyDescent="0.25">
      <c r="A1246" s="85">
        <v>46180</v>
      </c>
      <c r="B1246" t="s">
        <v>18</v>
      </c>
      <c r="C1246">
        <v>21</v>
      </c>
      <c r="D1246" s="86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86">
        <f>AVERAGEIFS($C$2:C1246, $B$2:B1246, B1246)</f>
        <v>25.725000000000001</v>
      </c>
      <c r="AB1246" s="86">
        <f>AVERAGEIFS($I$2:I1246, $B$2:B1246, B1246)</f>
        <v>0.48250000000000004</v>
      </c>
      <c r="AC1246" s="86">
        <f>AVERAGEIFS($J$2:J1246, $B$2:B1246, B1246)</f>
        <v>0.49249999999999999</v>
      </c>
      <c r="AD1246" s="86">
        <f>AVERAGEIFS($D$2:D1246, $B$2:B1246, B1246)</f>
        <v>0.47499999999999998</v>
      </c>
    </row>
    <row r="1247" spans="1:30" x14ac:dyDescent="0.25">
      <c r="A1247" s="85">
        <v>46180</v>
      </c>
      <c r="B1247" t="s">
        <v>14</v>
      </c>
      <c r="C1247">
        <v>28</v>
      </c>
      <c r="D1247" s="86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86">
        <f>AVERAGEIFS($C$2:C1247, $B$2:B1247, B1247)</f>
        <v>23.775862068965516</v>
      </c>
      <c r="AB1247" s="86">
        <f>AVERAGEIFS($I$2:I1247, $B$2:B1247, B1247)</f>
        <v>0.46724137931034487</v>
      </c>
      <c r="AC1247" s="86">
        <f>AVERAGEIFS($J$2:J1247, $B$2:B1247, B1247)</f>
        <v>0.48120689655172416</v>
      </c>
      <c r="AD1247" s="86">
        <f>AVERAGEIFS($D$2:D1247, $B$2:B1247, B1247)</f>
        <v>0.46551724137931033</v>
      </c>
    </row>
    <row r="1248" spans="1:30" x14ac:dyDescent="0.25">
      <c r="A1248" s="85">
        <v>46180</v>
      </c>
      <c r="B1248" t="s">
        <v>25</v>
      </c>
      <c r="C1248">
        <v>13</v>
      </c>
      <c r="D1248" s="86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86">
        <f>AVERAGEIFS($C$2:C1248, $B$2:B1248, B1248)</f>
        <v>18.323529411764707</v>
      </c>
      <c r="AB1248" s="86">
        <f>AVERAGEIFS($I$2:I1248, $B$2:B1248, B1248)</f>
        <v>0.56323529411764706</v>
      </c>
      <c r="AC1248" s="86">
        <f>AVERAGEIFS($J$2:J1248, $B$2:B1248, B1248)</f>
        <v>0.52176470588235302</v>
      </c>
      <c r="AD1248" s="86">
        <f>AVERAGEIFS($D$2:D1248, $B$2:B1248, B1248)</f>
        <v>0.55882352941176472</v>
      </c>
    </row>
    <row r="1249" spans="1:30" x14ac:dyDescent="0.25">
      <c r="A1249" s="85">
        <v>46180</v>
      </c>
      <c r="B1249" t="s">
        <v>19</v>
      </c>
      <c r="C1249">
        <v>17</v>
      </c>
      <c r="D1249" s="86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86">
        <f>AVERAGEIFS($C$2:C1249, $B$2:B1249, B1249)</f>
        <v>12.25</v>
      </c>
      <c r="AB1249" s="86">
        <f>AVERAGEIFS($I$2:I1249, $B$2:B1249, B1249)</f>
        <v>0.47954545454545455</v>
      </c>
      <c r="AC1249" s="86">
        <f>AVERAGEIFS($J$2:J1249, $B$2:B1249, B1249)</f>
        <v>0.48340909090909107</v>
      </c>
      <c r="AD1249" s="86">
        <f>AVERAGEIFS($D$2:D1249, $B$2:B1249, B1249)</f>
        <v>0.47727272727272729</v>
      </c>
    </row>
    <row r="1250" spans="1:30" x14ac:dyDescent="0.25">
      <c r="A1250" s="85">
        <v>46180</v>
      </c>
      <c r="B1250" t="s">
        <v>242</v>
      </c>
      <c r="C1250">
        <v>5</v>
      </c>
      <c r="D1250" s="86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86">
        <f>AVERAGEIFS($C$2:C1250, $B$2:B1250, B1250)</f>
        <v>5.4</v>
      </c>
      <c r="AB1250" s="86">
        <f>AVERAGEIFS($I$2:I1250, $B$2:B1250, B1250)</f>
        <v>0.18</v>
      </c>
      <c r="AC1250" s="86">
        <f>AVERAGEIFS($J$2:J1250, $B$2:B1250, B1250)</f>
        <v>0.33399999999999996</v>
      </c>
      <c r="AD1250" s="86">
        <f>AVERAGEIFS($D$2:D1250, $B$2:B1250, B1250)</f>
        <v>0</v>
      </c>
    </row>
    <row r="1251" spans="1:30" x14ac:dyDescent="0.25">
      <c r="A1251" s="85">
        <v>46180</v>
      </c>
      <c r="B1251" t="s">
        <v>148</v>
      </c>
      <c r="C1251">
        <v>12</v>
      </c>
      <c r="D1251" s="86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86">
        <f>AVERAGEIFS($C$2:C1251, $B$2:B1251, B1251)</f>
        <v>12.521739130434783</v>
      </c>
      <c r="AB1251" s="86">
        <f>AVERAGEIFS($I$2:I1251, $B$2:B1251, B1251)</f>
        <v>0.52608695652173909</v>
      </c>
      <c r="AC1251" s="86">
        <f>AVERAGEIFS($J$2:J1251, $B$2:B1251, B1251)</f>
        <v>0.51347826086956527</v>
      </c>
      <c r="AD1251" s="86">
        <f>AVERAGEIFS($D$2:D1251, $B$2:B1251, B1251)</f>
        <v>0.5</v>
      </c>
    </row>
    <row r="1252" spans="1:30" x14ac:dyDescent="0.25">
      <c r="A1252" s="85">
        <v>46180</v>
      </c>
      <c r="B1252" t="s">
        <v>38</v>
      </c>
      <c r="C1252">
        <v>5</v>
      </c>
      <c r="D1252" s="86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86">
        <f>AVERAGEIFS($C$2:C1252, $B$2:B1252, B1252)</f>
        <v>8.3478260869565215</v>
      </c>
      <c r="AB1252" s="86">
        <f>AVERAGEIFS($I$2:I1252, $B$2:B1252, B1252)</f>
        <v>0.40869565217391307</v>
      </c>
      <c r="AC1252" s="86">
        <f>AVERAGEIFS($J$2:J1252, $B$2:B1252, B1252)</f>
        <v>0.45739130434782616</v>
      </c>
      <c r="AD1252" s="86">
        <f>AVERAGEIFS($D$2:D1252, $B$2:B1252, B1252)</f>
        <v>0.39130434782608697</v>
      </c>
    </row>
    <row r="1253" spans="1:30" x14ac:dyDescent="0.25">
      <c r="A1253" s="85">
        <v>46180</v>
      </c>
      <c r="B1253" t="s">
        <v>13</v>
      </c>
      <c r="C1253">
        <v>23</v>
      </c>
      <c r="D1253" s="86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86">
        <f>AVERAGEIFS($C$2:C1253, $B$2:B1253, B1253)</f>
        <v>25.737500000000001</v>
      </c>
      <c r="AB1253" s="86">
        <f>AVERAGEIFS($I$2:I1253, $B$2:B1253, B1253)</f>
        <v>0.546875</v>
      </c>
      <c r="AC1253" s="86">
        <f>AVERAGEIFS($J$2:J1253, $B$2:B1253, B1253)</f>
        <v>0.53175000000000006</v>
      </c>
      <c r="AD1253" s="86">
        <f>AVERAGEIFS($D$2:D1253, $B$2:B1253, B1253)</f>
        <v>0.58750000000000002</v>
      </c>
    </row>
    <row r="1254" spans="1:30" x14ac:dyDescent="0.25">
      <c r="A1254" s="85">
        <v>46180</v>
      </c>
      <c r="B1254" t="s">
        <v>6</v>
      </c>
      <c r="C1254">
        <v>24</v>
      </c>
      <c r="D1254" s="86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86">
        <f>AVERAGEIFS($C$2:C1254, $B$2:B1254, B1254)</f>
        <v>23.85</v>
      </c>
      <c r="AB1254" s="86">
        <f>AVERAGEIFS($I$2:I1254, $B$2:B1254, B1254)</f>
        <v>0.64874999999999994</v>
      </c>
      <c r="AC1254" s="86">
        <f>AVERAGEIFS($J$2:J1254, $B$2:B1254, B1254)</f>
        <v>0.57000000000000006</v>
      </c>
      <c r="AD1254" s="86">
        <f>AVERAGEIFS($D$2:D1254, $B$2:B1254, B1254)</f>
        <v>0.7</v>
      </c>
    </row>
    <row r="1255" spans="1:30" x14ac:dyDescent="0.25">
      <c r="A1255" s="85">
        <v>46180</v>
      </c>
      <c r="B1255" t="s">
        <v>5</v>
      </c>
      <c r="C1255">
        <v>20</v>
      </c>
      <c r="D1255" s="86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86">
        <f>AVERAGEIFS($C$2:C1255, $B$2:B1255, B1255)</f>
        <v>21.827586206896552</v>
      </c>
      <c r="AB1255" s="86">
        <f>AVERAGEIFS($I$2:I1255, $B$2:B1255, B1255)</f>
        <v>0.4689655172413793</v>
      </c>
      <c r="AC1255" s="86">
        <f>AVERAGEIFS($J$2:J1255, $B$2:B1255, B1255)</f>
        <v>0.48655172413793102</v>
      </c>
      <c r="AD1255" s="86">
        <f>AVERAGEIFS($D$2:D1255, $B$2:B1255, B1255)</f>
        <v>0.44827586206896552</v>
      </c>
    </row>
    <row r="1256" spans="1:30" x14ac:dyDescent="0.25">
      <c r="A1256" s="85">
        <v>46180</v>
      </c>
      <c r="B1256" t="s">
        <v>37</v>
      </c>
      <c r="C1256">
        <v>17</v>
      </c>
      <c r="D1256" s="86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86">
        <f>AVERAGEIFS($C$2:C1256, $B$2:B1256, B1256)</f>
        <v>19.823529411764707</v>
      </c>
      <c r="AB1256" s="86">
        <f>AVERAGEIFS($I$2:I1256, $B$2:B1256, B1256)</f>
        <v>0.43382352941176466</v>
      </c>
      <c r="AC1256" s="86">
        <f>AVERAGEIFS($J$2:J1256, $B$2:B1256, B1256)</f>
        <v>0.46264705882352936</v>
      </c>
      <c r="AD1256" s="86">
        <f>AVERAGEIFS($D$2:D1256, $B$2:B1256, B1256)</f>
        <v>0.47058823529411764</v>
      </c>
    </row>
    <row r="1257" spans="1:30" x14ac:dyDescent="0.25">
      <c r="A1257" s="85">
        <v>46180</v>
      </c>
      <c r="B1257" t="s">
        <v>155</v>
      </c>
      <c r="C1257">
        <v>27</v>
      </c>
      <c r="D1257" s="86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86">
        <f>AVERAGEIFS($C$2:C1257, $B$2:B1257, B1257)</f>
        <v>18.302325581395348</v>
      </c>
      <c r="AB1257" s="86">
        <f>AVERAGEIFS($I$2:I1257, $B$2:B1257, B1257)</f>
        <v>0.39418604651162786</v>
      </c>
      <c r="AC1257" s="86">
        <f>AVERAGEIFS($J$2:J1257, $B$2:B1257, B1257)</f>
        <v>0.46232558139534879</v>
      </c>
      <c r="AD1257" s="86">
        <f>AVERAGEIFS($D$2:D1257, $B$2:B1257, B1257)</f>
        <v>0.37209302325581395</v>
      </c>
    </row>
    <row r="1258" spans="1:30" x14ac:dyDescent="0.25">
      <c r="A1258" s="85">
        <v>46180</v>
      </c>
      <c r="B1258" t="s">
        <v>139</v>
      </c>
      <c r="C1258">
        <v>12</v>
      </c>
      <c r="D1258" s="86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86">
        <f>AVERAGEIFS($C$2:C1258, $B$2:B1258, B1258)</f>
        <v>11.387096774193548</v>
      </c>
      <c r="AB1258" s="86">
        <f>AVERAGEIFS($I$2:I1258, $B$2:B1258, B1258)</f>
        <v>0.43225806451612903</v>
      </c>
      <c r="AC1258" s="86">
        <f>AVERAGEIFS($J$2:J1258, $B$2:B1258, B1258)</f>
        <v>0.47967741935483865</v>
      </c>
      <c r="AD1258" s="86">
        <f>AVERAGEIFS($D$2:D1258, $B$2:B1258, B1258)</f>
        <v>0.45161290322580644</v>
      </c>
    </row>
    <row r="1259" spans="1:30" x14ac:dyDescent="0.25">
      <c r="A1259" s="85">
        <v>46180</v>
      </c>
      <c r="B1259" t="s">
        <v>55</v>
      </c>
      <c r="C1259">
        <v>12</v>
      </c>
      <c r="D1259" s="86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86">
        <f>AVERAGEIFS($C$2:C1259, $B$2:B1259, B1259)</f>
        <v>10.052631578947368</v>
      </c>
      <c r="AB1259" s="86">
        <f>AVERAGEIFS($I$2:I1259, $B$2:B1259, B1259)</f>
        <v>0.54473684210526319</v>
      </c>
      <c r="AC1259" s="86">
        <f>AVERAGEIFS($J$2:J1259, $B$2:B1259, B1259)</f>
        <v>0.53052631578947373</v>
      </c>
      <c r="AD1259" s="86">
        <f>AVERAGEIFS($D$2:D1259, $B$2:B1259, B1259)</f>
        <v>0.57894736842105265</v>
      </c>
    </row>
    <row r="1260" spans="1:30" x14ac:dyDescent="0.25">
      <c r="A1260" s="85">
        <v>46182</v>
      </c>
      <c r="B1260" t="s">
        <v>113</v>
      </c>
      <c r="C1260">
        <v>46</v>
      </c>
      <c r="D1260" s="86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86">
        <f>AVERAGEIFS($C$2:C1260, $B$2:B1260, B1260)</f>
        <v>21.368421052631579</v>
      </c>
      <c r="AB1260" s="86">
        <f>AVERAGEIFS($I$2:I1260, $B$2:B1260, B1260)</f>
        <v>0.56315789473684219</v>
      </c>
      <c r="AC1260" s="86">
        <f>AVERAGEIFS($J$2:J1260, $B$2:B1260, B1260)</f>
        <v>0.51684210526315777</v>
      </c>
      <c r="AD1260" s="86">
        <f>AVERAGEIFS($D$2:D1260, $B$2:B1260, B1260)</f>
        <v>0.63157894736842102</v>
      </c>
    </row>
    <row r="1261" spans="1:30" x14ac:dyDescent="0.25">
      <c r="A1261" s="85">
        <v>46182</v>
      </c>
      <c r="B1261" t="s">
        <v>40</v>
      </c>
      <c r="C1261">
        <v>37</v>
      </c>
      <c r="D1261" s="86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86">
        <f>AVERAGEIFS($C$2:C1261, $B$2:B1261, B1261)</f>
        <v>20.454545454545453</v>
      </c>
      <c r="AB1261" s="86">
        <f>AVERAGEIFS($I$2:I1261, $B$2:B1261, B1261)</f>
        <v>0.51363636363636356</v>
      </c>
      <c r="AC1261" s="86">
        <f>AVERAGEIFS($J$2:J1261, $B$2:B1261, B1261)</f>
        <v>0.47181818181818175</v>
      </c>
      <c r="AD1261" s="86">
        <f>AVERAGEIFS($D$2:D1261, $B$2:B1261, B1261)</f>
        <v>0.5</v>
      </c>
    </row>
    <row r="1262" spans="1:30" x14ac:dyDescent="0.25">
      <c r="A1262" s="85">
        <v>46182</v>
      </c>
      <c r="B1262" t="s">
        <v>6</v>
      </c>
      <c r="C1262">
        <v>32</v>
      </c>
      <c r="D1262" s="86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86">
        <f>AVERAGEIFS($C$2:C1262, $B$2:B1262, B1262)</f>
        <v>24.048780487804876</v>
      </c>
      <c r="AB1262" s="86">
        <f>AVERAGEIFS($I$2:I1262, $B$2:B1262, B1262)</f>
        <v>0.65121951219512197</v>
      </c>
      <c r="AC1262" s="86">
        <f>AVERAGEIFS($J$2:J1262, $B$2:B1262, B1262)</f>
        <v>0.57024390243902434</v>
      </c>
      <c r="AD1262" s="86">
        <f>AVERAGEIFS($D$2:D1262, $B$2:B1262, B1262)</f>
        <v>0.70731707317073167</v>
      </c>
    </row>
    <row r="1263" spans="1:30" x14ac:dyDescent="0.25">
      <c r="A1263" s="85">
        <v>46182</v>
      </c>
      <c r="B1263" t="s">
        <v>147</v>
      </c>
      <c r="C1263">
        <v>31</v>
      </c>
      <c r="D1263" s="86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86">
        <f>AVERAGEIFS($C$2:C1263, $B$2:B1263, B1263)</f>
        <v>18.2</v>
      </c>
      <c r="AB1263" s="86">
        <f>AVERAGEIFS($I$2:I1263, $B$2:B1263, B1263)</f>
        <v>0.48000000000000004</v>
      </c>
      <c r="AC1263" s="86">
        <f>AVERAGEIFS($J$2:J1263, $B$2:B1263, B1263)</f>
        <v>0.48266666666666674</v>
      </c>
      <c r="AD1263" s="86">
        <f>AVERAGEIFS($D$2:D1263, $B$2:B1263, B1263)</f>
        <v>0.46666666666666667</v>
      </c>
    </row>
    <row r="1264" spans="1:30" x14ac:dyDescent="0.25">
      <c r="A1264" s="85">
        <v>46182</v>
      </c>
      <c r="B1264" t="s">
        <v>154</v>
      </c>
      <c r="C1264">
        <v>13</v>
      </c>
      <c r="D1264" s="86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86">
        <f>AVERAGEIFS($C$2:C1264, $B$2:B1264, B1264)</f>
        <v>12.764705882352942</v>
      </c>
      <c r="AB1264" s="86">
        <f>AVERAGEIFS($I$2:I1264, $B$2:B1264, B1264)</f>
        <v>0.45882352941176469</v>
      </c>
      <c r="AC1264" s="86">
        <f>AVERAGEIFS($J$2:J1264, $B$2:B1264, B1264)</f>
        <v>0.49764705882352933</v>
      </c>
      <c r="AD1264" s="86">
        <f>AVERAGEIFS($D$2:D1264, $B$2:B1264, B1264)</f>
        <v>0.52941176470588236</v>
      </c>
    </row>
    <row r="1265" spans="1:30" x14ac:dyDescent="0.25">
      <c r="A1265" s="85">
        <v>46182</v>
      </c>
      <c r="B1265" t="s">
        <v>146</v>
      </c>
      <c r="C1265">
        <v>13</v>
      </c>
      <c r="D1265" s="86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86">
        <f>AVERAGEIFS($C$2:C1265, $B$2:B1265, B1265)</f>
        <v>13.3</v>
      </c>
      <c r="AB1265" s="86">
        <f>AVERAGEIFS($I$2:I1265, $B$2:B1265, B1265)</f>
        <v>0.41500000000000004</v>
      </c>
      <c r="AC1265" s="86">
        <f>AVERAGEIFS($J$2:J1265, $B$2:B1265, B1265)</f>
        <v>0.47349999999999992</v>
      </c>
      <c r="AD1265" s="86">
        <f>AVERAGEIFS($D$2:D1265, $B$2:B1265, B1265)</f>
        <v>0.35</v>
      </c>
    </row>
    <row r="1266" spans="1:30" x14ac:dyDescent="0.25">
      <c r="A1266" s="85">
        <v>46182</v>
      </c>
      <c r="B1266" t="s">
        <v>3</v>
      </c>
      <c r="C1266">
        <v>41</v>
      </c>
      <c r="D1266" s="86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86">
        <f>AVERAGEIFS($C$2:C1266, $B$2:B1266, B1266)</f>
        <v>23.5</v>
      </c>
      <c r="AB1266" s="86">
        <f>AVERAGEIFS($I$2:I1266, $B$2:B1266, B1266)</f>
        <v>0.48571428571428571</v>
      </c>
      <c r="AC1266" s="86">
        <f>AVERAGEIFS($J$2:J1266, $B$2:B1266, B1266)</f>
        <v>0.49428571428571422</v>
      </c>
      <c r="AD1266" s="86">
        <f>AVERAGEIFS($D$2:D1266, $B$2:B1266, B1266)</f>
        <v>0.5714285714285714</v>
      </c>
    </row>
    <row r="1267" spans="1:30" x14ac:dyDescent="0.25">
      <c r="A1267" s="85">
        <v>46182</v>
      </c>
      <c r="B1267" t="s">
        <v>1</v>
      </c>
      <c r="C1267">
        <v>40</v>
      </c>
      <c r="D1267" s="86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86">
        <f>AVERAGEIFS($C$2:C1267, $B$2:B1267, B1267)</f>
        <v>25.8</v>
      </c>
      <c r="AB1267" s="86">
        <f>AVERAGEIFS($I$2:I1267, $B$2:B1267, B1267)</f>
        <v>0.52</v>
      </c>
      <c r="AC1267" s="86">
        <f>AVERAGEIFS($J$2:J1267, $B$2:B1267, B1267)</f>
        <v>0.49399999999999999</v>
      </c>
      <c r="AD1267" s="86">
        <f>AVERAGEIFS($D$2:D1267, $B$2:B1267, B1267)</f>
        <v>0.6</v>
      </c>
    </row>
    <row r="1268" spans="1:30" x14ac:dyDescent="0.25">
      <c r="A1268" s="85">
        <v>46182</v>
      </c>
      <c r="B1268" t="s">
        <v>37</v>
      </c>
      <c r="C1268">
        <v>30</v>
      </c>
      <c r="D1268" s="86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86">
        <f>AVERAGEIFS($C$2:C1268, $B$2:B1268, B1268)</f>
        <v>20.114285714285714</v>
      </c>
      <c r="AB1268" s="86">
        <f>AVERAGEIFS($I$2:I1268, $B$2:B1268, B1268)</f>
        <v>0.42857142857142855</v>
      </c>
      <c r="AC1268" s="86">
        <f>AVERAGEIFS($J$2:J1268, $B$2:B1268, B1268)</f>
        <v>0.46142857142857141</v>
      </c>
      <c r="AD1268" s="86">
        <f>AVERAGEIFS($D$2:D1268, $B$2:B1268, B1268)</f>
        <v>0.45714285714285713</v>
      </c>
    </row>
    <row r="1269" spans="1:30" x14ac:dyDescent="0.25">
      <c r="A1269" s="85">
        <v>46182</v>
      </c>
      <c r="B1269" t="s">
        <v>141</v>
      </c>
      <c r="C1269">
        <v>19</v>
      </c>
      <c r="D1269" s="86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86">
        <f>AVERAGEIFS($C$2:C1269, $B$2:B1269, B1269)</f>
        <v>17.210526315789473</v>
      </c>
      <c r="AB1269" s="86">
        <f>AVERAGEIFS($I$2:I1269, $B$2:B1269, B1269)</f>
        <v>0.45526315789473676</v>
      </c>
      <c r="AC1269" s="86">
        <f>AVERAGEIFS($J$2:J1269, $B$2:B1269, B1269)</f>
        <v>0.48789473684210533</v>
      </c>
      <c r="AD1269" s="86">
        <f>AVERAGEIFS($D$2:D1269, $B$2:B1269, B1269)</f>
        <v>0.42105263157894735</v>
      </c>
    </row>
    <row r="1270" spans="1:30" x14ac:dyDescent="0.25">
      <c r="A1270" s="85">
        <v>46182</v>
      </c>
      <c r="B1270" t="s">
        <v>70</v>
      </c>
      <c r="C1270">
        <v>19</v>
      </c>
      <c r="D1270" s="86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86">
        <f>AVERAGEIFS($C$2:C1270, $B$2:B1270, B1270)</f>
        <v>19.285714285714285</v>
      </c>
      <c r="AB1270" s="86">
        <f>AVERAGEIFS($I$2:I1270, $B$2:B1270, B1270)</f>
        <v>0.55000000000000004</v>
      </c>
      <c r="AC1270" s="86">
        <f>AVERAGEIFS($J$2:J1270, $B$2:B1270, B1270)</f>
        <v>0.52714285714285714</v>
      </c>
      <c r="AD1270" s="86">
        <f>AVERAGEIFS($D$2:D1270, $B$2:B1270, B1270)</f>
        <v>0.5714285714285714</v>
      </c>
    </row>
    <row r="1271" spans="1:30" x14ac:dyDescent="0.25">
      <c r="A1271" s="85">
        <v>46182</v>
      </c>
      <c r="B1271" t="s">
        <v>29</v>
      </c>
      <c r="C1271">
        <v>14</v>
      </c>
      <c r="D1271" s="86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86">
        <f>AVERAGEIFS($C$2:C1271, $B$2:B1271, B1271)</f>
        <v>10.935483870967742</v>
      </c>
      <c r="AB1271" s="86">
        <f>AVERAGEIFS($I$2:I1271, $B$2:B1271, B1271)</f>
        <v>0.45564516129032256</v>
      </c>
      <c r="AC1271" s="86">
        <f>AVERAGEIFS($J$2:J1271, $B$2:B1271, B1271)</f>
        <v>0.49177419354838708</v>
      </c>
      <c r="AD1271" s="86">
        <f>AVERAGEIFS($D$2:D1271, $B$2:B1271, B1271)</f>
        <v>0.41935483870967744</v>
      </c>
    </row>
    <row r="1272" spans="1:30" x14ac:dyDescent="0.25">
      <c r="A1272" s="85">
        <v>46184</v>
      </c>
      <c r="B1272" t="s">
        <v>148</v>
      </c>
      <c r="C1272">
        <v>11</v>
      </c>
      <c r="D1272" s="86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86">
        <f>AVERAGEIFS($C$2:C1272, $B$2:B1272, B1272)</f>
        <v>12.48936170212766</v>
      </c>
      <c r="AB1272" s="86">
        <f>AVERAGEIFS($I$2:I1272, $B$2:B1272, B1272)</f>
        <v>0.5202127659574467</v>
      </c>
      <c r="AC1272" s="86">
        <f>AVERAGEIFS($J$2:J1272, $B$2:B1272, B1272)</f>
        <v>0.50914893617021273</v>
      </c>
      <c r="AD1272" s="86">
        <f>AVERAGEIFS($D$2:D1272, $B$2:B1272, B1272)</f>
        <v>0.48936170212765956</v>
      </c>
    </row>
    <row r="1273" spans="1:30" x14ac:dyDescent="0.25">
      <c r="A1273" s="85">
        <v>46184</v>
      </c>
      <c r="B1273" t="s">
        <v>154</v>
      </c>
      <c r="C1273">
        <v>6</v>
      </c>
      <c r="D1273" s="86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86">
        <f>AVERAGEIFS($C$2:C1273, $B$2:B1273, B1273)</f>
        <v>12.388888888888889</v>
      </c>
      <c r="AB1273" s="86">
        <f>AVERAGEIFS($I$2:I1273, $B$2:B1273, B1273)</f>
        <v>0.44722222222222224</v>
      </c>
      <c r="AC1273" s="86">
        <f>AVERAGEIFS($J$2:J1273, $B$2:B1273, B1273)</f>
        <v>0.48722222222222222</v>
      </c>
      <c r="AD1273" s="86">
        <f>AVERAGEIFS($D$2:D1273, $B$2:B1273, B1273)</f>
        <v>0.5</v>
      </c>
    </row>
    <row r="1274" spans="1:30" x14ac:dyDescent="0.25">
      <c r="A1274" s="85">
        <v>46184</v>
      </c>
      <c r="B1274" t="s">
        <v>4</v>
      </c>
      <c r="C1274">
        <v>19</v>
      </c>
      <c r="D1274" s="86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86">
        <f>AVERAGEIFS($C$2:C1274, $B$2:B1274, B1274)</f>
        <v>21</v>
      </c>
      <c r="AB1274" s="86">
        <f>AVERAGEIFS($I$2:I1274, $B$2:B1274, B1274)</f>
        <v>0.48749999999999999</v>
      </c>
      <c r="AC1274" s="86">
        <f>AVERAGEIFS($J$2:J1274, $B$2:B1274, B1274)</f>
        <v>0.48124999999999996</v>
      </c>
      <c r="AD1274" s="86">
        <f>AVERAGEIFS($D$2:D1274, $B$2:B1274, B1274)</f>
        <v>0.5625</v>
      </c>
    </row>
    <row r="1275" spans="1:30" x14ac:dyDescent="0.25">
      <c r="A1275" s="85">
        <v>46184</v>
      </c>
      <c r="B1275" t="s">
        <v>155</v>
      </c>
      <c r="C1275">
        <v>19</v>
      </c>
      <c r="D1275" s="86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86">
        <f>AVERAGEIFS($C$2:C1275, $B$2:B1275, B1275)</f>
        <v>18.318181818181817</v>
      </c>
      <c r="AB1275" s="86">
        <f>AVERAGEIFS($I$2:I1275, $B$2:B1275, B1275)</f>
        <v>0.39090909090909087</v>
      </c>
      <c r="AC1275" s="86">
        <f>AVERAGEIFS($J$2:J1275, $B$2:B1275, B1275)</f>
        <v>0.45886363636363631</v>
      </c>
      <c r="AD1275" s="86">
        <f>AVERAGEIFS($D$2:D1275, $B$2:B1275, B1275)</f>
        <v>0.36363636363636365</v>
      </c>
    </row>
    <row r="1276" spans="1:30" x14ac:dyDescent="0.25">
      <c r="A1276" s="85">
        <v>46184</v>
      </c>
      <c r="B1276" t="s">
        <v>42</v>
      </c>
      <c r="C1276">
        <v>6</v>
      </c>
      <c r="D1276" s="86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86">
        <f>AVERAGEIFS($C$2:C1276, $B$2:B1276, B1276)</f>
        <v>10.222222222222221</v>
      </c>
      <c r="AB1276" s="86">
        <f>AVERAGEIFS($I$2:I1276, $B$2:B1276, B1276)</f>
        <v>0.37777777777777777</v>
      </c>
      <c r="AC1276" s="86">
        <f>AVERAGEIFS($J$2:J1276, $B$2:B1276, B1276)</f>
        <v>0.41888888888888892</v>
      </c>
      <c r="AD1276" s="86">
        <f>AVERAGEIFS($D$2:D1276, $B$2:B1276, B1276)</f>
        <v>0.33333333333333331</v>
      </c>
    </row>
    <row r="1277" spans="1:30" x14ac:dyDescent="0.25">
      <c r="A1277" s="85">
        <v>46184</v>
      </c>
      <c r="B1277" t="s">
        <v>38</v>
      </c>
      <c r="C1277">
        <v>6</v>
      </c>
      <c r="D1277" s="86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86">
        <f>AVERAGEIFS($C$2:C1277, $B$2:B1277, B1277)</f>
        <v>8.25</v>
      </c>
      <c r="AB1277" s="86">
        <f>AVERAGEIFS($I$2:I1277, $B$2:B1277, B1277)</f>
        <v>0.40208333333333335</v>
      </c>
      <c r="AC1277" s="86">
        <f>AVERAGEIFS($J$2:J1277, $B$2:B1277, B1277)</f>
        <v>0.4512500000000001</v>
      </c>
      <c r="AD1277" s="86">
        <f>AVERAGEIFS($D$2:D1277, $B$2:B1277, B1277)</f>
        <v>0.375</v>
      </c>
    </row>
    <row r="1278" spans="1:30" x14ac:dyDescent="0.25">
      <c r="A1278" s="85">
        <v>46184</v>
      </c>
      <c r="B1278" t="s">
        <v>140</v>
      </c>
      <c r="C1278">
        <v>6</v>
      </c>
      <c r="D1278" s="86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86">
        <f>AVERAGEIFS($C$2:C1278, $B$2:B1278, B1278)</f>
        <v>9.5833333333333339</v>
      </c>
      <c r="AB1278" s="86">
        <f>AVERAGEIFS($I$2:I1278, $B$2:B1278, B1278)</f>
        <v>0.47500000000000003</v>
      </c>
      <c r="AC1278" s="86">
        <f>AVERAGEIFS($J$2:J1278, $B$2:B1278, B1278)</f>
        <v>0.48499999999999982</v>
      </c>
      <c r="AD1278" s="86">
        <f>AVERAGEIFS($D$2:D1278, $B$2:B1278, B1278)</f>
        <v>0.47222222222222221</v>
      </c>
    </row>
    <row r="1279" spans="1:30" x14ac:dyDescent="0.25">
      <c r="A1279" s="85">
        <v>46184</v>
      </c>
      <c r="B1279" t="s">
        <v>29</v>
      </c>
      <c r="C1279">
        <v>12</v>
      </c>
      <c r="D1279" s="86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86">
        <f>AVERAGEIFS($C$2:C1279, $B$2:B1279, B1279)</f>
        <v>10.952380952380953</v>
      </c>
      <c r="AB1279" s="86">
        <f>AVERAGEIFS($I$2:I1279, $B$2:B1279, B1279)</f>
        <v>0.46031746031746029</v>
      </c>
      <c r="AC1279" s="86">
        <f>AVERAGEIFS($J$2:J1279, $B$2:B1279, B1279)</f>
        <v>0.49492063492063493</v>
      </c>
      <c r="AD1279" s="86">
        <f>AVERAGEIFS($D$2:D1279, $B$2:B1279, B1279)</f>
        <v>0.42857142857142855</v>
      </c>
    </row>
    <row r="1280" spans="1:30" x14ac:dyDescent="0.25">
      <c r="A1280" s="85">
        <v>46184</v>
      </c>
      <c r="B1280" t="s">
        <v>14</v>
      </c>
      <c r="C1280">
        <v>19</v>
      </c>
      <c r="D1280" s="86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86">
        <f>AVERAGEIFS($C$2:C1280, $B$2:B1280, B1280)</f>
        <v>23.694915254237287</v>
      </c>
      <c r="AB1280" s="86">
        <f>AVERAGEIFS($I$2:I1280, $B$2:B1280, B1280)</f>
        <v>0.47203389830508474</v>
      </c>
      <c r="AC1280" s="86">
        <f>AVERAGEIFS($J$2:J1280, $B$2:B1280, B1280)</f>
        <v>0.48474576271186443</v>
      </c>
      <c r="AD1280" s="86">
        <f>AVERAGEIFS($D$2:D1280, $B$2:B1280, B1280)</f>
        <v>0.47457627118644069</v>
      </c>
    </row>
    <row r="1281" spans="1:30" x14ac:dyDescent="0.25">
      <c r="A1281" s="85">
        <v>46184</v>
      </c>
      <c r="B1281" t="s">
        <v>54</v>
      </c>
      <c r="C1281">
        <v>12</v>
      </c>
      <c r="D1281" s="86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86">
        <f>AVERAGEIFS($C$2:C1281, $B$2:B1281, B1281)</f>
        <v>17</v>
      </c>
      <c r="AB1281" s="86">
        <f>AVERAGEIFS($I$2:I1281, $B$2:B1281, B1281)</f>
        <v>0.61666666666666659</v>
      </c>
      <c r="AC1281" s="86">
        <f>AVERAGEIFS($J$2:J1281, $B$2:B1281, B1281)</f>
        <v>0.58166666666666667</v>
      </c>
      <c r="AD1281" s="86">
        <f>AVERAGEIFS($D$2:D1281, $B$2:B1281, B1281)</f>
        <v>0.83333333333333337</v>
      </c>
    </row>
    <row r="1282" spans="1:30" x14ac:dyDescent="0.25">
      <c r="A1282" s="85">
        <v>46184</v>
      </c>
      <c r="B1282" t="s">
        <v>139</v>
      </c>
      <c r="C1282">
        <v>19</v>
      </c>
      <c r="D1282" s="86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86">
        <f>AVERAGEIFS($C$2:C1282, $B$2:B1282, B1282)</f>
        <v>11.625</v>
      </c>
      <c r="AB1282" s="86">
        <f>AVERAGEIFS($I$2:I1282, $B$2:B1282, B1282)</f>
        <v>0.44218750000000001</v>
      </c>
      <c r="AC1282" s="86">
        <f>AVERAGEIFS($J$2:J1282, $B$2:B1282, B1282)</f>
        <v>0.4862499999999999</v>
      </c>
      <c r="AD1282" s="86">
        <f>AVERAGEIFS($D$2:D1282, $B$2:B1282, B1282)</f>
        <v>0.46875</v>
      </c>
    </row>
    <row r="1283" spans="1:30" x14ac:dyDescent="0.25">
      <c r="A1283" s="85">
        <v>46184</v>
      </c>
      <c r="B1283" t="s">
        <v>247</v>
      </c>
      <c r="C1283">
        <v>4</v>
      </c>
      <c r="D1283" s="86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86">
        <f>AVERAGEIFS($C$2:C1283, $B$2:B1283, B1283)</f>
        <v>4</v>
      </c>
      <c r="AB1283" s="86">
        <f>AVERAGEIFS($I$2:I1283, $B$2:B1283, B1283)</f>
        <v>0.75</v>
      </c>
      <c r="AC1283" s="86">
        <f>AVERAGEIFS($J$2:J1283, $B$2:B1283, B1283)</f>
        <v>0.69</v>
      </c>
      <c r="AD1283" s="86">
        <f>AVERAGEIFS($D$2:D1283, $B$2:B1283, B1283)</f>
        <v>1</v>
      </c>
    </row>
    <row r="1284" spans="1:30" x14ac:dyDescent="0.25">
      <c r="A1284" s="85">
        <v>46184</v>
      </c>
      <c r="B1284" t="s">
        <v>19</v>
      </c>
      <c r="C1284">
        <v>8</v>
      </c>
      <c r="D1284" s="86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86">
        <f>AVERAGEIFS($C$2:C1284, $B$2:B1284, B1284)</f>
        <v>12.155555555555555</v>
      </c>
      <c r="AB1284" s="86">
        <f>AVERAGEIFS($I$2:I1284, $B$2:B1284, B1284)</f>
        <v>0.48555555555555557</v>
      </c>
      <c r="AC1284" s="86">
        <f>AVERAGEIFS($J$2:J1284, $B$2:B1284, B1284)</f>
        <v>0.48800000000000016</v>
      </c>
      <c r="AD1284" s="86">
        <f>AVERAGEIFS($D$2:D1284, $B$2:B1284, B1284)</f>
        <v>0.48888888888888887</v>
      </c>
    </row>
    <row r="1285" spans="1:30" x14ac:dyDescent="0.25">
      <c r="A1285" s="85">
        <v>46184</v>
      </c>
      <c r="B1285" t="s">
        <v>113</v>
      </c>
      <c r="C1285">
        <v>14</v>
      </c>
      <c r="D1285" s="86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86">
        <f>AVERAGEIFS($C$2:C1285, $B$2:B1285, B1285)</f>
        <v>21</v>
      </c>
      <c r="AB1285" s="86">
        <f>AVERAGEIFS($I$2:I1285, $B$2:B1285, B1285)</f>
        <v>0.57250000000000001</v>
      </c>
      <c r="AC1285" s="86">
        <f>AVERAGEIFS($J$2:J1285, $B$2:B1285, B1285)</f>
        <v>0.52549999999999986</v>
      </c>
      <c r="AD1285" s="86">
        <f>AVERAGEIFS($D$2:D1285, $B$2:B1285, B1285)</f>
        <v>0.65</v>
      </c>
    </row>
    <row r="1286" spans="1:30" x14ac:dyDescent="0.25">
      <c r="A1286" s="85">
        <v>46186</v>
      </c>
      <c r="B1286" t="s">
        <v>17</v>
      </c>
      <c r="C1286">
        <v>14</v>
      </c>
      <c r="D1286" s="86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86">
        <f>AVERAGEIFS($C$2:C1286, $B$2:B1286, B1286)</f>
        <v>25.20967741935484</v>
      </c>
      <c r="AB1286" s="86">
        <f>AVERAGEIFS($I$2:I1286, $B$2:B1286, B1286)</f>
        <v>0.46451612903225814</v>
      </c>
      <c r="AC1286" s="86">
        <f>AVERAGEIFS($J$2:J1286, $B$2:B1286, B1286)</f>
        <v>0.49612903225806426</v>
      </c>
      <c r="AD1286" s="86">
        <f>AVERAGEIFS($D$2:D1286, $B$2:B1286, B1286)</f>
        <v>0.40322580645161288</v>
      </c>
    </row>
    <row r="1287" spans="1:30" x14ac:dyDescent="0.25">
      <c r="A1287" s="85">
        <v>46186</v>
      </c>
      <c r="B1287" t="s">
        <v>14</v>
      </c>
      <c r="C1287">
        <v>17</v>
      </c>
      <c r="D1287" s="86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86">
        <f>AVERAGEIFS($C$2:C1287, $B$2:B1287, B1287)</f>
        <v>23.583333333333332</v>
      </c>
      <c r="AB1287" s="86">
        <f>AVERAGEIFS($I$2:I1287, $B$2:B1287, B1287)</f>
        <v>0.47666666666666668</v>
      </c>
      <c r="AC1287" s="86">
        <f>AVERAGEIFS($J$2:J1287, $B$2:B1287, B1287)</f>
        <v>0.48749999999999999</v>
      </c>
      <c r="AD1287" s="86">
        <f>AVERAGEIFS($D$2:D1287, $B$2:B1287, B1287)</f>
        <v>0.48333333333333334</v>
      </c>
    </row>
    <row r="1288" spans="1:30" x14ac:dyDescent="0.25">
      <c r="A1288" s="85">
        <v>46186</v>
      </c>
      <c r="B1288" t="s">
        <v>113</v>
      </c>
      <c r="C1288">
        <v>9</v>
      </c>
      <c r="D1288" s="86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86">
        <f>AVERAGEIFS($C$2:C1288, $B$2:B1288, B1288)</f>
        <v>20.428571428571427</v>
      </c>
      <c r="AB1288" s="86">
        <f>AVERAGEIFS($I$2:I1288, $B$2:B1288, B1288)</f>
        <v>0.580952380952381</v>
      </c>
      <c r="AC1288" s="86">
        <f>AVERAGEIFS($J$2:J1288, $B$2:B1288, B1288)</f>
        <v>0.53142857142857136</v>
      </c>
      <c r="AD1288" s="86">
        <f>AVERAGEIFS($D$2:D1288, $B$2:B1288, B1288)</f>
        <v>0.66666666666666663</v>
      </c>
    </row>
    <row r="1289" spans="1:30" x14ac:dyDescent="0.25">
      <c r="A1289" s="85">
        <v>46186</v>
      </c>
      <c r="B1289" t="s">
        <v>155</v>
      </c>
      <c r="C1289">
        <v>16</v>
      </c>
      <c r="D1289" s="86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86">
        <f>AVERAGEIFS($C$2:C1289, $B$2:B1289, B1289)</f>
        <v>18.266666666666666</v>
      </c>
      <c r="AB1289" s="86">
        <f>AVERAGEIFS($I$2:I1289, $B$2:B1289, B1289)</f>
        <v>0.39888888888888885</v>
      </c>
      <c r="AC1289" s="86">
        <f>AVERAGEIFS($J$2:J1289, $B$2:B1289, B1289)</f>
        <v>0.46311111111111103</v>
      </c>
      <c r="AD1289" s="86">
        <f>AVERAGEIFS($D$2:D1289, $B$2:B1289, B1289)</f>
        <v>0.37777777777777777</v>
      </c>
    </row>
    <row r="1290" spans="1:30" x14ac:dyDescent="0.25">
      <c r="A1290" s="85">
        <v>46186</v>
      </c>
      <c r="B1290" t="s">
        <v>154</v>
      </c>
      <c r="C1290">
        <v>18</v>
      </c>
      <c r="D1290" s="86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86">
        <f>AVERAGEIFS($C$2:C1290, $B$2:B1290, B1290)</f>
        <v>12.684210526315789</v>
      </c>
      <c r="AB1290" s="86">
        <f>AVERAGEIFS($I$2:I1290, $B$2:B1290, B1290)</f>
        <v>0.46315789473684216</v>
      </c>
      <c r="AC1290" s="86">
        <f>AVERAGEIFS($J$2:J1290, $B$2:B1290, B1290)</f>
        <v>0.4957894736842105</v>
      </c>
      <c r="AD1290" s="86">
        <f>AVERAGEIFS($D$2:D1290, $B$2:B1290, B1290)</f>
        <v>0.52631578947368418</v>
      </c>
    </row>
    <row r="1291" spans="1:30" x14ac:dyDescent="0.25">
      <c r="A1291" s="85">
        <v>46186</v>
      </c>
      <c r="B1291" t="s">
        <v>139</v>
      </c>
      <c r="C1291">
        <v>10</v>
      </c>
      <c r="D1291" s="86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86">
        <f>AVERAGEIFS($C$2:C1291, $B$2:B1291, B1291)</f>
        <v>11.575757575757576</v>
      </c>
      <c r="AB1291" s="86">
        <f>AVERAGEIFS($I$2:I1291, $B$2:B1291, B1291)</f>
        <v>0.45151515151515154</v>
      </c>
      <c r="AC1291" s="86">
        <f>AVERAGEIFS($J$2:J1291, $B$2:B1291, B1291)</f>
        <v>0.49121212121212116</v>
      </c>
      <c r="AD1291" s="86">
        <f>AVERAGEIFS($D$2:D1291, $B$2:B1291, B1291)</f>
        <v>0.48484848484848486</v>
      </c>
    </row>
    <row r="1292" spans="1:30" x14ac:dyDescent="0.25">
      <c r="A1292" s="85">
        <v>46186</v>
      </c>
      <c r="B1292" t="s">
        <v>2</v>
      </c>
      <c r="C1292">
        <v>13</v>
      </c>
      <c r="D1292" s="86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86">
        <f>AVERAGEIFS($C$2:C1292, $B$2:B1292, B1292)</f>
        <v>26.214285714285715</v>
      </c>
      <c r="AB1292" s="86">
        <f>AVERAGEIFS($I$2:I1292, $B$2:B1292, B1292)</f>
        <v>0.58571428571428574</v>
      </c>
      <c r="AC1292" s="86">
        <f>AVERAGEIFS($J$2:J1292, $B$2:B1292, B1292)</f>
        <v>0.54357142857142848</v>
      </c>
      <c r="AD1292" s="86">
        <f>AVERAGEIFS($D$2:D1292, $B$2:B1292, B1292)</f>
        <v>0.5</v>
      </c>
    </row>
    <row r="1293" spans="1:30" x14ac:dyDescent="0.25">
      <c r="A1293" s="85">
        <v>46186</v>
      </c>
      <c r="B1293" t="s">
        <v>13</v>
      </c>
      <c r="C1293">
        <v>16</v>
      </c>
      <c r="D1293" s="86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86">
        <f>AVERAGEIFS($C$2:C1293, $B$2:B1293, B1293)</f>
        <v>25.617283950617285</v>
      </c>
      <c r="AB1293" s="86">
        <f>AVERAGEIFS($I$2:I1293, $B$2:B1293, B1293)</f>
        <v>0.54320987654320985</v>
      </c>
      <c r="AC1293" s="86">
        <f>AVERAGEIFS($J$2:J1293, $B$2:B1293, B1293)</f>
        <v>0.52950617283950629</v>
      </c>
      <c r="AD1293" s="86">
        <f>AVERAGEIFS($D$2:D1293, $B$2:B1293, B1293)</f>
        <v>0.58024691358024694</v>
      </c>
    </row>
    <row r="1294" spans="1:30" x14ac:dyDescent="0.25">
      <c r="A1294" s="85">
        <v>46186</v>
      </c>
      <c r="B1294" t="s">
        <v>18</v>
      </c>
      <c r="C1294">
        <v>10</v>
      </c>
      <c r="D1294" s="86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86">
        <f>AVERAGEIFS($C$2:C1294, $B$2:B1294, B1294)</f>
        <v>25.341463414634145</v>
      </c>
      <c r="AB1294" s="86">
        <f>AVERAGEIFS($I$2:I1294, $B$2:B1294, B1294)</f>
        <v>0.47682926829268296</v>
      </c>
      <c r="AC1294" s="86">
        <f>AVERAGEIFS($J$2:J1294, $B$2:B1294, B1294)</f>
        <v>0.48902439024390243</v>
      </c>
      <c r="AD1294" s="86">
        <f>AVERAGEIFS($D$2:D1294, $B$2:B1294, B1294)</f>
        <v>0.46341463414634149</v>
      </c>
    </row>
    <row r="1295" spans="1:30" x14ac:dyDescent="0.25">
      <c r="A1295" s="85">
        <v>46186</v>
      </c>
      <c r="B1295" t="s">
        <v>141</v>
      </c>
      <c r="C1295">
        <v>15</v>
      </c>
      <c r="D1295" s="86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86">
        <f>AVERAGEIFS($C$2:C1295, $B$2:B1295, B1295)</f>
        <v>17.100000000000001</v>
      </c>
      <c r="AB1295" s="86">
        <f>AVERAGEIFS($I$2:I1295, $B$2:B1295, B1295)</f>
        <v>0.44499999999999995</v>
      </c>
      <c r="AC1295" s="86">
        <f>AVERAGEIFS($J$2:J1295, $B$2:B1295, B1295)</f>
        <v>0.48100000000000004</v>
      </c>
      <c r="AD1295" s="86">
        <f>AVERAGEIFS($D$2:D1295, $B$2:B1295, B1295)</f>
        <v>0.4</v>
      </c>
    </row>
    <row r="1296" spans="1:30" x14ac:dyDescent="0.25">
      <c r="A1296" s="85">
        <v>46186</v>
      </c>
      <c r="B1296" t="s">
        <v>29</v>
      </c>
      <c r="C1296">
        <v>9</v>
      </c>
      <c r="D1296" s="8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86">
        <f>AVERAGEIFS($C$2:C1296, $B$2:B1296, B1296)</f>
        <v>10.921875</v>
      </c>
      <c r="AB1296" s="86">
        <f>AVERAGEIFS($I$2:I1296, $B$2:B1296, B1296)</f>
        <v>0.45703125</v>
      </c>
      <c r="AC1296" s="86">
        <f>AVERAGEIFS($J$2:J1296, $B$2:B1296, B1296)</f>
        <v>0.49265625000000002</v>
      </c>
      <c r="AD1296" s="86">
        <f>AVERAGEIFS($D$2:D1296, $B$2:B1296, B1296)</f>
        <v>0.421875</v>
      </c>
    </row>
    <row r="1297" spans="1:30" x14ac:dyDescent="0.25">
      <c r="A1297" s="85">
        <v>46186</v>
      </c>
      <c r="B1297" t="s">
        <v>247</v>
      </c>
      <c r="C1297">
        <v>5</v>
      </c>
      <c r="D1297" s="86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86">
        <f>AVERAGEIFS($C$2:C1297, $B$2:B1297, B1297)</f>
        <v>4.5</v>
      </c>
      <c r="AB1297" s="86">
        <f>AVERAGEIFS($I$2:I1297, $B$2:B1297, B1297)</f>
        <v>0.5</v>
      </c>
      <c r="AC1297" s="86">
        <f>AVERAGEIFS($J$2:J1297, $B$2:B1297, B1297)</f>
        <v>0.52</v>
      </c>
      <c r="AD1297" s="86">
        <f>AVERAGEIFS($D$2:D1297, $B$2:B1297, B1297)</f>
        <v>0.5</v>
      </c>
    </row>
    <row r="1298" spans="1:30" x14ac:dyDescent="0.25">
      <c r="A1298" s="85">
        <v>46187</v>
      </c>
      <c r="B1298" t="s">
        <v>1</v>
      </c>
      <c r="C1298">
        <v>48</v>
      </c>
      <c r="D1298" s="86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86">
        <f>AVERAGEIFS($C$2:C1298, $B$2:B1298, B1298)</f>
        <v>27.1875</v>
      </c>
      <c r="AB1298" s="86">
        <f>AVERAGEIFS($I$2:I1298, $B$2:B1298, B1298)</f>
        <v>0.52500000000000002</v>
      </c>
      <c r="AC1298" s="86">
        <f>AVERAGEIFS($J$2:J1298, $B$2:B1298, B1298)</f>
        <v>0.50062499999999999</v>
      </c>
      <c r="AD1298" s="86">
        <f>AVERAGEIFS($D$2:D1298, $B$2:B1298, B1298)</f>
        <v>0.625</v>
      </c>
    </row>
    <row r="1299" spans="1:30" x14ac:dyDescent="0.25">
      <c r="A1299" s="85">
        <v>46187</v>
      </c>
      <c r="B1299" t="s">
        <v>13</v>
      </c>
      <c r="C1299">
        <v>43</v>
      </c>
      <c r="D1299" s="86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86">
        <f>AVERAGEIFS($C$2:C1299, $B$2:B1299, B1299)</f>
        <v>25.829268292682926</v>
      </c>
      <c r="AB1299" s="86">
        <f>AVERAGEIFS($I$2:I1299, $B$2:B1299, B1299)</f>
        <v>0.54390243902439028</v>
      </c>
      <c r="AC1299" s="86">
        <f>AVERAGEIFS($J$2:J1299, $B$2:B1299, B1299)</f>
        <v>0.53036585365853672</v>
      </c>
      <c r="AD1299" s="86">
        <f>AVERAGEIFS($D$2:D1299, $B$2:B1299, B1299)</f>
        <v>0.58536585365853655</v>
      </c>
    </row>
    <row r="1300" spans="1:30" x14ac:dyDescent="0.25">
      <c r="A1300" s="85">
        <v>46187</v>
      </c>
      <c r="B1300" t="s">
        <v>37</v>
      </c>
      <c r="C1300">
        <v>33</v>
      </c>
      <c r="D1300" s="86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86">
        <f>AVERAGEIFS($C$2:C1300, $B$2:B1300, B1300)</f>
        <v>20.472222222222221</v>
      </c>
      <c r="AB1300" s="86">
        <f>AVERAGEIFS($I$2:I1300, $B$2:B1300, B1300)</f>
        <v>0.43333333333333329</v>
      </c>
      <c r="AC1300" s="86">
        <f>AVERAGEIFS($J$2:J1300, $B$2:B1300, B1300)</f>
        <v>0.46527777777777779</v>
      </c>
      <c r="AD1300" s="86">
        <f>AVERAGEIFS($D$2:D1300, $B$2:B1300, B1300)</f>
        <v>0.47222222222222221</v>
      </c>
    </row>
    <row r="1301" spans="1:30" x14ac:dyDescent="0.25">
      <c r="A1301" s="85">
        <v>46187</v>
      </c>
      <c r="B1301" t="s">
        <v>141</v>
      </c>
      <c r="C1301">
        <v>31</v>
      </c>
      <c r="D1301" s="86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86">
        <f>AVERAGEIFS($C$2:C1301, $B$2:B1301, B1301)</f>
        <v>17.761904761904763</v>
      </c>
      <c r="AB1301" s="86">
        <f>AVERAGEIFS($I$2:I1301, $B$2:B1301, B1301)</f>
        <v>0.45238095238095227</v>
      </c>
      <c r="AC1301" s="86">
        <f>AVERAGEIFS($J$2:J1301, $B$2:B1301, B1301)</f>
        <v>0.48666666666666669</v>
      </c>
      <c r="AD1301" s="86">
        <f>AVERAGEIFS($D$2:D1301, $B$2:B1301, B1301)</f>
        <v>0.42857142857142855</v>
      </c>
    </row>
    <row r="1302" spans="1:30" x14ac:dyDescent="0.25">
      <c r="A1302" s="85">
        <v>46187</v>
      </c>
      <c r="B1302" t="s">
        <v>29</v>
      </c>
      <c r="C1302">
        <v>16</v>
      </c>
      <c r="D1302" s="86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86">
        <f>AVERAGEIFS($C$2:C1302, $B$2:B1302, B1302)</f>
        <v>11</v>
      </c>
      <c r="AB1302" s="86">
        <f>AVERAGEIFS($I$2:I1302, $B$2:B1302, B1302)</f>
        <v>0.45923076923076928</v>
      </c>
      <c r="AC1302" s="86">
        <f>AVERAGEIFS($J$2:J1302, $B$2:B1302, B1302)</f>
        <v>0.49430769230769234</v>
      </c>
      <c r="AD1302" s="86">
        <f>AVERAGEIFS($D$2:D1302, $B$2:B1302, B1302)</f>
        <v>0.43076923076923079</v>
      </c>
    </row>
    <row r="1303" spans="1:30" x14ac:dyDescent="0.25">
      <c r="A1303" s="85">
        <v>46187</v>
      </c>
      <c r="B1303" t="s">
        <v>70</v>
      </c>
      <c r="C1303">
        <v>15</v>
      </c>
      <c r="D1303" s="86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86">
        <f>AVERAGEIFS($C$2:C1303, $B$2:B1303, B1303)</f>
        <v>18.75</v>
      </c>
      <c r="AB1303" s="86">
        <f>AVERAGEIFS($I$2:I1303, $B$2:B1303, B1303)</f>
        <v>0.55625000000000002</v>
      </c>
      <c r="AC1303" s="86">
        <f>AVERAGEIFS($J$2:J1303, $B$2:B1303, B1303)</f>
        <v>0.53625</v>
      </c>
      <c r="AD1303" s="86">
        <f>AVERAGEIFS($D$2:D1303, $B$2:B1303, B1303)</f>
        <v>0.625</v>
      </c>
    </row>
    <row r="1304" spans="1:30" x14ac:dyDescent="0.25">
      <c r="A1304" s="85">
        <v>46187</v>
      </c>
      <c r="B1304" t="s">
        <v>2</v>
      </c>
      <c r="C1304">
        <v>50</v>
      </c>
      <c r="D1304" s="86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86">
        <f>AVERAGEIFS($C$2:C1304, $B$2:B1304, B1304)</f>
        <v>27.03448275862069</v>
      </c>
      <c r="AB1304" s="86">
        <f>AVERAGEIFS($I$2:I1304, $B$2:B1304, B1304)</f>
        <v>0.57931034482758625</v>
      </c>
      <c r="AC1304" s="86">
        <f>AVERAGEIFS($J$2:J1304, $B$2:B1304, B1304)</f>
        <v>0.5386206896551724</v>
      </c>
      <c r="AD1304" s="86">
        <f>AVERAGEIFS($D$2:D1304, $B$2:B1304, B1304)</f>
        <v>0.48275862068965519</v>
      </c>
    </row>
    <row r="1305" spans="1:30" x14ac:dyDescent="0.25">
      <c r="A1305" s="85">
        <v>46187</v>
      </c>
      <c r="B1305" t="s">
        <v>18</v>
      </c>
      <c r="C1305">
        <v>34</v>
      </c>
      <c r="D1305" s="86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86">
        <f>AVERAGEIFS($C$2:C1305, $B$2:B1305, B1305)</f>
        <v>25.547619047619047</v>
      </c>
      <c r="AB1305" s="86">
        <f>AVERAGEIFS($I$2:I1305, $B$2:B1305, B1305)</f>
        <v>0.47499999999999998</v>
      </c>
      <c r="AC1305" s="86">
        <f>AVERAGEIFS($J$2:J1305, $B$2:B1305, B1305)</f>
        <v>0.4869047619047619</v>
      </c>
      <c r="AD1305" s="86">
        <f>AVERAGEIFS($D$2:D1305, $B$2:B1305, B1305)</f>
        <v>0.45238095238095238</v>
      </c>
    </row>
    <row r="1306" spans="1:30" x14ac:dyDescent="0.25">
      <c r="A1306" s="85">
        <v>46187</v>
      </c>
      <c r="B1306" t="s">
        <v>150</v>
      </c>
      <c r="C1306">
        <v>31</v>
      </c>
      <c r="D1306" s="86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86">
        <f>AVERAGEIFS($C$2:C1306, $B$2:B1306, B1306)</f>
        <v>18.826086956521738</v>
      </c>
      <c r="AB1306" s="86">
        <f>AVERAGEIFS($I$2:I1306, $B$2:B1306, B1306)</f>
        <v>0.63478260869565217</v>
      </c>
      <c r="AC1306" s="86">
        <f>AVERAGEIFS($J$2:J1306, $B$2:B1306, B1306)</f>
        <v>0.56652173913043458</v>
      </c>
      <c r="AD1306" s="86">
        <f>AVERAGEIFS($D$2:D1306, $B$2:B1306, B1306)</f>
        <v>0.69565217391304346</v>
      </c>
    </row>
    <row r="1307" spans="1:30" x14ac:dyDescent="0.25">
      <c r="A1307" s="85">
        <v>46187</v>
      </c>
      <c r="B1307" t="s">
        <v>25</v>
      </c>
      <c r="C1307">
        <v>30</v>
      </c>
      <c r="D1307" s="86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86">
        <f>AVERAGEIFS($C$2:C1307, $B$2:B1307, B1307)</f>
        <v>18.657142857142858</v>
      </c>
      <c r="AB1307" s="86">
        <f>AVERAGEIFS($I$2:I1307, $B$2:B1307, B1307)</f>
        <v>0.5585714285714285</v>
      </c>
      <c r="AC1307" s="86">
        <f>AVERAGEIFS($J$2:J1307, $B$2:B1307, B1307)</f>
        <v>0.51828571428571435</v>
      </c>
      <c r="AD1307" s="86">
        <f>AVERAGEIFS($D$2:D1307, $B$2:B1307, B1307)</f>
        <v>0.54285714285714282</v>
      </c>
    </row>
    <row r="1308" spans="1:30" x14ac:dyDescent="0.25">
      <c r="A1308" s="85">
        <v>46187</v>
      </c>
      <c r="B1308" t="s">
        <v>71</v>
      </c>
      <c r="C1308">
        <v>20</v>
      </c>
      <c r="D1308" s="86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86">
        <f>AVERAGEIFS($C$2:C1308, $B$2:B1308, B1308)</f>
        <v>14.5</v>
      </c>
      <c r="AB1308" s="86">
        <f>AVERAGEIFS($I$2:I1308, $B$2:B1308, B1308)</f>
        <v>0.54166666666666663</v>
      </c>
      <c r="AC1308" s="86">
        <f>AVERAGEIFS($J$2:J1308, $B$2:B1308, B1308)</f>
        <v>0.51333333333333331</v>
      </c>
      <c r="AD1308" s="86">
        <f>AVERAGEIFS($D$2:D1308, $B$2:B1308, B1308)</f>
        <v>0.5</v>
      </c>
    </row>
    <row r="1309" spans="1:30" x14ac:dyDescent="0.25">
      <c r="A1309" s="85">
        <v>46187</v>
      </c>
      <c r="B1309" t="s">
        <v>140</v>
      </c>
      <c r="C1309">
        <v>11</v>
      </c>
      <c r="D1309" s="86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86">
        <f>AVERAGEIFS($C$2:C1309, $B$2:B1309, B1309)</f>
        <v>9.621621621621621</v>
      </c>
      <c r="AB1309" s="86">
        <f>AVERAGEIFS($I$2:I1309, $B$2:B1309, B1309)</f>
        <v>0.47297297297297297</v>
      </c>
      <c r="AC1309" s="86">
        <f>AVERAGEIFS($J$2:J1309, $B$2:B1309, B1309)</f>
        <v>0.48270270270270249</v>
      </c>
      <c r="AD1309" s="86">
        <f>AVERAGEIFS($D$2:D1309, $B$2:B1309, B1309)</f>
        <v>0.45945945945945948</v>
      </c>
    </row>
    <row r="1310" spans="1:30" x14ac:dyDescent="0.25">
      <c r="A1310" s="85">
        <v>46187</v>
      </c>
      <c r="B1310" t="s">
        <v>6</v>
      </c>
      <c r="C1310">
        <v>32</v>
      </c>
      <c r="D1310" s="86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86">
        <f>AVERAGEIFS($C$2:C1310, $B$2:B1310, B1310)</f>
        <v>24.238095238095237</v>
      </c>
      <c r="AB1310" s="86">
        <f>AVERAGEIFS($I$2:I1310, $B$2:B1310, B1310)</f>
        <v>0.65</v>
      </c>
      <c r="AC1310" s="86">
        <f>AVERAGEIFS($J$2:J1310, $B$2:B1310, B1310)</f>
        <v>0.57119047619047614</v>
      </c>
      <c r="AD1310" s="86">
        <f>AVERAGEIFS($D$2:D1310, $B$2:B1310, B1310)</f>
        <v>0.7142857142857143</v>
      </c>
    </row>
    <row r="1311" spans="1:30" x14ac:dyDescent="0.25">
      <c r="A1311" s="85">
        <v>46187</v>
      </c>
      <c r="B1311" t="s">
        <v>28</v>
      </c>
      <c r="C1311">
        <v>14</v>
      </c>
      <c r="D1311" s="86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86">
        <f>AVERAGEIFS($C$2:C1311, $B$2:B1311, B1311)</f>
        <v>15.518518518518519</v>
      </c>
      <c r="AB1311" s="86">
        <f>AVERAGEIFS($I$2:I1311, $B$2:B1311, B1311)</f>
        <v>0.39444444444444443</v>
      </c>
      <c r="AC1311" s="86">
        <f>AVERAGEIFS($J$2:J1311, $B$2:B1311, B1311)</f>
        <v>0.45370370370370378</v>
      </c>
      <c r="AD1311" s="86">
        <f>AVERAGEIFS($D$2:D1311, $B$2:B1311, B1311)</f>
        <v>0.37037037037037035</v>
      </c>
    </row>
    <row r="1312" spans="1:30" x14ac:dyDescent="0.25">
      <c r="A1312" s="85">
        <v>46187</v>
      </c>
      <c r="B1312" t="s">
        <v>44</v>
      </c>
      <c r="C1312">
        <v>21</v>
      </c>
      <c r="D1312" s="86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86">
        <f>AVERAGEIFS($C$2:C1312, $B$2:B1312, B1312)</f>
        <v>15.5</v>
      </c>
      <c r="AB1312" s="86">
        <f>AVERAGEIFS($I$2:I1312, $B$2:B1312, B1312)</f>
        <v>0.81874999999999998</v>
      </c>
      <c r="AC1312" s="86">
        <f>AVERAGEIFS($J$2:J1312, $B$2:B1312, B1312)</f>
        <v>0.65249999999999997</v>
      </c>
      <c r="AD1312" s="86">
        <f>AVERAGEIFS($D$2:D1312, $B$2:B1312, B1312)</f>
        <v>1</v>
      </c>
    </row>
    <row r="1313" spans="1:30" x14ac:dyDescent="0.25">
      <c r="A1313" s="85">
        <v>46187</v>
      </c>
      <c r="B1313" t="s">
        <v>35</v>
      </c>
      <c r="C1313">
        <v>15</v>
      </c>
      <c r="D1313" s="86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86">
        <f>AVERAGEIFS($C$2:C1313, $B$2:B1313, B1313)</f>
        <v>12.487804878048781</v>
      </c>
      <c r="AB1313" s="86">
        <f>AVERAGEIFS($I$2:I1313, $B$2:B1313, B1313)</f>
        <v>0.53414634146341466</v>
      </c>
      <c r="AC1313" s="86">
        <f>AVERAGEIFS($J$2:J1313, $B$2:B1313, B1313)</f>
        <v>0.51317073170731708</v>
      </c>
      <c r="AD1313" s="86">
        <f>AVERAGEIFS($D$2:D1313, $B$2:B1313, B1313)</f>
        <v>0.63414634146341464</v>
      </c>
    </row>
    <row r="1314" spans="1:30" x14ac:dyDescent="0.25">
      <c r="A1314" s="85">
        <v>46187</v>
      </c>
      <c r="B1314" t="s">
        <v>139</v>
      </c>
      <c r="C1314">
        <v>13</v>
      </c>
      <c r="D1314" s="86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86">
        <f>AVERAGEIFS($C$2:C1314, $B$2:B1314, B1314)</f>
        <v>11.617647058823529</v>
      </c>
      <c r="AB1314" s="86">
        <f>AVERAGEIFS($I$2:I1314, $B$2:B1314, B1314)</f>
        <v>0.45588235294117646</v>
      </c>
      <c r="AC1314" s="86">
        <f>AVERAGEIFS($J$2:J1314, $B$2:B1314, B1314)</f>
        <v>0.49470588235294111</v>
      </c>
      <c r="AD1314" s="86">
        <f>AVERAGEIFS($D$2:D1314, $B$2:B1314, B1314)</f>
        <v>0.5</v>
      </c>
    </row>
    <row r="1315" spans="1:30" x14ac:dyDescent="0.25">
      <c r="A1315" s="85">
        <v>46187</v>
      </c>
      <c r="B1315" t="s">
        <v>20</v>
      </c>
      <c r="C1315">
        <v>15</v>
      </c>
      <c r="D1315" s="86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86">
        <f>AVERAGEIFS($C$2:C1315, $B$2:B1315, B1315)</f>
        <v>14.617647058823529</v>
      </c>
      <c r="AB1315" s="86">
        <f>AVERAGEIFS($I$2:I1315, $B$2:B1315, B1315)</f>
        <v>0.50147058823529422</v>
      </c>
      <c r="AC1315" s="86">
        <f>AVERAGEIFS($J$2:J1315, $B$2:B1315, B1315)</f>
        <v>0.50647058823529434</v>
      </c>
      <c r="AD1315" s="86">
        <f>AVERAGEIFS($D$2:D1315, $B$2:B1315, B1315)</f>
        <v>0.44117647058823528</v>
      </c>
    </row>
    <row r="1316" spans="1:30" x14ac:dyDescent="0.25">
      <c r="A1316" s="85">
        <v>46187</v>
      </c>
      <c r="B1316" t="s">
        <v>15</v>
      </c>
      <c r="C1316">
        <v>21</v>
      </c>
      <c r="D1316" s="86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86">
        <f>AVERAGEIFS($C$2:C1316, $B$2:B1316, B1316)</f>
        <v>22.745098039215687</v>
      </c>
      <c r="AB1316" s="86">
        <f>AVERAGEIFS($I$2:I1316, $B$2:B1316, B1316)</f>
        <v>0.45686274509803931</v>
      </c>
      <c r="AC1316" s="86">
        <f>AVERAGEIFS($J$2:J1316, $B$2:B1316, B1316)</f>
        <v>0.48470588235294115</v>
      </c>
      <c r="AD1316" s="86">
        <f>AVERAGEIFS($D$2:D1316, $B$2:B1316, B1316)</f>
        <v>0.41176470588235292</v>
      </c>
    </row>
    <row r="1317" spans="1:30" x14ac:dyDescent="0.25">
      <c r="A1317" s="85">
        <v>46187</v>
      </c>
      <c r="B1317" t="s">
        <v>27</v>
      </c>
      <c r="C1317">
        <v>17</v>
      </c>
      <c r="D1317" s="86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86">
        <f>AVERAGEIFS($C$2:C1317, $B$2:B1317, B1317)</f>
        <v>15.057142857142857</v>
      </c>
      <c r="AB1317" s="86">
        <f>AVERAGEIFS($I$2:I1317, $B$2:B1317, B1317)</f>
        <v>0.49142857142857133</v>
      </c>
      <c r="AC1317" s="86">
        <f>AVERAGEIFS($J$2:J1317, $B$2:B1317, B1317)</f>
        <v>0.49714285714285722</v>
      </c>
      <c r="AD1317" s="86">
        <f>AVERAGEIFS($D$2:D1317, $B$2:B1317, B1317)</f>
        <v>0.51428571428571423</v>
      </c>
    </row>
    <row r="1318" spans="1:30" x14ac:dyDescent="0.25">
      <c r="A1318" s="85">
        <v>46187</v>
      </c>
      <c r="B1318" t="s">
        <v>26</v>
      </c>
      <c r="C1318">
        <v>14</v>
      </c>
      <c r="D1318" s="86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86">
        <f>AVERAGEIFS($C$2:C1318, $B$2:B1318, B1318)</f>
        <v>13.627906976744185</v>
      </c>
      <c r="AB1318" s="86">
        <f>AVERAGEIFS($I$2:I1318, $B$2:B1318, B1318)</f>
        <v>0.61976744186046495</v>
      </c>
      <c r="AC1318" s="86">
        <f>AVERAGEIFS($J$2:J1318, $B$2:B1318, B1318)</f>
        <v>0.54534883720930238</v>
      </c>
      <c r="AD1318" s="86">
        <f>AVERAGEIFS($D$2:D1318, $B$2:B1318, B1318)</f>
        <v>0.65116279069767447</v>
      </c>
    </row>
    <row r="1319" spans="1:30" x14ac:dyDescent="0.25">
      <c r="A1319" s="85">
        <v>46187</v>
      </c>
      <c r="B1319" t="s">
        <v>19</v>
      </c>
      <c r="C1319">
        <v>9</v>
      </c>
      <c r="D1319" s="86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86">
        <f>AVERAGEIFS($C$2:C1319, $B$2:B1319, B1319)</f>
        <v>12.086956521739131</v>
      </c>
      <c r="AB1319" s="86">
        <f>AVERAGEIFS($I$2:I1319, $B$2:B1319, B1319)</f>
        <v>0.48369565217391303</v>
      </c>
      <c r="AC1319" s="86">
        <f>AVERAGEIFS($J$2:J1319, $B$2:B1319, B1319)</f>
        <v>0.4858695652173915</v>
      </c>
      <c r="AD1319" s="86">
        <f>AVERAGEIFS($D$2:D1319, $B$2:B1319, B1319)</f>
        <v>0.47826086956521741</v>
      </c>
    </row>
    <row r="1320" spans="1:30" x14ac:dyDescent="0.25">
      <c r="A1320" s="85">
        <v>46187</v>
      </c>
      <c r="B1320" t="s">
        <v>148</v>
      </c>
      <c r="C1320">
        <v>17</v>
      </c>
      <c r="D1320" s="86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86">
        <f>AVERAGEIFS($C$2:C1320, $B$2:B1320, B1320)</f>
        <v>12.583333333333334</v>
      </c>
      <c r="AB1320" s="86">
        <f>AVERAGEIFS($I$2:I1320, $B$2:B1320, B1320)</f>
        <v>0.51770833333333321</v>
      </c>
      <c r="AC1320" s="86">
        <f>AVERAGEIFS($J$2:J1320, $B$2:B1320, B1320)</f>
        <v>0.50666666666666671</v>
      </c>
      <c r="AD1320" s="86">
        <f>AVERAGEIFS($D$2:D1320, $B$2:B1320, B1320)</f>
        <v>0.47916666666666669</v>
      </c>
    </row>
    <row r="1321" spans="1:30" x14ac:dyDescent="0.25">
      <c r="A1321" s="85">
        <v>46187</v>
      </c>
      <c r="B1321" t="s">
        <v>38</v>
      </c>
      <c r="C1321">
        <v>11</v>
      </c>
      <c r="D1321" s="86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86">
        <f>AVERAGEIFS($C$2:C1321, $B$2:B1321, B1321)</f>
        <v>8.36</v>
      </c>
      <c r="AB1321" s="86">
        <f>AVERAGEIFS($I$2:I1321, $B$2:B1321, B1321)</f>
        <v>0.40200000000000002</v>
      </c>
      <c r="AC1321" s="86">
        <f>AVERAGEIFS($J$2:J1321, $B$2:B1321, B1321)</f>
        <v>0.44880000000000009</v>
      </c>
      <c r="AD1321" s="86">
        <f>AVERAGEIFS($D$2:D1321, $B$2:B1321, B1321)</f>
        <v>0.36</v>
      </c>
    </row>
    <row r="1322" spans="1:30" x14ac:dyDescent="0.25">
      <c r="A1322" s="85">
        <v>46188</v>
      </c>
      <c r="B1322" t="s">
        <v>140</v>
      </c>
      <c r="C1322">
        <v>7</v>
      </c>
      <c r="D1322" s="86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86">
        <f>AVERAGEIFS($C$2:C1322, $B$2:B1322, B1322)</f>
        <v>9.5526315789473681</v>
      </c>
      <c r="AB1322" s="86">
        <f>AVERAGEIFS($I$2:I1322, $B$2:B1322, B1322)</f>
        <v>0.48684210526315791</v>
      </c>
      <c r="AC1322" s="86">
        <f>AVERAGEIFS($J$2:J1322, $B$2:B1322, B1322)</f>
        <v>0.49157894736842084</v>
      </c>
      <c r="AD1322" s="86">
        <f>AVERAGEIFS($D$2:D1322, $B$2:B1322, B1322)</f>
        <v>0.47368421052631576</v>
      </c>
    </row>
    <row r="1323" spans="1:30" x14ac:dyDescent="0.25">
      <c r="A1323" s="85">
        <v>46188</v>
      </c>
      <c r="B1323" t="s">
        <v>40</v>
      </c>
      <c r="C1323">
        <v>14</v>
      </c>
      <c r="D1323" s="86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86">
        <f>AVERAGEIFS($C$2:C1323, $B$2:B1323, B1323)</f>
        <v>20.173913043478262</v>
      </c>
      <c r="AB1323" s="86">
        <f>AVERAGEIFS($I$2:I1323, $B$2:B1323, B1323)</f>
        <v>0.53478260869565208</v>
      </c>
      <c r="AC1323" s="86">
        <f>AVERAGEIFS($J$2:J1323, $B$2:B1323, B1323)</f>
        <v>0.4869565217391304</v>
      </c>
      <c r="AD1323" s="86">
        <f>AVERAGEIFS($D$2:D1323, $B$2:B1323, B1323)</f>
        <v>0.52173913043478259</v>
      </c>
    </row>
    <row r="1324" spans="1:30" x14ac:dyDescent="0.25">
      <c r="A1324" s="85">
        <v>46188</v>
      </c>
      <c r="B1324" t="s">
        <v>150</v>
      </c>
      <c r="C1324">
        <v>12</v>
      </c>
      <c r="D1324" s="86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86">
        <f>AVERAGEIFS($C$2:C1324, $B$2:B1324, B1324)</f>
        <v>18.541666666666668</v>
      </c>
      <c r="AB1324" s="86">
        <f>AVERAGEIFS($I$2:I1324, $B$2:B1324, B1324)</f>
        <v>0.65</v>
      </c>
      <c r="AC1324" s="86">
        <f>AVERAGEIFS($J$2:J1324, $B$2:B1324, B1324)</f>
        <v>0.57708333333333317</v>
      </c>
      <c r="AD1324" s="86">
        <f>AVERAGEIFS($D$2:D1324, $B$2:B1324, B1324)</f>
        <v>0.70833333333333337</v>
      </c>
    </row>
    <row r="1325" spans="1:30" x14ac:dyDescent="0.25">
      <c r="A1325" s="85">
        <v>46188</v>
      </c>
      <c r="B1325" t="s">
        <v>6</v>
      </c>
      <c r="C1325">
        <v>7</v>
      </c>
      <c r="D1325" s="86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86">
        <f>AVERAGEIFS($C$2:C1325, $B$2:B1325, B1325)</f>
        <v>23.837209302325583</v>
      </c>
      <c r="AB1325" s="86">
        <f>AVERAGEIFS($I$2:I1325, $B$2:B1325, B1325)</f>
        <v>0.6581395348837209</v>
      </c>
      <c r="AC1325" s="86">
        <f>AVERAGEIFS($J$2:J1325, $B$2:B1325, B1325)</f>
        <v>0.5769767441860465</v>
      </c>
      <c r="AD1325" s="86">
        <f>AVERAGEIFS($D$2:D1325, $B$2:B1325, B1325)</f>
        <v>0.72093023255813948</v>
      </c>
    </row>
    <row r="1326" spans="1:30" x14ac:dyDescent="0.25">
      <c r="A1326" s="85">
        <v>46188</v>
      </c>
      <c r="B1326" t="s">
        <v>44</v>
      </c>
      <c r="C1326">
        <v>14</v>
      </c>
      <c r="D1326" s="86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86">
        <f>AVERAGEIFS($C$2:C1326, $B$2:B1326, B1326)</f>
        <v>15.333333333333334</v>
      </c>
      <c r="AB1326" s="86">
        <f>AVERAGEIFS($I$2:I1326, $B$2:B1326, B1326)</f>
        <v>0.83888888888888891</v>
      </c>
      <c r="AC1326" s="86">
        <f>AVERAGEIFS($J$2:J1326, $B$2:B1326, B1326)</f>
        <v>0.6711111111111111</v>
      </c>
      <c r="AD1326" s="86">
        <f>AVERAGEIFS($D$2:D1326, $B$2:B1326, B1326)</f>
        <v>1</v>
      </c>
    </row>
    <row r="1327" spans="1:30" x14ac:dyDescent="0.25">
      <c r="A1327" s="85">
        <v>46188</v>
      </c>
      <c r="B1327" t="s">
        <v>154</v>
      </c>
      <c r="C1327">
        <v>3</v>
      </c>
      <c r="D1327" s="86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86">
        <f>AVERAGEIFS($C$2:C1327, $B$2:B1327, B1327)</f>
        <v>12.2</v>
      </c>
      <c r="AB1327" s="86">
        <f>AVERAGEIFS($I$2:I1327, $B$2:B1327, B1327)</f>
        <v>0.44000000000000006</v>
      </c>
      <c r="AC1327" s="86">
        <f>AVERAGEIFS($J$2:J1327, $B$2:B1327, B1327)</f>
        <v>0.48</v>
      </c>
      <c r="AD1327" s="86">
        <f>AVERAGEIFS($D$2:D1327, $B$2:B1327, B1327)</f>
        <v>0.5</v>
      </c>
    </row>
    <row r="1328" spans="1:30" x14ac:dyDescent="0.25">
      <c r="A1328" s="85">
        <v>46188</v>
      </c>
      <c r="B1328" t="s">
        <v>29</v>
      </c>
      <c r="C1328">
        <v>7</v>
      </c>
      <c r="D1328" s="86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86">
        <f>AVERAGEIFS($C$2:C1328, $B$2:B1328, B1328)</f>
        <v>10.939393939393939</v>
      </c>
      <c r="AB1328" s="86">
        <f>AVERAGEIFS($I$2:I1328, $B$2:B1328, B1328)</f>
        <v>0.45227272727272727</v>
      </c>
      <c r="AC1328" s="86">
        <f>AVERAGEIFS($J$2:J1328, $B$2:B1328, B1328)</f>
        <v>0.48954545454545456</v>
      </c>
      <c r="AD1328" s="86">
        <f>AVERAGEIFS($D$2:D1328, $B$2:B1328, B1328)</f>
        <v>0.42424242424242425</v>
      </c>
    </row>
    <row r="1329" spans="1:30" x14ac:dyDescent="0.25">
      <c r="A1329" s="85">
        <v>46188</v>
      </c>
      <c r="B1329" t="s">
        <v>155</v>
      </c>
      <c r="C1329">
        <v>7</v>
      </c>
      <c r="D1329" s="86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86">
        <f>AVERAGEIFS($C$2:C1329, $B$2:B1329, B1329)</f>
        <v>18.021739130434781</v>
      </c>
      <c r="AB1329" s="86">
        <f>AVERAGEIFS($I$2:I1329, $B$2:B1329, B1329)</f>
        <v>0.39021739130434779</v>
      </c>
      <c r="AC1329" s="86">
        <f>AVERAGEIFS($J$2:J1329, $B$2:B1329, B1329)</f>
        <v>0.45695652173913037</v>
      </c>
      <c r="AD1329" s="86">
        <f>AVERAGEIFS($D$2:D1329, $B$2:B1329, B1329)</f>
        <v>0.36956521739130432</v>
      </c>
    </row>
    <row r="1330" spans="1:30" x14ac:dyDescent="0.25">
      <c r="A1330" s="85">
        <v>46188</v>
      </c>
      <c r="B1330" t="s">
        <v>15</v>
      </c>
      <c r="C1330">
        <v>16</v>
      </c>
      <c r="D1330" s="86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86">
        <f>AVERAGEIFS($C$2:C1330, $B$2:B1330, B1330)</f>
        <v>22.615384615384617</v>
      </c>
      <c r="AB1330" s="86">
        <f>AVERAGEIFS($I$2:I1330, $B$2:B1330, B1330)</f>
        <v>0.44807692307692315</v>
      </c>
      <c r="AC1330" s="86">
        <f>AVERAGEIFS($J$2:J1330, $B$2:B1330, B1330)</f>
        <v>0.47884615384615381</v>
      </c>
      <c r="AD1330" s="86">
        <f>AVERAGEIFS($D$2:D1330, $B$2:B1330, B1330)</f>
        <v>0.40384615384615385</v>
      </c>
    </row>
    <row r="1331" spans="1:30" x14ac:dyDescent="0.25">
      <c r="A1331" s="85">
        <v>46188</v>
      </c>
      <c r="B1331" t="s">
        <v>14</v>
      </c>
      <c r="C1331">
        <v>17</v>
      </c>
      <c r="D1331" s="86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86">
        <f>AVERAGEIFS($C$2:C1331, $B$2:B1331, B1331)</f>
        <v>23.475409836065573</v>
      </c>
      <c r="AB1331" s="86">
        <f>AVERAGEIFS($I$2:I1331, $B$2:B1331, B1331)</f>
        <v>0.46885245901639344</v>
      </c>
      <c r="AC1331" s="86">
        <f>AVERAGEIFS($J$2:J1331, $B$2:B1331, B1331)</f>
        <v>0.48245901639344263</v>
      </c>
      <c r="AD1331" s="86">
        <f>AVERAGEIFS($D$2:D1331, $B$2:B1331, B1331)</f>
        <v>0.47540983606557374</v>
      </c>
    </row>
    <row r="1332" spans="1:30" x14ac:dyDescent="0.25">
      <c r="A1332" s="85">
        <v>46189</v>
      </c>
      <c r="B1332" t="s">
        <v>35</v>
      </c>
      <c r="C1332">
        <v>3</v>
      </c>
      <c r="D1332" s="86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86">
        <f>AVERAGEIFS($C$2:C1332, $B$2:B1332, B1332)</f>
        <v>12.261904761904763</v>
      </c>
      <c r="AB1332" s="86">
        <f>AVERAGEIFS($I$2:I1332, $B$2:B1332, B1332)</f>
        <v>0.52142857142857146</v>
      </c>
      <c r="AC1332" s="86">
        <f>AVERAGEIFS($J$2:J1332, $B$2:B1332, B1332)</f>
        <v>0.50833333333333341</v>
      </c>
      <c r="AD1332" s="86">
        <f>AVERAGEIFS($D$2:D1332, $B$2:B1332, B1332)</f>
        <v>0.61904761904761907</v>
      </c>
    </row>
    <row r="1333" spans="1:30" x14ac:dyDescent="0.25">
      <c r="A1333" s="85">
        <v>46189</v>
      </c>
      <c r="B1333" t="s">
        <v>27</v>
      </c>
      <c r="C1333">
        <v>7</v>
      </c>
      <c r="D1333" s="86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86">
        <f>AVERAGEIFS($C$2:C1333, $B$2:B1333, B1333)</f>
        <v>14.833333333333334</v>
      </c>
      <c r="AB1333" s="86">
        <f>AVERAGEIFS($I$2:I1333, $B$2:B1333, B1333)</f>
        <v>0.47777777777777763</v>
      </c>
      <c r="AC1333" s="86">
        <f>AVERAGEIFS($J$2:J1333, $B$2:B1333, B1333)</f>
        <v>0.49194444444444446</v>
      </c>
      <c r="AD1333" s="86">
        <f>AVERAGEIFS($D$2:D1333, $B$2:B1333, B1333)</f>
        <v>0.5</v>
      </c>
    </row>
    <row r="1334" spans="1:30" x14ac:dyDescent="0.25">
      <c r="A1334" s="85">
        <v>46189</v>
      </c>
      <c r="B1334" t="s">
        <v>155</v>
      </c>
      <c r="C1334">
        <v>9</v>
      </c>
      <c r="D1334" s="86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86">
        <f>AVERAGEIFS($C$2:C1334, $B$2:B1334, B1334)</f>
        <v>17.829787234042552</v>
      </c>
      <c r="AB1334" s="86">
        <f>AVERAGEIFS($I$2:I1334, $B$2:B1334, B1334)</f>
        <v>0.38191489361702124</v>
      </c>
      <c r="AC1334" s="86">
        <f>AVERAGEIFS($J$2:J1334, $B$2:B1334, B1334)</f>
        <v>0.45382978723404244</v>
      </c>
      <c r="AD1334" s="86">
        <f>AVERAGEIFS($D$2:D1334, $B$2:B1334, B1334)</f>
        <v>0.36170212765957449</v>
      </c>
    </row>
    <row r="1335" spans="1:30" x14ac:dyDescent="0.25">
      <c r="A1335" s="85">
        <v>46189</v>
      </c>
      <c r="B1335" t="s">
        <v>15</v>
      </c>
      <c r="C1335">
        <v>11</v>
      </c>
      <c r="D1335" s="86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86">
        <f>AVERAGEIFS($C$2:C1335, $B$2:B1335, B1335)</f>
        <v>22.39622641509434</v>
      </c>
      <c r="AB1335" s="86">
        <f>AVERAGEIFS($I$2:I1335, $B$2:B1335, B1335)</f>
        <v>0.43962264150943403</v>
      </c>
      <c r="AC1335" s="86">
        <f>AVERAGEIFS($J$2:J1335, $B$2:B1335, B1335)</f>
        <v>0.47566037735849054</v>
      </c>
      <c r="AD1335" s="86">
        <f>AVERAGEIFS($D$2:D1335, $B$2:B1335, B1335)</f>
        <v>0.39622641509433965</v>
      </c>
    </row>
    <row r="1336" spans="1:30" x14ac:dyDescent="0.25">
      <c r="A1336" s="85">
        <v>46189</v>
      </c>
      <c r="B1336" t="s">
        <v>19</v>
      </c>
      <c r="C1336">
        <v>3</v>
      </c>
      <c r="D1336" s="86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86">
        <f>AVERAGEIFS($C$2:C1336, $B$2:B1336, B1336)</f>
        <v>11.893617021276595</v>
      </c>
      <c r="AB1336" s="86">
        <f>AVERAGEIFS($I$2:I1336, $B$2:B1336, B1336)</f>
        <v>0.47340425531914893</v>
      </c>
      <c r="AC1336" s="86">
        <f>AVERAGEIFS($J$2:J1336, $B$2:B1336, B1336)</f>
        <v>0.48212765957446824</v>
      </c>
      <c r="AD1336" s="86">
        <f>AVERAGEIFS($D$2:D1336, $B$2:B1336, B1336)</f>
        <v>0.46808510638297873</v>
      </c>
    </row>
    <row r="1337" spans="1:30" x14ac:dyDescent="0.25">
      <c r="A1337" s="85">
        <v>46189</v>
      </c>
      <c r="B1337" t="s">
        <v>14</v>
      </c>
      <c r="C1337">
        <v>31</v>
      </c>
      <c r="D1337" s="86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86">
        <f>AVERAGEIFS($C$2:C1337, $B$2:B1337, B1337)</f>
        <v>23.596774193548388</v>
      </c>
      <c r="AB1337" s="86">
        <f>AVERAGEIFS($I$2:I1337, $B$2:B1337, B1337)</f>
        <v>0.46129032258064517</v>
      </c>
      <c r="AC1337" s="86">
        <f>AVERAGEIFS($J$2:J1337, $B$2:B1337, B1337)</f>
        <v>0.47967741935483871</v>
      </c>
      <c r="AD1337" s="86">
        <f>AVERAGEIFS($D$2:D1337, $B$2:B1337, B1337)</f>
        <v>0.46774193548387094</v>
      </c>
    </row>
    <row r="1338" spans="1:30" x14ac:dyDescent="0.25">
      <c r="A1338" s="85">
        <v>46189</v>
      </c>
      <c r="B1338" t="s">
        <v>37</v>
      </c>
      <c r="C1338">
        <v>10</v>
      </c>
      <c r="D1338" s="86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86">
        <f>AVERAGEIFS($C$2:C1338, $B$2:B1338, B1338)</f>
        <v>20.189189189189189</v>
      </c>
      <c r="AB1338" s="86">
        <f>AVERAGEIFS($I$2:I1338, $B$2:B1338, B1338)</f>
        <v>0.44864864864864862</v>
      </c>
      <c r="AC1338" s="86">
        <f>AVERAGEIFS($J$2:J1338, $B$2:B1338, B1338)</f>
        <v>0.47135135135135137</v>
      </c>
      <c r="AD1338" s="86">
        <f>AVERAGEIFS($D$2:D1338, $B$2:B1338, B1338)</f>
        <v>0.48648648648648651</v>
      </c>
    </row>
    <row r="1339" spans="1:30" x14ac:dyDescent="0.25">
      <c r="A1339" s="85">
        <v>46189</v>
      </c>
      <c r="B1339" t="s">
        <v>13</v>
      </c>
      <c r="C1339">
        <v>22</v>
      </c>
      <c r="D1339" s="86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86">
        <f>AVERAGEIFS($C$2:C1339, $B$2:B1339, B1339)</f>
        <v>25.783132530120483</v>
      </c>
      <c r="AB1339" s="86">
        <f>AVERAGEIFS($I$2:I1339, $B$2:B1339, B1339)</f>
        <v>0.54939759036144575</v>
      </c>
      <c r="AC1339" s="86">
        <f>AVERAGEIFS($J$2:J1339, $B$2:B1339, B1339)</f>
        <v>0.53228915662650611</v>
      </c>
      <c r="AD1339" s="86">
        <f>AVERAGEIFS($D$2:D1339, $B$2:B1339, B1339)</f>
        <v>0.59036144578313254</v>
      </c>
    </row>
    <row r="1340" spans="1:30" x14ac:dyDescent="0.25">
      <c r="A1340" s="85">
        <v>46189</v>
      </c>
      <c r="B1340" t="s">
        <v>1</v>
      </c>
      <c r="C1340">
        <v>20</v>
      </c>
      <c r="D1340" s="86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86">
        <f>AVERAGEIFS($C$2:C1340, $B$2:B1340, B1340)</f>
        <v>26.764705882352942</v>
      </c>
      <c r="AB1340" s="86">
        <f>AVERAGEIFS($I$2:I1340, $B$2:B1340, B1340)</f>
        <v>0.55294117647058827</v>
      </c>
      <c r="AC1340" s="86">
        <f>AVERAGEIFS($J$2:J1340, $B$2:B1340, B1340)</f>
        <v>0.5117647058823529</v>
      </c>
      <c r="AD1340" s="86">
        <f>AVERAGEIFS($D$2:D1340, $B$2:B1340, B1340)</f>
        <v>0.6470588235294118</v>
      </c>
    </row>
    <row r="1341" spans="1:30" x14ac:dyDescent="0.25">
      <c r="A1341" s="85">
        <v>46189</v>
      </c>
      <c r="B1341" t="s">
        <v>141</v>
      </c>
      <c r="C1341">
        <v>14</v>
      </c>
      <c r="D1341" s="86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86">
        <f>AVERAGEIFS($C$2:C1341, $B$2:B1341, B1341)</f>
        <v>17.59090909090909</v>
      </c>
      <c r="AB1341" s="86">
        <f>AVERAGEIFS($I$2:I1341, $B$2:B1341, B1341)</f>
        <v>0.47727272727272718</v>
      </c>
      <c r="AC1341" s="86">
        <f>AVERAGEIFS($J$2:J1341, $B$2:B1341, B1341)</f>
        <v>0.49590909090909091</v>
      </c>
      <c r="AD1341" s="86">
        <f>AVERAGEIFS($D$2:D1341, $B$2:B1341, B1341)</f>
        <v>0.45454545454545453</v>
      </c>
    </row>
    <row r="1342" spans="1:30" x14ac:dyDescent="0.25">
      <c r="A1342" s="85">
        <v>46189</v>
      </c>
      <c r="B1342" t="s">
        <v>29</v>
      </c>
      <c r="C1342">
        <v>8</v>
      </c>
      <c r="D1342" s="86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86">
        <f>AVERAGEIFS($C$2:C1342, $B$2:B1342, B1342)</f>
        <v>10.895522388059701</v>
      </c>
      <c r="AB1342" s="86">
        <f>AVERAGEIFS($I$2:I1342, $B$2:B1342, B1342)</f>
        <v>0.46044776119402986</v>
      </c>
      <c r="AC1342" s="86">
        <f>AVERAGEIFS($J$2:J1342, $B$2:B1342, B1342)</f>
        <v>0.4925373134328358</v>
      </c>
      <c r="AD1342" s="86">
        <f>AVERAGEIFS($D$2:D1342, $B$2:B1342, B1342)</f>
        <v>0.43283582089552236</v>
      </c>
    </row>
    <row r="1343" spans="1:30" x14ac:dyDescent="0.25">
      <c r="A1343" s="85">
        <v>46189</v>
      </c>
      <c r="B1343" t="s">
        <v>70</v>
      </c>
      <c r="C1343">
        <v>8</v>
      </c>
      <c r="D1343" s="86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86">
        <f>AVERAGEIFS($C$2:C1343, $B$2:B1343, B1343)</f>
        <v>17.555555555555557</v>
      </c>
      <c r="AB1343" s="86">
        <f>AVERAGEIFS($I$2:I1343, $B$2:B1343, B1343)</f>
        <v>0.60555555555555562</v>
      </c>
      <c r="AC1343" s="86">
        <f>AVERAGEIFS($J$2:J1343, $B$2:B1343, B1343)</f>
        <v>0.55333333333333334</v>
      </c>
      <c r="AD1343" s="86">
        <f>AVERAGEIFS($D$2:D1343, $B$2:B1343, B1343)</f>
        <v>0.66666666666666663</v>
      </c>
    </row>
    <row r="1344" spans="1:30" x14ac:dyDescent="0.25">
      <c r="A1344" s="85">
        <v>46193</v>
      </c>
      <c r="B1344" t="s">
        <v>141</v>
      </c>
      <c r="C1344">
        <v>32</v>
      </c>
      <c r="D1344" s="86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86">
        <f>AVERAGEIFS($C$2:C1344, $B$2:B1344, B1344)</f>
        <v>18.217391304347824</v>
      </c>
      <c r="AB1344" s="86">
        <f>AVERAGEIFS($I$2:I1344, $B$2:B1344, B1344)</f>
        <v>0.48913043478260859</v>
      </c>
      <c r="AC1344" s="86">
        <f>AVERAGEIFS($J$2:J1344, $B$2:B1344, B1344)</f>
        <v>0.50173913043478269</v>
      </c>
      <c r="AD1344" s="86">
        <f>AVERAGEIFS($D$2:D1344, $B$2:B1344, B1344)</f>
        <v>0.47826086956521741</v>
      </c>
    </row>
    <row r="1345" spans="1:30" x14ac:dyDescent="0.25">
      <c r="A1345" s="85">
        <v>46193</v>
      </c>
      <c r="B1345" t="s">
        <v>2</v>
      </c>
      <c r="C1345">
        <v>30</v>
      </c>
      <c r="D1345" s="86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86">
        <f>AVERAGEIFS($C$2:C1345, $B$2:B1345, B1345)</f>
        <v>27.133333333333333</v>
      </c>
      <c r="AB1345" s="86">
        <f>AVERAGEIFS($I$2:I1345, $B$2:B1345, B1345)</f>
        <v>0.58500000000000008</v>
      </c>
      <c r="AC1345" s="86">
        <f>AVERAGEIFS($J$2:J1345, $B$2:B1345, B1345)</f>
        <v>0.54166666666666663</v>
      </c>
      <c r="AD1345" s="86">
        <f>AVERAGEIFS($D$2:D1345, $B$2:B1345, B1345)</f>
        <v>0.5</v>
      </c>
    </row>
    <row r="1346" spans="1:30" x14ac:dyDescent="0.25">
      <c r="A1346" s="85">
        <v>46193</v>
      </c>
      <c r="B1346" t="s">
        <v>113</v>
      </c>
      <c r="C1346">
        <v>20</v>
      </c>
      <c r="D1346" s="86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86">
        <f>AVERAGEIFS($C$2:C1346, $B$2:B1346, B1346)</f>
        <v>20.40909090909091</v>
      </c>
      <c r="AB1346" s="86">
        <f>AVERAGEIFS($I$2:I1346, $B$2:B1346, B1346)</f>
        <v>0.58863636363636374</v>
      </c>
      <c r="AC1346" s="86">
        <f>AVERAGEIFS($J$2:J1346, $B$2:B1346, B1346)</f>
        <v>0.53590909090909089</v>
      </c>
      <c r="AD1346" s="86">
        <f>AVERAGEIFS($D$2:D1346, $B$2:B1346, B1346)</f>
        <v>0.68181818181818177</v>
      </c>
    </row>
    <row r="1347" spans="1:30" x14ac:dyDescent="0.25">
      <c r="A1347" s="85">
        <v>46193</v>
      </c>
      <c r="B1347" t="s">
        <v>140</v>
      </c>
      <c r="C1347">
        <v>20</v>
      </c>
      <c r="D1347" s="86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86">
        <f>AVERAGEIFS($C$2:C1347, $B$2:B1347, B1347)</f>
        <v>9.8205128205128212</v>
      </c>
      <c r="AB1347" s="86">
        <f>AVERAGEIFS($I$2:I1347, $B$2:B1347, B1347)</f>
        <v>0.49358974358974361</v>
      </c>
      <c r="AC1347" s="86">
        <f>AVERAGEIFS($J$2:J1347, $B$2:B1347, B1347)</f>
        <v>0.49512820512820493</v>
      </c>
      <c r="AD1347" s="86">
        <f>AVERAGEIFS($D$2:D1347, $B$2:B1347, B1347)</f>
        <v>0.48717948717948717</v>
      </c>
    </row>
    <row r="1348" spans="1:30" x14ac:dyDescent="0.25">
      <c r="A1348" s="85">
        <v>46193</v>
      </c>
      <c r="B1348" t="s">
        <v>37</v>
      </c>
      <c r="C1348">
        <v>19</v>
      </c>
      <c r="D1348" s="86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86">
        <f>AVERAGEIFS($C$2:C1348, $B$2:B1348, B1348)</f>
        <v>20.157894736842106</v>
      </c>
      <c r="AB1348" s="86">
        <f>AVERAGEIFS($I$2:I1348, $B$2:B1348, B1348)</f>
        <v>0.45657894736842097</v>
      </c>
      <c r="AC1348" s="86">
        <f>AVERAGEIFS($J$2:J1348, $B$2:B1348, B1348)</f>
        <v>0.47552631578947369</v>
      </c>
      <c r="AD1348" s="86">
        <f>AVERAGEIFS($D$2:D1348, $B$2:B1348, B1348)</f>
        <v>0.5</v>
      </c>
    </row>
    <row r="1349" spans="1:30" x14ac:dyDescent="0.25">
      <c r="A1349" s="85">
        <v>46193</v>
      </c>
      <c r="B1349" t="s">
        <v>29</v>
      </c>
      <c r="C1349">
        <v>19</v>
      </c>
      <c r="D1349" s="86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86">
        <f>AVERAGEIFS($C$2:C1349, $B$2:B1349, B1349)</f>
        <v>11.014705882352942</v>
      </c>
      <c r="AB1349" s="86">
        <f>AVERAGEIFS($I$2:I1349, $B$2:B1349, B1349)</f>
        <v>0.46470588235294119</v>
      </c>
      <c r="AC1349" s="86">
        <f>AVERAGEIFS($J$2:J1349, $B$2:B1349, B1349)</f>
        <v>0.49455882352941183</v>
      </c>
      <c r="AD1349" s="86">
        <f>AVERAGEIFS($D$2:D1349, $B$2:B1349, B1349)</f>
        <v>0.44117647058823528</v>
      </c>
    </row>
    <row r="1350" spans="1:30" x14ac:dyDescent="0.25">
      <c r="A1350" s="85">
        <v>46193</v>
      </c>
      <c r="B1350" t="s">
        <v>4</v>
      </c>
      <c r="C1350">
        <v>14</v>
      </c>
      <c r="D1350" s="86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86">
        <f>AVERAGEIFS($C$2:C1350, $B$2:B1350, B1350)</f>
        <v>20.588235294117649</v>
      </c>
      <c r="AB1350" s="86">
        <f>AVERAGEIFS($I$2:I1350, $B$2:B1350, B1350)</f>
        <v>0.50294117647058822</v>
      </c>
      <c r="AC1350" s="86">
        <f>AVERAGEIFS($J$2:J1350, $B$2:B1350, B1350)</f>
        <v>0.49</v>
      </c>
      <c r="AD1350" s="86">
        <f>AVERAGEIFS($D$2:D1350, $B$2:B1350, B1350)</f>
        <v>0.58823529411764708</v>
      </c>
    </row>
    <row r="1351" spans="1:30" x14ac:dyDescent="0.25">
      <c r="A1351" s="85">
        <v>46193</v>
      </c>
      <c r="B1351" t="s">
        <v>247</v>
      </c>
      <c r="C1351">
        <v>5</v>
      </c>
      <c r="D1351" s="86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86">
        <f>AVERAGEIFS($C$2:C1351, $B$2:B1351, B1351)</f>
        <v>4.666666666666667</v>
      </c>
      <c r="AB1351" s="86">
        <f>AVERAGEIFS($I$2:I1351, $B$2:B1351, B1351)</f>
        <v>0.58333333333333337</v>
      </c>
      <c r="AC1351" s="86">
        <f>AVERAGEIFS($J$2:J1351, $B$2:B1351, B1351)</f>
        <v>0.55666666666666664</v>
      </c>
      <c r="AD1351" s="86">
        <f>AVERAGEIFS($D$2:D1351, $B$2:B1351, B1351)</f>
        <v>0.66666666666666663</v>
      </c>
    </row>
    <row r="1352" spans="1:30" x14ac:dyDescent="0.25">
      <c r="A1352" s="85">
        <v>46193</v>
      </c>
      <c r="B1352" t="s">
        <v>13</v>
      </c>
      <c r="C1352">
        <v>38</v>
      </c>
      <c r="D1352" s="86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86">
        <f>AVERAGEIFS($C$2:C1352, $B$2:B1352, B1352)</f>
        <v>25.928571428571427</v>
      </c>
      <c r="AB1352" s="86">
        <f>AVERAGEIFS($I$2:I1352, $B$2:B1352, B1352)</f>
        <v>0.54583333333333339</v>
      </c>
      <c r="AC1352" s="86">
        <f>AVERAGEIFS($J$2:J1352, $B$2:B1352, B1352)</f>
        <v>0.53047619047619055</v>
      </c>
      <c r="AD1352" s="86">
        <f>AVERAGEIFS($D$2:D1352, $B$2:B1352, B1352)</f>
        <v>0.58333333333333337</v>
      </c>
    </row>
    <row r="1353" spans="1:30" x14ac:dyDescent="0.25">
      <c r="A1353" s="85">
        <v>46193</v>
      </c>
      <c r="B1353" t="s">
        <v>148</v>
      </c>
      <c r="C1353">
        <v>31</v>
      </c>
      <c r="D1353" s="86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86">
        <f>AVERAGEIFS($C$2:C1353, $B$2:B1353, B1353)</f>
        <v>12.959183673469388</v>
      </c>
      <c r="AB1353" s="86">
        <f>AVERAGEIFS($I$2:I1353, $B$2:B1353, B1353)</f>
        <v>0.5122448979591836</v>
      </c>
      <c r="AC1353" s="86">
        <f>AVERAGEIFS($J$2:J1353, $B$2:B1353, B1353)</f>
        <v>0.50408163265306116</v>
      </c>
      <c r="AD1353" s="86">
        <f>AVERAGEIFS($D$2:D1353, $B$2:B1353, B1353)</f>
        <v>0.46938775510204084</v>
      </c>
    </row>
    <row r="1354" spans="1:30" x14ac:dyDescent="0.25">
      <c r="A1354" s="85">
        <v>46193</v>
      </c>
      <c r="B1354" t="s">
        <v>17</v>
      </c>
      <c r="C1354">
        <v>18</v>
      </c>
      <c r="D1354" s="86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86">
        <f>AVERAGEIFS($C$2:C1354, $B$2:B1354, B1354)</f>
        <v>25.095238095238095</v>
      </c>
      <c r="AB1354" s="86">
        <f>AVERAGEIFS($I$2:I1354, $B$2:B1354, B1354)</f>
        <v>0.46111111111111119</v>
      </c>
      <c r="AC1354" s="86">
        <f>AVERAGEIFS($J$2:J1354, $B$2:B1354, B1354)</f>
        <v>0.494285714285714</v>
      </c>
      <c r="AD1354" s="86">
        <f>AVERAGEIFS($D$2:D1354, $B$2:B1354, B1354)</f>
        <v>0.3968253968253968</v>
      </c>
    </row>
    <row r="1355" spans="1:30" x14ac:dyDescent="0.25">
      <c r="A1355" s="85">
        <v>46193</v>
      </c>
      <c r="B1355" t="s">
        <v>155</v>
      </c>
      <c r="C1355">
        <v>17</v>
      </c>
      <c r="D1355" s="86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86">
        <f>AVERAGEIFS($C$2:C1355, $B$2:B1355, B1355)</f>
        <v>17.8125</v>
      </c>
      <c r="AB1355" s="86">
        <f>AVERAGEIFS($I$2:I1355, $B$2:B1355, B1355)</f>
        <v>0.37916666666666665</v>
      </c>
      <c r="AC1355" s="86">
        <f>AVERAGEIFS($J$2:J1355, $B$2:B1355, B1355)</f>
        <v>0.45229166666666654</v>
      </c>
      <c r="AD1355" s="86">
        <f>AVERAGEIFS($D$2:D1355, $B$2:B1355, B1355)</f>
        <v>0.35416666666666669</v>
      </c>
    </row>
    <row r="1356" spans="1:30" x14ac:dyDescent="0.25">
      <c r="A1356" s="85">
        <v>46193</v>
      </c>
      <c r="B1356" t="s">
        <v>139</v>
      </c>
      <c r="C1356">
        <v>16</v>
      </c>
      <c r="D1356" s="8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86">
        <f>AVERAGEIFS($C$2:C1356, $B$2:B1356, B1356)</f>
        <v>11.742857142857142</v>
      </c>
      <c r="AB1356" s="86">
        <f>AVERAGEIFS($I$2:I1356, $B$2:B1356, B1356)</f>
        <v>0.45</v>
      </c>
      <c r="AC1356" s="86">
        <f>AVERAGEIFS($J$2:J1356, $B$2:B1356, B1356)</f>
        <v>0.49142857142857133</v>
      </c>
      <c r="AD1356" s="86">
        <f>AVERAGEIFS($D$2:D1356, $B$2:B1356, B1356)</f>
        <v>0.48571428571428571</v>
      </c>
    </row>
    <row r="1357" spans="1:30" x14ac:dyDescent="0.25">
      <c r="A1357" s="85">
        <v>46193</v>
      </c>
      <c r="B1357" t="s">
        <v>50</v>
      </c>
      <c r="C1357">
        <v>9</v>
      </c>
      <c r="D1357" s="86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86">
        <f>AVERAGEIFS($C$2:C1357, $B$2:B1357, B1357)</f>
        <v>13</v>
      </c>
      <c r="AB1357" s="86">
        <f>AVERAGEIFS($I$2:I1357, $B$2:B1357, B1357)</f>
        <v>0.45</v>
      </c>
      <c r="AC1357" s="86">
        <f>AVERAGEIFS($J$2:J1357, $B$2:B1357, B1357)</f>
        <v>0.49571428571428566</v>
      </c>
      <c r="AD1357" s="86">
        <f>AVERAGEIFS($D$2:D1357, $B$2:B1357, B1357)</f>
        <v>0.2857142857142857</v>
      </c>
    </row>
    <row r="1358" spans="1:30" x14ac:dyDescent="0.25">
      <c r="A1358" s="85">
        <v>46193</v>
      </c>
      <c r="B1358" t="s">
        <v>35</v>
      </c>
      <c r="C1358">
        <v>7</v>
      </c>
      <c r="D1358" s="86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86">
        <f>AVERAGEIFS($C$2:C1358, $B$2:B1358, B1358)</f>
        <v>12.13953488372093</v>
      </c>
      <c r="AB1358" s="86">
        <f>AVERAGEIFS($I$2:I1358, $B$2:B1358, B1358)</f>
        <v>0.51511627906976754</v>
      </c>
      <c r="AC1358" s="86">
        <f>AVERAGEIFS($J$2:J1358, $B$2:B1358, B1358)</f>
        <v>0.50534883720930235</v>
      </c>
      <c r="AD1358" s="86">
        <f>AVERAGEIFS($D$2:D1358, $B$2:B1358, B1358)</f>
        <v>0.60465116279069764</v>
      </c>
    </row>
    <row r="1359" spans="1:30" x14ac:dyDescent="0.25">
      <c r="A1359" s="85">
        <v>46193</v>
      </c>
      <c r="B1359" t="s">
        <v>255</v>
      </c>
      <c r="C1359">
        <v>5</v>
      </c>
      <c r="D1359" s="86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86">
        <f>AVERAGEIFS($C$2:C1359, $B$2:B1359, B1359)</f>
        <v>5</v>
      </c>
      <c r="AB1359" s="86">
        <f>AVERAGEIFS($I$2:I1359, $B$2:B1359, B1359)</f>
        <v>0.25</v>
      </c>
      <c r="AC1359" s="86">
        <f>AVERAGEIFS($J$2:J1359, $B$2:B1359, B1359)</f>
        <v>0.38</v>
      </c>
      <c r="AD1359" s="86">
        <f>AVERAGEIFS($D$2:D1359, $B$2:B1359, B1359)</f>
        <v>0</v>
      </c>
    </row>
    <row r="1360" spans="1:30" x14ac:dyDescent="0.25">
      <c r="A1360" s="85">
        <v>46194</v>
      </c>
      <c r="B1360" t="s">
        <v>141</v>
      </c>
      <c r="C1360">
        <v>24</v>
      </c>
      <c r="D1360" s="86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86">
        <f>AVERAGEIFS($C$2:C1360, $B$2:B1360, B1360)</f>
        <v>18.458333333333332</v>
      </c>
      <c r="AB1360" s="86">
        <f>AVERAGEIFS($I$2:I1360, $B$2:B1360, B1360)</f>
        <v>0.49999999999999994</v>
      </c>
      <c r="AC1360" s="86">
        <f>AVERAGEIFS($J$2:J1360, $B$2:B1360, B1360)</f>
        <v>0.50291666666666668</v>
      </c>
      <c r="AD1360" s="86">
        <f>AVERAGEIFS($D$2:D1360, $B$2:B1360, B1360)</f>
        <v>0.5</v>
      </c>
    </row>
    <row r="1361" spans="1:30" x14ac:dyDescent="0.25">
      <c r="A1361" s="85">
        <v>46194</v>
      </c>
      <c r="B1361" t="s">
        <v>2</v>
      </c>
      <c r="C1361">
        <v>23</v>
      </c>
      <c r="D1361" s="86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86">
        <f>AVERAGEIFS($C$2:C1361, $B$2:B1361, B1361)</f>
        <v>27</v>
      </c>
      <c r="AB1361" s="86">
        <f>AVERAGEIFS($I$2:I1361, $B$2:B1361, B1361)</f>
        <v>0.5903225806451613</v>
      </c>
      <c r="AC1361" s="86">
        <f>AVERAGEIFS($J$2:J1361, $B$2:B1361, B1361)</f>
        <v>0.54129032258064524</v>
      </c>
      <c r="AD1361" s="86">
        <f>AVERAGEIFS($D$2:D1361, $B$2:B1361, B1361)</f>
        <v>0.5161290322580645</v>
      </c>
    </row>
    <row r="1362" spans="1:30" x14ac:dyDescent="0.25">
      <c r="A1362" s="85">
        <v>46194</v>
      </c>
      <c r="B1362" t="s">
        <v>71</v>
      </c>
      <c r="C1362">
        <v>21</v>
      </c>
      <c r="D1362" s="86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86">
        <f>AVERAGEIFS($C$2:C1362, $B$2:B1362, B1362)</f>
        <v>15.428571428571429</v>
      </c>
      <c r="AB1362" s="86">
        <f>AVERAGEIFS($I$2:I1362, $B$2:B1362, B1362)</f>
        <v>0.5714285714285714</v>
      </c>
      <c r="AC1362" s="86">
        <f>AVERAGEIFS($J$2:J1362, $B$2:B1362, B1362)</f>
        <v>0.51571428571428568</v>
      </c>
      <c r="AD1362" s="86">
        <f>AVERAGEIFS($D$2:D1362, $B$2:B1362, B1362)</f>
        <v>0.5714285714285714</v>
      </c>
    </row>
    <row r="1363" spans="1:30" x14ac:dyDescent="0.25">
      <c r="A1363" s="85">
        <v>46194</v>
      </c>
      <c r="B1363" t="s">
        <v>5</v>
      </c>
      <c r="C1363">
        <v>20</v>
      </c>
      <c r="D1363" s="86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86">
        <f>AVERAGEIFS($C$2:C1363, $B$2:B1363, B1363)</f>
        <v>21.766666666666666</v>
      </c>
      <c r="AB1363" s="86">
        <f>AVERAGEIFS($I$2:I1363, $B$2:B1363, B1363)</f>
        <v>0.47833333333333333</v>
      </c>
      <c r="AC1363" s="86">
        <f>AVERAGEIFS($J$2:J1363, $B$2:B1363, B1363)</f>
        <v>0.48799999999999993</v>
      </c>
      <c r="AD1363" s="86">
        <f>AVERAGEIFS($D$2:D1363, $B$2:B1363, B1363)</f>
        <v>0.46666666666666667</v>
      </c>
    </row>
    <row r="1364" spans="1:30" x14ac:dyDescent="0.25">
      <c r="A1364" s="85">
        <v>46194</v>
      </c>
      <c r="B1364" t="s">
        <v>146</v>
      </c>
      <c r="C1364">
        <v>17</v>
      </c>
      <c r="D1364" s="86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86">
        <f>AVERAGEIFS($C$2:C1364, $B$2:B1364, B1364)</f>
        <v>13.476190476190476</v>
      </c>
      <c r="AB1364" s="86">
        <f>AVERAGEIFS($I$2:I1364, $B$2:B1364, B1364)</f>
        <v>0.43095238095238098</v>
      </c>
      <c r="AC1364" s="86">
        <f>AVERAGEIFS($J$2:J1364, $B$2:B1364, B1364)</f>
        <v>0.47619047619047611</v>
      </c>
      <c r="AD1364" s="86">
        <f>AVERAGEIFS($D$2:D1364, $B$2:B1364, B1364)</f>
        <v>0.38095238095238093</v>
      </c>
    </row>
    <row r="1365" spans="1:30" x14ac:dyDescent="0.25">
      <c r="A1365" s="85">
        <v>46194</v>
      </c>
      <c r="B1365" t="s">
        <v>40</v>
      </c>
      <c r="C1365">
        <v>16</v>
      </c>
      <c r="D1365" s="86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86">
        <f>AVERAGEIFS($C$2:C1365, $B$2:B1365, B1365)</f>
        <v>20</v>
      </c>
      <c r="AB1365" s="86">
        <f>AVERAGEIFS($I$2:I1365, $B$2:B1365, B1365)</f>
        <v>0.54374999999999996</v>
      </c>
      <c r="AC1365" s="86">
        <f>AVERAGEIFS($J$2:J1365, $B$2:B1365, B1365)</f>
        <v>0.48874999999999996</v>
      </c>
      <c r="AD1365" s="86">
        <f>AVERAGEIFS($D$2:D1365, $B$2:B1365, B1365)</f>
        <v>0.54166666666666663</v>
      </c>
    </row>
    <row r="1366" spans="1:30" x14ac:dyDescent="0.25">
      <c r="A1366" s="85">
        <v>46194</v>
      </c>
      <c r="B1366" t="s">
        <v>52</v>
      </c>
      <c r="C1366">
        <v>11</v>
      </c>
      <c r="D1366" s="86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86">
        <f>AVERAGEIFS($C$2:C1366, $B$2:B1366, B1366)</f>
        <v>16.666666666666668</v>
      </c>
      <c r="AB1366" s="86">
        <f>AVERAGEIFS($I$2:I1366, $B$2:B1366, B1366)</f>
        <v>0.3833333333333333</v>
      </c>
      <c r="AC1366" s="86">
        <f>AVERAGEIFS($J$2:J1366, $B$2:B1366, B1366)</f>
        <v>0.40666666666666668</v>
      </c>
      <c r="AD1366" s="86">
        <f>AVERAGEIFS($D$2:D1366, $B$2:B1366, B1366)</f>
        <v>0.33333333333333331</v>
      </c>
    </row>
    <row r="1367" spans="1:30" x14ac:dyDescent="0.25">
      <c r="A1367" s="85">
        <v>46194</v>
      </c>
      <c r="B1367" t="s">
        <v>139</v>
      </c>
      <c r="C1367">
        <v>10</v>
      </c>
      <c r="D1367" s="86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86">
        <f>AVERAGEIFS($C$2:C1367, $B$2:B1367, B1367)</f>
        <v>11.694444444444445</v>
      </c>
      <c r="AB1367" s="86">
        <f>AVERAGEIFS($I$2:I1367, $B$2:B1367, B1367)</f>
        <v>0.45833333333333331</v>
      </c>
      <c r="AC1367" s="86">
        <f>AVERAGEIFS($J$2:J1367, $B$2:B1367, B1367)</f>
        <v>0.49249999999999994</v>
      </c>
      <c r="AD1367" s="86">
        <f>AVERAGEIFS($D$2:D1367, $B$2:B1367, B1367)</f>
        <v>0.5</v>
      </c>
    </row>
    <row r="1368" spans="1:30" x14ac:dyDescent="0.25">
      <c r="A1368" s="85">
        <v>46194</v>
      </c>
      <c r="B1368" t="s">
        <v>17</v>
      </c>
      <c r="C1368">
        <v>31</v>
      </c>
      <c r="D1368" s="86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86">
        <f>AVERAGEIFS($C$2:C1368, $B$2:B1368, B1368)</f>
        <v>25.1875</v>
      </c>
      <c r="AB1368" s="86">
        <f>AVERAGEIFS($I$2:I1368, $B$2:B1368, B1368)</f>
        <v>0.45781250000000007</v>
      </c>
      <c r="AC1368" s="86">
        <f>AVERAGEIFS($J$2:J1368, $B$2:B1368, B1368)</f>
        <v>0.49390624999999971</v>
      </c>
      <c r="AD1368" s="86">
        <f>AVERAGEIFS($D$2:D1368, $B$2:B1368, B1368)</f>
        <v>0.390625</v>
      </c>
    </row>
    <row r="1369" spans="1:30" x14ac:dyDescent="0.25">
      <c r="A1369" s="85">
        <v>46194</v>
      </c>
      <c r="B1369" t="s">
        <v>3</v>
      </c>
      <c r="C1369">
        <v>23</v>
      </c>
      <c r="D1369" s="86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86">
        <f>AVERAGEIFS($C$2:C1369, $B$2:B1369, B1369)</f>
        <v>23.466666666666665</v>
      </c>
      <c r="AB1369" s="86">
        <f>AVERAGEIFS($I$2:I1369, $B$2:B1369, B1369)</f>
        <v>0.47</v>
      </c>
      <c r="AC1369" s="86">
        <f>AVERAGEIFS($J$2:J1369, $B$2:B1369, B1369)</f>
        <v>0.49266666666666659</v>
      </c>
      <c r="AD1369" s="86">
        <f>AVERAGEIFS($D$2:D1369, $B$2:B1369, B1369)</f>
        <v>0.53333333333333333</v>
      </c>
    </row>
    <row r="1370" spans="1:30" x14ac:dyDescent="0.25">
      <c r="A1370" s="85">
        <v>46194</v>
      </c>
      <c r="B1370" t="s">
        <v>155</v>
      </c>
      <c r="C1370">
        <v>18</v>
      </c>
      <c r="D1370" s="86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86">
        <f>AVERAGEIFS($C$2:C1370, $B$2:B1370, B1370)</f>
        <v>17.816326530612244</v>
      </c>
      <c r="AB1370" s="86">
        <f>AVERAGEIFS($I$2:I1370, $B$2:B1370, B1370)</f>
        <v>0.37653061224489792</v>
      </c>
      <c r="AC1370" s="86">
        <f>AVERAGEIFS($J$2:J1370, $B$2:B1370, B1370)</f>
        <v>0.45265306122448967</v>
      </c>
      <c r="AD1370" s="86">
        <f>AVERAGEIFS($D$2:D1370, $B$2:B1370, B1370)</f>
        <v>0.34693877551020408</v>
      </c>
    </row>
    <row r="1371" spans="1:30" x14ac:dyDescent="0.25">
      <c r="A1371" s="85">
        <v>46194</v>
      </c>
      <c r="B1371" t="s">
        <v>29</v>
      </c>
      <c r="C1371">
        <v>18</v>
      </c>
      <c r="D1371" s="86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86">
        <f>AVERAGEIFS($C$2:C1371, $B$2:B1371, B1371)</f>
        <v>11.115942028985508</v>
      </c>
      <c r="AB1371" s="86">
        <f>AVERAGEIFS($I$2:I1371, $B$2:B1371, B1371)</f>
        <v>0.46159420289855074</v>
      </c>
      <c r="AC1371" s="86">
        <f>AVERAGEIFS($J$2:J1371, $B$2:B1371, B1371)</f>
        <v>0.49420289855072463</v>
      </c>
      <c r="AD1371" s="86">
        <f>AVERAGEIFS($D$2:D1371, $B$2:B1371, B1371)</f>
        <v>0.43478260869565216</v>
      </c>
    </row>
    <row r="1372" spans="1:30" x14ac:dyDescent="0.25">
      <c r="A1372" s="85">
        <v>46194</v>
      </c>
      <c r="B1372" t="s">
        <v>14</v>
      </c>
      <c r="C1372">
        <v>17</v>
      </c>
      <c r="D1372" s="86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86">
        <f>AVERAGEIFS($C$2:C1372, $B$2:B1372, B1372)</f>
        <v>23.49206349206349</v>
      </c>
      <c r="AB1372" s="86">
        <f>AVERAGEIFS($I$2:I1372, $B$2:B1372, B1372)</f>
        <v>0.45793650793650797</v>
      </c>
      <c r="AC1372" s="86">
        <f>AVERAGEIFS($J$2:J1372, $B$2:B1372, B1372)</f>
        <v>0.47952380952380946</v>
      </c>
      <c r="AD1372" s="86">
        <f>AVERAGEIFS($D$2:D1372, $B$2:B1372, B1372)</f>
        <v>0.46031746031746029</v>
      </c>
    </row>
    <row r="1373" spans="1:30" x14ac:dyDescent="0.25">
      <c r="A1373" s="85">
        <v>46194</v>
      </c>
      <c r="B1373" t="s">
        <v>148</v>
      </c>
      <c r="C1373">
        <v>15</v>
      </c>
      <c r="D1373" s="86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86">
        <f>AVERAGEIFS($C$2:C1373, $B$2:B1373, B1373)</f>
        <v>13</v>
      </c>
      <c r="AB1373" s="86">
        <f>AVERAGEIFS($I$2:I1373, $B$2:B1373, B1373)</f>
        <v>0.5069999999999999</v>
      </c>
      <c r="AC1373" s="86">
        <f>AVERAGEIFS($J$2:J1373, $B$2:B1373, B1373)</f>
        <v>0.50339999999999996</v>
      </c>
      <c r="AD1373" s="86">
        <f>AVERAGEIFS($D$2:D1373, $B$2:B1373, B1373)</f>
        <v>0.46</v>
      </c>
    </row>
    <row r="1374" spans="1:30" x14ac:dyDescent="0.25">
      <c r="A1374" s="85">
        <v>46194</v>
      </c>
      <c r="B1374" t="s">
        <v>13</v>
      </c>
      <c r="C1374">
        <v>8</v>
      </c>
      <c r="D1374" s="86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86">
        <f>AVERAGEIFS($C$2:C1374, $B$2:B1374, B1374)</f>
        <v>25.71764705882353</v>
      </c>
      <c r="AB1374" s="86">
        <f>AVERAGEIFS($I$2:I1374, $B$2:B1374, B1374)</f>
        <v>0.54235294117647059</v>
      </c>
      <c r="AC1374" s="86">
        <f>AVERAGEIFS($J$2:J1374, $B$2:B1374, B1374)</f>
        <v>0.52976470588235303</v>
      </c>
      <c r="AD1374" s="86">
        <f>AVERAGEIFS($D$2:D1374, $B$2:B1374, B1374)</f>
        <v>0.57647058823529407</v>
      </c>
    </row>
    <row r="1375" spans="1:30" x14ac:dyDescent="0.25">
      <c r="A1375" s="85">
        <v>46194</v>
      </c>
      <c r="B1375" t="s">
        <v>242</v>
      </c>
      <c r="C1375">
        <v>4</v>
      </c>
      <c r="D1375" s="86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86">
        <f>AVERAGEIFS($C$2:C1375, $B$2:B1375, B1375)</f>
        <v>5.166666666666667</v>
      </c>
      <c r="AB1375" s="86">
        <f>AVERAGEIFS($I$2:I1375, $B$2:B1375, B1375)</f>
        <v>0.19166666666666665</v>
      </c>
      <c r="AC1375" s="86">
        <f>AVERAGEIFS($J$2:J1375, $B$2:B1375, B1375)</f>
        <v>0.35666666666666663</v>
      </c>
      <c r="AD1375" s="86">
        <f>AVERAGEIFS($D$2:D1375, $B$2:B1375, B1375)</f>
        <v>0</v>
      </c>
    </row>
    <row r="1376" spans="1:30" x14ac:dyDescent="0.25">
      <c r="A1376" s="85">
        <v>46194</v>
      </c>
      <c r="B1376" t="s">
        <v>26</v>
      </c>
      <c r="C1376">
        <v>15</v>
      </c>
      <c r="D1376" s="86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86">
        <f>AVERAGEIFS($C$2:C1376, $B$2:B1376, B1376)</f>
        <v>13.659090909090908</v>
      </c>
      <c r="AB1376" s="86">
        <f>AVERAGEIFS($I$2:I1376, $B$2:B1376, B1376)</f>
        <v>0.61931818181818177</v>
      </c>
      <c r="AC1376" s="86">
        <f>AVERAGEIFS($J$2:J1376, $B$2:B1376, B1376)</f>
        <v>0.5447727272727273</v>
      </c>
      <c r="AD1376" s="86">
        <f>AVERAGEIFS($D$2:D1376, $B$2:B1376, B1376)</f>
        <v>0.65909090909090906</v>
      </c>
    </row>
    <row r="1377" spans="1:30" x14ac:dyDescent="0.25">
      <c r="A1377" s="85">
        <v>46194</v>
      </c>
      <c r="B1377" t="s">
        <v>13</v>
      </c>
      <c r="C1377">
        <v>26</v>
      </c>
      <c r="D1377" s="86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86">
        <f>AVERAGEIFS($C$2:C1377, $B$2:B1377, B1377)</f>
        <v>25.720930232558139</v>
      </c>
      <c r="AB1377" s="86">
        <f>AVERAGEIFS($I$2:I1377, $B$2:B1377, B1377)</f>
        <v>0.5430232558139535</v>
      </c>
      <c r="AC1377" s="86">
        <f>AVERAGEIFS($J$2:J1377, $B$2:B1377, B1377)</f>
        <v>0.52965116279069779</v>
      </c>
      <c r="AD1377" s="86">
        <f>AVERAGEIFS($D$2:D1377, $B$2:B1377, B1377)</f>
        <v>0.58139534883720934</v>
      </c>
    </row>
    <row r="1378" spans="1:30" x14ac:dyDescent="0.25">
      <c r="A1378" s="85">
        <v>46194</v>
      </c>
      <c r="B1378" t="s">
        <v>6</v>
      </c>
      <c r="C1378">
        <v>30</v>
      </c>
      <c r="D1378" s="86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86">
        <f>AVERAGEIFS($C$2:C1378, $B$2:B1378, B1378)</f>
        <v>23.977272727272727</v>
      </c>
      <c r="AB1378" s="86">
        <f>AVERAGEIFS($I$2:I1378, $B$2:B1378, B1378)</f>
        <v>0.65681818181818186</v>
      </c>
      <c r="AC1378" s="86">
        <f>AVERAGEIFS($J$2:J1378, $B$2:B1378, B1378)</f>
        <v>0.57568181818181818</v>
      </c>
      <c r="AD1378" s="86">
        <f>AVERAGEIFS($D$2:D1378, $B$2:B1378, B1378)</f>
        <v>0.72727272727272729</v>
      </c>
    </row>
    <row r="1379" spans="1:30" x14ac:dyDescent="0.25">
      <c r="A1379" s="85">
        <v>46194</v>
      </c>
      <c r="B1379" t="s">
        <v>37</v>
      </c>
      <c r="C1379">
        <v>19</v>
      </c>
      <c r="D1379" s="86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86">
        <f>AVERAGEIFS($C$2:C1379, $B$2:B1379, B1379)</f>
        <v>20.128205128205128</v>
      </c>
      <c r="AB1379" s="86">
        <f>AVERAGEIFS($I$2:I1379, $B$2:B1379, B1379)</f>
        <v>0.46025641025641023</v>
      </c>
      <c r="AC1379" s="86">
        <f>AVERAGEIFS($J$2:J1379, $B$2:B1379, B1379)</f>
        <v>0.47666666666666668</v>
      </c>
      <c r="AD1379" s="86">
        <f>AVERAGEIFS($D$2:D1379, $B$2:B1379, B1379)</f>
        <v>0.51282051282051277</v>
      </c>
    </row>
    <row r="1380" spans="1:30" x14ac:dyDescent="0.25">
      <c r="A1380" s="85">
        <v>46194</v>
      </c>
      <c r="B1380" t="s">
        <v>113</v>
      </c>
      <c r="C1380">
        <v>24</v>
      </c>
      <c r="D1380" s="86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86">
        <f>AVERAGEIFS($C$2:C1380, $B$2:B1380, B1380)</f>
        <v>20.565217391304348</v>
      </c>
      <c r="AB1380" s="86">
        <f>AVERAGEIFS($I$2:I1380, $B$2:B1380, B1380)</f>
        <v>0.58913043478260874</v>
      </c>
      <c r="AC1380" s="86">
        <f>AVERAGEIFS($J$2:J1380, $B$2:B1380, B1380)</f>
        <v>0.53521739130434776</v>
      </c>
      <c r="AD1380" s="86">
        <f>AVERAGEIFS($D$2:D1380, $B$2:B1380, B1380)</f>
        <v>0.69565217391304346</v>
      </c>
    </row>
    <row r="1381" spans="1:30" x14ac:dyDescent="0.25">
      <c r="A1381" s="85">
        <v>46194</v>
      </c>
      <c r="B1381" t="s">
        <v>148</v>
      </c>
      <c r="C1381">
        <v>18</v>
      </c>
      <c r="D1381" s="86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86">
        <f>AVERAGEIFS($C$2:C1381, $B$2:B1381, B1381)</f>
        <v>13.098039215686274</v>
      </c>
      <c r="AB1381" s="86">
        <f>AVERAGEIFS($I$2:I1381, $B$2:B1381, B1381)</f>
        <v>0.50882352941176467</v>
      </c>
      <c r="AC1381" s="86">
        <f>AVERAGEIFS($J$2:J1381, $B$2:B1381, B1381)</f>
        <v>0.50372549019607837</v>
      </c>
      <c r="AD1381" s="86">
        <f>AVERAGEIFS($D$2:D1381, $B$2:B1381, B1381)</f>
        <v>0.47058823529411764</v>
      </c>
    </row>
    <row r="1382" spans="1:30" x14ac:dyDescent="0.25">
      <c r="A1382" s="85">
        <v>46194</v>
      </c>
      <c r="B1382" t="s">
        <v>42</v>
      </c>
      <c r="C1382">
        <v>21</v>
      </c>
      <c r="D1382" s="86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86">
        <f>AVERAGEIFS($C$2:C1382, $B$2:B1382, B1382)</f>
        <v>11.3</v>
      </c>
      <c r="AB1382" s="86">
        <f>AVERAGEIFS($I$2:I1382, $B$2:B1382, B1382)</f>
        <v>0.4</v>
      </c>
      <c r="AC1382" s="86">
        <f>AVERAGEIFS($J$2:J1382, $B$2:B1382, B1382)</f>
        <v>0.4290000000000001</v>
      </c>
      <c r="AD1382" s="86">
        <f>AVERAGEIFS($D$2:D1382, $B$2:B1382, B1382)</f>
        <v>0.4</v>
      </c>
    </row>
    <row r="1383" spans="1:30" x14ac:dyDescent="0.25">
      <c r="A1383" s="85">
        <v>46194</v>
      </c>
      <c r="B1383" t="s">
        <v>38</v>
      </c>
      <c r="C1383">
        <v>12</v>
      </c>
      <c r="D1383" s="86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86">
        <f>AVERAGEIFS($C$2:C1383, $B$2:B1383, B1383)</f>
        <v>8.5</v>
      </c>
      <c r="AB1383" s="86">
        <f>AVERAGEIFS($I$2:I1383, $B$2:B1383, B1383)</f>
        <v>0.4096153846153846</v>
      </c>
      <c r="AC1383" s="86">
        <f>AVERAGEIFS($J$2:J1383, $B$2:B1383, B1383)</f>
        <v>0.45153846153846161</v>
      </c>
      <c r="AD1383" s="86">
        <f>AVERAGEIFS($D$2:D1383, $B$2:B1383, B1383)</f>
        <v>0.38461538461538464</v>
      </c>
    </row>
    <row r="1384" spans="1:30" x14ac:dyDescent="0.25">
      <c r="A1384" s="85">
        <v>46194</v>
      </c>
      <c r="B1384" t="s">
        <v>27</v>
      </c>
      <c r="C1384">
        <v>14</v>
      </c>
      <c r="D1384" s="86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86">
        <f>AVERAGEIFS($C$2:C1384, $B$2:B1384, B1384)</f>
        <v>14.810810810810811</v>
      </c>
      <c r="AB1384" s="86">
        <f>AVERAGEIFS($I$2:I1384, $B$2:B1384, B1384)</f>
        <v>0.47567567567567554</v>
      </c>
      <c r="AC1384" s="86">
        <f>AVERAGEIFS($J$2:J1384, $B$2:B1384, B1384)</f>
        <v>0.49162162162162165</v>
      </c>
      <c r="AD1384" s="86">
        <f>AVERAGEIFS($D$2:D1384, $B$2:B1384, B1384)</f>
        <v>0.48648648648648651</v>
      </c>
    </row>
    <row r="1385" spans="1:30" x14ac:dyDescent="0.25">
      <c r="A1385" s="85">
        <v>46194</v>
      </c>
      <c r="B1385" t="s">
        <v>15</v>
      </c>
      <c r="C1385">
        <v>32</v>
      </c>
      <c r="D1385" s="86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86">
        <f>AVERAGEIFS($C$2:C1385, $B$2:B1385, B1385)</f>
        <v>22.574074074074073</v>
      </c>
      <c r="AB1385" s="86">
        <f>AVERAGEIFS($I$2:I1385, $B$2:B1385, B1385)</f>
        <v>0.43888888888888894</v>
      </c>
      <c r="AC1385" s="86">
        <f>AVERAGEIFS($J$2:J1385, $B$2:B1385, B1385)</f>
        <v>0.47574074074074069</v>
      </c>
      <c r="AD1385" s="86">
        <f>AVERAGEIFS($D$2:D1385, $B$2:B1385, B1385)</f>
        <v>0.3888888888888889</v>
      </c>
    </row>
    <row r="1386" spans="1:30" x14ac:dyDescent="0.25">
      <c r="A1386" s="85">
        <v>46194</v>
      </c>
      <c r="B1386" t="s">
        <v>3</v>
      </c>
      <c r="C1386">
        <v>19</v>
      </c>
      <c r="D1386" s="86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86">
        <f>AVERAGEIFS($C$2:C1386, $B$2:B1386, B1386)</f>
        <v>23.1875</v>
      </c>
      <c r="AB1386" s="86">
        <f>AVERAGEIFS($I$2:I1386, $B$2:B1386, B1386)</f>
        <v>0.46562500000000001</v>
      </c>
      <c r="AC1386" s="86">
        <f>AVERAGEIFS($J$2:J1386, $B$2:B1386, B1386)</f>
        <v>0.49187499999999995</v>
      </c>
      <c r="AD1386" s="86">
        <f>AVERAGEIFS($D$2:D1386, $B$2:B1386, B1386)</f>
        <v>0.5</v>
      </c>
    </row>
    <row r="1387" spans="1:30" x14ac:dyDescent="0.25">
      <c r="A1387" s="85">
        <v>46194</v>
      </c>
      <c r="B1387" t="s">
        <v>4</v>
      </c>
      <c r="C1387">
        <v>35</v>
      </c>
      <c r="D1387" s="86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86">
        <f>AVERAGEIFS($C$2:C1387, $B$2:B1387, B1387)</f>
        <v>21.388888888888889</v>
      </c>
      <c r="AB1387" s="86">
        <f>AVERAGEIFS($I$2:I1387, $B$2:B1387, B1387)</f>
        <v>0.49722222222222229</v>
      </c>
      <c r="AC1387" s="86">
        <f>AVERAGEIFS($J$2:J1387, $B$2:B1387, B1387)</f>
        <v>0.48944444444444446</v>
      </c>
      <c r="AD1387" s="86">
        <f>AVERAGEIFS($D$2:D1387, $B$2:B1387, B1387)</f>
        <v>0.55555555555555558</v>
      </c>
    </row>
    <row r="1388" spans="1:30" x14ac:dyDescent="0.25">
      <c r="A1388" s="85">
        <v>46194</v>
      </c>
      <c r="B1388" t="s">
        <v>141</v>
      </c>
      <c r="C1388">
        <v>23</v>
      </c>
      <c r="D1388" s="86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86">
        <f>AVERAGEIFS($C$2:C1388, $B$2:B1388, B1388)</f>
        <v>18.64</v>
      </c>
      <c r="AB1388" s="86">
        <f>AVERAGEIFS($I$2:I1388, $B$2:B1388, B1388)</f>
        <v>0.49599999999999994</v>
      </c>
      <c r="AC1388" s="86">
        <f>AVERAGEIFS($J$2:J1388, $B$2:B1388, B1388)</f>
        <v>0.502</v>
      </c>
      <c r="AD1388" s="86">
        <f>AVERAGEIFS($D$2:D1388, $B$2:B1388, B1388)</f>
        <v>0.48</v>
      </c>
    </row>
    <row r="1389" spans="1:30" x14ac:dyDescent="0.25">
      <c r="A1389" s="85">
        <v>46194</v>
      </c>
      <c r="B1389" t="s">
        <v>139</v>
      </c>
      <c r="C1389">
        <v>14</v>
      </c>
      <c r="D1389" s="86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86">
        <f>AVERAGEIFS($C$2:C1389, $B$2:B1389, B1389)</f>
        <v>11.756756756756756</v>
      </c>
      <c r="AB1389" s="86">
        <f>AVERAGEIFS($I$2:I1389, $B$2:B1389, B1389)</f>
        <v>0.4567567567567567</v>
      </c>
      <c r="AC1389" s="86">
        <f>AVERAGEIFS($J$2:J1389, $B$2:B1389, B1389)</f>
        <v>0.49216216216216208</v>
      </c>
      <c r="AD1389" s="86">
        <f>AVERAGEIFS($D$2:D1389, $B$2:B1389, B1389)</f>
        <v>0.48648648648648651</v>
      </c>
    </row>
    <row r="1390" spans="1:30" x14ac:dyDescent="0.25">
      <c r="A1390" s="85">
        <v>46194</v>
      </c>
      <c r="B1390" t="s">
        <v>214</v>
      </c>
      <c r="C1390">
        <v>11</v>
      </c>
      <c r="D1390" s="86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86">
        <f>AVERAGEIFS($C$2:C1390, $B$2:B1390, B1390)</f>
        <v>8.75</v>
      </c>
      <c r="AB1390" s="86">
        <f>AVERAGEIFS($I$2:I1390, $B$2:B1390, B1390)</f>
        <v>0.75</v>
      </c>
      <c r="AC1390" s="86">
        <f>AVERAGEIFS($J$2:J1390, $B$2:B1390, B1390)</f>
        <v>0.58750000000000002</v>
      </c>
      <c r="AD1390" s="86">
        <f>AVERAGEIFS($D$2:D1390, $B$2:B1390, B1390)</f>
        <v>0.75</v>
      </c>
    </row>
    <row r="1391" spans="1:30" x14ac:dyDescent="0.25">
      <c r="A1391" s="85">
        <v>46194</v>
      </c>
      <c r="B1391" t="s">
        <v>256</v>
      </c>
      <c r="C1391">
        <v>10</v>
      </c>
      <c r="D1391" s="86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86">
        <f>AVERAGEIFS($C$2:C1391, $B$2:B1391, B1391)</f>
        <v>10</v>
      </c>
      <c r="AB1391" s="86">
        <f>AVERAGEIFS($I$2:I1391, $B$2:B1391, B1391)</f>
        <v>0.4</v>
      </c>
      <c r="AC1391" s="86">
        <f>AVERAGEIFS($J$2:J1391, $B$2:B1391, B1391)</f>
        <v>0.48</v>
      </c>
      <c r="AD1391" s="86">
        <f>AVERAGEIFS($D$2:D1391, $B$2:B1391, B1391)</f>
        <v>0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5"/>
  <sheetViews>
    <sheetView workbookViewId="0">
      <pane xSplit="1" ySplit="1" topLeftCell="B12" activePane="bottomRight" state="frozen"/>
      <selection pane="topRight" activeCell="B1" sqref="B1"/>
      <selection pane="bottomLeft" activeCell="A2" sqref="A2"/>
      <selection pane="bottomRight" activeCell="H59" sqref="H59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215</v>
      </c>
      <c r="I3" s="4">
        <f>AVERAGEIFS('OB History S2'!C:C,'OB History S2'!B:B,A3)</f>
        <v>11.944444444444445</v>
      </c>
      <c r="J3" s="35">
        <f t="array" ref="J3">MAX(IF('OB History S2'!B:B=A3, 'OB History S2'!C:C))</f>
        <v>35</v>
      </c>
      <c r="K3" s="34">
        <f>COUNTIFS('OB History S2'!B:B,A3,'OB History S2'!D:D, 1)</f>
        <v>9</v>
      </c>
      <c r="L3" s="2">
        <f>COUNTIFS('OB History S2'!B:B,A3,'OB History S2'!D:D, 0)</f>
        <v>9</v>
      </c>
      <c r="M3" s="88">
        <f>LOOKUP(2, 1/('OB History S2'!$B:$B=A3), 'OB History S2'!$AD:$AD)</f>
        <v>0.5</v>
      </c>
      <c r="N3" s="34">
        <f>SUMIFS('OB History S2'!F:F,'OB History S2'!B:B,A3)</f>
        <v>32</v>
      </c>
      <c r="O3" s="2">
        <f>SUMIFS('OB History S2'!E:E,'OB History S2'!B:B,A3)-N3</f>
        <v>37</v>
      </c>
      <c r="P3" s="88">
        <f>LOOKUP(2, 1/('OB History S2'!$B:$B=A3), 'OB History S2'!$AB:$AB)</f>
        <v>0.44166666666666665</v>
      </c>
      <c r="Q3" s="34">
        <f>SUMIFS('OB History S2'!H:H,'OB History S2'!B:B,A3)</f>
        <v>144</v>
      </c>
      <c r="R3" s="2">
        <f>SUMIFS('OB History S2'!G:G,'OB History S2'!B:B,A3)-Q3</f>
        <v>147</v>
      </c>
      <c r="S3" s="88">
        <f>LOOKUP(2, 1/('OB History S2'!$B:$B=A3), 'OB History S2'!$AC:$AC)</f>
        <v>0.48722222222222222</v>
      </c>
      <c r="T3" s="2">
        <f>COUNTIFS('OB History S2'!$B:$B,$A$3,'OB History S2'!K:K, 1)</f>
        <v>2</v>
      </c>
      <c r="U3" s="2">
        <f>COUNTIFS('OB History S2'!$B:$B,$A$3,'OB History S2'!L:L, 1)</f>
        <v>4</v>
      </c>
      <c r="V3" s="2">
        <f>COUNTIFS('OB History S2'!$B:$B,$A$3,'OB History S2'!M:M, 1)</f>
        <v>2</v>
      </c>
      <c r="W3" s="2">
        <f>COUNTIFS('OB History S2'!$B:$B,$A$3,'OB History S2'!N:N, 1)</f>
        <v>5</v>
      </c>
      <c r="X3" s="2">
        <f>COUNTIFS('OB History S2'!$B:$B,$A$3,'OB History S2'!O:O, 1)</f>
        <v>1</v>
      </c>
      <c r="Y3" s="2">
        <f>COUNTIFS('OB History S2'!$B:$B,$A$3,'OB History S2'!P:P, 1)</f>
        <v>2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5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343</v>
      </c>
      <c r="I4" s="4">
        <f>AVERAGEIFS('OB History S2'!C:C,'OB History S2'!B:B,A4)</f>
        <v>9.5277777777777786</v>
      </c>
      <c r="J4" s="35">
        <f t="array" ref="J4">MAX(IF('OB History S2'!B:B=A4, 'OB History S2'!C:C))</f>
        <v>20</v>
      </c>
      <c r="K4" s="34">
        <f>COUNTIFS('OB History S2'!B:B,A4,'OB History S2'!D:D, 1)</f>
        <v>16</v>
      </c>
      <c r="L4" s="2">
        <f>COUNTIFS('OB History S2'!B:B,A4,'OB History S2'!D:D, 0)</f>
        <v>20</v>
      </c>
      <c r="M4" s="88">
        <f>LOOKUP(2, 1/('OB History S2'!$B:$B=A4), 'OB History S2'!$AD:$AD)</f>
        <v>0.44444444444444442</v>
      </c>
      <c r="N4" s="34">
        <f>SUMIFS('OB History S2'!F:F,'OB History S2'!B:B,A4)</f>
        <v>65</v>
      </c>
      <c r="O4" s="2">
        <f>SUMIFS('OB History S2'!E:E,'OB History S2'!B:B,A4)-N4</f>
        <v>73</v>
      </c>
      <c r="P4" s="88">
        <f>LOOKUP(2, 1/('OB History S2'!$B:$B=A4), 'OB History S2'!$AB:$AB)</f>
        <v>0.48055555555555557</v>
      </c>
      <c r="Q4" s="34">
        <f>SUMIFS('OB History S2'!H:H,'OB History S2'!B:B,A4)</f>
        <v>280</v>
      </c>
      <c r="R4" s="2">
        <f>SUMIFS('OB History S2'!G:G,'OB History S2'!B:B,A4)-Q4</f>
        <v>301</v>
      </c>
      <c r="S4" s="88">
        <f>LOOKUP(2, 1/('OB History S2'!$B:$B=A4), 'OB History S2'!$AC:$AC)</f>
        <v>0.48916666666666664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1</v>
      </c>
      <c r="W4" s="2">
        <f>COUNTIFS('OB History S2'!$B:$B,$A$4,'OB History S2'!N:N, 1)</f>
        <v>9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5</v>
      </c>
      <c r="AG4" s="2">
        <f>COUNTIFS('OB History S2'!$B:$B,$A$4,'OB History S2'!X:X, 1)</f>
        <v>11</v>
      </c>
      <c r="AH4" s="2">
        <f>COUNTIFS('OB History S2'!$B:$B,$A$4,'OB History S2'!Y:Y, 1)</f>
        <v>9</v>
      </c>
      <c r="AI4" s="2">
        <f>COUNTIFS('OB History S2'!$B:$B,$A$4,'OB History S2'!Z:Z, 1)</f>
        <v>8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479</v>
      </c>
      <c r="I5" s="4">
        <f>AVERAGEIFS('OB History S2'!C:C,'OB History S2'!B:B,A5)</f>
        <v>20.826086956521738</v>
      </c>
      <c r="J5" s="35">
        <f t="array" ref="J5">MAX(IF('OB History S2'!B:B=A5, 'OB History S2'!C:C))</f>
        <v>36</v>
      </c>
      <c r="K5" s="34">
        <f>COUNTIFS('OB History S2'!B:B,A5,'OB History S2'!D:D, 1)</f>
        <v>14</v>
      </c>
      <c r="L5" s="2">
        <f>COUNTIFS('OB History S2'!B:B,A5,'OB History S2'!D:D, 0)</f>
        <v>9</v>
      </c>
      <c r="M5" s="88">
        <f>LOOKUP(2, 1/('OB History S2'!$B:$B=A5), 'OB History S2'!$AD:$AD)</f>
        <v>0.60869565217391308</v>
      </c>
      <c r="N5" s="34">
        <f>SUMIFS('OB History S2'!F:F,'OB History S2'!B:B,A5)</f>
        <v>47</v>
      </c>
      <c r="O5" s="2">
        <f>SUMIFS('OB History S2'!E:E,'OB History S2'!B:B,A5)-N5</f>
        <v>46</v>
      </c>
      <c r="P5" s="88">
        <f>LOOKUP(2, 1/('OB History S2'!$B:$B=A5), 'OB History S2'!$AB:$AB)</f>
        <v>0.4869565217391304</v>
      </c>
      <c r="Q5" s="34">
        <f>SUMIFS('OB History S2'!H:H,'OB History S2'!B:B,A5)</f>
        <v>194</v>
      </c>
      <c r="R5" s="2">
        <f>SUMIFS('OB History S2'!G:G,'OB History S2'!B:B,A5)-Q5</f>
        <v>194</v>
      </c>
      <c r="S5" s="88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71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108</v>
      </c>
      <c r="I6" s="4">
        <f>AVERAGEIFS('OB History S2'!C:C,'OB History S2'!B:B,A6)</f>
        <v>15.428571428571429</v>
      </c>
      <c r="J6" s="35">
        <f t="array" ref="J6">MAX(IF('OB History S2'!B:B=A6, 'OB History S2'!C:C))</f>
        <v>22</v>
      </c>
      <c r="K6" s="34">
        <f>COUNTIFS('OB History S2'!B:B,A6,'OB History S2'!D:D, 1)</f>
        <v>4</v>
      </c>
      <c r="L6" s="2">
        <f>COUNTIFS('OB History S2'!B:B,A6,'OB History S2'!D:D, 0)</f>
        <v>3</v>
      </c>
      <c r="M6" s="88">
        <f>LOOKUP(2, 1/('OB History S2'!$B:$B=A6), 'OB History S2'!$AD:$AD)</f>
        <v>0.5714285714285714</v>
      </c>
      <c r="N6" s="34">
        <f>SUMIFS('OB History S2'!F:F,'OB History S2'!B:B,A6)</f>
        <v>17</v>
      </c>
      <c r="O6" s="2">
        <f>SUMIFS('OB History S2'!E:E,'OB History S2'!B:B,A6)-N6</f>
        <v>14</v>
      </c>
      <c r="P6" s="88">
        <f>LOOKUP(2, 1/('OB History S2'!$B:$B=A6), 'OB History S2'!$AB:$AB)</f>
        <v>0.5714285714285714</v>
      </c>
      <c r="Q6" s="34">
        <f>SUMIFS('OB History S2'!H:H,'OB History S2'!B:B,A6)</f>
        <v>66</v>
      </c>
      <c r="R6" s="2">
        <f>SUMIFS('OB History S2'!G:G,'OB History S2'!B:B,A6)-Q6</f>
        <v>64</v>
      </c>
      <c r="S6" s="88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34</v>
      </c>
      <c r="B7" s="2" t="s">
        <v>79</v>
      </c>
      <c r="C7" s="2" t="s">
        <v>79</v>
      </c>
      <c r="D7" s="2"/>
      <c r="E7" s="2"/>
      <c r="F7" s="2"/>
      <c r="G7" s="2"/>
      <c r="H7" s="34">
        <f>SUMIFS('OB History S2'!C:C,'OB History S2'!B:B,A7)</f>
        <v>29</v>
      </c>
      <c r="I7" s="4">
        <f>AVERAGEIFS('OB History S2'!C:C,'OB History S2'!B:B,A7)</f>
        <v>14.5</v>
      </c>
      <c r="J7" s="35">
        <f t="array" ref="J7">MAX(IF('OB History S2'!B:B=A7, 'OB History S2'!C:C))</f>
        <v>18</v>
      </c>
      <c r="K7" s="34">
        <f>COUNTIFS('OB History S2'!B:B,A7,'OB History S2'!D:D, 1)</f>
        <v>2</v>
      </c>
      <c r="L7" s="2">
        <f>COUNTIFS('OB History S2'!B:B,A7,'OB History S2'!D:D, 0)</f>
        <v>0</v>
      </c>
      <c r="M7" s="88">
        <f>LOOKUP(2, 1/('OB History S2'!$B:$B=A7), 'OB History S2'!$AD:$AD)</f>
        <v>1</v>
      </c>
      <c r="N7" s="34">
        <f>SUMIFS('OB History S2'!F:F,'OB History S2'!B:B,A7)</f>
        <v>6</v>
      </c>
      <c r="O7" s="2">
        <f>SUMIFS('OB History S2'!E:E,'OB History S2'!B:B,A7)-N7</f>
        <v>2</v>
      </c>
      <c r="P7" s="88">
        <f>LOOKUP(2, 1/('OB History S2'!$B:$B=A7), 'OB History S2'!$AB:$AB)</f>
        <v>0.8</v>
      </c>
      <c r="Q7" s="34">
        <f>SUMIFS('OB History S2'!H:H,'OB History S2'!B:B,A7)</f>
        <v>20</v>
      </c>
      <c r="R7" s="2">
        <f>SUMIFS('OB History S2'!G:G,'OB History S2'!B:B,A7)-Q7</f>
        <v>12</v>
      </c>
      <c r="S7" s="88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2"/>
      <c r="E8" s="2"/>
      <c r="F8" s="2"/>
      <c r="G8" s="2"/>
      <c r="H8" s="34">
        <f>SUMIFS('OB History S2'!C:C,'OB History S2'!B:B,A8)</f>
        <v>377</v>
      </c>
      <c r="I8" s="4">
        <f>AVERAGEIFS('OB History S2'!C:C,'OB History S2'!B:B,A8)</f>
        <v>12.566666666666666</v>
      </c>
      <c r="J8" s="35">
        <f t="array" ref="J8">MAX(IF('OB History S2'!B:B=A8, 'OB History S2'!C:C))</f>
        <v>32</v>
      </c>
      <c r="K8" s="34">
        <f>COUNTIFS('OB History S2'!B:B,A8,'OB History S2'!D:D, 1)</f>
        <v>17</v>
      </c>
      <c r="L8" s="2">
        <f>COUNTIFS('OB History S2'!B:B,A8,'OB History S2'!D:D, 0)</f>
        <v>13</v>
      </c>
      <c r="M8" s="88">
        <f>LOOKUP(2, 1/('OB History S2'!$B:$B=A8), 'OB History S2'!$AD:$AD)</f>
        <v>0.56666666666666665</v>
      </c>
      <c r="N8" s="34">
        <f>SUMIFS('OB History S2'!F:F,'OB History S2'!B:B,A8)</f>
        <v>62</v>
      </c>
      <c r="O8" s="2">
        <f>SUMIFS('OB History S2'!E:E,'OB History S2'!B:B,A8)-N8</f>
        <v>58</v>
      </c>
      <c r="P8" s="88">
        <f>LOOKUP(2, 1/('OB History S2'!$B:$B=A8), 'OB History S2'!$AB:$AB)</f>
        <v>0.5083333333333333</v>
      </c>
      <c r="Q8" s="34">
        <f>SUMIFS('OB History S2'!H:H,'OB History S2'!B:B,A8)</f>
        <v>244</v>
      </c>
      <c r="R8" s="2">
        <f>SUMIFS('OB History S2'!G:G,'OB History S2'!B:B,A8)-Q8</f>
        <v>244</v>
      </c>
      <c r="S8" s="88">
        <f>LOOKUP(2, 1/('OB History S2'!$B:$B=A8), 'OB History S2'!$AC:$AC)</f>
        <v>0.49233333333333346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9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19</v>
      </c>
      <c r="B9" s="80" t="s">
        <v>79</v>
      </c>
      <c r="C9" s="2" t="s">
        <v>79</v>
      </c>
      <c r="D9" s="2">
        <v>1</v>
      </c>
      <c r="E9" s="2">
        <v>1</v>
      </c>
      <c r="F9" s="2"/>
      <c r="G9" s="2"/>
      <c r="H9" s="34">
        <f>SUMIFS('OB History S2'!C:C,'OB History S2'!B:B,A9)</f>
        <v>236</v>
      </c>
      <c r="I9" s="4">
        <f>AVERAGEIFS('OB History S2'!C:C,'OB History S2'!B:B,A9)</f>
        <v>11.8</v>
      </c>
      <c r="J9" s="35">
        <f t="array" ref="J9">MAX(IF('OB History S2'!B:B=A9, 'OB History S2'!C:C))</f>
        <v>24</v>
      </c>
      <c r="K9" s="34">
        <f>COUNTIFS('OB History S2'!B:B,A9,'OB History S2'!D:D, 1)</f>
        <v>12</v>
      </c>
      <c r="L9" s="2">
        <f>COUNTIFS('OB History S2'!B:B,A9,'OB History S2'!D:D, 0)</f>
        <v>8</v>
      </c>
      <c r="M9" s="88">
        <f>LOOKUP(2, 1/('OB History S2'!$B:$B=A9), 'OB History S2'!$AD:$AD)</f>
        <v>0.6</v>
      </c>
      <c r="N9" s="34">
        <f>SUMIFS('OB History S2'!F:F,'OB History S2'!B:B,A9)</f>
        <v>47</v>
      </c>
      <c r="O9" s="2">
        <f>SUMIFS('OB History S2'!E:E,'OB History S2'!B:B,A9)-N9</f>
        <v>35</v>
      </c>
      <c r="P9" s="88">
        <f>LOOKUP(2, 1/('OB History S2'!$B:$B=A9), 'OB History S2'!$AB:$AB)</f>
        <v>0.59499999999999997</v>
      </c>
      <c r="Q9" s="34">
        <f>SUMIFS('OB History S2'!H:H,'OB History S2'!B:B,A9)</f>
        <v>180</v>
      </c>
      <c r="R9" s="2">
        <f>SUMIFS('OB History S2'!G:G,'OB History S2'!B:B,A9)-Q9</f>
        <v>158</v>
      </c>
      <c r="S9" s="88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42</v>
      </c>
      <c r="B10" s="6" t="s">
        <v>60</v>
      </c>
      <c r="C10" s="2" t="s">
        <v>79</v>
      </c>
      <c r="D10" s="2"/>
      <c r="E10" s="2"/>
      <c r="F10" s="2"/>
      <c r="G10" s="2"/>
      <c r="H10" s="34">
        <f>SUMIFS('OB History S2'!C:C,'OB History S2'!B:B,A10)</f>
        <v>80</v>
      </c>
      <c r="I10" s="4">
        <f>AVERAGEIFS('OB History S2'!C:C,'OB History S2'!B:B,A10)</f>
        <v>13.333333333333334</v>
      </c>
      <c r="J10" s="35">
        <f t="array" ref="J10">MAX(IF('OB History S2'!B:B=A10, 'OB History S2'!C:C))</f>
        <v>29</v>
      </c>
      <c r="K10" s="34">
        <f>COUNTIFS('OB History S2'!B:B,A10,'OB History S2'!D:D, 1)</f>
        <v>2</v>
      </c>
      <c r="L10" s="2">
        <f>COUNTIFS('OB History S2'!B:B,A10,'OB History S2'!D:D, 0)</f>
        <v>4</v>
      </c>
      <c r="M10" s="88">
        <f>LOOKUP(2, 1/('OB History S2'!$B:$B=A10), 'OB History S2'!$AD:$AD)</f>
        <v>0.33333333333333331</v>
      </c>
      <c r="N10" s="34">
        <f>SUMIFS('OB History S2'!F:F,'OB History S2'!B:B,A10)</f>
        <v>9</v>
      </c>
      <c r="O10" s="2">
        <f>SUMIFS('OB History S2'!E:E,'OB History S2'!B:B,A10)-N10</f>
        <v>15</v>
      </c>
      <c r="P10" s="88">
        <f>LOOKUP(2, 1/('OB History S2'!$B:$B=A10), 'OB History S2'!$AB:$AB)</f>
        <v>0.33333333333333331</v>
      </c>
      <c r="Q10" s="34">
        <f>SUMIFS('OB History S2'!H:H,'OB History S2'!B:B,A10)</f>
        <v>41</v>
      </c>
      <c r="R10" s="2">
        <f>SUMIFS('OB History S2'!G:G,'OB History S2'!B:B,A10)-Q10</f>
        <v>56</v>
      </c>
      <c r="S10" s="88">
        <f>LOOKUP(2, 1/('OB History S2'!$B:$B=A10), 'OB History S2'!$AC:$AC)</f>
        <v>0.39999999999999997</v>
      </c>
      <c r="T10" s="2">
        <f>COUNTIFS('OB History S2'!$B:$B,$A$10,'OB History S2'!K:K, 1)</f>
        <v>2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179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183</v>
      </c>
      <c r="I11" s="4">
        <f>AVERAGEIFS('OB History S2'!C:C,'OB History S2'!B:B,A11)</f>
        <v>14.076923076923077</v>
      </c>
      <c r="J11" s="35">
        <f t="array" ref="J11">MAX(IF('OB History S2'!B:B=A11, 'OB History S2'!C:C))</f>
        <v>22</v>
      </c>
      <c r="K11" s="34">
        <f>COUNTIFS('OB History S2'!B:B,A11,'OB History S2'!D:D, 1)</f>
        <v>12</v>
      </c>
      <c r="L11" s="2">
        <f>COUNTIFS('OB History S2'!B:B,A11,'OB History S2'!D:D, 0)</f>
        <v>1</v>
      </c>
      <c r="M11" s="88">
        <f>LOOKUP(2, 1/('OB History S2'!$B:$B=A11), 'OB History S2'!$AD:$AD)</f>
        <v>0.92307692307692313</v>
      </c>
      <c r="N11" s="34">
        <f>SUMIFS('OB History S2'!F:F,'OB History S2'!B:B,A11)</f>
        <v>38</v>
      </c>
      <c r="O11" s="2">
        <f>SUMIFS('OB History S2'!E:E,'OB History S2'!B:B,A11)-N11</f>
        <v>9</v>
      </c>
      <c r="P11" s="88">
        <f>LOOKUP(2, 1/('OB History S2'!$B:$B=A11), 'OB History S2'!$AB:$AB)</f>
        <v>0.83461538461538454</v>
      </c>
      <c r="Q11" s="34">
        <f>SUMIFS('OB History S2'!H:H,'OB History S2'!B:B,A11)</f>
        <v>122</v>
      </c>
      <c r="R11" s="2">
        <f>SUMIFS('OB History S2'!G:G,'OB History S2'!B:B,A11)-Q11</f>
        <v>78</v>
      </c>
      <c r="S11" s="88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214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35</v>
      </c>
      <c r="I12" s="4">
        <f>AVERAGEIFS('OB History S2'!C:C,'OB History S2'!B:B,A12)</f>
        <v>8.75</v>
      </c>
      <c r="J12" s="35">
        <f t="array" ref="J12">MAX(IF('OB History S2'!B:B=A12, 'OB History S2'!C:C))</f>
        <v>11</v>
      </c>
      <c r="K12" s="34">
        <f>COUNTIFS('OB History S2'!B:B,A12,'OB History S2'!D:D, 1)</f>
        <v>3</v>
      </c>
      <c r="L12" s="2">
        <f>COUNTIFS('OB History S2'!B:B,A12,'OB History S2'!D:D, 0)</f>
        <v>1</v>
      </c>
      <c r="M12" s="88">
        <f>LOOKUP(2, 1/('OB History S2'!$B:$B=A12), 'OB History S2'!$AD:$AD)</f>
        <v>0.75</v>
      </c>
      <c r="N12" s="34">
        <f>SUMIFS('OB History S2'!F:F,'OB History S2'!B:B,A12)</f>
        <v>12</v>
      </c>
      <c r="O12" s="2">
        <f>SUMIFS('OB History S2'!E:E,'OB History S2'!B:B,A12)-N12</f>
        <v>5</v>
      </c>
      <c r="P12" s="88">
        <f>LOOKUP(2, 1/('OB History S2'!$B:$B=A12), 'OB History S2'!$AB:$AB)</f>
        <v>0.75</v>
      </c>
      <c r="Q12" s="34">
        <f>SUMIFS('OB History S2'!H:H,'OB History S2'!B:B,A12)</f>
        <v>43</v>
      </c>
      <c r="R12" s="2">
        <f>SUMIFS('OB History S2'!G:G,'OB History S2'!B:B,A12)-Q12</f>
        <v>32</v>
      </c>
      <c r="S12" s="88">
        <f>LOOKUP(2, 1/('OB History S2'!$B:$B=A12), 'OB History S2'!$AC:$AC)</f>
        <v>0.58750000000000002</v>
      </c>
      <c r="T12" s="2">
        <f>COUNTIFS('OB History S2'!$B:$B,$A$12,'OB History S2'!K:K, 1)</f>
        <v>0</v>
      </c>
      <c r="U12" s="2">
        <f>COUNTIFS('OB History S2'!$B:$B,$A$12,'OB History S2'!L:L, 1)</f>
        <v>0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1</v>
      </c>
      <c r="Z12" s="2">
        <f>COUNTIFS('OB History S2'!$B:$B,$A$12,'OB History S2'!Q:Q, 1)</f>
        <v>1</v>
      </c>
      <c r="AA12" s="2">
        <f>COUNTIFS('OB History S2'!$B:$B,$A$12,'OB History S2'!R:R, 1)</f>
        <v>1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2</v>
      </c>
      <c r="AI12" s="2">
        <f>COUNTIFS('OB History S2'!$B:$B,$A$12,'OB History S2'!Z:Z, 1)</f>
        <v>1</v>
      </c>
    </row>
    <row r="13" spans="1:35" x14ac:dyDescent="0.25">
      <c r="A13" s="1" t="s">
        <v>25</v>
      </c>
      <c r="B13" s="6" t="s">
        <v>79</v>
      </c>
      <c r="C13" s="2" t="s">
        <v>79</v>
      </c>
      <c r="D13" s="2">
        <v>2</v>
      </c>
      <c r="E13" s="2"/>
      <c r="F13" s="2"/>
      <c r="G13" s="2"/>
      <c r="H13" s="34">
        <f>SUMIFS('OB History S2'!C:C,'OB History S2'!B:B,A13)</f>
        <v>430</v>
      </c>
      <c r="I13" s="4">
        <f>AVERAGEIFS('OB History S2'!C:C,'OB History S2'!B:B,A13)</f>
        <v>20.476190476190474</v>
      </c>
      <c r="J13" s="35">
        <f t="array" ref="J13">MAX(IF('OB History S2'!B:B=A13, 'OB History S2'!C:C))</f>
        <v>50</v>
      </c>
      <c r="K13" s="34">
        <f>COUNTIFS('OB History S2'!B:B,A13,'OB History S2'!D:D, 1)</f>
        <v>11</v>
      </c>
      <c r="L13" s="2">
        <f>COUNTIFS('OB History S2'!B:B,A13,'OB History S2'!D:D, 0)</f>
        <v>10</v>
      </c>
      <c r="M13" s="88">
        <f>LOOKUP(2, 1/('OB History S2'!$B:$B=A13), 'OB History S2'!$AD:$AD)</f>
        <v>0.52380952380952384</v>
      </c>
      <c r="N13" s="34">
        <f>SUMIFS('OB History S2'!F:F,'OB History S2'!B:B,A13)</f>
        <v>46</v>
      </c>
      <c r="O13" s="2">
        <f>SUMIFS('OB History S2'!E:E,'OB History S2'!B:B,A13)-N13</f>
        <v>44</v>
      </c>
      <c r="P13" s="88">
        <f>LOOKUP(2, 1/('OB History S2'!$B:$B=A13), 'OB History S2'!$AB:$AB)</f>
        <v>0.51190476190476186</v>
      </c>
      <c r="Q13" s="34">
        <f>SUMIFS('OB History S2'!H:H,'OB History S2'!B:B,A13)</f>
        <v>183</v>
      </c>
      <c r="R13" s="2">
        <f>SUMIFS('OB History S2'!G:G,'OB History S2'!B:B,A13)-Q13</f>
        <v>193</v>
      </c>
      <c r="S13" s="88">
        <f>LOOKUP(2, 1/('OB History S2'!$B:$B=A13), 'OB History S2'!$AC:$AC)</f>
        <v>0.49095238095238097</v>
      </c>
      <c r="T13" s="2">
        <f>COUNTIFS('OB History S2'!$B:$B,$A$13,'OB History S2'!K:K, 1)</f>
        <v>2</v>
      </c>
      <c r="U13" s="2">
        <f>COUNTIFS('OB History S2'!$B:$B,$A$13,'OB History S2'!L:L, 1)</f>
        <v>4</v>
      </c>
      <c r="V13" s="2">
        <f>COUNTIFS('OB History S2'!$B:$B,$A$13,'OB History S2'!M:M, 1)</f>
        <v>1</v>
      </c>
      <c r="W13" s="2">
        <f>COUNTIFS('OB History S2'!$B:$B,$A$13,'OB History S2'!N:N, 1)</f>
        <v>5</v>
      </c>
      <c r="X13" s="2">
        <f>COUNTIFS('OB History S2'!$B:$B,$A$13,'OB History S2'!O:O, 1)</f>
        <v>1</v>
      </c>
      <c r="Y13" s="2">
        <f>COUNTIFS('OB History S2'!$B:$B,$A$13,'OB History S2'!P:P, 1)</f>
        <v>4</v>
      </c>
      <c r="Z13" s="2">
        <f>COUNTIFS('OB History S2'!$B:$B,$A$13,'OB History S2'!Q:Q, 1)</f>
        <v>3</v>
      </c>
      <c r="AA13" s="2">
        <f>COUNTIFS('OB History S2'!$B:$B,$A$13,'OB History S2'!R:R, 1)</f>
        <v>2</v>
      </c>
      <c r="AB13" s="2">
        <f>COUNTIFS('OB History S2'!$B:$B,$A$13,'OB History S2'!S:S, 1)</f>
        <v>2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3</v>
      </c>
      <c r="AG13" s="2">
        <f>COUNTIFS('OB History S2'!$B:$B,$A$13,'OB History S2'!X:X, 1)</f>
        <v>6</v>
      </c>
      <c r="AH13" s="2">
        <f>COUNTIFS('OB History S2'!$B:$B,$A$13,'OB History S2'!Y:Y, 1)</f>
        <v>5</v>
      </c>
      <c r="AI13" s="2">
        <f>COUNTIFS('OB History S2'!$B:$B,$A$13,'OB History S2'!Z:Z, 1)</f>
        <v>7</v>
      </c>
    </row>
    <row r="14" spans="1:35" x14ac:dyDescent="0.25">
      <c r="A14" s="1" t="s">
        <v>146</v>
      </c>
      <c r="B14" s="6" t="s">
        <v>79</v>
      </c>
      <c r="C14" s="2" t="s">
        <v>79</v>
      </c>
      <c r="D14" s="2"/>
      <c r="E14" s="2"/>
      <c r="F14" s="2"/>
      <c r="G14" s="2"/>
      <c r="H14" s="34">
        <f>SUMIFS('OB History S2'!C:C,'OB History S2'!B:B,A14)</f>
        <v>201</v>
      </c>
      <c r="I14" s="4">
        <f>AVERAGEIFS('OB History S2'!C:C,'OB History S2'!B:B,A14)</f>
        <v>13.4</v>
      </c>
      <c r="J14" s="35">
        <f t="array" ref="J14">MAX(IF('OB History S2'!B:B=A14, 'OB History S2'!C:C))</f>
        <v>27</v>
      </c>
      <c r="K14" s="34">
        <f>COUNTIFS('OB History S2'!B:B,A14,'OB History S2'!D:D, 1)</f>
        <v>6</v>
      </c>
      <c r="L14" s="2">
        <f>COUNTIFS('OB History S2'!B:B,A14,'OB History S2'!D:D, 0)</f>
        <v>9</v>
      </c>
      <c r="M14" s="88">
        <f>LOOKUP(2, 1/('OB History S2'!$B:$B=A14), 'OB History S2'!$AD:$AD)</f>
        <v>0.4</v>
      </c>
      <c r="N14" s="34">
        <f>SUMIFS('OB History S2'!F:F,'OB History S2'!B:B,A14)</f>
        <v>27</v>
      </c>
      <c r="O14" s="2">
        <f>SUMIFS('OB History S2'!E:E,'OB History S2'!B:B,A14)-N14</f>
        <v>33</v>
      </c>
      <c r="P14" s="88">
        <f>LOOKUP(2, 1/('OB History S2'!$B:$B=A14), 'OB History S2'!$AB:$AB)</f>
        <v>0.4366666666666667</v>
      </c>
      <c r="Q14" s="34">
        <f>SUMIFS('OB History S2'!H:H,'OB History S2'!B:B,A14)</f>
        <v>126</v>
      </c>
      <c r="R14" s="2">
        <f>SUMIFS('OB History S2'!G:G,'OB History S2'!B:B,A14)-Q14</f>
        <v>134</v>
      </c>
      <c r="S14" s="88">
        <f>LOOKUP(2, 1/('OB History S2'!$B:$B=A14), 'OB History S2'!$AC:$AC)</f>
        <v>0.48066666666666669</v>
      </c>
      <c r="T14" s="2">
        <f>COUNTIFS('OB History S2'!$B:$B,$A$14,'OB History S2'!K:K, 1)</f>
        <v>1</v>
      </c>
      <c r="U14" s="2">
        <f>COUNTIFS('OB History S2'!$B:$B,$A$14,'OB History S2'!L:L, 1)</f>
        <v>4</v>
      </c>
      <c r="V14" s="2">
        <f>COUNTIFS('OB History S2'!$B:$B,$A$14,'OB History S2'!M:M, 1)</f>
        <v>4</v>
      </c>
      <c r="W14" s="2">
        <f>COUNTIFS('OB History S2'!$B:$B,$A$14,'OB History S2'!N:N, 1)</f>
        <v>5</v>
      </c>
      <c r="X14" s="2">
        <f>COUNTIFS('OB History S2'!$B:$B,$A$14,'OB History S2'!O:O, 1)</f>
        <v>3</v>
      </c>
      <c r="Y14" s="2">
        <f>COUNTIFS('OB History S2'!$B:$B,$A$14,'OB History S2'!P:P, 1)</f>
        <v>0</v>
      </c>
      <c r="Z14" s="2">
        <f>COUNTIFS('OB History S2'!$B:$B,$A$14,'OB History S2'!Q:Q, 1)</f>
        <v>2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2</v>
      </c>
      <c r="AH14" s="2">
        <f>COUNTIFS('OB History S2'!$B:$B,$A$14,'OB History S2'!Y:Y, 1)</f>
        <v>2</v>
      </c>
      <c r="AI14" s="2">
        <f>COUNTIFS('OB History S2'!$B:$B,$A$14,'OB History S2'!Z:Z, 1)</f>
        <v>2</v>
      </c>
    </row>
    <row r="15" spans="1:35" x14ac:dyDescent="0.25">
      <c r="A15" s="1" t="s">
        <v>27</v>
      </c>
      <c r="B15" s="6" t="s">
        <v>76</v>
      </c>
      <c r="C15" s="6" t="s">
        <v>79</v>
      </c>
      <c r="D15" s="6">
        <v>2</v>
      </c>
      <c r="E15" s="6"/>
      <c r="F15" s="6"/>
      <c r="G15" s="6"/>
      <c r="H15" s="34">
        <f>SUMIFS('OB History S2'!C:C,'OB History S2'!B:B,A15)</f>
        <v>312</v>
      </c>
      <c r="I15" s="4">
        <f>AVERAGEIFS('OB History S2'!C:C,'OB History S2'!B:B,A15)</f>
        <v>15.6</v>
      </c>
      <c r="J15" s="35">
        <f t="array" ref="J15">MAX(IF('OB History S2'!B:B=A15, 'OB History S2'!C:C))</f>
        <v>44</v>
      </c>
      <c r="K15" s="34">
        <f>COUNTIFS('OB History S2'!B:B,A15,'OB History S2'!D:D, 1)</f>
        <v>10</v>
      </c>
      <c r="L15" s="2">
        <f>COUNTIFS('OB History S2'!B:B,A15,'OB History S2'!D:D, 0)</f>
        <v>10</v>
      </c>
      <c r="M15" s="88">
        <f>LOOKUP(2, 1/('OB History S2'!$B:$B=A15), 'OB History S2'!$AD:$AD)</f>
        <v>0.5</v>
      </c>
      <c r="N15" s="34">
        <f>SUMIFS('OB History S2'!F:F,'OB History S2'!B:B,A15)</f>
        <v>40</v>
      </c>
      <c r="O15" s="2">
        <f>SUMIFS('OB History S2'!E:E,'OB History S2'!B:B,A15)-N15</f>
        <v>40</v>
      </c>
      <c r="P15" s="88">
        <f>LOOKUP(2, 1/('OB History S2'!$B:$B=A15), 'OB History S2'!$AB:$AB)</f>
        <v>0.495</v>
      </c>
      <c r="Q15" s="34">
        <f>SUMIFS('OB History S2'!H:H,'OB History S2'!B:B,A15)</f>
        <v>163</v>
      </c>
      <c r="R15" s="2">
        <f>SUMIFS('OB History S2'!G:G,'OB History S2'!B:B,A15)-Q15</f>
        <v>159</v>
      </c>
      <c r="S15" s="88">
        <f>LOOKUP(2, 1/('OB History S2'!$B:$B=A15), 'OB History S2'!$AC:$AC)</f>
        <v>0.50900000000000012</v>
      </c>
      <c r="T15" s="2">
        <f>COUNTIFS('OB History S2'!$B:$B,$A$15,'OB History S2'!K:K, 1)</f>
        <v>1</v>
      </c>
      <c r="U15" s="2">
        <f>COUNTIFS('OB History S2'!$B:$B,$A$15,'OB History S2'!L:L, 1)</f>
        <v>4</v>
      </c>
      <c r="V15" s="2">
        <f>COUNTIFS('OB History S2'!$B:$B,$A$15,'OB History S2'!M:M, 1)</f>
        <v>1</v>
      </c>
      <c r="W15" s="2">
        <f>COUNTIFS('OB History S2'!$B:$B,$A$15,'OB History S2'!N:N, 1)</f>
        <v>4</v>
      </c>
      <c r="X15" s="2">
        <f>COUNTIFS('OB History S2'!$B:$B,$A$15,'OB History S2'!O:O, 1)</f>
        <v>1</v>
      </c>
      <c r="Y15" s="2">
        <f>COUNTIFS('OB History S2'!$B:$B,$A$15,'OB History S2'!P:P, 1)</f>
        <v>2</v>
      </c>
      <c r="Z15" s="2">
        <f>COUNTIFS('OB History S2'!$B:$B,$A$15,'OB History S2'!Q:Q, 1)</f>
        <v>4</v>
      </c>
      <c r="AA15" s="2">
        <f>COUNTIFS('OB History S2'!$B:$B,$A$15,'OB History S2'!R:R, 1)</f>
        <v>3</v>
      </c>
      <c r="AB15" s="2">
        <f>COUNTIFS('OB History S2'!$B:$B,$A$15,'OB History S2'!S:S, 1)</f>
        <v>0</v>
      </c>
      <c r="AC15" s="2">
        <f>COUNTIFS('OB History S2'!$B:$B,$A$15,'OB History S2'!T:T, 1)</f>
        <v>1</v>
      </c>
      <c r="AD15" s="2">
        <f>COUNTIFS('OB History S2'!$B:$B,$A$15,'OB History S2'!U:U, 1)</f>
        <v>1</v>
      </c>
      <c r="AE15" s="2">
        <f>COUNTIFS('OB History S2'!$B:$B,$A$15,'OB History S2'!V:V, 1)</f>
        <v>0</v>
      </c>
      <c r="AF15" s="2">
        <f>COUNTIFS('OB History S2'!$B:$B,$A$15,'OB History S2'!W:W, 1)</f>
        <v>3</v>
      </c>
      <c r="AG15" s="2">
        <f>COUNTIFS('OB History S2'!$B:$B,$A$15,'OB History S2'!X:X, 1)</f>
        <v>8</v>
      </c>
      <c r="AH15" s="2">
        <f>COUNTIFS('OB History S2'!$B:$B,$A$15,'OB History S2'!Y:Y, 1)</f>
        <v>5</v>
      </c>
      <c r="AI15" s="2">
        <f>COUNTIFS('OB History S2'!$B:$B,$A$15,'OB History S2'!Z:Z, 1)</f>
        <v>2</v>
      </c>
    </row>
    <row r="16" spans="1:35" x14ac:dyDescent="0.25">
      <c r="A16" s="1" t="s">
        <v>26</v>
      </c>
      <c r="B16" s="6" t="s">
        <v>124</v>
      </c>
      <c r="C16" s="6" t="s">
        <v>79</v>
      </c>
      <c r="D16" s="6"/>
      <c r="E16" s="6"/>
      <c r="F16" s="6"/>
      <c r="G16" s="6"/>
      <c r="H16" s="34">
        <f>SUMIFS('OB History S2'!C:C,'OB History S2'!B:B,A16)</f>
        <v>324</v>
      </c>
      <c r="I16" s="4">
        <f>AVERAGEIFS('OB History S2'!C:C,'OB History S2'!B:B,A16)</f>
        <v>15.428571428571429</v>
      </c>
      <c r="J16" s="35">
        <f t="array" ref="J16">MAX(IF('OB History S2'!B:B=A16, 'OB History S2'!C:C))</f>
        <v>41</v>
      </c>
      <c r="K16" s="34">
        <f>COUNTIFS('OB History S2'!B:B,A16,'OB History S2'!D:D, 1)</f>
        <v>11</v>
      </c>
      <c r="L16" s="2">
        <f>COUNTIFS('OB History S2'!B:B,A16,'OB History S2'!D:D, 0)</f>
        <v>10</v>
      </c>
      <c r="M16" s="88">
        <f>LOOKUP(2, 1/('OB History S2'!$B:$B=A16), 'OB History S2'!$AD:$AD)</f>
        <v>0.52380952380952384</v>
      </c>
      <c r="N16" s="34">
        <f>SUMIFS('OB History S2'!F:F,'OB History S2'!B:B,A16)</f>
        <v>46</v>
      </c>
      <c r="O16" s="2">
        <f>SUMIFS('OB History S2'!E:E,'OB History S2'!B:B,A16)-N16</f>
        <v>40</v>
      </c>
      <c r="P16" s="88">
        <f>LOOKUP(2, 1/('OB History S2'!$B:$B=A16), 'OB History S2'!$AB:$AB)</f>
        <v>0.55000000000000004</v>
      </c>
      <c r="Q16" s="34">
        <f>SUMIFS('OB History S2'!H:H,'OB History S2'!B:B,A16)</f>
        <v>176</v>
      </c>
      <c r="R16" s="2">
        <f>SUMIFS('OB History S2'!G:G,'OB History S2'!B:B,A16)-Q16</f>
        <v>181</v>
      </c>
      <c r="S16" s="88">
        <f>LOOKUP(2, 1/('OB History S2'!$B:$B=A16), 'OB History S2'!$AC:$AC)</f>
        <v>0.48999999999999994</v>
      </c>
      <c r="T16" s="2">
        <f>COUNTIFS('OB History S2'!$B:$B,$A$16,'OB History S2'!K:K, 1)</f>
        <v>3</v>
      </c>
      <c r="U16" s="2">
        <f>COUNTIFS('OB History S2'!$B:$B,$A$16,'OB History S2'!L:L, 1)</f>
        <v>3</v>
      </c>
      <c r="V16" s="2">
        <f>COUNTIFS('OB History S2'!$B:$B,$A$16,'OB History S2'!M:M, 1)</f>
        <v>2</v>
      </c>
      <c r="W16" s="2">
        <f>COUNTIFS('OB History S2'!$B:$B,$A$16,'OB History S2'!N:N, 1)</f>
        <v>5</v>
      </c>
      <c r="X16" s="2">
        <f>COUNTIFS('OB History S2'!$B:$B,$A$16,'OB History S2'!O:O, 1)</f>
        <v>0</v>
      </c>
      <c r="Y16" s="2">
        <f>COUNTIFS('OB History S2'!$B:$B,$A$16,'OB History S2'!P:P, 1)</f>
        <v>5</v>
      </c>
      <c r="Z16" s="2">
        <f>COUNTIFS('OB History S2'!$B:$B,$A$16,'OB History S2'!Q:Q, 1)</f>
        <v>2</v>
      </c>
      <c r="AA16" s="2">
        <f>COUNTIFS('OB History S2'!$B:$B,$A$16,'OB History S2'!R:R, 1)</f>
        <v>2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1</v>
      </c>
      <c r="AF16" s="2">
        <f>COUNTIFS('OB History S2'!$B:$B,$A$16,'OB History S2'!W:W, 1)</f>
        <v>2</v>
      </c>
      <c r="AG16" s="2">
        <f>COUNTIFS('OB History S2'!$B:$B,$A$16,'OB History S2'!X:X, 1)</f>
        <v>8</v>
      </c>
      <c r="AH16" s="2">
        <f>COUNTIFS('OB History S2'!$B:$B,$A$16,'OB History S2'!Y:Y, 1)</f>
        <v>6</v>
      </c>
      <c r="AI16" s="2">
        <f>COUNTIFS('OB History S2'!$B:$B,$A$16,'OB History S2'!Z:Z, 1)</f>
        <v>5</v>
      </c>
    </row>
    <row r="17" spans="1:35" x14ac:dyDescent="0.25">
      <c r="A17" s="1" t="s">
        <v>74</v>
      </c>
      <c r="B17" s="6" t="s">
        <v>79</v>
      </c>
      <c r="C17" s="6" t="s">
        <v>79</v>
      </c>
      <c r="D17" s="6"/>
      <c r="E17" s="6"/>
      <c r="F17" s="6"/>
      <c r="G17" s="6"/>
      <c r="H17" s="34">
        <f>SUMIFS('OB History S2'!C:C,'OB History S2'!B:B,A17)</f>
        <v>10</v>
      </c>
      <c r="I17" s="4">
        <f>AVERAGEIFS('OB History S2'!C:C,'OB History S2'!B:B,A17)</f>
        <v>10</v>
      </c>
      <c r="J17" s="35">
        <f t="array" ref="J17">MAX(IF('OB History S2'!B:B=A17, 'OB History S2'!C:C))</f>
        <v>10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6</v>
      </c>
      <c r="R17" s="2">
        <f>SUMIFS('OB History S2'!G:G,'OB History S2'!B:B,A17)-Q17</f>
        <v>14</v>
      </c>
      <c r="S17" s="88">
        <f>LOOKUP(2, 1/('OB History S2'!$B:$B=A17), 'OB History S2'!$AC:$AC)</f>
        <v>0.3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0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0</v>
      </c>
      <c r="AH17" s="2">
        <f>COUNTIFS('OB History S2'!$B:$B,$A$17,'OB History S2'!Y:Y, 1)</f>
        <v>1</v>
      </c>
      <c r="AI17" s="2">
        <f>COUNTIFS('OB History S2'!$B:$B,$A$17,'OB History S2'!Z:Z, 1)</f>
        <v>0</v>
      </c>
    </row>
    <row r="18" spans="1:35" x14ac:dyDescent="0.25">
      <c r="A18" s="1" t="s">
        <v>152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177</v>
      </c>
      <c r="I18" s="4">
        <f>AVERAGEIFS('OB History S2'!C:C,'OB History S2'!B:B,A18)</f>
        <v>13.615384615384615</v>
      </c>
      <c r="J18" s="35">
        <f t="array" ref="J18">MAX(IF('OB History S2'!B:B=A18, 'OB History S2'!C:C))</f>
        <v>19</v>
      </c>
      <c r="K18" s="34">
        <f>COUNTIFS('OB History S2'!B:B,A18,'OB History S2'!D:D, 1)</f>
        <v>3</v>
      </c>
      <c r="L18" s="2">
        <f>COUNTIFS('OB History S2'!B:B,A18,'OB History S2'!D:D, 0)</f>
        <v>10</v>
      </c>
      <c r="M18" s="88">
        <f>LOOKUP(2, 1/('OB History S2'!$B:$B=A18), 'OB History S2'!$AD:$AD)</f>
        <v>0.23076923076923078</v>
      </c>
      <c r="N18" s="34">
        <f>SUMIFS('OB History S2'!F:F,'OB History S2'!B:B,A18)</f>
        <v>17</v>
      </c>
      <c r="O18" s="2">
        <f>SUMIFS('OB History S2'!E:E,'OB History S2'!B:B,A18)-N18</f>
        <v>33</v>
      </c>
      <c r="P18" s="88">
        <f>LOOKUP(2, 1/('OB History S2'!$B:$B=A18), 'OB History S2'!$AB:$AB)</f>
        <v>0.32307692307692309</v>
      </c>
      <c r="Q18" s="34">
        <f>SUMIFS('OB History S2'!H:H,'OB History S2'!B:B,A18)</f>
        <v>87</v>
      </c>
      <c r="R18" s="2">
        <f>SUMIFS('OB History S2'!G:G,'OB History S2'!B:B,A18)-Q18</f>
        <v>126</v>
      </c>
      <c r="S18" s="88">
        <f>LOOKUP(2, 1/('OB History S2'!$B:$B=A18), 'OB History S2'!$AC:$AC)</f>
        <v>0.39384615384615385</v>
      </c>
      <c r="T18" s="2">
        <f>COUNTIFS('OB History S2'!$B:$B,$A$18,'OB History S2'!K:K, 1)</f>
        <v>2</v>
      </c>
      <c r="U18" s="2">
        <f>COUNTIFS('OB History S2'!$B:$B,$A$18,'OB History S2'!L:L, 1)</f>
        <v>1</v>
      </c>
      <c r="V18" s="2">
        <f>COUNTIFS('OB History S2'!$B:$B,$A$18,'OB History S2'!M:M, 1)</f>
        <v>3</v>
      </c>
      <c r="W18" s="2">
        <f>COUNTIFS('OB History S2'!$B:$B,$A$18,'OB History S2'!N:N, 1)</f>
        <v>1</v>
      </c>
      <c r="X18" s="2">
        <f>COUNTIFS('OB History S2'!$B:$B,$A$18,'OB History S2'!O:O, 1)</f>
        <v>0</v>
      </c>
      <c r="Y18" s="2">
        <f>COUNTIFS('OB History S2'!$B:$B,$A$18,'OB History S2'!P:P, 1)</f>
        <v>2</v>
      </c>
      <c r="Z18" s="2">
        <f>COUNTIFS('OB History S2'!$B:$B,$A$18,'OB History S2'!Q:Q, 1)</f>
        <v>2</v>
      </c>
      <c r="AA18" s="2">
        <f>COUNTIFS('OB History S2'!$B:$B,$A$18,'OB History S2'!R:R, 1)</f>
        <v>1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4</v>
      </c>
      <c r="AH18" s="2">
        <f>COUNTIFS('OB History S2'!$B:$B,$A$18,'OB History S2'!Y:Y, 1)</f>
        <v>0</v>
      </c>
      <c r="AI18" s="2">
        <f>COUNTIFS('OB History S2'!$B:$B,$A$18,'OB History S2'!Z:Z, 1)</f>
        <v>1</v>
      </c>
    </row>
    <row r="19" spans="1:35" x14ac:dyDescent="0.25">
      <c r="A19" s="1" t="s">
        <v>213</v>
      </c>
      <c r="B19" s="6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0</v>
      </c>
      <c r="I19" s="4">
        <f>AVERAGEIFS('OB History S2'!C:C,'OB History S2'!B:B,A19)</f>
        <v>0</v>
      </c>
      <c r="J19" s="35">
        <f t="array" ref="J19">MAX(IF('OB History S2'!B:B=A19, 'OB History S2'!C:C))</f>
        <v>0</v>
      </c>
      <c r="K19" s="34">
        <f>COUNTIFS('OB History S2'!B:B,A19,'OB History S2'!D:D, 1)</f>
        <v>0</v>
      </c>
      <c r="L19" s="2">
        <f>COUNTIFS('OB History S2'!B:B,A19,'OB History S2'!D:D, 0)</f>
        <v>1</v>
      </c>
      <c r="M19" s="88">
        <f>LOOKUP(2, 1/('OB History S2'!$B:$B=A19), 'OB History S2'!$AD:$AD)</f>
        <v>0</v>
      </c>
      <c r="N19" s="34">
        <f>SUMIFS('OB History S2'!F:F,'OB History S2'!B:B,A19)</f>
        <v>0</v>
      </c>
      <c r="O19" s="2">
        <f>SUMIFS('OB History S2'!E:E,'OB History S2'!B:B,A19)-N19</f>
        <v>3</v>
      </c>
      <c r="P19" s="88">
        <f>LOOKUP(2, 1/('OB History S2'!$B:$B=A19), 'OB History S2'!$AB:$AB)</f>
        <v>0</v>
      </c>
      <c r="Q19" s="34">
        <f>SUMIFS('OB History S2'!H:H,'OB History S2'!B:B,A19)</f>
        <v>3</v>
      </c>
      <c r="R19" s="2">
        <f>SUMIFS('OB History S2'!G:G,'OB History S2'!B:B,A19)-Q19</f>
        <v>9</v>
      </c>
      <c r="S19" s="88">
        <f>LOOKUP(2, 1/('OB History S2'!$B:$B=A19), 'OB History S2'!$AC:$AC)</f>
        <v>0.25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0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0</v>
      </c>
      <c r="AG19" s="2">
        <f>COUNTIFS('OB History S2'!$B:$B,$A$19,'OB History S2'!X:X, 1)</f>
        <v>0</v>
      </c>
      <c r="AH19" s="2">
        <f>COUNTIFS('OB History S2'!$B:$B,$A$19,'OB History S2'!Y:Y, 1)</f>
        <v>0</v>
      </c>
      <c r="AI19" s="2">
        <f>COUNTIFS('OB History S2'!$B:$B,$A$19,'OB History S2'!Z:Z, 1)</f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2"/>
      <c r="E20" s="2"/>
      <c r="F20" s="2"/>
      <c r="G20" s="2"/>
      <c r="H20" s="34">
        <f>SUMIFS('OB History S2'!C:C,'OB History S2'!B:B,A20)</f>
        <v>138</v>
      </c>
      <c r="I20" s="4">
        <f>AVERAGEIFS('OB History S2'!C:C,'OB History S2'!B:B,A20)</f>
        <v>15.333333333333334</v>
      </c>
      <c r="J20" s="35">
        <f t="array" ref="J20">MAX(IF('OB History S2'!B:B=A20, 'OB History S2'!C:C))</f>
        <v>29</v>
      </c>
      <c r="K20" s="34">
        <f>COUNTIFS('OB History S2'!B:B,A20,'OB History S2'!D:D, 1)</f>
        <v>4</v>
      </c>
      <c r="L20" s="2">
        <f>COUNTIFS('OB History S2'!B:B,A20,'OB History S2'!D:D, 0)</f>
        <v>5</v>
      </c>
      <c r="M20" s="88">
        <f>LOOKUP(2, 1/('OB History S2'!$B:$B=A20), 'OB History S2'!$AD:$AD)</f>
        <v>0.44444444444444442</v>
      </c>
      <c r="N20" s="34">
        <f>SUMIFS('OB History S2'!F:F,'OB History S2'!B:B,A20)</f>
        <v>19</v>
      </c>
      <c r="O20" s="2">
        <f>SUMIFS('OB History S2'!E:E,'OB History S2'!B:B,A20)-N20</f>
        <v>21</v>
      </c>
      <c r="P20" s="88">
        <f>LOOKUP(2, 1/('OB History S2'!$B:$B=A20), 'OB History S2'!$AB:$AB)</f>
        <v>0.47222222222222221</v>
      </c>
      <c r="Q20" s="34">
        <f>SUMIFS('OB History S2'!H:H,'OB History S2'!B:B,A20)</f>
        <v>77</v>
      </c>
      <c r="R20" s="2">
        <f>SUMIFS('OB History S2'!G:G,'OB History S2'!B:B,A20)-Q20</f>
        <v>81</v>
      </c>
      <c r="S20" s="88">
        <f>LOOKUP(2, 1/('OB History S2'!$B:$B=A20), 'OB History S2'!$AC:$AC)</f>
        <v>0.48777777777777775</v>
      </c>
      <c r="T20" s="2">
        <f>COUNTIFS('OB History S2'!$B:$B,$A$20,'OB History S2'!K:K, 1)</f>
        <v>1</v>
      </c>
      <c r="U20" s="2">
        <f>COUNTIFS('OB History S2'!$B:$B,$A$20,'OB History S2'!L:L, 1)</f>
        <v>1</v>
      </c>
      <c r="V20" s="2">
        <f>COUNTIFS('OB History S2'!$B:$B,$A$20,'OB History S2'!M:M, 1)</f>
        <v>2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0</v>
      </c>
      <c r="AA20" s="2">
        <f>COUNTIFS('OB History S2'!$B:$B,$A$20,'OB History S2'!R:R, 1)</f>
        <v>1</v>
      </c>
      <c r="AB20" s="2">
        <f>COUNTIFS('OB History S2'!$B:$B,$A$20,'OB History S2'!S:S, 1)</f>
        <v>1</v>
      </c>
      <c r="AC20" s="2">
        <f>COUNTIFS('OB History S2'!$B:$B,$A$20,'OB History S2'!T:T, 1)</f>
        <v>1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1</v>
      </c>
      <c r="AG20" s="2">
        <f>COUNTIFS('OB History S2'!$B:$B,$A$20,'OB History S2'!X:X, 1)</f>
        <v>2</v>
      </c>
      <c r="AH20" s="2">
        <f>COUNTIFS('OB History S2'!$B:$B,$A$20,'OB History S2'!Y:Y, 1)</f>
        <v>3</v>
      </c>
      <c r="AI20" s="2">
        <f>COUNTIFS('OB History S2'!$B:$B,$A$20,'OB History S2'!Z:Z, 1)</f>
        <v>3</v>
      </c>
    </row>
    <row r="21" spans="1:35" x14ac:dyDescent="0.25">
      <c r="A21" s="2" t="s">
        <v>52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45</v>
      </c>
      <c r="I21" s="4">
        <f>AVERAGEIFS('OB History S2'!C:C,'OB History S2'!B:B,A21)</f>
        <v>22.5</v>
      </c>
      <c r="J21" s="35">
        <f t="array" ref="J21">MAX(IF('OB History S2'!B:B=A21, 'OB History S2'!C:C))</f>
        <v>34</v>
      </c>
      <c r="K21" s="34">
        <f>COUNTIFS('OB History S2'!B:B,A21,'OB History S2'!D:D, 1)</f>
        <v>1</v>
      </c>
      <c r="L21" s="2">
        <f>COUNTIFS('OB History S2'!B:B,A21,'OB History S2'!D:D, 0)</f>
        <v>1</v>
      </c>
      <c r="M21" s="88">
        <f>LOOKUP(2, 1/('OB History S2'!$B:$B=A21), 'OB History S2'!$AD:$AD)</f>
        <v>0.5</v>
      </c>
      <c r="N21" s="34">
        <f>SUMIFS('OB History S2'!F:F,'OB History S2'!B:B,A21)</f>
        <v>5</v>
      </c>
      <c r="O21" s="2">
        <f>SUMIFS('OB History S2'!E:E,'OB History S2'!B:B,A21)-N21</f>
        <v>4</v>
      </c>
      <c r="P21" s="88">
        <f>LOOKUP(2, 1/('OB History S2'!$B:$B=A21), 'OB History S2'!$AB:$AB)</f>
        <v>0.57499999999999996</v>
      </c>
      <c r="Q21" s="34">
        <f>SUMIFS('OB History S2'!H:H,'OB History S2'!B:B,A21)</f>
        <v>17</v>
      </c>
      <c r="R21" s="2">
        <f>SUMIFS('OB History S2'!G:G,'OB History S2'!B:B,A21)-Q21</f>
        <v>21</v>
      </c>
      <c r="S21" s="88">
        <f>LOOKUP(2, 1/('OB History S2'!$B:$B=A21), 'OB History S2'!$AC:$AC)</f>
        <v>0.45500000000000002</v>
      </c>
      <c r="T21" s="2">
        <f>COUNTIFS('OB History S2'!$B:$B,$A$21,'OB History S2'!K:K, 1)</f>
        <v>0</v>
      </c>
      <c r="U21" s="2">
        <f>COUNTIFS('OB History S2'!$B:$B,$A$21,'OB History S2'!L:L, 1)</f>
        <v>0</v>
      </c>
      <c r="V21" s="2">
        <f>COUNTIFS('OB History S2'!$B:$B,$A$21,'OB History S2'!M:M, 1)</f>
        <v>0</v>
      </c>
      <c r="W21" s="2">
        <f>COUNTIFS('OB History S2'!$B:$B,$A$21,'OB History S2'!N:N, 1)</f>
        <v>0</v>
      </c>
      <c r="X21" s="2">
        <f>COUNTIFS('OB History S2'!$B:$B,$A$21,'OB History S2'!O:O, 1)</f>
        <v>1</v>
      </c>
      <c r="Y21" s="2">
        <f>COUNTIFS('OB History S2'!$B:$B,$A$21,'OB History S2'!P:P, 1)</f>
        <v>1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0</v>
      </c>
      <c r="AG21" s="2">
        <f>COUNTIFS('OB History S2'!$B:$B,$A$21,'OB History S2'!X:X, 1)</f>
        <v>2</v>
      </c>
      <c r="AH21" s="2">
        <f>COUNTIFS('OB History S2'!$B:$B,$A$21,'OB History S2'!Y:Y, 1)</f>
        <v>1</v>
      </c>
      <c r="AI21" s="2">
        <f>COUNTIFS('OB History S2'!$B:$B,$A$21,'OB History S2'!Z:Z,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2">
        <v>1</v>
      </c>
      <c r="E22" s="2"/>
      <c r="F22" s="2"/>
      <c r="G22" s="2"/>
      <c r="H22" s="34">
        <f>SUMIFS('OB History S2'!C:C,'OB History S2'!B:B,A22)</f>
        <v>109</v>
      </c>
      <c r="I22" s="4">
        <f>AVERAGEIFS('OB History S2'!C:C,'OB History S2'!B:B,A22)</f>
        <v>15.571428571428571</v>
      </c>
      <c r="J22" s="35">
        <f t="array" ref="J22">MAX(IF('OB History S2'!B:B=A22, 'OB History S2'!C:C))</f>
        <v>28</v>
      </c>
      <c r="K22" s="34">
        <f>COUNTIFS('OB History S2'!B:B,A22,'OB History S2'!D:D, 1)</f>
        <v>7</v>
      </c>
      <c r="L22" s="2">
        <f>COUNTIFS('OB History S2'!B:B,A22,'OB History S2'!D:D, 0)</f>
        <v>0</v>
      </c>
      <c r="M22" s="88">
        <f>LOOKUP(2, 1/('OB History S2'!$B:$B=A22), 'OB History S2'!$AD:$AD)</f>
        <v>1</v>
      </c>
      <c r="N22" s="34">
        <f>SUMIFS('OB History S2'!F:F,'OB History S2'!B:B,A22)</f>
        <v>21</v>
      </c>
      <c r="O22" s="2">
        <f>SUMIFS('OB History S2'!E:E,'OB History S2'!B:B,A22)-N22</f>
        <v>5</v>
      </c>
      <c r="P22" s="88">
        <f>LOOKUP(2, 1/('OB History S2'!$B:$B=A22), 'OB History S2'!$AB:$AB)</f>
        <v>0.84999999999999987</v>
      </c>
      <c r="Q22" s="34">
        <f>SUMIFS('OB History S2'!H:H,'OB History S2'!B:B,A22)</f>
        <v>69</v>
      </c>
      <c r="R22" s="2">
        <f>SUMIFS('OB History S2'!G:G,'OB History S2'!B:B,A22)-Q22</f>
        <v>35</v>
      </c>
      <c r="S22" s="88">
        <f>LOOKUP(2, 1/('OB History S2'!$B:$B=A22), 'OB History S2'!$AC:$AC)</f>
        <v>0.68285714285714294</v>
      </c>
      <c r="T22" s="2">
        <f>COUNTIFS('OB History S2'!$B:$B,$A$22,'OB History S2'!K:K, 1)</f>
        <v>1</v>
      </c>
      <c r="U22" s="2">
        <f>COUNTIFS('OB History S2'!$B:$B,$A$22,'OB History S2'!L:L, 1)</f>
        <v>2</v>
      </c>
      <c r="V22" s="2">
        <f>COUNTIFS('OB History S2'!$B:$B,$A$22,'OB History S2'!M:M, 1)</f>
        <v>1</v>
      </c>
      <c r="W22" s="2">
        <f>COUNTIFS('OB History S2'!$B:$B,$A$22,'OB History S2'!N:N, 1)</f>
        <v>1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1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3</v>
      </c>
      <c r="AG22" s="2">
        <f>COUNTIFS('OB History S2'!$B:$B,$A$22,'OB History S2'!X:X, 1)</f>
        <v>4</v>
      </c>
      <c r="AH22" s="2">
        <f>COUNTIFS('OB History S2'!$B:$B,$A$22,'OB History S2'!Y:Y, 1)</f>
        <v>4</v>
      </c>
      <c r="AI22" s="2">
        <f>COUNTIFS('OB History S2'!$B:$B,$A$22,'OB History S2'!Z:Z, 1)</f>
        <v>2</v>
      </c>
    </row>
    <row r="23" spans="1:35" x14ac:dyDescent="0.25">
      <c r="A23" s="2" t="s">
        <v>1</v>
      </c>
      <c r="B23" s="6" t="s">
        <v>124</v>
      </c>
      <c r="C23" s="2" t="s">
        <v>79</v>
      </c>
      <c r="D23" s="2"/>
      <c r="E23" s="2"/>
      <c r="F23" s="2"/>
      <c r="G23" s="2"/>
      <c r="H23" s="34">
        <f>SUMIFS('OB History S2'!C:C,'OB History S2'!B:B,A23)</f>
        <v>209</v>
      </c>
      <c r="I23" s="4">
        <f>AVERAGEIFS('OB History S2'!C:C,'OB History S2'!B:B,A23)</f>
        <v>26.125</v>
      </c>
      <c r="J23" s="35">
        <f t="array" ref="J23">MAX(IF('OB History S2'!B:B=A23, 'OB History S2'!C:C))</f>
        <v>48</v>
      </c>
      <c r="K23" s="34">
        <f>COUNTIFS('OB History S2'!B:B,A23,'OB History S2'!D:D, 1)</f>
        <v>4</v>
      </c>
      <c r="L23" s="2">
        <f>COUNTIFS('OB History S2'!B:B,A23,'OB History S2'!D:D, 0)</f>
        <v>4</v>
      </c>
      <c r="M23" s="88">
        <f>LOOKUP(2, 1/('OB History S2'!$B:$B=A23), 'OB History S2'!$AD:$AD)</f>
        <v>0.5</v>
      </c>
      <c r="N23" s="34">
        <f>SUMIFS('OB History S2'!F:F,'OB History S2'!B:B,A23)</f>
        <v>16</v>
      </c>
      <c r="O23" s="2">
        <f>SUMIFS('OB History S2'!E:E,'OB History S2'!B:B,A23)-N23</f>
        <v>17</v>
      </c>
      <c r="P23" s="88">
        <f>LOOKUP(2, 1/('OB History S2'!$B:$B=A23), 'OB History S2'!$AB:$AB)</f>
        <v>0.48125000000000001</v>
      </c>
      <c r="Q23" s="34">
        <f>SUMIFS('OB History S2'!H:H,'OB History S2'!B:B,A23)</f>
        <v>63</v>
      </c>
      <c r="R23" s="2">
        <f>SUMIFS('OB History S2'!G:G,'OB History S2'!B:B,A23)-Q23</f>
        <v>66</v>
      </c>
      <c r="S23" s="88">
        <f>LOOKUP(2, 1/('OB History S2'!$B:$B=A23), 'OB History S2'!$AC:$AC)</f>
        <v>0.47499999999999998</v>
      </c>
      <c r="T23" s="2">
        <f>COUNTIFS('OB History S2'!$B:$B,$A$23,'OB History S2'!K:K, 1)</f>
        <v>0</v>
      </c>
      <c r="U23" s="2">
        <f>COUNTIFS('OB History S2'!$B:$B,$A$23,'OB History S2'!L:L, 1)</f>
        <v>0</v>
      </c>
      <c r="V23" s="2">
        <f>COUNTIFS('OB History S2'!$B:$B,$A$23,'OB History S2'!M:M, 1)</f>
        <v>0</v>
      </c>
      <c r="W23" s="2">
        <f>COUNTIFS('OB History S2'!$B:$B,$A$23,'OB History S2'!N:N, 1)</f>
        <v>1</v>
      </c>
      <c r="X23" s="2">
        <f>COUNTIFS('OB History S2'!$B:$B,$A$23,'OB History S2'!O:O, 1)</f>
        <v>2</v>
      </c>
      <c r="Y23" s="2">
        <f>COUNTIFS('OB History S2'!$B:$B,$A$23,'OB History S2'!P:P, 1)</f>
        <v>1</v>
      </c>
      <c r="Z23" s="2">
        <f>COUNTIFS('OB History S2'!$B:$B,$A$23,'OB History S2'!Q:Q, 1)</f>
        <v>0</v>
      </c>
      <c r="AA23" s="2">
        <f>COUNTIFS('OB History S2'!$B:$B,$A$23,'OB History S2'!R:R, 1)</f>
        <v>1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2</v>
      </c>
      <c r="AG23" s="2">
        <f>COUNTIFS('OB History S2'!$B:$B,$A$23,'OB History S2'!X:X, 1)</f>
        <v>1</v>
      </c>
      <c r="AH23" s="2">
        <f>COUNTIFS('OB History S2'!$B:$B,$A$23,'OB History S2'!Y:Y, 1)</f>
        <v>5</v>
      </c>
      <c r="AI23" s="2">
        <f>COUNTIFS('OB History S2'!$B:$B,$A$23,'OB History S2'!Z:Z, 1)</f>
        <v>3</v>
      </c>
    </row>
    <row r="24" spans="1:35" x14ac:dyDescent="0.25">
      <c r="A24" s="1" t="s">
        <v>150</v>
      </c>
      <c r="B24" s="2" t="s">
        <v>79</v>
      </c>
      <c r="C24" s="2" t="s">
        <v>79</v>
      </c>
      <c r="D24" s="2">
        <v>3</v>
      </c>
      <c r="E24" s="2"/>
      <c r="F24" s="2"/>
      <c r="G24" s="2"/>
      <c r="H24" s="34">
        <f>SUMIFS('OB History S2'!C:C,'OB History S2'!B:B,A24)</f>
        <v>445</v>
      </c>
      <c r="I24" s="4">
        <f>AVERAGEIFS('OB History S2'!C:C,'OB History S2'!B:B,A24)</f>
        <v>18.541666666666668</v>
      </c>
      <c r="J24" s="35">
        <f t="array" ref="J24">MAX(IF('OB History S2'!B:B=A24, 'OB History S2'!C:C))</f>
        <v>41</v>
      </c>
      <c r="K24" s="34">
        <f>COUNTIFS('OB History S2'!B:B,A24,'OB History S2'!D:D, 1)</f>
        <v>17</v>
      </c>
      <c r="L24" s="2">
        <f>COUNTIFS('OB History S2'!B:B,A24,'OB History S2'!D:D, 0)</f>
        <v>7</v>
      </c>
      <c r="M24" s="88">
        <f>LOOKUP(2, 1/('OB History S2'!$B:$B=A24), 'OB History S2'!$AD:$AD)</f>
        <v>0.70833333333333337</v>
      </c>
      <c r="N24" s="34">
        <f>SUMIFS('OB History S2'!F:F,'OB History S2'!B:B,A24)</f>
        <v>59</v>
      </c>
      <c r="O24" s="2">
        <f>SUMIFS('OB History S2'!E:E,'OB History S2'!B:B,A24)-N24</f>
        <v>36</v>
      </c>
      <c r="P24" s="88">
        <f>LOOKUP(2, 1/('OB History S2'!$B:$B=A24), 'OB History S2'!$AB:$AB)</f>
        <v>0.65</v>
      </c>
      <c r="Q24" s="34">
        <f>SUMIFS('OB History S2'!H:H,'OB History S2'!B:B,A24)</f>
        <v>222</v>
      </c>
      <c r="R24" s="2">
        <f>SUMIFS('OB History S2'!G:G,'OB History S2'!B:B,A24)-Q24</f>
        <v>171</v>
      </c>
      <c r="S24" s="88">
        <f>LOOKUP(2, 1/('OB History S2'!$B:$B=A24), 'OB History S2'!$AC:$AC)</f>
        <v>0.57708333333333317</v>
      </c>
      <c r="T24" s="2">
        <f>COUNTIFS('OB History S2'!$B:$B,$A$24,'OB History S2'!K:K, 1)</f>
        <v>3</v>
      </c>
      <c r="U24" s="2">
        <f>COUNTIFS('OB History S2'!$B:$B,$A$24,'OB History S2'!L:L, 1)</f>
        <v>2</v>
      </c>
      <c r="V24" s="2">
        <f>COUNTIFS('OB History S2'!$B:$B,$A$24,'OB History S2'!M:M, 1)</f>
        <v>3</v>
      </c>
      <c r="W24" s="2">
        <f>COUNTIFS('OB History S2'!$B:$B,$A$24,'OB History S2'!N:N, 1)</f>
        <v>8</v>
      </c>
      <c r="X24" s="2">
        <f>COUNTIFS('OB History S2'!$B:$B,$A$24,'OB History S2'!O:O, 1)</f>
        <v>0</v>
      </c>
      <c r="Y24" s="2">
        <f>COUNTIFS('OB History S2'!$B:$B,$A$24,'OB History S2'!P:P, 1)</f>
        <v>5</v>
      </c>
      <c r="Z24" s="2">
        <f>COUNTIFS('OB History S2'!$B:$B,$A$24,'OB History S2'!Q:Q, 1)</f>
        <v>2</v>
      </c>
      <c r="AA24" s="2">
        <f>COUNTIFS('OB History S2'!$B:$B,$A$24,'OB History S2'!R:R, 1)</f>
        <v>2</v>
      </c>
      <c r="AB24" s="2">
        <f>COUNTIFS('OB History S2'!$B:$B,$A$24,'OB History S2'!S:S, 1)</f>
        <v>1</v>
      </c>
      <c r="AC24" s="2">
        <f>COUNTIFS('OB History S2'!$B:$B,$A$24,'OB History S2'!T:T, 1)</f>
        <v>0</v>
      </c>
      <c r="AD24" s="2">
        <f>COUNTIFS('OB History S2'!$B:$B,$A$24,'OB History S2'!U:U, 1)</f>
        <v>1</v>
      </c>
      <c r="AE24" s="2">
        <f>COUNTIFS('OB History S2'!$B:$B,$A$24,'OB History S2'!V:V, 1)</f>
        <v>0</v>
      </c>
      <c r="AF24" s="2">
        <f>COUNTIFS('OB History S2'!$B:$B,$A$24,'OB History S2'!W:W, 1)</f>
        <v>5</v>
      </c>
      <c r="AG24" s="2">
        <f>COUNTIFS('OB History S2'!$B:$B,$A$24,'OB History S2'!X:X, 1)</f>
        <v>11</v>
      </c>
      <c r="AH24" s="2">
        <f>COUNTIFS('OB History S2'!$B:$B,$A$24,'OB History S2'!Y:Y, 1)</f>
        <v>10</v>
      </c>
      <c r="AI24" s="2">
        <f>COUNTIFS('OB History S2'!$B:$B,$A$24,'OB History S2'!Z:Z, 1)</f>
        <v>6</v>
      </c>
    </row>
    <row r="25" spans="1:35" x14ac:dyDescent="0.25">
      <c r="A25" s="2" t="s">
        <v>29</v>
      </c>
      <c r="B25" s="6" t="s">
        <v>172</v>
      </c>
      <c r="C25" s="2" t="s">
        <v>79</v>
      </c>
      <c r="D25" s="2">
        <v>1</v>
      </c>
      <c r="E25" s="2"/>
      <c r="F25" s="2"/>
      <c r="G25" s="2"/>
      <c r="H25" s="34">
        <f>SUMIFS('OB History S2'!C:C,'OB History S2'!B:B,A25)</f>
        <v>523</v>
      </c>
      <c r="I25" s="4">
        <f>AVERAGEIFS('OB History S2'!C:C,'OB History S2'!B:B,A25)</f>
        <v>11.886363636363637</v>
      </c>
      <c r="J25" s="35">
        <f t="array" ref="J25">MAX(IF('OB History S2'!B:B=A25, 'OB History S2'!C:C))</f>
        <v>21</v>
      </c>
      <c r="K25" s="34">
        <f>COUNTIFS('OB History S2'!B:B,A25,'OB History S2'!D:D, 1)</f>
        <v>17</v>
      </c>
      <c r="L25" s="2">
        <f>COUNTIFS('OB History S2'!B:B,A25,'OB History S2'!D:D, 0)</f>
        <v>27</v>
      </c>
      <c r="M25" s="88">
        <f>LOOKUP(2, 1/('OB History S2'!$B:$B=A25), 'OB History S2'!$AD:$AD)</f>
        <v>0.38636363636363635</v>
      </c>
      <c r="N25" s="34">
        <f>SUMIFS('OB History S2'!F:F,'OB History S2'!B:B,A25)</f>
        <v>77</v>
      </c>
      <c r="O25" s="2">
        <f>SUMIFS('OB History S2'!E:E,'OB History S2'!B:B,A25)-N25</f>
        <v>96</v>
      </c>
      <c r="P25" s="88">
        <f>LOOKUP(2, 1/('OB History S2'!$B:$B=A25), 'OB History S2'!$AB:$AB)</f>
        <v>0.43295454545454548</v>
      </c>
      <c r="Q25" s="34">
        <f>SUMIFS('OB History S2'!H:H,'OB History S2'!B:B,A25)</f>
        <v>346</v>
      </c>
      <c r="R25" s="2">
        <f>SUMIFS('OB History S2'!G:G,'OB History S2'!B:B,A25)-Q25</f>
        <v>369</v>
      </c>
      <c r="S25" s="88">
        <f>LOOKUP(2, 1/('OB History S2'!$B:$B=A25), 'OB History S2'!$AC:$AC)</f>
        <v>0.48113636363636375</v>
      </c>
      <c r="T25" s="2">
        <f>COUNTIFS('OB History S2'!$B:$B,$A$25,'OB History S2'!K:K, 1)</f>
        <v>6</v>
      </c>
      <c r="U25" s="2">
        <f>COUNTIFS('OB History S2'!$B:$B,$A$25,'OB History S2'!L:L, 1)</f>
        <v>5</v>
      </c>
      <c r="V25" s="2">
        <f>COUNTIFS('OB History S2'!$B:$B,$A$25,'OB History S2'!M:M, 1)</f>
        <v>1</v>
      </c>
      <c r="W25" s="2">
        <f>COUNTIFS('OB History S2'!$B:$B,$A$25,'OB History S2'!N:N, 1)</f>
        <v>7</v>
      </c>
      <c r="X25" s="2">
        <f>COUNTIFS('OB History S2'!$B:$B,$A$25,'OB History S2'!O:O, 1)</f>
        <v>4</v>
      </c>
      <c r="Y25" s="2">
        <f>COUNTIFS('OB History S2'!$B:$B,$A$25,'OB History S2'!P:P, 1)</f>
        <v>6</v>
      </c>
      <c r="Z25" s="2">
        <f>COUNTIFS('OB History S2'!$B:$B,$A$25,'OB History S2'!Q:Q, 1)</f>
        <v>2</v>
      </c>
      <c r="AA25" s="2">
        <f>COUNTIFS('OB History S2'!$B:$B,$A$25,'OB History S2'!R:R, 1)</f>
        <v>4</v>
      </c>
      <c r="AB25" s="2">
        <f>COUNTIFS('OB History S2'!$B:$B,$A$25,'OB History S2'!S:S, 1)</f>
        <v>1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1</v>
      </c>
      <c r="AF25" s="2">
        <f>COUNTIFS('OB History S2'!$B:$B,$A$25,'OB History S2'!W:W, 1)</f>
        <v>12</v>
      </c>
      <c r="AG25" s="2">
        <f>COUNTIFS('OB History S2'!$B:$B,$A$25,'OB History S2'!X:X, 1)</f>
        <v>11</v>
      </c>
      <c r="AH25" s="2">
        <f>COUNTIFS('OB History S2'!$B:$B,$A$25,'OB History S2'!Y:Y, 1)</f>
        <v>11</v>
      </c>
      <c r="AI25" s="2">
        <f>COUNTIFS('OB History S2'!$B:$B,$A$25,'OB History S2'!Z:Z, 1)</f>
        <v>6</v>
      </c>
    </row>
    <row r="26" spans="1:35" x14ac:dyDescent="0.25">
      <c r="A26" s="2" t="s">
        <v>46</v>
      </c>
      <c r="B26" s="6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50</v>
      </c>
      <c r="I26" s="4">
        <f>AVERAGEIFS('OB History S2'!C:C,'OB History S2'!B:B,A26)</f>
        <v>16.666666666666668</v>
      </c>
      <c r="J26" s="35">
        <f t="array" ref="J26">MAX(IF('OB History S2'!B:B=A26, 'OB History S2'!C:C))</f>
        <v>19</v>
      </c>
      <c r="K26" s="34">
        <f>COUNTIFS('OB History S2'!B:B,A26,'OB History S2'!D:D, 1)</f>
        <v>2</v>
      </c>
      <c r="L26" s="2">
        <f>COUNTIFS('OB History S2'!B:B,A26,'OB History S2'!D:D, 0)</f>
        <v>1</v>
      </c>
      <c r="M26" s="88">
        <f>LOOKUP(2, 1/('OB History S2'!$B:$B=A26), 'OB History S2'!$AD:$AD)</f>
        <v>0.66666666666666663</v>
      </c>
      <c r="N26" s="34">
        <f>SUMIFS('OB History S2'!F:F,'OB History S2'!B:B,A26)</f>
        <v>7</v>
      </c>
      <c r="O26" s="2">
        <f>SUMIFS('OB History S2'!E:E,'OB History S2'!B:B,A26)-N26</f>
        <v>4</v>
      </c>
      <c r="P26" s="88">
        <f>LOOKUP(2, 1/('OB History S2'!$B:$B=A26), 'OB History S2'!$AB:$AB)</f>
        <v>0.66666666666666663</v>
      </c>
      <c r="Q26" s="34">
        <f>SUMIFS('OB History S2'!H:H,'OB History S2'!B:B,A26)</f>
        <v>23</v>
      </c>
      <c r="R26" s="2">
        <f>SUMIFS('OB History S2'!G:G,'OB History S2'!B:B,A26)-Q26</f>
        <v>22</v>
      </c>
      <c r="S26" s="88">
        <f>LOOKUP(2, 1/('OB History S2'!$B:$B=A26), 'OB History S2'!$AC:$AC)</f>
        <v>0.51666666666666661</v>
      </c>
      <c r="T26" s="2">
        <f>COUNTIFS('OB History S2'!$B:$B,$A$26,'OB History S2'!K:K, 1)</f>
        <v>1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2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1</v>
      </c>
      <c r="AB26" s="2">
        <f>COUNTIFS('OB History S2'!$B:$B,$A$26,'OB History S2'!S:S, 1)</f>
        <v>1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2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28</v>
      </c>
      <c r="B27" s="6" t="s">
        <v>60</v>
      </c>
      <c r="C27" s="2" t="s">
        <v>79</v>
      </c>
      <c r="D27" s="2">
        <v>2</v>
      </c>
      <c r="E27" s="2"/>
      <c r="F27" s="2"/>
      <c r="G27" s="2"/>
      <c r="H27" s="34">
        <f>SUMIFS('OB History S2'!C:C,'OB History S2'!B:B,A27)</f>
        <v>158</v>
      </c>
      <c r="I27" s="4">
        <f>AVERAGEIFS('OB History S2'!C:C,'OB History S2'!B:B,A27)</f>
        <v>19.75</v>
      </c>
      <c r="J27" s="35">
        <f t="array" ref="J27">MAX(IF('OB History S2'!B:B=A27, 'OB History S2'!C:C))</f>
        <v>43</v>
      </c>
      <c r="K27" s="34">
        <f>COUNTIFS('OB History S2'!B:B,A27,'OB History S2'!D:D, 1)</f>
        <v>3</v>
      </c>
      <c r="L27" s="2">
        <f>COUNTIFS('OB History S2'!B:B,A27,'OB History S2'!D:D, 0)</f>
        <v>5</v>
      </c>
      <c r="M27" s="88">
        <f>LOOKUP(2, 1/('OB History S2'!$B:$B=A27), 'OB History S2'!$AD:$AD)</f>
        <v>0.375</v>
      </c>
      <c r="N27" s="34">
        <f>SUMIFS('OB History S2'!F:F,'OB History S2'!B:B,A27)</f>
        <v>16</v>
      </c>
      <c r="O27" s="2">
        <f>SUMIFS('OB History S2'!E:E,'OB History S2'!B:B,A27)-N27</f>
        <v>20</v>
      </c>
      <c r="P27" s="88">
        <f>LOOKUP(2, 1/('OB History S2'!$B:$B=A27), 'OB History S2'!$AB:$AB)</f>
        <v>0.42499999999999999</v>
      </c>
      <c r="Q27" s="34">
        <f>SUMIFS('OB History S2'!H:H,'OB History S2'!B:B,A27)</f>
        <v>69</v>
      </c>
      <c r="R27" s="2">
        <f>SUMIFS('OB History S2'!G:G,'OB History S2'!B:B,A27)-Q27</f>
        <v>75</v>
      </c>
      <c r="S27" s="88">
        <f>LOOKUP(2, 1/('OB History S2'!$B:$B=A27), 'OB History S2'!$AC:$AC)</f>
        <v>0.47500000000000003</v>
      </c>
      <c r="T27" s="2">
        <f>COUNTIFS('OB History S2'!$B:$B,$A$27,'OB History S2'!K:K, 1)</f>
        <v>2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0</v>
      </c>
      <c r="X27" s="2">
        <f>COUNTIFS('OB History S2'!$B:$B,$A$27,'OB History S2'!O:O, 1)</f>
        <v>1</v>
      </c>
      <c r="Y27" s="2">
        <f>COUNTIFS('OB History S2'!$B:$B,$A$27,'OB History S2'!P:P, 1)</f>
        <v>1</v>
      </c>
      <c r="Z27" s="2">
        <f>COUNTIFS('OB History S2'!$B:$B,$A$27,'OB History S2'!Q:Q, 1)</f>
        <v>1</v>
      </c>
      <c r="AA27" s="2">
        <f>COUNTIFS('OB History S2'!$B:$B,$A$27,'OB History S2'!R:R, 1)</f>
        <v>0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1</v>
      </c>
      <c r="AG27" s="2">
        <f>COUNTIFS('OB History S2'!$B:$B,$A$27,'OB History S2'!X:X, 1)</f>
        <v>5</v>
      </c>
      <c r="AH27" s="2">
        <f>COUNTIFS('OB History S2'!$B:$B,$A$27,'OB History S2'!Y:Y, 1)</f>
        <v>0</v>
      </c>
      <c r="AI27" s="2">
        <f>COUNTIFS('OB History S2'!$B:$B,$A$27,'OB History S2'!Z:Z, 1)</f>
        <v>2</v>
      </c>
    </row>
    <row r="28" spans="1:35" x14ac:dyDescent="0.25">
      <c r="A28" s="2" t="s">
        <v>139</v>
      </c>
      <c r="B28" s="6" t="s">
        <v>79</v>
      </c>
      <c r="C28" s="2" t="s">
        <v>79</v>
      </c>
      <c r="D28" s="2"/>
      <c r="E28" s="2"/>
      <c r="F28" s="2"/>
      <c r="G28" s="2"/>
      <c r="H28" s="34">
        <f>SUMIFS('OB History S2'!C:C,'OB History S2'!B:B,A28)</f>
        <v>381</v>
      </c>
      <c r="I28" s="4">
        <f>AVERAGEIFS('OB History S2'!C:C,'OB History S2'!B:B,A28)</f>
        <v>11.90625</v>
      </c>
      <c r="J28" s="35">
        <f t="array" ref="J28">MAX(IF('OB History S2'!B:B=A28, 'OB History S2'!C:C))</f>
        <v>21</v>
      </c>
      <c r="K28" s="34">
        <f>COUNTIFS('OB History S2'!B:B,A28,'OB History S2'!D:D, 1)</f>
        <v>15</v>
      </c>
      <c r="L28" s="2">
        <f>COUNTIFS('OB History S2'!B:B,A28,'OB History S2'!D:D, 0)</f>
        <v>17</v>
      </c>
      <c r="M28" s="88">
        <f>LOOKUP(2, 1/('OB History S2'!$B:$B=A28), 'OB History S2'!$AD:$AD)</f>
        <v>0.46875</v>
      </c>
      <c r="N28" s="34">
        <f>SUMIFS('OB History S2'!F:F,'OB History S2'!B:B,A28)</f>
        <v>60</v>
      </c>
      <c r="O28" s="2">
        <f>SUMIFS('OB History S2'!E:E,'OB History S2'!B:B,A28)-N28</f>
        <v>71</v>
      </c>
      <c r="P28" s="88">
        <f>LOOKUP(2, 1/('OB History S2'!$B:$B=A28), 'OB History S2'!$AB:$AB)</f>
        <v>0.43437500000000001</v>
      </c>
      <c r="Q28" s="34">
        <f>SUMIFS('OB History S2'!H:H,'OB History S2'!B:B,A28)</f>
        <v>261</v>
      </c>
      <c r="R28" s="2">
        <f>SUMIFS('OB History S2'!G:G,'OB History S2'!B:B,A28)-Q28</f>
        <v>272</v>
      </c>
      <c r="S28" s="88">
        <f>LOOKUP(2, 1/('OB History S2'!$B:$B=A28), 'OB History S2'!$AC:$AC)</f>
        <v>0.48281249999999998</v>
      </c>
      <c r="T28" s="2">
        <f>COUNTIFS('OB History S2'!$B:$B,$A$28,'OB History S2'!K:K, 1)</f>
        <v>6</v>
      </c>
      <c r="U28" s="2">
        <f>COUNTIFS('OB History S2'!$B:$B,$A$28,'OB History S2'!L:L, 1)</f>
        <v>8</v>
      </c>
      <c r="V28" s="2">
        <f>COUNTIFS('OB History S2'!$B:$B,$A$28,'OB History S2'!M:M, 1)</f>
        <v>1</v>
      </c>
      <c r="W28" s="2">
        <f>COUNTIFS('OB History S2'!$B:$B,$A$28,'OB History S2'!N:N, 1)</f>
        <v>5</v>
      </c>
      <c r="X28" s="2">
        <f>COUNTIFS('OB History S2'!$B:$B,$A$28,'OB History S2'!O:O, 1)</f>
        <v>1</v>
      </c>
      <c r="Y28" s="2">
        <f>COUNTIFS('OB History S2'!$B:$B,$A$28,'OB History S2'!P:P, 1)</f>
        <v>3</v>
      </c>
      <c r="Z28" s="2">
        <f>COUNTIFS('OB History S2'!$B:$B,$A$28,'OB History S2'!Q:Q, 1)</f>
        <v>4</v>
      </c>
      <c r="AA28" s="2">
        <f>COUNTIFS('OB History S2'!$B:$B,$A$28,'OB History S2'!R:R, 1)</f>
        <v>4</v>
      </c>
      <c r="AB28" s="2">
        <f>COUNTIFS('OB History S2'!$B:$B,$A$28,'OB History S2'!S:S, 1)</f>
        <v>0</v>
      </c>
      <c r="AC28" s="2">
        <f>COUNTIFS('OB History S2'!$B:$B,$A$28,'OB History S2'!T:T, 1)</f>
        <v>1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2</v>
      </c>
      <c r="AG28" s="2">
        <f>COUNTIFS('OB History S2'!$B:$B,$A$28,'OB History S2'!X:X, 1)</f>
        <v>9</v>
      </c>
      <c r="AH28" s="2">
        <f>COUNTIFS('OB History S2'!$B:$B,$A$28,'OB History S2'!Y:Y, 1)</f>
        <v>7</v>
      </c>
      <c r="AI28" s="2">
        <f>COUNTIFS('OB History S2'!$B:$B,$A$28,'OB History S2'!Z:Z, 1)</f>
        <v>9</v>
      </c>
    </row>
    <row r="29" spans="1:35" x14ac:dyDescent="0.25">
      <c r="A29" s="2" t="s">
        <v>53</v>
      </c>
      <c r="B29" s="6" t="s">
        <v>60</v>
      </c>
      <c r="C29" s="6" t="s">
        <v>79</v>
      </c>
      <c r="D29" s="2"/>
      <c r="E29" s="2"/>
      <c r="F29" s="2"/>
      <c r="G29" s="2"/>
      <c r="H29" s="34">
        <f>SUMIFS('OB History S2'!C:C,'OB History S2'!B:B,A29)</f>
        <v>65</v>
      </c>
      <c r="I29" s="4">
        <f>AVERAGEIFS('OB History S2'!C:C,'OB History S2'!B:B,A29)</f>
        <v>16.25</v>
      </c>
      <c r="J29" s="35">
        <f t="array" ref="J29">MAX(IF('OB History S2'!B:B=A29, 'OB History S2'!C:C))</f>
        <v>25</v>
      </c>
      <c r="K29" s="34">
        <f>COUNTIFS('OB History S2'!B:B,A29,'OB History S2'!D:D, 1)</f>
        <v>3</v>
      </c>
      <c r="L29" s="2">
        <f>COUNTIFS('OB History S2'!B:B,A29,'OB History S2'!D:D, 0)</f>
        <v>1</v>
      </c>
      <c r="M29" s="88">
        <f>LOOKUP(2, 1/('OB History S2'!$B:$B=A29), 'OB History S2'!$AD:$AD)</f>
        <v>0.75</v>
      </c>
      <c r="N29" s="34">
        <f>SUMIFS('OB History S2'!F:F,'OB History S2'!B:B,A29)</f>
        <v>10</v>
      </c>
      <c r="O29" s="2">
        <f>SUMIFS('OB History S2'!E:E,'OB History S2'!B:B,A29)-N29</f>
        <v>6</v>
      </c>
      <c r="P29" s="88">
        <f>LOOKUP(2, 1/('OB History S2'!$B:$B=A29), 'OB History S2'!$AB:$AB)</f>
        <v>0.625</v>
      </c>
      <c r="Q29" s="34">
        <f>SUMIFS('OB History S2'!H:H,'OB History S2'!B:B,A29)</f>
        <v>37</v>
      </c>
      <c r="R29" s="2">
        <f>SUMIFS('OB History S2'!G:G,'OB History S2'!B:B,A29)-Q29</f>
        <v>31</v>
      </c>
      <c r="S29" s="88">
        <f>LOOKUP(2, 1/('OB History S2'!$B:$B=A29), 'OB History S2'!$AC:$AC)</f>
        <v>0.55500000000000005</v>
      </c>
      <c r="T29" s="2">
        <f>COUNTIFS('OB History S2'!$B:$B,$A$29,'OB History S2'!K:K, 1)</f>
        <v>1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1</v>
      </c>
      <c r="X29" s="2">
        <f>COUNTIFS('OB History S2'!$B:$B,$A$29,'OB History S2'!O:O, 1)</f>
        <v>1</v>
      </c>
      <c r="Y29" s="2">
        <f>COUNTIFS('OB History S2'!$B:$B,$A$29,'OB History S2'!P:P, 1)</f>
        <v>1</v>
      </c>
      <c r="Z29" s="2">
        <f>COUNTIFS('OB History S2'!$B:$B,$A$29,'OB History S2'!Q:Q, 1)</f>
        <v>1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2</v>
      </c>
      <c r="AG29" s="2">
        <f>COUNTIFS('OB History S2'!$B:$B,$A$29,'OB History S2'!X:X, 1)</f>
        <v>2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ht="15.75" x14ac:dyDescent="0.25">
      <c r="A30" s="2" t="s">
        <v>20</v>
      </c>
      <c r="B30" s="80" t="s">
        <v>60</v>
      </c>
      <c r="C30" s="2" t="s">
        <v>79</v>
      </c>
      <c r="D30" s="2"/>
      <c r="E30" s="2"/>
      <c r="F30" s="2"/>
      <c r="G30" s="2"/>
      <c r="H30" s="34">
        <f>SUMIFS('OB History S2'!C:C,'OB History S2'!B:B,A30)</f>
        <v>156</v>
      </c>
      <c r="I30" s="4">
        <f>AVERAGEIFS('OB History S2'!C:C,'OB History S2'!B:B,A30)</f>
        <v>15.6</v>
      </c>
      <c r="J30" s="35">
        <f t="array" ref="J30">MAX(IF('OB History S2'!B:B=A30, 'OB History S2'!C:C))</f>
        <v>37</v>
      </c>
      <c r="K30" s="34">
        <f>COUNTIFS('OB History S2'!B:B,A30,'OB History S2'!D:D, 1)</f>
        <v>5</v>
      </c>
      <c r="L30" s="2">
        <f>COUNTIFS('OB History S2'!B:B,A30,'OB History S2'!D:D, 0)</f>
        <v>5</v>
      </c>
      <c r="M30" s="88">
        <f>LOOKUP(2, 1/('OB History S2'!$B:$B=A30), 'OB History S2'!$AD:$AD)</f>
        <v>0.5</v>
      </c>
      <c r="N30" s="34">
        <f>SUMIFS('OB History S2'!F:F,'OB History S2'!B:B,A30)</f>
        <v>22</v>
      </c>
      <c r="O30" s="2">
        <f>SUMIFS('OB History S2'!E:E,'OB History S2'!B:B,A30)-N30</f>
        <v>20</v>
      </c>
      <c r="P30" s="88">
        <f>LOOKUP(2, 1/('OB History S2'!$B:$B=A30), 'OB History S2'!$AB:$AB)</f>
        <v>0.52999999999999992</v>
      </c>
      <c r="Q30" s="34">
        <f>SUMIFS('OB History S2'!H:H,'OB History S2'!B:B,A30)</f>
        <v>90</v>
      </c>
      <c r="R30" s="2">
        <f>SUMIFS('OB History S2'!G:G,'OB History S2'!B:B,A30)-Q30</f>
        <v>81</v>
      </c>
      <c r="S30" s="88">
        <f>LOOKUP(2, 1/('OB History S2'!$B:$B=A30), 'OB History S2'!$AC:$AC)</f>
        <v>0.52800000000000002</v>
      </c>
      <c r="T30" s="2">
        <f>COUNTIFS('OB History S2'!$B:$B,$A$30,'OB History S2'!K:K, 1)</f>
        <v>4</v>
      </c>
      <c r="U30" s="2">
        <f>COUNTIFS('OB History S2'!$B:$B,$A$30,'OB History S2'!L:L, 1)</f>
        <v>1</v>
      </c>
      <c r="V30" s="2">
        <f>COUNTIFS('OB History S2'!$B:$B,$A$30,'OB History S2'!M:M, 1)</f>
        <v>1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3</v>
      </c>
      <c r="Z30" s="2">
        <f>COUNTIFS('OB History S2'!$B:$B,$A$30,'OB History S2'!Q:Q, 1)</f>
        <v>0</v>
      </c>
      <c r="AA30" s="2">
        <f>COUNTIFS('OB History S2'!$B:$B,$A$30,'OB History S2'!R:R, 1)</f>
        <v>1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2</v>
      </c>
      <c r="AG30" s="2">
        <f>COUNTIFS('OB History S2'!$B:$B,$A$30,'OB History S2'!X:X, 1)</f>
        <v>2</v>
      </c>
      <c r="AH30" s="2">
        <f>COUNTIFS('OB History S2'!$B:$B,$A$30,'OB History S2'!Y:Y, 1)</f>
        <v>3</v>
      </c>
      <c r="AI30" s="2">
        <f>COUNTIFS('OB History S2'!$B:$B,$A$30,'OB History S2'!Z:Z, 1)</f>
        <v>3</v>
      </c>
    </row>
    <row r="31" spans="1:35" ht="15.75" x14ac:dyDescent="0.25">
      <c r="A31" s="2" t="s">
        <v>247</v>
      </c>
      <c r="B31" s="80" t="s">
        <v>79</v>
      </c>
      <c r="C31" s="2" t="s">
        <v>79</v>
      </c>
      <c r="D31" s="2"/>
      <c r="E31" s="2"/>
      <c r="F31" s="2"/>
      <c r="G31" s="2"/>
      <c r="H31" s="34">
        <f>SUMIFS('OB History S2'!C:C,'OB History S2'!B:B,A31)</f>
        <v>14</v>
      </c>
      <c r="I31" s="4">
        <f>AVERAGEIFS('OB History S2'!C:C,'OB History S2'!B:B,A31)</f>
        <v>4.666666666666667</v>
      </c>
      <c r="J31" s="35">
        <f t="array" ref="J31">MAX(IF('OB History S2'!B:B=A31, 'OB History S2'!C:C))</f>
        <v>5</v>
      </c>
      <c r="K31" s="34">
        <f>COUNTIFS('OB History S2'!B:B,A31,'OB History S2'!D:D, 1)</f>
        <v>2</v>
      </c>
      <c r="L31" s="2">
        <f>COUNTIFS('OB History S2'!B:B,A31,'OB History S2'!D:D, 0)</f>
        <v>1</v>
      </c>
      <c r="M31" s="88">
        <f>LOOKUP(2, 1/('OB History S2'!$B:$B=A31), 'OB History S2'!$AD:$AD)</f>
        <v>0.66666666666666663</v>
      </c>
      <c r="N31" s="34">
        <f>SUMIFS('OB History S2'!F:F,'OB History S2'!B:B,A31)</f>
        <v>7</v>
      </c>
      <c r="O31" s="2">
        <f>SUMIFS('OB History S2'!E:E,'OB History S2'!B:B,A31)-N31</f>
        <v>5</v>
      </c>
      <c r="P31" s="88">
        <f>LOOKUP(2, 1/('OB History S2'!$B:$B=A31), 'OB History S2'!$AB:$AB)</f>
        <v>0.58333333333333337</v>
      </c>
      <c r="Q31" s="34">
        <f>SUMIFS('OB History S2'!H:H,'OB History S2'!B:B,A31)</f>
        <v>27</v>
      </c>
      <c r="R31" s="2">
        <f>SUMIFS('OB History S2'!G:G,'OB History S2'!B:B,A31)-Q31</f>
        <v>22</v>
      </c>
      <c r="S31" s="88">
        <f>LOOKUP(2, 1/('OB History S2'!$B:$B=A31), 'OB History S2'!$AC:$AC)</f>
        <v>0.55666666666666664</v>
      </c>
      <c r="T31" s="2">
        <f>COUNTIFS('OB History S2'!$B:$B,$A$31,'OB History S2'!K:K, 1)</f>
        <v>0</v>
      </c>
      <c r="U31" s="2">
        <f>COUNTIFS('OB History S2'!$B:$B,$A$31,'OB History S2'!L:L, 1)</f>
        <v>1</v>
      </c>
      <c r="V31" s="2">
        <f>COUNTIFS('OB History S2'!$B:$B,$A$31,'OB History S2'!M:M, 1)</f>
        <v>1</v>
      </c>
      <c r="W31" s="2">
        <f>COUNTIFS('OB History S2'!$B:$B,$A$31,'OB History S2'!N:N, 1)</f>
        <v>0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2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1</v>
      </c>
    </row>
    <row r="32" spans="1:35" x14ac:dyDescent="0.25">
      <c r="A32" s="1" t="s">
        <v>47</v>
      </c>
      <c r="B32" s="2" t="s">
        <v>79</v>
      </c>
      <c r="C32" s="2" t="s">
        <v>79</v>
      </c>
      <c r="D32" s="2"/>
      <c r="E32" s="2"/>
      <c r="F32" s="2"/>
      <c r="G32" s="2"/>
      <c r="H32" s="34">
        <f>SUMIFS('OB History S2'!C:C,'OB History S2'!B:B,A32)</f>
        <v>32</v>
      </c>
      <c r="I32" s="4">
        <f>AVERAGEIFS('OB History S2'!C:C,'OB History S2'!B:B,A32)</f>
        <v>10.666666666666666</v>
      </c>
      <c r="J32" s="35">
        <f t="array" ref="J32">MAX(IF('OB History S2'!B:B=A32, 'OB History S2'!C:C))</f>
        <v>14</v>
      </c>
      <c r="K32" s="34">
        <f>COUNTIFS('OB History S2'!B:B,A32,'OB History S2'!D:D, 1)</f>
        <v>1</v>
      </c>
      <c r="L32" s="2">
        <f>COUNTIFS('OB History S2'!B:B,A32,'OB History S2'!D:D, 0)</f>
        <v>2</v>
      </c>
      <c r="M32" s="88">
        <f>LOOKUP(2, 1/('OB History S2'!$B:$B=A32), 'OB History S2'!$AD:$AD)</f>
        <v>0.33333333333333331</v>
      </c>
      <c r="N32" s="34">
        <f>SUMIFS('OB History S2'!F:F,'OB History S2'!B:B,A32)</f>
        <v>6</v>
      </c>
      <c r="O32" s="2">
        <f>SUMIFS('OB History S2'!E:E,'OB History S2'!B:B,A32)-N32</f>
        <v>7</v>
      </c>
      <c r="P32" s="88">
        <f>LOOKUP(2, 1/('OB History S2'!$B:$B=A32), 'OB History S2'!$AB:$AB)</f>
        <v>0.46666666666666662</v>
      </c>
      <c r="Q32" s="34">
        <f>SUMIFS('OB History S2'!H:H,'OB History S2'!B:B,A32)</f>
        <v>23</v>
      </c>
      <c r="R32" s="2">
        <f>SUMIFS('OB History S2'!G:G,'OB History S2'!B:B,A32)-Q32</f>
        <v>28</v>
      </c>
      <c r="S32" s="88">
        <f>LOOKUP(2, 1/('OB History S2'!$B:$B=A32), 'OB History S2'!$AC:$AC)</f>
        <v>0.45</v>
      </c>
      <c r="T32" s="2">
        <f>COUNTIFS('OB History S2'!$B:$B,$A$32,'OB History S2'!K:K, 1)</f>
        <v>2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0</v>
      </c>
      <c r="X32" s="2">
        <f>COUNTIFS('OB History S2'!$B:$B,$A$32,'OB History S2'!O:O, 1)</f>
        <v>0</v>
      </c>
      <c r="Y32" s="2">
        <f>COUNTIFS('OB History S2'!$B:$B,$A$32,'OB History S2'!P:P, 1)</f>
        <v>0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2</v>
      </c>
      <c r="AG32" s="2">
        <f>COUNTIFS('OB History S2'!$B:$B,$A$32,'OB History S2'!X:X, 1)</f>
        <v>2</v>
      </c>
      <c r="AH32" s="2">
        <f>COUNTIFS('OB History S2'!$B:$B,$A$32,'OB History S2'!Y:Y, 1)</f>
        <v>0</v>
      </c>
      <c r="AI32" s="2">
        <f>COUNTIFS('OB History S2'!$B:$B,$A$32,'OB History S2'!Z:Z, 1)</f>
        <v>0</v>
      </c>
    </row>
    <row r="33" spans="1:35" x14ac:dyDescent="0.25">
      <c r="A33" s="1" t="s">
        <v>225</v>
      </c>
      <c r="B33" s="6" t="s">
        <v>60</v>
      </c>
      <c r="C33" s="1" t="s">
        <v>159</v>
      </c>
      <c r="D33" s="2"/>
      <c r="E33" s="2">
        <v>3</v>
      </c>
      <c r="F33" s="2"/>
      <c r="G33" s="2"/>
      <c r="H33" s="34">
        <f>SUMIFS('OB History S2'!C:C,'OB History S2'!B:B,A33)</f>
        <v>141</v>
      </c>
      <c r="I33" s="4">
        <f>AVERAGEIFS('OB History S2'!C:C,'OB History S2'!B:B,A33)</f>
        <v>23.5</v>
      </c>
      <c r="J33" s="35">
        <f t="array" ref="J33">MAX(IF('OB History S2'!B:B=A33, 'OB History S2'!C:C))</f>
        <v>41</v>
      </c>
      <c r="K33" s="34">
        <f>COUNTIFS('OB History S2'!B:B,A33,'OB History S2'!D:D, 1)</f>
        <v>2</v>
      </c>
      <c r="L33" s="2">
        <f>COUNTIFS('OB History S2'!B:B,A33,'OB History S2'!D:D, 0)</f>
        <v>4</v>
      </c>
      <c r="M33" s="88">
        <f>LOOKUP(2, 1/('OB History S2'!$B:$B=A33), 'OB History S2'!$AD:$AD)</f>
        <v>0.33333333333333331</v>
      </c>
      <c r="N33" s="34">
        <f>SUMIFS('OB History S2'!F:F,'OB History S2'!B:B,A33)</f>
        <v>11</v>
      </c>
      <c r="O33" s="2">
        <f>SUMIFS('OB History S2'!E:E,'OB History S2'!B:B,A33)-N33</f>
        <v>15</v>
      </c>
      <c r="P33" s="88">
        <f>LOOKUP(2, 1/('OB History S2'!$B:$B=A33), 'OB History S2'!$AB:$AB)</f>
        <v>0.41666666666666669</v>
      </c>
      <c r="Q33" s="34">
        <f>SUMIFS('OB History S2'!H:H,'OB History S2'!B:B,A33)</f>
        <v>52</v>
      </c>
      <c r="R33" s="2">
        <f>SUMIFS('OB History S2'!G:G,'OB History S2'!B:B,A33)-Q33</f>
        <v>54</v>
      </c>
      <c r="S33" s="88">
        <f>LOOKUP(2, 1/('OB History S2'!$B:$B=A33), 'OB History S2'!$AC:$AC)</f>
        <v>0.49500000000000005</v>
      </c>
      <c r="T33" s="2">
        <f>COUNTIFS('OB History S2'!$B:$B,$A$33,'OB History S2'!K:K, 1)</f>
        <v>1</v>
      </c>
      <c r="U33" s="2">
        <f>COUNTIFS('OB History S2'!$B:$B,$A$33,'OB History S2'!L:L, 1)</f>
        <v>0</v>
      </c>
      <c r="V33" s="2">
        <f>COUNTIFS('OB History S2'!$B:$B,$A$33,'OB History S2'!M:M, 1)</f>
        <v>0</v>
      </c>
      <c r="W33" s="2">
        <f>COUNTIFS('OB History S2'!$B:$B,$A$33,'OB History S2'!N:N, 1)</f>
        <v>1</v>
      </c>
      <c r="X33" s="2">
        <f>COUNTIFS('OB History S2'!$B:$B,$A$33,'OB History S2'!O:O, 1)</f>
        <v>1</v>
      </c>
      <c r="Y33" s="2">
        <f>COUNTIFS('OB History S2'!$B:$B,$A$33,'OB History S2'!P:P, 1)</f>
        <v>0</v>
      </c>
      <c r="Z33" s="2">
        <f>COUNTIFS('OB History S2'!$B:$B,$A$33,'OB History S2'!Q:Q, 1)</f>
        <v>2</v>
      </c>
      <c r="AA33" s="2">
        <f>COUNTIFS('OB History S2'!$B:$B,$A$33,'OB History S2'!R:R, 1)</f>
        <v>0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0</v>
      </c>
      <c r="AG33" s="2">
        <f>COUNTIFS('OB History S2'!$B:$B,$A$33,'OB History S2'!X:X, 1)</f>
        <v>0</v>
      </c>
      <c r="AH33" s="2">
        <f>COUNTIFS('OB History S2'!$B:$B,$A$33,'OB History S2'!Y:Y, 1)</f>
        <v>3</v>
      </c>
      <c r="AI33" s="2">
        <f>COUNTIFS('OB History S2'!$B:$B,$A$33,'OB History S2'!Z:Z, 1)</f>
        <v>3</v>
      </c>
    </row>
    <row r="34" spans="1:35" x14ac:dyDescent="0.25">
      <c r="A34" s="2" t="s">
        <v>148</v>
      </c>
      <c r="B34" s="6" t="s">
        <v>79</v>
      </c>
      <c r="C34" s="6" t="s">
        <v>79</v>
      </c>
      <c r="D34" s="3">
        <v>4</v>
      </c>
      <c r="E34" s="6">
        <v>1</v>
      </c>
      <c r="F34" s="6"/>
      <c r="G34" s="6"/>
      <c r="H34" s="34">
        <f>SUMIFS('OB History S2'!C:C,'OB History S2'!B:B,A34)</f>
        <v>618</v>
      </c>
      <c r="I34" s="4">
        <f>AVERAGEIFS('OB History S2'!C:C,'OB History S2'!B:B,A34)</f>
        <v>13.148936170212766</v>
      </c>
      <c r="J34" s="35">
        <f t="array" ref="J34">MAX(IF('OB History S2'!B:B=A34, 'OB History S2'!C:C))</f>
        <v>31</v>
      </c>
      <c r="K34" s="34">
        <f>COUNTIFS('OB History S2'!B:B,A34,'OB History S2'!D:D, 1)</f>
        <v>23</v>
      </c>
      <c r="L34" s="2">
        <f>COUNTIFS('OB History S2'!B:B,A34,'OB History S2'!D:D, 0)</f>
        <v>24</v>
      </c>
      <c r="M34" s="88">
        <f>LOOKUP(2, 1/('OB History S2'!$B:$B=A34), 'OB History S2'!$AD:$AD)</f>
        <v>0.48936170212765956</v>
      </c>
      <c r="N34" s="34">
        <f>SUMIFS('OB History S2'!F:F,'OB History S2'!B:B,A34)</f>
        <v>94</v>
      </c>
      <c r="O34" s="2">
        <f>SUMIFS('OB History S2'!E:E,'OB History S2'!B:B,A34)-N34</f>
        <v>93</v>
      </c>
      <c r="P34" s="88">
        <f>LOOKUP(2, 1/('OB History S2'!$B:$B=A34), 'OB History S2'!$AB:$AB)</f>
        <v>0.51702127659574459</v>
      </c>
      <c r="Q34" s="34">
        <f>SUMIFS('OB History S2'!H:H,'OB History S2'!B:B,A34)</f>
        <v>384</v>
      </c>
      <c r="R34" s="2">
        <f>SUMIFS('OB History S2'!G:G,'OB History S2'!B:B,A34)-Q34</f>
        <v>381</v>
      </c>
      <c r="S34" s="88">
        <f>LOOKUP(2, 1/('OB History S2'!$B:$B=A34), 'OB History S2'!$AC:$AC)</f>
        <v>0.50893617021276594</v>
      </c>
      <c r="T34" s="2">
        <f>COUNTIFS('OB History S2'!$B:$B,$A$34,'OB History S2'!K:K, 1)</f>
        <v>1</v>
      </c>
      <c r="U34" s="2">
        <f>COUNTIFS('OB History S2'!$B:$B,$A$34,'OB History S2'!L:L, 1)</f>
        <v>12</v>
      </c>
      <c r="V34" s="2">
        <f>COUNTIFS('OB History S2'!$B:$B,$A$34,'OB History S2'!M:M, 1)</f>
        <v>3</v>
      </c>
      <c r="W34" s="2">
        <f>COUNTIFS('OB History S2'!$B:$B,$A$34,'OB History S2'!N:N, 1)</f>
        <v>12</v>
      </c>
      <c r="X34" s="2">
        <f>COUNTIFS('OB History S2'!$B:$B,$A$34,'OB History S2'!O:O, 1)</f>
        <v>0</v>
      </c>
      <c r="Y34" s="2">
        <f>COUNTIFS('OB History S2'!$B:$B,$A$34,'OB History S2'!P:P, 1)</f>
        <v>5</v>
      </c>
      <c r="Z34" s="2">
        <f>COUNTIFS('OB History S2'!$B:$B,$A$34,'OB History S2'!Q:Q, 1)</f>
        <v>3</v>
      </c>
      <c r="AA34" s="2">
        <f>COUNTIFS('OB History S2'!$B:$B,$A$34,'OB History S2'!R:R, 1)</f>
        <v>4</v>
      </c>
      <c r="AB34" s="2">
        <f>COUNTIFS('OB History S2'!$B:$B,$A$34,'OB History S2'!S:S, 1)</f>
        <v>2</v>
      </c>
      <c r="AC34" s="2">
        <f>COUNTIFS('OB History S2'!$B:$B,$A$34,'OB History S2'!T:T, 1)</f>
        <v>2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5</v>
      </c>
      <c r="AG34" s="2">
        <f>COUNTIFS('OB History S2'!$B:$B,$A$34,'OB History S2'!X:X, 1)</f>
        <v>20</v>
      </c>
      <c r="AH34" s="2">
        <f>COUNTIFS('OB History S2'!$B:$B,$A$34,'OB History S2'!Y:Y, 1)</f>
        <v>10</v>
      </c>
      <c r="AI34" s="2">
        <f>COUNTIFS('OB History S2'!$B:$B,$A$34,'OB History S2'!Z:Z, 1)</f>
        <v>13</v>
      </c>
    </row>
    <row r="35" spans="1:35" x14ac:dyDescent="0.25">
      <c r="A35" s="2" t="s">
        <v>15</v>
      </c>
      <c r="B35" s="2" t="s">
        <v>79</v>
      </c>
      <c r="C35" s="2" t="s">
        <v>79</v>
      </c>
      <c r="D35" s="3">
        <v>3</v>
      </c>
      <c r="E35" s="2">
        <v>1</v>
      </c>
      <c r="F35" s="2"/>
      <c r="G35" s="2"/>
      <c r="H35" s="34">
        <f>SUMIFS('OB History S2'!C:C,'OB History S2'!B:B,A35)</f>
        <v>638</v>
      </c>
      <c r="I35" s="4">
        <f>AVERAGEIFS('OB History S2'!C:C,'OB History S2'!B:B,A35)</f>
        <v>20.580645161290324</v>
      </c>
      <c r="J35" s="35">
        <f t="array" ref="J35">MAX(IF('OB History S2'!B:B=A35, 'OB History S2'!C:C))</f>
        <v>39</v>
      </c>
      <c r="K35" s="34">
        <f>COUNTIFS('OB History S2'!B:B,A35,'OB History S2'!D:D, 1)</f>
        <v>14</v>
      </c>
      <c r="L35" s="2">
        <f>COUNTIFS('OB History S2'!B:B,A35,'OB History S2'!D:D, 0)</f>
        <v>17</v>
      </c>
      <c r="M35" s="88">
        <f>LOOKUP(2, 1/('OB History S2'!$B:$B=A35), 'OB History S2'!$AD:$AD)</f>
        <v>0.45161290322580644</v>
      </c>
      <c r="N35" s="34">
        <f>SUMIFS('OB History S2'!F:F,'OB History S2'!B:B,A35)</f>
        <v>56</v>
      </c>
      <c r="O35" s="2">
        <f>SUMIFS('OB History S2'!E:E,'OB History S2'!B:B,A35)-N35</f>
        <v>67</v>
      </c>
      <c r="P35" s="88">
        <f>LOOKUP(2, 1/('OB History S2'!$B:$B=A35), 'OB History S2'!$AB:$AB)</f>
        <v>0.44354838709677413</v>
      </c>
      <c r="Q35" s="34">
        <f>SUMIFS('OB History S2'!H:H,'OB History S2'!B:B,A35)</f>
        <v>246</v>
      </c>
      <c r="R35" s="2">
        <f>SUMIFS('OB History S2'!G:G,'OB History S2'!B:B,A35)-Q35</f>
        <v>262</v>
      </c>
      <c r="S35" s="88">
        <f>LOOKUP(2, 1/('OB History S2'!$B:$B=A35), 'OB History S2'!$AC:$AC)</f>
        <v>0.47903225806451621</v>
      </c>
      <c r="T35" s="2">
        <f>COUNTIFS('OB History S2'!$B:$B,$A$35,'OB History S2'!K:K, 1)</f>
        <v>3</v>
      </c>
      <c r="U35" s="2">
        <f>COUNTIFS('OB History S2'!$B:$B,$A$35,'OB History S2'!L:L, 1)</f>
        <v>5</v>
      </c>
      <c r="V35" s="2">
        <f>COUNTIFS('OB History S2'!$B:$B,$A$35,'OB History S2'!M:M, 1)</f>
        <v>0</v>
      </c>
      <c r="W35" s="2">
        <f>COUNTIFS('OB History S2'!$B:$B,$A$35,'OB History S2'!N:N, 1)</f>
        <v>8</v>
      </c>
      <c r="X35" s="2">
        <f>COUNTIFS('OB History S2'!$B:$B,$A$35,'OB History S2'!O:O, 1)</f>
        <v>2</v>
      </c>
      <c r="Y35" s="2">
        <f>COUNTIFS('OB History S2'!$B:$B,$A$35,'OB History S2'!P:P, 1)</f>
        <v>5</v>
      </c>
      <c r="Z35" s="2">
        <f>COUNTIFS('OB History S2'!$B:$B,$A$35,'OB History S2'!Q:Q, 1)</f>
        <v>4</v>
      </c>
      <c r="AA35" s="2">
        <f>COUNTIFS('OB History S2'!$B:$B,$A$35,'OB History S2'!R:R, 1)</f>
        <v>2</v>
      </c>
      <c r="AB35" s="2">
        <f>COUNTIFS('OB History S2'!$B:$B,$A$35,'OB History S2'!S:S, 1)</f>
        <v>1</v>
      </c>
      <c r="AC35" s="2">
        <f>COUNTIFS('OB History S2'!$B:$B,$A$35,'OB History S2'!T:T, 1)</f>
        <v>1</v>
      </c>
      <c r="AD35" s="2">
        <f>COUNTIFS('OB History S2'!$B:$B,$A$35,'OB History S2'!U:U, 1)</f>
        <v>1</v>
      </c>
      <c r="AE35" s="2">
        <f>COUNTIFS('OB History S2'!$B:$B,$A$35,'OB History S2'!V:V, 1)</f>
        <v>1</v>
      </c>
      <c r="AF35" s="2">
        <f>COUNTIFS('OB History S2'!$B:$B,$A$35,'OB History S2'!W:W, 1)</f>
        <v>4</v>
      </c>
      <c r="AG35" s="2">
        <f>COUNTIFS('OB History S2'!$B:$B,$A$35,'OB History S2'!X:X, 1)</f>
        <v>8</v>
      </c>
      <c r="AH35" s="2">
        <f>COUNTIFS('OB History S2'!$B:$B,$A$35,'OB History S2'!Y:Y, 1)</f>
        <v>6</v>
      </c>
      <c r="AI35" s="2">
        <f>COUNTIFS('OB History S2'!$B:$B,$A$35,'OB History S2'!Z:Z, 1)</f>
        <v>5</v>
      </c>
    </row>
    <row r="36" spans="1:35" x14ac:dyDescent="0.25">
      <c r="A36" s="2" t="s">
        <v>161</v>
      </c>
      <c r="B36" s="2" t="s">
        <v>79</v>
      </c>
      <c r="C36" s="2" t="s">
        <v>79</v>
      </c>
      <c r="D36" s="3"/>
      <c r="E36" s="2"/>
      <c r="F36" s="2"/>
      <c r="G36" s="2"/>
      <c r="H36" s="34">
        <f>SUMIFS('OB History S2'!C:C,'OB History S2'!B:B,A36)</f>
        <v>31</v>
      </c>
      <c r="I36" s="4">
        <f>AVERAGEIFS('OB History S2'!C:C,'OB History S2'!B:B,A36)</f>
        <v>15.5</v>
      </c>
      <c r="J36" s="35">
        <f t="array" ref="J36">MAX(IF('OB History S2'!B:B=A36, 'OB History S2'!C:C))</f>
        <v>16</v>
      </c>
      <c r="K36" s="34">
        <f>COUNTIFS('OB History S2'!B:B,A36,'OB History S2'!D:D, 1)</f>
        <v>0</v>
      </c>
      <c r="L36" s="2">
        <f>COUNTIFS('OB History S2'!B:B,A36,'OB History S2'!D:D, 0)</f>
        <v>2</v>
      </c>
      <c r="M36" s="88">
        <f>LOOKUP(2, 1/('OB History S2'!$B:$B=A36), 'OB History S2'!$AD:$AD)</f>
        <v>0</v>
      </c>
      <c r="N36" s="34">
        <f>SUMIFS('OB History S2'!F:F,'OB History S2'!B:B,A36)</f>
        <v>2</v>
      </c>
      <c r="O36" s="2">
        <f>SUMIFS('OB History S2'!E:E,'OB History S2'!B:B,A36)-N36</f>
        <v>6</v>
      </c>
      <c r="P36" s="88">
        <f>LOOKUP(2, 1/('OB History S2'!$B:$B=A36), 'OB History S2'!$AB:$AB)</f>
        <v>0.25</v>
      </c>
      <c r="Q36" s="34">
        <f>SUMIFS('OB History S2'!H:H,'OB History S2'!B:B,A36)</f>
        <v>16</v>
      </c>
      <c r="R36" s="2">
        <f>SUMIFS('OB History S2'!G:G,'OB History S2'!B:B,A36)-Q36</f>
        <v>22</v>
      </c>
      <c r="S36" s="88">
        <f>LOOKUP(2, 1/('OB History S2'!$B:$B=A36), 'OB History S2'!$AC:$AC)</f>
        <v>0.42</v>
      </c>
      <c r="T36" s="2">
        <f>COUNTIFS('OB History S2'!$B:$B,$A$36,'OB History S2'!K:K, 1)</f>
        <v>0</v>
      </c>
      <c r="U36" s="2">
        <f>COUNTIFS('OB History S2'!$B:$B,$A$36,'OB History S2'!L:L, 1)</f>
        <v>0</v>
      </c>
      <c r="V36" s="2">
        <f>COUNTIFS('OB History S2'!$B:$B,$A$36,'OB History S2'!M:M, 1)</f>
        <v>0</v>
      </c>
      <c r="W36" s="2">
        <f>COUNTIFS('OB History S2'!$B:$B,$A$36,'OB History S2'!N:N, 1)</f>
        <v>0</v>
      </c>
      <c r="X36" s="2">
        <f>COUNTIFS('OB History S2'!$B:$B,$A$36,'OB History S2'!O:O, 1)</f>
        <v>0</v>
      </c>
      <c r="Y36" s="2">
        <f>COUNTIFS('OB History S2'!$B:$B,$A$36,'OB History S2'!P:P, 1)</f>
        <v>0</v>
      </c>
      <c r="Z36" s="2">
        <f>COUNTIFS('OB History S2'!$B:$B,$A$36,'OB History S2'!Q:Q, 1)</f>
        <v>0</v>
      </c>
      <c r="AA36" s="2">
        <f>COUNTIFS('OB History S2'!$B:$B,$A$36,'OB History S2'!R:R, 1)</f>
        <v>0</v>
      </c>
      <c r="AB36" s="2">
        <f>COUNTIFS('OB History S2'!$B:$B,$A$36,'OB History S2'!S:S, 1)</f>
        <v>0</v>
      </c>
      <c r="AC36" s="2">
        <f>COUNTIFS('OB History S2'!$B:$B,$A$36,'OB History S2'!T:T, 1)</f>
        <v>0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1</v>
      </c>
      <c r="AG36" s="2">
        <f>COUNTIFS('OB History S2'!$B:$B,$A$36,'OB History S2'!X:X, 1)</f>
        <v>0</v>
      </c>
      <c r="AH36" s="2">
        <f>COUNTIFS('OB History S2'!$B:$B,$A$36,'OB History S2'!Y:Y, 1)</f>
        <v>1</v>
      </c>
      <c r="AI36" s="2">
        <f>COUNTIFS('OB History S2'!$B:$B,$A$36,'OB History S2'!Z:Z, 1)</f>
        <v>0</v>
      </c>
    </row>
    <row r="37" spans="1:35" x14ac:dyDescent="0.25">
      <c r="A37" s="2" t="s">
        <v>13</v>
      </c>
      <c r="B37" s="6" t="s">
        <v>124</v>
      </c>
      <c r="C37" s="6" t="s">
        <v>60</v>
      </c>
      <c r="D37" s="3">
        <v>8</v>
      </c>
      <c r="E37" s="6">
        <v>3</v>
      </c>
      <c r="F37" s="6">
        <v>1</v>
      </c>
      <c r="G37" s="6"/>
      <c r="H37" s="34">
        <f>SUMIFS('OB History S2'!C:C,'OB History S2'!B:B,A37)</f>
        <v>1294</v>
      </c>
      <c r="I37" s="4">
        <f>AVERAGEIFS('OB History S2'!C:C,'OB History S2'!B:B,A37)</f>
        <v>24.415094339622641</v>
      </c>
      <c r="J37" s="35">
        <f t="array" ref="J37">MAX(IF('OB History S2'!B:B=A37, 'OB History S2'!C:C))</f>
        <v>58</v>
      </c>
      <c r="K37" s="34">
        <f>COUNTIFS('OB History S2'!B:B,A37,'OB History S2'!D:D, 1)</f>
        <v>30</v>
      </c>
      <c r="L37" s="2">
        <f>COUNTIFS('OB History S2'!B:B,A37,'OB History S2'!D:D, 0)</f>
        <v>23</v>
      </c>
      <c r="M37" s="88">
        <f>LOOKUP(2, 1/('OB History S2'!$B:$B=A37), 'OB History S2'!$AD:$AD)</f>
        <v>0.56603773584905659</v>
      </c>
      <c r="N37" s="34">
        <f>SUMIFS('OB History S2'!F:F,'OB History S2'!B:B,A37)</f>
        <v>115</v>
      </c>
      <c r="O37" s="2">
        <f>SUMIFS('OB History S2'!E:E,'OB History S2'!B:B,A37)-N37</f>
        <v>96</v>
      </c>
      <c r="P37" s="88">
        <f>LOOKUP(2, 1/('OB History S2'!$B:$B=A37), 'OB History S2'!$AB:$AB)</f>
        <v>0.54905660377358489</v>
      </c>
      <c r="Q37" s="34">
        <f>SUMIFS('OB History S2'!H:H,'OB History S2'!B:B,A37)</f>
        <v>464</v>
      </c>
      <c r="R37" s="2">
        <f>SUMIFS('OB History S2'!G:G,'OB History S2'!B:B,A37)-Q37</f>
        <v>410</v>
      </c>
      <c r="S37" s="88">
        <f>LOOKUP(2, 1/('OB History S2'!$B:$B=A37), 'OB History S2'!$AC:$AC)</f>
        <v>0.53339622641509421</v>
      </c>
      <c r="T37" s="2">
        <f>COUNTIFS('OB History S2'!$B:$B,$A$37,'OB History S2'!K:K, 1)</f>
        <v>9</v>
      </c>
      <c r="U37" s="2">
        <f>COUNTIFS('OB History S2'!$B:$B,$A$37,'OB History S2'!L:L, 1)</f>
        <v>7</v>
      </c>
      <c r="V37" s="2">
        <f>COUNTIFS('OB History S2'!$B:$B,$A$37,'OB History S2'!M:M, 1)</f>
        <v>3</v>
      </c>
      <c r="W37" s="2">
        <f>COUNTIFS('OB History S2'!$B:$B,$A$37,'OB History S2'!N:N, 1)</f>
        <v>12</v>
      </c>
      <c r="X37" s="2">
        <f>COUNTIFS('OB History S2'!$B:$B,$A$37,'OB History S2'!O:O, 1)</f>
        <v>1</v>
      </c>
      <c r="Y37" s="2">
        <f>COUNTIFS('OB History S2'!$B:$B,$A$37,'OB History S2'!P:P, 1)</f>
        <v>8</v>
      </c>
      <c r="Z37" s="2">
        <f>COUNTIFS('OB History S2'!$B:$B,$A$37,'OB History S2'!Q:Q, 1)</f>
        <v>3</v>
      </c>
      <c r="AA37" s="2">
        <f>COUNTIFS('OB History S2'!$B:$B,$A$37,'OB History S2'!R:R, 1)</f>
        <v>8</v>
      </c>
      <c r="AB37" s="2">
        <f>COUNTIFS('OB History S2'!$B:$B,$A$37,'OB History S2'!S:S, 1)</f>
        <v>1</v>
      </c>
      <c r="AC37" s="2">
        <f>COUNTIFS('OB History S2'!$B:$B,$A$37,'OB History S2'!T:T, 1)</f>
        <v>4</v>
      </c>
      <c r="AD37" s="2">
        <f>COUNTIFS('OB History S2'!$B:$B,$A$37,'OB History S2'!U:U, 1)</f>
        <v>1</v>
      </c>
      <c r="AE37" s="2">
        <f>COUNTIFS('OB History S2'!$B:$B,$A$37,'OB History S2'!V:V, 1)</f>
        <v>1</v>
      </c>
      <c r="AF37" s="2">
        <f>COUNTIFS('OB History S2'!$B:$B,$A$37,'OB History S2'!W:W, 1)</f>
        <v>10</v>
      </c>
      <c r="AG37" s="2">
        <f>COUNTIFS('OB History S2'!$B:$B,$A$37,'OB History S2'!X:X, 1)</f>
        <v>15</v>
      </c>
      <c r="AH37" s="2">
        <f>COUNTIFS('OB History S2'!$B:$B,$A$37,'OB History S2'!Y:Y, 1)</f>
        <v>16</v>
      </c>
      <c r="AI37" s="2">
        <f>COUNTIFS('OB History S2'!$B:$B,$A$37,'OB History S2'!Z:Z, 1)</f>
        <v>16</v>
      </c>
    </row>
    <row r="38" spans="1:35" x14ac:dyDescent="0.25">
      <c r="A38" s="2" t="s">
        <v>2</v>
      </c>
      <c r="B38" s="6" t="s">
        <v>60</v>
      </c>
      <c r="C38" s="6" t="s">
        <v>79</v>
      </c>
      <c r="D38" s="3">
        <v>2</v>
      </c>
      <c r="E38" s="6"/>
      <c r="F38" s="6"/>
      <c r="G38" s="6"/>
      <c r="H38" s="34">
        <f>SUMIFS('OB History S2'!C:C,'OB History S2'!B:B,A38)</f>
        <v>483</v>
      </c>
      <c r="I38" s="4">
        <f>AVERAGEIFS('OB History S2'!C:C,'OB History S2'!B:B,A38)</f>
        <v>26.833333333333332</v>
      </c>
      <c r="J38" s="35">
        <f t="array" ref="J38">MAX(IF('OB History S2'!B:B=A38, 'OB History S2'!C:C))</f>
        <v>68</v>
      </c>
      <c r="K38" s="34">
        <f>COUNTIFS('OB History S2'!B:B,A38,'OB History S2'!D:D, 1)</f>
        <v>9</v>
      </c>
      <c r="L38" s="2">
        <f>COUNTIFS('OB History S2'!B:B,A38,'OB History S2'!D:D, 0)</f>
        <v>9</v>
      </c>
      <c r="M38" s="88">
        <f>LOOKUP(2, 1/('OB History S2'!$B:$B=A38), 'OB History S2'!$AD:$AD)</f>
        <v>0.5</v>
      </c>
      <c r="N38" s="34">
        <f>SUMIFS('OB History S2'!F:F,'OB History S2'!B:B,A38)</f>
        <v>41</v>
      </c>
      <c r="O38" s="2">
        <f>SUMIFS('OB History S2'!E:E,'OB History S2'!B:B,A38)-N38</f>
        <v>30</v>
      </c>
      <c r="P38" s="88">
        <f>LOOKUP(2, 1/('OB History S2'!$B:$B=A38), 'OB History S2'!$AB:$AB)</f>
        <v>0.62500000000000011</v>
      </c>
      <c r="Q38" s="34">
        <f>SUMIFS('OB History S2'!H:H,'OB History S2'!B:B,A38)</f>
        <v>159</v>
      </c>
      <c r="R38" s="2">
        <f>SUMIFS('OB History S2'!G:G,'OB History S2'!B:B,A38)-Q38</f>
        <v>144</v>
      </c>
      <c r="S38" s="88">
        <f>LOOKUP(2, 1/('OB History S2'!$B:$B=A38), 'OB History S2'!$AC:$AC)</f>
        <v>0.5427777777777778</v>
      </c>
      <c r="T38" s="2">
        <f>COUNTIFS('OB History S2'!$B:$B,$A$38,'OB History S2'!K:K, 1)</f>
        <v>3</v>
      </c>
      <c r="U38" s="2">
        <f>COUNTIFS('OB History S2'!$B:$B,$A$38,'OB History S2'!L:L, 1)</f>
        <v>5</v>
      </c>
      <c r="V38" s="2">
        <f>COUNTIFS('OB History S2'!$B:$B,$A$38,'OB History S2'!M:M, 1)</f>
        <v>1</v>
      </c>
      <c r="W38" s="2">
        <f>COUNTIFS('OB History S2'!$B:$B,$A$38,'OB History S2'!N:N, 1)</f>
        <v>7</v>
      </c>
      <c r="X38" s="2">
        <f>COUNTIFS('OB History S2'!$B:$B,$A$38,'OB History S2'!O:O, 1)</f>
        <v>1</v>
      </c>
      <c r="Y38" s="2">
        <f>COUNTIFS('OB History S2'!$B:$B,$A$38,'OB History S2'!P:P, 1)</f>
        <v>1</v>
      </c>
      <c r="Z38" s="2">
        <f>COUNTIFS('OB History S2'!$B:$B,$A$38,'OB History S2'!Q:Q, 1)</f>
        <v>0</v>
      </c>
      <c r="AA38" s="2">
        <f>COUNTIFS('OB History S2'!$B:$B,$A$38,'OB History S2'!R:R, 1)</f>
        <v>0</v>
      </c>
      <c r="AB38" s="2">
        <f>COUNTIFS('OB History S2'!$B:$B,$A$38,'OB History S2'!S:S, 1)</f>
        <v>0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3</v>
      </c>
      <c r="AG38" s="2">
        <f>COUNTIFS('OB History S2'!$B:$B,$A$38,'OB History S2'!X:X, 1)</f>
        <v>9</v>
      </c>
      <c r="AH38" s="2">
        <f>COUNTIFS('OB History S2'!$B:$B,$A$38,'OB History S2'!Y:Y, 1)</f>
        <v>5</v>
      </c>
      <c r="AI38" s="2">
        <f>COUNTIFS('OB History S2'!$B:$B,$A$38,'OB History S2'!Z:Z, 1)</f>
        <v>6</v>
      </c>
    </row>
    <row r="39" spans="1:35" x14ac:dyDescent="0.25">
      <c r="A39" s="2" t="s">
        <v>54</v>
      </c>
      <c r="B39" s="6" t="s">
        <v>60</v>
      </c>
      <c r="C39" s="6" t="s">
        <v>79</v>
      </c>
      <c r="D39" s="3"/>
      <c r="E39" s="6"/>
      <c r="F39" s="6"/>
      <c r="G39" s="6"/>
      <c r="H39" s="34">
        <f>SUMIFS('OB History S2'!C:C,'OB History S2'!B:B,A39)</f>
        <v>37</v>
      </c>
      <c r="I39" s="4">
        <f>AVERAGEIFS('OB History S2'!C:C,'OB History S2'!B:B,A39)</f>
        <v>12.333333333333334</v>
      </c>
      <c r="J39" s="35">
        <f t="array" ref="J39">MAX(IF('OB History S2'!B:B=A39, 'OB History S2'!C:C))</f>
        <v>16</v>
      </c>
      <c r="K39" s="34">
        <f>COUNTIFS('OB History S2'!B:B,A39,'OB History S2'!D:D, 1)</f>
        <v>2</v>
      </c>
      <c r="L39" s="2">
        <f>COUNTIFS('OB History S2'!B:B,A39,'OB History S2'!D:D, 0)</f>
        <v>1</v>
      </c>
      <c r="M39" s="88">
        <f>LOOKUP(2, 1/('OB History S2'!$B:$B=A39), 'OB History S2'!$AD:$AD)</f>
        <v>0.66666666666666663</v>
      </c>
      <c r="N39" s="34">
        <f>SUMIFS('OB History S2'!F:F,'OB History S2'!B:B,A39)</f>
        <v>8</v>
      </c>
      <c r="O39" s="2">
        <f>SUMIFS('OB History S2'!E:E,'OB History S2'!B:B,A39)-N39</f>
        <v>5</v>
      </c>
      <c r="P39" s="88">
        <f>LOOKUP(2, 1/('OB History S2'!$B:$B=A39), 'OB History S2'!$AB:$AB)</f>
        <v>0.6333333333333333</v>
      </c>
      <c r="Q39" s="34">
        <f>SUMIFS('OB History S2'!H:H,'OB History S2'!B:B,A39)</f>
        <v>30</v>
      </c>
      <c r="R39" s="2">
        <f>SUMIFS('OB History S2'!G:G,'OB History S2'!B:B,A39)-Q39</f>
        <v>22</v>
      </c>
      <c r="S39" s="88">
        <f>LOOKUP(2, 1/('OB History S2'!$B:$B=A39), 'OB History S2'!$AC:$AC)</f>
        <v>0.58333333333333337</v>
      </c>
      <c r="T39" s="2">
        <f>COUNTIFS('OB History S2'!$B:$B,$A$39,'OB History S2'!K:K, 1)</f>
        <v>1</v>
      </c>
      <c r="U39" s="2">
        <f>COUNTIFS('OB History S2'!$B:$B,$A$39,'OB History S2'!L:L, 1)</f>
        <v>1</v>
      </c>
      <c r="V39" s="2">
        <f>COUNTIFS('OB History S2'!$B:$B,$A$39,'OB History S2'!M:M, 1)</f>
        <v>1</v>
      </c>
      <c r="W39" s="2">
        <f>COUNTIFS('OB History S2'!$B:$B,$A$39,'OB History S2'!N:N, 1)</f>
        <v>1</v>
      </c>
      <c r="X39" s="2">
        <f>COUNTIFS('OB History S2'!$B:$B,$A$39,'OB History S2'!O:O, 1)</f>
        <v>0</v>
      </c>
      <c r="Y39" s="2">
        <f>COUNTIFS('OB History S2'!$B:$B,$A$39,'OB History S2'!P:P, 1)</f>
        <v>0</v>
      </c>
      <c r="Z39" s="2">
        <f>COUNTIFS('OB History S2'!$B:$B,$A$39,'OB History S2'!Q:Q, 1)</f>
        <v>1</v>
      </c>
      <c r="AA39" s="2">
        <f>COUNTIFS('OB History S2'!$B:$B,$A$39,'OB History S2'!R:R, 1)</f>
        <v>1</v>
      </c>
      <c r="AB39" s="2">
        <f>COUNTIFS('OB History S2'!$B:$B,$A$39,'OB History S2'!S:S, 1)</f>
        <v>1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0</v>
      </c>
      <c r="AG39" s="2">
        <f>COUNTIFS('OB History S2'!$B:$B,$A$39,'OB History S2'!X:X, 1)</f>
        <v>1</v>
      </c>
      <c r="AH39" s="2">
        <f>COUNTIFS('OB History S2'!$B:$B,$A$39,'OB History S2'!Y:Y, 1)</f>
        <v>0</v>
      </c>
      <c r="AI39" s="2">
        <f>COUNTIFS('OB History S2'!$B:$B,$A$39,'OB History S2'!Z:Z, 1)</f>
        <v>0</v>
      </c>
    </row>
    <row r="40" spans="1:35" x14ac:dyDescent="0.25">
      <c r="A40" s="2" t="s">
        <v>5</v>
      </c>
      <c r="B40" s="6" t="s">
        <v>124</v>
      </c>
      <c r="C40" s="1" t="s">
        <v>159</v>
      </c>
      <c r="D40" s="3">
        <v>1</v>
      </c>
      <c r="E40" s="6"/>
      <c r="F40" s="6"/>
      <c r="G40" s="6"/>
      <c r="H40" s="34">
        <f>SUMIFS('OB History S2'!C:C,'OB History S2'!B:B,A40)</f>
        <v>417</v>
      </c>
      <c r="I40" s="4">
        <f>AVERAGEIFS('OB History S2'!C:C,'OB History S2'!B:B,A40)</f>
        <v>20.85</v>
      </c>
      <c r="J40" s="35">
        <f t="array" ref="J40">MAX(IF('OB History S2'!B:B=A40, 'OB History S2'!C:C))</f>
        <v>51</v>
      </c>
      <c r="K40" s="34">
        <f>COUNTIFS('OB History S2'!B:B,A40,'OB History S2'!D:D, 1)</f>
        <v>9</v>
      </c>
      <c r="L40" s="2">
        <f>COUNTIFS('OB History S2'!B:B,A40,'OB History S2'!D:D, 0)</f>
        <v>11</v>
      </c>
      <c r="M40" s="88">
        <f>LOOKUP(2, 1/('OB History S2'!$B:$B=A40), 'OB History S2'!$AD:$AD)</f>
        <v>0.45</v>
      </c>
      <c r="N40" s="34">
        <f>SUMIFS('OB History S2'!F:F,'OB History S2'!B:B,A40)</f>
        <v>39</v>
      </c>
      <c r="O40" s="2">
        <f>SUMIFS('OB History S2'!E:E,'OB History S2'!B:B,A40)-N40</f>
        <v>42</v>
      </c>
      <c r="P40" s="88">
        <f>LOOKUP(2, 1/('OB History S2'!$B:$B=A40), 'OB History S2'!$AB:$AB)</f>
        <v>0.48250000000000004</v>
      </c>
      <c r="Q40" s="34">
        <f>SUMIFS('OB History S2'!H:H,'OB History S2'!B:B,A40)</f>
        <v>166</v>
      </c>
      <c r="R40" s="2">
        <f>SUMIFS('OB History S2'!G:G,'OB History S2'!B:B,A40)-Q40</f>
        <v>171</v>
      </c>
      <c r="S40" s="88">
        <f>LOOKUP(2, 1/('OB History S2'!$B:$B=A40), 'OB History S2'!$AC:$AC)</f>
        <v>0.49199999999999983</v>
      </c>
      <c r="T40" s="2">
        <f>COUNTIFS('OB History S2'!$B:$B,$A$40,'OB History S2'!K:K, 1)</f>
        <v>5</v>
      </c>
      <c r="U40" s="2">
        <f>COUNTIFS('OB History S2'!$B:$B,$A$40,'OB History S2'!L:L, 1)</f>
        <v>4</v>
      </c>
      <c r="V40" s="2">
        <f>COUNTIFS('OB History S2'!$B:$B,$A$40,'OB History S2'!M:M, 1)</f>
        <v>1</v>
      </c>
      <c r="W40" s="2">
        <f>COUNTIFS('OB History S2'!$B:$B,$A$40,'OB History S2'!N:N, 1)</f>
        <v>4</v>
      </c>
      <c r="X40" s="2">
        <f>COUNTIFS('OB History S2'!$B:$B,$A$40,'OB History S2'!O:O, 1)</f>
        <v>3</v>
      </c>
      <c r="Y40" s="2">
        <f>COUNTIFS('OB History S2'!$B:$B,$A$40,'OB History S2'!P:P, 1)</f>
        <v>3</v>
      </c>
      <c r="Z40" s="2">
        <f>COUNTIFS('OB History S2'!$B:$B,$A$40,'OB History S2'!Q:Q, 1)</f>
        <v>1</v>
      </c>
      <c r="AA40" s="2">
        <f>COUNTIFS('OB History S2'!$B:$B,$A$40,'OB History S2'!R:R, 1)</f>
        <v>3</v>
      </c>
      <c r="AB40" s="2">
        <f>COUNTIFS('OB History S2'!$B:$B,$A$40,'OB History S2'!S:S, 1)</f>
        <v>0</v>
      </c>
      <c r="AC40" s="2">
        <f>COUNTIFS('OB History S2'!$B:$B,$A$40,'OB History S2'!T:T, 1)</f>
        <v>1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2</v>
      </c>
      <c r="AG40" s="2">
        <f>COUNTIFS('OB History S2'!$B:$B,$A$40,'OB History S2'!X:X, 1)</f>
        <v>4</v>
      </c>
      <c r="AH40" s="2">
        <f>COUNTIFS('OB History S2'!$B:$B,$A$40,'OB History S2'!Y:Y, 1)</f>
        <v>4</v>
      </c>
      <c r="AI40" s="2">
        <f>COUNTIFS('OB History S2'!$B:$B,$A$40,'OB History S2'!Z:Z, 1)</f>
        <v>4</v>
      </c>
    </row>
    <row r="41" spans="1:35" x14ac:dyDescent="0.25">
      <c r="A41" s="2" t="s">
        <v>38</v>
      </c>
      <c r="B41" s="6" t="s">
        <v>79</v>
      </c>
      <c r="C41" s="6" t="s">
        <v>79</v>
      </c>
      <c r="D41" s="3">
        <v>1</v>
      </c>
      <c r="E41" s="6"/>
      <c r="F41" s="6"/>
      <c r="G41" s="6"/>
      <c r="H41" s="34">
        <f>SUMIFS('OB History S2'!C:C,'OB History S2'!B:B,A41)</f>
        <v>197</v>
      </c>
      <c r="I41" s="4">
        <f>AVERAGEIFS('OB History S2'!C:C,'OB History S2'!B:B,A41)</f>
        <v>9.85</v>
      </c>
      <c r="J41" s="35">
        <f t="array" ref="J41">MAX(IF('OB History S2'!B:B=A41, 'OB History S2'!C:C))</f>
        <v>28</v>
      </c>
      <c r="K41" s="34">
        <f>COUNTIFS('OB History S2'!B:B,A41,'OB History S2'!D:D, 1)</f>
        <v>8</v>
      </c>
      <c r="L41" s="2">
        <f>COUNTIFS('OB History S2'!B:B,A41,'OB History S2'!D:D, 0)</f>
        <v>12</v>
      </c>
      <c r="M41" s="88">
        <f>LOOKUP(2, 1/('OB History S2'!$B:$B=A41), 'OB History S2'!$AD:$AD)</f>
        <v>0.4</v>
      </c>
      <c r="N41" s="34">
        <f>SUMIFS('OB History S2'!F:F,'OB History S2'!B:B,A41)</f>
        <v>37</v>
      </c>
      <c r="O41" s="2">
        <f>SUMIFS('OB History S2'!E:E,'OB History S2'!B:B,A41)-N41</f>
        <v>46</v>
      </c>
      <c r="P41" s="88">
        <f>LOOKUP(2, 1/('OB History S2'!$B:$B=A41), 'OB History S2'!$AB:$AB)</f>
        <v>0.42000000000000004</v>
      </c>
      <c r="Q41" s="34">
        <f>SUMIFS('OB History S2'!H:H,'OB History S2'!B:B,A41)</f>
        <v>163</v>
      </c>
      <c r="R41" s="2">
        <f>SUMIFS('OB History S2'!G:G,'OB History S2'!B:B,A41)-Q41</f>
        <v>183</v>
      </c>
      <c r="S41" s="88">
        <f>LOOKUP(2, 1/('OB History S2'!$B:$B=A41), 'OB History S2'!$AC:$AC)</f>
        <v>0.46199999999999991</v>
      </c>
      <c r="T41" s="2">
        <f>COUNTIFS('OB History S2'!$B:$B,$A$41,'OB History S2'!K:K, 1)</f>
        <v>1</v>
      </c>
      <c r="U41" s="2">
        <f>COUNTIFS('OB History S2'!$B:$B,$A$41,'OB History S2'!L:L, 1)</f>
        <v>1</v>
      </c>
      <c r="V41" s="2">
        <f>COUNTIFS('OB History S2'!$B:$B,$A$41,'OB History S2'!M:M, 1)</f>
        <v>2</v>
      </c>
      <c r="W41" s="2">
        <f>COUNTIFS('OB History S2'!$B:$B,$A$41,'OB History S2'!N:N, 1)</f>
        <v>7</v>
      </c>
      <c r="X41" s="2">
        <f>COUNTIFS('OB History S2'!$B:$B,$A$41,'OB History S2'!O:O, 1)</f>
        <v>0</v>
      </c>
      <c r="Y41" s="2">
        <f>COUNTIFS('OB History S2'!$B:$B,$A$41,'OB History S2'!P:P, 1)</f>
        <v>2</v>
      </c>
      <c r="Z41" s="2">
        <f>COUNTIFS('OB History S2'!$B:$B,$A$41,'OB History S2'!Q:Q, 1)</f>
        <v>2</v>
      </c>
      <c r="AA41" s="2">
        <f>COUNTIFS('OB History S2'!$B:$B,$A$41,'OB History S2'!R:R, 1)</f>
        <v>4</v>
      </c>
      <c r="AB41" s="2">
        <f>COUNTIFS('OB History S2'!$B:$B,$A$41,'OB History S2'!S:S, 1)</f>
        <v>0</v>
      </c>
      <c r="AC41" s="2">
        <f>COUNTIFS('OB History S2'!$B:$B,$A$41,'OB History S2'!T:T, 1)</f>
        <v>1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1</v>
      </c>
      <c r="AG41" s="2">
        <f>COUNTIFS('OB History S2'!$B:$B,$A$41,'OB History S2'!X:X, 1)</f>
        <v>6</v>
      </c>
      <c r="AH41" s="2">
        <f>COUNTIFS('OB History S2'!$B:$B,$A$41,'OB History S2'!Y:Y, 1)</f>
        <v>4</v>
      </c>
      <c r="AI41" s="2">
        <f>COUNTIFS('OB History S2'!$B:$B,$A$41,'OB History S2'!Z:Z, 1)</f>
        <v>6</v>
      </c>
    </row>
    <row r="42" spans="1:35" x14ac:dyDescent="0.25">
      <c r="A42" s="2" t="s">
        <v>242</v>
      </c>
      <c r="B42" s="6" t="s">
        <v>79</v>
      </c>
      <c r="C42" s="6" t="s">
        <v>79</v>
      </c>
      <c r="D42" s="3"/>
      <c r="E42" s="6"/>
      <c r="F42" s="6"/>
      <c r="G42" s="6"/>
      <c r="H42" s="34">
        <f>SUMIFS('OB History S2'!C:C,'OB History S2'!B:B,A42)</f>
        <v>31</v>
      </c>
      <c r="I42" s="4">
        <f>AVERAGEIFS('OB History S2'!C:C,'OB History S2'!B:B,A42)</f>
        <v>5.166666666666667</v>
      </c>
      <c r="J42" s="35">
        <f t="array" ref="J42">MAX(IF('OB History S2'!B:B=A42, 'OB History S2'!C:C))</f>
        <v>11</v>
      </c>
      <c r="K42" s="34">
        <f>COUNTIFS('OB History S2'!B:B,A42,'OB History S2'!D:D, 1)</f>
        <v>0</v>
      </c>
      <c r="L42" s="2">
        <f>COUNTIFS('OB History S2'!B:B,A42,'OB History S2'!D:D, 0)</f>
        <v>6</v>
      </c>
      <c r="M42" s="88">
        <f>LOOKUP(2, 1/('OB History S2'!$B:$B=A42), 'OB History S2'!$AD:$AD)</f>
        <v>0</v>
      </c>
      <c r="N42" s="34">
        <f>SUMIFS('OB History S2'!F:F,'OB History S2'!B:B,A42)</f>
        <v>5</v>
      </c>
      <c r="O42" s="2">
        <f>SUMIFS('OB History S2'!E:E,'OB History S2'!B:B,A42)-N42</f>
        <v>18</v>
      </c>
      <c r="P42" s="88">
        <f>LOOKUP(2, 1/('OB History S2'!$B:$B=A42), 'OB History S2'!$AB:$AB)</f>
        <v>0.19166666666666665</v>
      </c>
      <c r="Q42" s="34">
        <f>SUMIFS('OB History S2'!H:H,'OB History S2'!B:B,A42)</f>
        <v>35</v>
      </c>
      <c r="R42" s="2">
        <f>SUMIFS('OB History S2'!G:G,'OB History S2'!B:B,A42)-Q42</f>
        <v>60</v>
      </c>
      <c r="S42" s="88">
        <f>LOOKUP(2, 1/('OB History S2'!$B:$B=A42), 'OB History S2'!$AC:$AC)</f>
        <v>0.35666666666666663</v>
      </c>
      <c r="T42" s="2">
        <f>COUNTIFS('OB History S2'!$B:$B,$A$42,'OB History S2'!K:K, 1)</f>
        <v>0</v>
      </c>
      <c r="U42" s="2">
        <f>COUNTIFS('OB History S2'!$B:$B,$A$42,'OB History S2'!L:L, 1)</f>
        <v>1</v>
      </c>
      <c r="V42" s="2">
        <f>COUNTIFS('OB History S2'!$B:$B,$A$42,'OB History S2'!M:M, 1)</f>
        <v>0</v>
      </c>
      <c r="W42" s="2">
        <f>COUNTIFS('OB History S2'!$B:$B,$A$42,'OB History S2'!N:N, 1)</f>
        <v>0</v>
      </c>
      <c r="X42" s="2">
        <f>COUNTIFS('OB History S2'!$B:$B,$A$42,'OB History S2'!O:O, 1)</f>
        <v>0</v>
      </c>
      <c r="Y42" s="2">
        <f>COUNTIFS('OB History S2'!$B:$B,$A$42,'OB History S2'!P:P, 1)</f>
        <v>0</v>
      </c>
      <c r="Z42" s="2">
        <f>COUNTIFS('OB History S2'!$B:$B,$A$42,'OB History S2'!Q:Q, 1)</f>
        <v>1</v>
      </c>
      <c r="AA42" s="2">
        <f>COUNTIFS('OB History S2'!$B:$B,$A$42,'OB History S2'!R:R, 1)</f>
        <v>1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0</v>
      </c>
      <c r="AG42" s="2">
        <f>COUNTIFS('OB History S2'!$B:$B,$A$42,'OB History S2'!X:X, 1)</f>
        <v>1</v>
      </c>
      <c r="AH42" s="2">
        <f>COUNTIFS('OB History S2'!$B:$B,$A$42,'OB History S2'!Y:Y, 1)</f>
        <v>1</v>
      </c>
      <c r="AI42" s="2">
        <f>COUNTIFS('OB History S2'!$B:$B,$A$42,'OB History S2'!Z:Z, 1)</f>
        <v>0</v>
      </c>
    </row>
    <row r="43" spans="1:35" x14ac:dyDescent="0.25">
      <c r="A43" s="2" t="s">
        <v>141</v>
      </c>
      <c r="B43" s="2" t="s">
        <v>79</v>
      </c>
      <c r="C43" s="2" t="s">
        <v>79</v>
      </c>
      <c r="D43" s="3">
        <v>1</v>
      </c>
      <c r="E43" s="2"/>
      <c r="F43" s="2"/>
      <c r="G43" s="2"/>
      <c r="H43" s="34">
        <f>SUMIFS('OB History S2'!C:C,'OB History S2'!B:B,A43)</f>
        <v>466</v>
      </c>
      <c r="I43" s="4">
        <f>AVERAGEIFS('OB History S2'!C:C,'OB History S2'!B:B,A43)</f>
        <v>18.64</v>
      </c>
      <c r="J43" s="35">
        <f t="array" ref="J43">MAX(IF('OB History S2'!B:B=A43, 'OB History S2'!C:C))</f>
        <v>33</v>
      </c>
      <c r="K43" s="34">
        <f>COUNTIFS('OB History S2'!B:B,A43,'OB History S2'!D:D, 1)</f>
        <v>12</v>
      </c>
      <c r="L43" s="2">
        <f>COUNTIFS('OB History S2'!B:B,A43,'OB History S2'!D:D, 0)</f>
        <v>13</v>
      </c>
      <c r="M43" s="88">
        <f>LOOKUP(2, 1/('OB History S2'!$B:$B=A43), 'OB History S2'!$AD:$AD)</f>
        <v>0.48</v>
      </c>
      <c r="N43" s="34">
        <f>SUMIFS('OB History S2'!F:F,'OB History S2'!B:B,A43)</f>
        <v>50</v>
      </c>
      <c r="O43" s="2">
        <f>SUMIFS('OB History S2'!E:E,'OB History S2'!B:B,A43)-N43</f>
        <v>52</v>
      </c>
      <c r="P43" s="88">
        <f>LOOKUP(2, 1/('OB History S2'!$B:$B=A43), 'OB History S2'!$AB:$AB)</f>
        <v>0.49599999999999994</v>
      </c>
      <c r="Q43" s="34">
        <f>SUMIFS('OB History S2'!H:H,'OB History S2'!B:B,A43)</f>
        <v>214</v>
      </c>
      <c r="R43" s="2">
        <f>SUMIFS('OB History S2'!G:G,'OB History S2'!B:B,A43)-Q43</f>
        <v>215</v>
      </c>
      <c r="S43" s="88">
        <f>LOOKUP(2, 1/('OB History S2'!$B:$B=A43), 'OB History S2'!$AC:$AC)</f>
        <v>0.502</v>
      </c>
      <c r="T43" s="2">
        <f>COUNTIFS('OB History S2'!$B:$B,$A$43,'OB History S2'!K:K, 1)</f>
        <v>3</v>
      </c>
      <c r="U43" s="2">
        <f>COUNTIFS('OB History S2'!$B:$B,$A$43,'OB History S2'!L:L, 1)</f>
        <v>3</v>
      </c>
      <c r="V43" s="2">
        <f>COUNTIFS('OB History S2'!$B:$B,$A$43,'OB History S2'!M:M, 1)</f>
        <v>0</v>
      </c>
      <c r="W43" s="2">
        <f>COUNTIFS('OB History S2'!$B:$B,$A$43,'OB History S2'!N:N, 1)</f>
        <v>5</v>
      </c>
      <c r="X43" s="2">
        <f>COUNTIFS('OB History S2'!$B:$B,$A$43,'OB History S2'!O:O, 1)</f>
        <v>4</v>
      </c>
      <c r="Y43" s="2">
        <f>COUNTIFS('OB History S2'!$B:$B,$A$43,'OB History S2'!P:P, 1)</f>
        <v>1</v>
      </c>
      <c r="Z43" s="2">
        <f>COUNTIFS('OB History S2'!$B:$B,$A$43,'OB History S2'!Q:Q, 1)</f>
        <v>3</v>
      </c>
      <c r="AA43" s="2">
        <f>COUNTIFS('OB History S2'!$B:$B,$A$43,'OB History S2'!R:R, 1)</f>
        <v>4</v>
      </c>
      <c r="AB43" s="2">
        <f>COUNTIFS('OB History S2'!$B:$B,$A$43,'OB History S2'!S:S, 1)</f>
        <v>1</v>
      </c>
      <c r="AC43" s="2">
        <f>COUNTIFS('OB History S2'!$B:$B,$A$43,'OB History S2'!T:T, 1)</f>
        <v>1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4</v>
      </c>
      <c r="AG43" s="2">
        <f>COUNTIFS('OB History S2'!$B:$B,$A$43,'OB History S2'!X:X, 1)</f>
        <v>6</v>
      </c>
      <c r="AH43" s="2">
        <f>COUNTIFS('OB History S2'!$B:$B,$A$43,'OB History S2'!Y:Y, 1)</f>
        <v>8</v>
      </c>
      <c r="AI43" s="2">
        <f>COUNTIFS('OB History S2'!$B:$B,$A$43,'OB History S2'!Z:Z, 1)</f>
        <v>7</v>
      </c>
    </row>
    <row r="44" spans="1:35" x14ac:dyDescent="0.25">
      <c r="A44" s="2" t="s">
        <v>40</v>
      </c>
      <c r="B44" s="2" t="s">
        <v>79</v>
      </c>
      <c r="C44" s="2" t="s">
        <v>79</v>
      </c>
      <c r="D44" s="3">
        <v>2</v>
      </c>
      <c r="E44" s="2"/>
      <c r="F44" s="2"/>
      <c r="G44" s="2"/>
      <c r="H44" s="34">
        <f>SUMIFS('OB History S2'!C:C,'OB History S2'!B:B,A44)</f>
        <v>415</v>
      </c>
      <c r="I44" s="4">
        <f>AVERAGEIFS('OB History S2'!C:C,'OB History S2'!B:B,A44)</f>
        <v>20.75</v>
      </c>
      <c r="J44" s="35">
        <f t="array" ref="J44">MAX(IF('OB History S2'!B:B=A44, 'OB History S2'!C:C))</f>
        <v>40</v>
      </c>
      <c r="K44" s="34">
        <f>COUNTIFS('OB History S2'!B:B,A44,'OB History S2'!D:D, 1)</f>
        <v>13</v>
      </c>
      <c r="L44" s="2">
        <f>COUNTIFS('OB History S2'!B:B,A44,'OB History S2'!D:D, 0)</f>
        <v>7</v>
      </c>
      <c r="M44" s="88">
        <f>LOOKUP(2, 1/('OB History S2'!$B:$B=A44), 'OB History S2'!$AD:$AD)</f>
        <v>0.65</v>
      </c>
      <c r="N44" s="34">
        <f>SUMIFS('OB History S2'!F:F,'OB History S2'!B:B,A44)</f>
        <v>48</v>
      </c>
      <c r="O44" s="2">
        <f>SUMIFS('OB History S2'!E:E,'OB History S2'!B:B,A44)-N44</f>
        <v>33</v>
      </c>
      <c r="P44" s="88">
        <f>LOOKUP(2, 1/('OB History S2'!$B:$B=A44), 'OB History S2'!$AB:$AB)</f>
        <v>0.60749999999999993</v>
      </c>
      <c r="Q44" s="34">
        <f>SUMIFS('OB History S2'!H:H,'OB History S2'!B:B,A44)</f>
        <v>175</v>
      </c>
      <c r="R44" s="2">
        <f>SUMIFS('OB History S2'!G:G,'OB History S2'!B:B,A44)-Q44</f>
        <v>164</v>
      </c>
      <c r="S44" s="88">
        <f>LOOKUP(2, 1/('OB History S2'!$B:$B=A44), 'OB History S2'!$AC:$AC)</f>
        <v>0.51999999999999991</v>
      </c>
      <c r="T44" s="2">
        <f>COUNTIFS('OB History S2'!$B:$B,$A$44,'OB History S2'!K:K, 1)</f>
        <v>3</v>
      </c>
      <c r="U44" s="2">
        <f>COUNTIFS('OB History S2'!$B:$B,$A$44,'OB History S2'!L:L, 1)</f>
        <v>2</v>
      </c>
      <c r="V44" s="2">
        <f>COUNTIFS('OB History S2'!$B:$B,$A$44,'OB History S2'!M:M, 1)</f>
        <v>5</v>
      </c>
      <c r="W44" s="2">
        <f>COUNTIFS('OB History S2'!$B:$B,$A$44,'OB History S2'!N:N, 1)</f>
        <v>6</v>
      </c>
      <c r="X44" s="2">
        <f>COUNTIFS('OB History S2'!$B:$B,$A$44,'OB History S2'!O:O, 1)</f>
        <v>3</v>
      </c>
      <c r="Y44" s="2">
        <f>COUNTIFS('OB History S2'!$B:$B,$A$44,'OB History S2'!P:P, 1)</f>
        <v>2</v>
      </c>
      <c r="Z44" s="2">
        <f>COUNTIFS('OB History S2'!$B:$B,$A$44,'OB History S2'!Q:Q, 1)</f>
        <v>3</v>
      </c>
      <c r="AA44" s="2">
        <f>COUNTIFS('OB History S2'!$B:$B,$A$44,'OB History S2'!R:R, 1)</f>
        <v>1</v>
      </c>
      <c r="AB44" s="2">
        <f>COUNTIFS('OB History S2'!$B:$B,$A$44,'OB History S2'!S:S, 1)</f>
        <v>3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2</v>
      </c>
      <c r="AG44" s="2">
        <f>COUNTIFS('OB History S2'!$B:$B,$A$44,'OB History S2'!X:X, 1)</f>
        <v>8</v>
      </c>
      <c r="AH44" s="2">
        <f>COUNTIFS('OB History S2'!$B:$B,$A$44,'OB History S2'!Y:Y, 1)</f>
        <v>5</v>
      </c>
      <c r="AI44" s="2">
        <f>COUNTIFS('OB History S2'!$B:$B,$A$44,'OB History S2'!Z:Z, 1)</f>
        <v>5</v>
      </c>
    </row>
    <row r="45" spans="1:35" x14ac:dyDescent="0.25">
      <c r="A45" s="2" t="s">
        <v>147</v>
      </c>
      <c r="B45" s="2" t="s">
        <v>79</v>
      </c>
      <c r="C45" s="2" t="s">
        <v>79</v>
      </c>
      <c r="D45" s="3"/>
      <c r="E45" s="2"/>
      <c r="F45" s="2"/>
      <c r="G45" s="2"/>
      <c r="H45" s="34">
        <f>SUMIFS('OB History S2'!C:C,'OB History S2'!B:B,A45)</f>
        <v>212</v>
      </c>
      <c r="I45" s="4">
        <f>AVERAGEIFS('OB History S2'!C:C,'OB History S2'!B:B,A45)</f>
        <v>17.666666666666668</v>
      </c>
      <c r="J45" s="35">
        <f t="array" ref="J45">MAX(IF('OB History S2'!B:B=A45, 'OB History S2'!C:C))</f>
        <v>35</v>
      </c>
      <c r="K45" s="34">
        <f>COUNTIFS('OB History S2'!B:B,A45,'OB History S2'!D:D, 1)</f>
        <v>7</v>
      </c>
      <c r="L45" s="2">
        <f>COUNTIFS('OB History S2'!B:B,A45,'OB History S2'!D:D, 0)</f>
        <v>5</v>
      </c>
      <c r="M45" s="88">
        <f>LOOKUP(2, 1/('OB History S2'!$B:$B=A45), 'OB History S2'!$AD:$AD)</f>
        <v>0.58333333333333337</v>
      </c>
      <c r="N45" s="34">
        <f>SUMIFS('OB History S2'!F:F,'OB History S2'!B:B,A45)</f>
        <v>23</v>
      </c>
      <c r="O45" s="2">
        <f>SUMIFS('OB History S2'!E:E,'OB History S2'!B:B,A45)-N45</f>
        <v>21</v>
      </c>
      <c r="P45" s="88">
        <f>LOOKUP(2, 1/('OB History S2'!$B:$B=A45), 'OB History S2'!$AB:$AB)</f>
        <v>0.5</v>
      </c>
      <c r="Q45" s="34">
        <f>SUMIFS('OB History S2'!H:H,'OB History S2'!B:B,A45)</f>
        <v>95</v>
      </c>
      <c r="R45" s="2">
        <f>SUMIFS('OB History S2'!G:G,'OB History S2'!B:B,A45)-Q45</f>
        <v>95</v>
      </c>
      <c r="S45" s="88">
        <f>LOOKUP(2, 1/('OB History S2'!$B:$B=A45), 'OB History S2'!$AC:$AC)</f>
        <v>0.49</v>
      </c>
      <c r="T45" s="2">
        <f>COUNTIFS('OB History S2'!$B:$B,$A$45,'OB History S2'!K:K, 1)</f>
        <v>2</v>
      </c>
      <c r="U45" s="2">
        <f>COUNTIFS('OB History S2'!$B:$B,$A$45,'OB History S2'!L:L, 1)</f>
        <v>2</v>
      </c>
      <c r="V45" s="2">
        <f>COUNTIFS('OB History S2'!$B:$B,$A$45,'OB History S2'!M:M, 1)</f>
        <v>3</v>
      </c>
      <c r="W45" s="2">
        <f>COUNTIFS('OB History S2'!$B:$B,$A$45,'OB History S2'!N:N, 1)</f>
        <v>4</v>
      </c>
      <c r="X45" s="2">
        <f>COUNTIFS('OB History S2'!$B:$B,$A$45,'OB History S2'!O:O, 1)</f>
        <v>1</v>
      </c>
      <c r="Y45" s="2">
        <f>COUNTIFS('OB History S2'!$B:$B,$A$45,'OB History S2'!P:P, 1)</f>
        <v>1</v>
      </c>
      <c r="Z45" s="2">
        <f>COUNTIFS('OB History S2'!$B:$B,$A$45,'OB History S2'!Q:Q, 1)</f>
        <v>2</v>
      </c>
      <c r="AA45" s="2">
        <f>COUNTIFS('OB History S2'!$B:$B,$A$45,'OB History S2'!R:R, 1)</f>
        <v>0</v>
      </c>
      <c r="AB45" s="2">
        <f>COUNTIFS('OB History S2'!$B:$B,$A$45,'OB History S2'!S:S, 1)</f>
        <v>1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1</v>
      </c>
      <c r="AG45" s="2">
        <f>COUNTIFS('OB History S2'!$B:$B,$A$45,'OB History S2'!X:X, 1)</f>
        <v>3</v>
      </c>
      <c r="AH45" s="2">
        <f>COUNTIFS('OB History S2'!$B:$B,$A$45,'OB History S2'!Y:Y, 1)</f>
        <v>1</v>
      </c>
      <c r="AI45" s="2">
        <f>COUNTIFS('OB History S2'!$B:$B,$A$45,'OB History S2'!Z:Z, 1)</f>
        <v>2</v>
      </c>
    </row>
    <row r="46" spans="1:35" x14ac:dyDescent="0.25">
      <c r="A46" s="2" t="s">
        <v>17</v>
      </c>
      <c r="B46" s="2" t="s">
        <v>79</v>
      </c>
      <c r="C46" s="2" t="s">
        <v>79</v>
      </c>
      <c r="D46" s="3">
        <v>17</v>
      </c>
      <c r="E46" s="2">
        <v>3</v>
      </c>
      <c r="F46" s="2"/>
      <c r="G46" s="2"/>
      <c r="H46" s="34">
        <f>SUMIFS('OB History S2'!C:C,'OB History S2'!B:B,A46)</f>
        <v>780</v>
      </c>
      <c r="I46" s="4">
        <f>AVERAGEIFS('OB History S2'!C:C,'OB History S2'!B:B,A46)</f>
        <v>23.636363636363637</v>
      </c>
      <c r="J46" s="35">
        <f t="array" ref="J46">MAX(IF('OB History S2'!B:B=A46, 'OB History S2'!C:C))</f>
        <v>58</v>
      </c>
      <c r="K46" s="34">
        <f>COUNTIFS('OB History S2'!B:B,A46,'OB History S2'!D:D, 1)</f>
        <v>13</v>
      </c>
      <c r="L46" s="2">
        <f>COUNTIFS('OB History S2'!B:B,A46,'OB History S2'!D:D, 0)</f>
        <v>20</v>
      </c>
      <c r="M46" s="88">
        <f>LOOKUP(2, 1/('OB History S2'!$B:$B=A46), 'OB History S2'!$AD:$AD)</f>
        <v>0.39393939393939392</v>
      </c>
      <c r="N46" s="34">
        <f>SUMIFS('OB History S2'!F:F,'OB History S2'!B:B,A46)</f>
        <v>55</v>
      </c>
      <c r="O46" s="2">
        <f>SUMIFS('OB History S2'!E:E,'OB History S2'!B:B,A46)-N46</f>
        <v>75</v>
      </c>
      <c r="P46" s="88">
        <f>LOOKUP(2, 1/('OB History S2'!$B:$B=A46), 'OB History S2'!$AB:$AB)</f>
        <v>0.40757575757575759</v>
      </c>
      <c r="Q46" s="34">
        <f>SUMIFS('OB History S2'!H:H,'OB History S2'!B:B,A46)</f>
        <v>255</v>
      </c>
      <c r="R46" s="2">
        <f>SUMIFS('OB History S2'!G:G,'OB History S2'!B:B,A46)-Q46</f>
        <v>280</v>
      </c>
      <c r="S46" s="88">
        <f>LOOKUP(2, 1/('OB History S2'!$B:$B=A46), 'OB History S2'!$AC:$AC)</f>
        <v>0.47212121212121205</v>
      </c>
      <c r="T46" s="2">
        <f>COUNTIFS('OB History S2'!$B:$B,$A$46,'OB History S2'!K:K, 1)</f>
        <v>2</v>
      </c>
      <c r="U46" s="2">
        <f>COUNTIFS('OB History S2'!$B:$B,$A$46,'OB History S2'!L:L, 1)</f>
        <v>8</v>
      </c>
      <c r="V46" s="2">
        <f>COUNTIFS('OB History S2'!$B:$B,$A$46,'OB History S2'!M:M, 1)</f>
        <v>1</v>
      </c>
      <c r="W46" s="2">
        <f>COUNTIFS('OB History S2'!$B:$B,$A$46,'OB History S2'!N:N, 1)</f>
        <v>3</v>
      </c>
      <c r="X46" s="2">
        <f>COUNTIFS('OB History S2'!$B:$B,$A$46,'OB History S2'!O:O, 1)</f>
        <v>1</v>
      </c>
      <c r="Y46" s="2">
        <f>COUNTIFS('OB History S2'!$B:$B,$A$46,'OB History S2'!P:P, 1)</f>
        <v>1</v>
      </c>
      <c r="Z46" s="2">
        <f>COUNTIFS('OB History S2'!$B:$B,$A$46,'OB History S2'!Q:Q, 1)</f>
        <v>4</v>
      </c>
      <c r="AA46" s="2">
        <f>COUNTIFS('OB History S2'!$B:$B,$A$46,'OB History S2'!R:R, 1)</f>
        <v>6</v>
      </c>
      <c r="AB46" s="2">
        <f>COUNTIFS('OB History S2'!$B:$B,$A$46,'OB History S2'!S:S, 1)</f>
        <v>0</v>
      </c>
      <c r="AC46" s="2">
        <f>COUNTIFS('OB History S2'!$B:$B,$A$46,'OB History S2'!T:T, 1)</f>
        <v>2</v>
      </c>
      <c r="AD46" s="2">
        <f>COUNTIFS('OB History S2'!$B:$B,$A$46,'OB History S2'!U:U, 1)</f>
        <v>0</v>
      </c>
      <c r="AE46" s="2">
        <f>COUNTIFS('OB History S2'!$B:$B,$A$46,'OB History S2'!V:V, 1)</f>
        <v>1</v>
      </c>
      <c r="AF46" s="2">
        <f>COUNTIFS('OB History S2'!$B:$B,$A$46,'OB History S2'!W:W, 1)</f>
        <v>1</v>
      </c>
      <c r="AG46" s="2">
        <f>COUNTIFS('OB History S2'!$B:$B,$A$46,'OB History S2'!X:X, 1)</f>
        <v>13</v>
      </c>
      <c r="AH46" s="2">
        <f>COUNTIFS('OB History S2'!$B:$B,$A$46,'OB History S2'!Y:Y, 1)</f>
        <v>5</v>
      </c>
      <c r="AI46" s="2">
        <f>COUNTIFS('OB History S2'!$B:$B,$A$46,'OB History S2'!Z:Z, 1)</f>
        <v>7</v>
      </c>
    </row>
    <row r="47" spans="1:35" x14ac:dyDescent="0.25">
      <c r="A47" s="2" t="s">
        <v>155</v>
      </c>
      <c r="B47" s="2" t="s">
        <v>60</v>
      </c>
      <c r="C47" s="2" t="s">
        <v>79</v>
      </c>
      <c r="D47" s="3">
        <v>8</v>
      </c>
      <c r="E47" s="3">
        <v>1</v>
      </c>
      <c r="F47" s="3"/>
      <c r="G47" s="3"/>
      <c r="H47" s="34">
        <f>SUMIFS('OB History S2'!C:C,'OB History S2'!B:B,A47)</f>
        <v>858</v>
      </c>
      <c r="I47" s="4">
        <f>AVERAGEIFS('OB History S2'!C:C,'OB History S2'!B:B,A47)</f>
        <v>18.25531914893617</v>
      </c>
      <c r="J47" s="35">
        <f t="array" ref="J47">MAX(IF('OB History S2'!B:B=A47, 'OB History S2'!C:C))</f>
        <v>43</v>
      </c>
      <c r="K47" s="34">
        <f>COUNTIFS('OB History S2'!B:B,A47,'OB History S2'!D:D, 1)</f>
        <v>16</v>
      </c>
      <c r="L47" s="2">
        <f>COUNTIFS('OB History S2'!B:B,A47,'OB History S2'!D:D, 0)</f>
        <v>31</v>
      </c>
      <c r="M47" s="88">
        <f>LOOKUP(2, 1/('OB History S2'!$B:$B=A47), 'OB History S2'!$AD:$AD)</f>
        <v>0.34042553191489361</v>
      </c>
      <c r="N47" s="34">
        <f>SUMIFS('OB History S2'!F:F,'OB History S2'!B:B,A47)</f>
        <v>75</v>
      </c>
      <c r="O47" s="2">
        <f>SUMIFS('OB History S2'!E:E,'OB History S2'!B:B,A47)-N47</f>
        <v>115</v>
      </c>
      <c r="P47" s="88">
        <f>LOOKUP(2, 1/('OB History S2'!$B:$B=A47), 'OB History S2'!$AB:$AB)</f>
        <v>0.36808510638297864</v>
      </c>
      <c r="Q47" s="34">
        <f>SUMIFS('OB History S2'!H:H,'OB History S2'!B:B,A47)</f>
        <v>363</v>
      </c>
      <c r="R47" s="2">
        <f>SUMIFS('OB History S2'!G:G,'OB History S2'!B:B,A47)-Q47</f>
        <v>424</v>
      </c>
      <c r="S47" s="88">
        <f>LOOKUP(2, 1/('OB History S2'!$B:$B=A47), 'OB History S2'!$AC:$AC)</f>
        <v>0.44702127659574464</v>
      </c>
      <c r="T47" s="2">
        <f>COUNTIFS('OB History S2'!$B:$B,$A$47,'OB History S2'!K:K, 1)</f>
        <v>5</v>
      </c>
      <c r="U47" s="2">
        <f>COUNTIFS('OB History S2'!$B:$B,$A$47,'OB History S2'!L:L, 1)</f>
        <v>5</v>
      </c>
      <c r="V47" s="2">
        <f>COUNTIFS('OB History S2'!$B:$B,$A$47,'OB History S2'!M:M, 1)</f>
        <v>3</v>
      </c>
      <c r="W47" s="2">
        <f>COUNTIFS('OB History S2'!$B:$B,$A$47,'OB History S2'!N:N, 1)</f>
        <v>11</v>
      </c>
      <c r="X47" s="2">
        <f>COUNTIFS('OB History S2'!$B:$B,$A$47,'OB History S2'!O:O, 1)</f>
        <v>4</v>
      </c>
      <c r="Y47" s="2">
        <f>COUNTIFS('OB History S2'!$B:$B,$A$47,'OB History S2'!P:P, 1)</f>
        <v>5</v>
      </c>
      <c r="Z47" s="2">
        <f>COUNTIFS('OB History S2'!$B:$B,$A$47,'OB History S2'!Q:Q, 1)</f>
        <v>2</v>
      </c>
      <c r="AA47" s="2">
        <f>COUNTIFS('OB History S2'!$B:$B,$A$47,'OB History S2'!R:R, 1)</f>
        <v>5</v>
      </c>
      <c r="AB47" s="2">
        <f>COUNTIFS('OB History S2'!$B:$B,$A$47,'OB History S2'!S:S, 1)</f>
        <v>1</v>
      </c>
      <c r="AC47" s="2">
        <f>COUNTIFS('OB History S2'!$B:$B,$A$47,'OB History S2'!T:T, 1)</f>
        <v>4</v>
      </c>
      <c r="AD47" s="2">
        <f>COUNTIFS('OB History S2'!$B:$B,$A$47,'OB History S2'!U:U, 1)</f>
        <v>0</v>
      </c>
      <c r="AE47" s="2">
        <f>COUNTIFS('OB History S2'!$B:$B,$A$47,'OB History S2'!V:V, 1)</f>
        <v>1</v>
      </c>
      <c r="AF47" s="2">
        <f>COUNTIFS('OB History S2'!$B:$B,$A$47,'OB History S2'!W:W, 1)</f>
        <v>5</v>
      </c>
      <c r="AG47" s="2">
        <f>COUNTIFS('OB History S2'!$B:$B,$A$47,'OB History S2'!X:X, 1)</f>
        <v>7</v>
      </c>
      <c r="AH47" s="2">
        <f>COUNTIFS('OB History S2'!$B:$B,$A$47,'OB History S2'!Y:Y, 1)</f>
        <v>9</v>
      </c>
      <c r="AI47" s="2">
        <f>COUNTIFS('OB History S2'!$B:$B,$A$47,'OB History S2'!Z:Z, 1)</f>
        <v>8</v>
      </c>
    </row>
    <row r="48" spans="1:35" x14ac:dyDescent="0.25">
      <c r="A48" s="2" t="s">
        <v>6</v>
      </c>
      <c r="B48" s="2" t="s">
        <v>60</v>
      </c>
      <c r="C48" s="2" t="s">
        <v>79</v>
      </c>
      <c r="D48" s="3">
        <v>3</v>
      </c>
      <c r="E48" s="2">
        <v>1</v>
      </c>
      <c r="F48" s="2"/>
      <c r="G48" s="2"/>
      <c r="H48" s="34">
        <f>SUMIFS('OB History S2'!C:C,'OB History S2'!B:B,A48)</f>
        <v>643</v>
      </c>
      <c r="I48" s="4">
        <f>AVERAGEIFS('OB History S2'!C:C,'OB History S2'!B:B,A48)</f>
        <v>24.73076923076923</v>
      </c>
      <c r="J48" s="35">
        <f t="array" ref="J48">MAX(IF('OB History S2'!B:B=A48, 'OB History S2'!C:C))</f>
        <v>66</v>
      </c>
      <c r="K48" s="34">
        <f>COUNTIFS('OB History S2'!B:B,A48,'OB History S2'!D:D, 1)</f>
        <v>18</v>
      </c>
      <c r="L48" s="2">
        <f>COUNTIFS('OB History S2'!B:B,A48,'OB History S2'!D:D, 0)</f>
        <v>8</v>
      </c>
      <c r="M48" s="88">
        <f>LOOKUP(2, 1/('OB History S2'!$B:$B=A48), 'OB History S2'!$AD:$AD)</f>
        <v>0.69230769230769229</v>
      </c>
      <c r="N48" s="34">
        <f>SUMIFS('OB History S2'!F:F,'OB History S2'!B:B,A48)</f>
        <v>65</v>
      </c>
      <c r="O48" s="2">
        <f>SUMIFS('OB History S2'!E:E,'OB History S2'!B:B,A48)-N48</f>
        <v>38</v>
      </c>
      <c r="P48" s="88">
        <f>LOOKUP(2, 1/('OB History S2'!$B:$B=A48), 'OB History S2'!$AB:$AB)</f>
        <v>0.66346153846153844</v>
      </c>
      <c r="Q48" s="34">
        <f>SUMIFS('OB History S2'!H:H,'OB History S2'!B:B,A48)</f>
        <v>248</v>
      </c>
      <c r="R48" s="2">
        <f>SUMIFS('OB History S2'!G:G,'OB History S2'!B:B,A48)-Q48</f>
        <v>186</v>
      </c>
      <c r="S48" s="88">
        <f>LOOKUP(2, 1/('OB History S2'!$B:$B=A48), 'OB History S2'!$AC:$AC)</f>
        <v>0.5873076923076922</v>
      </c>
      <c r="T48" s="2">
        <f>COUNTIFS('OB History S2'!$B:$B,$A$48,'OB History S2'!K:K, 1)</f>
        <v>4</v>
      </c>
      <c r="U48" s="2">
        <f>COUNTIFS('OB History S2'!$B:$B,$A$48,'OB History S2'!L:L, 1)</f>
        <v>6</v>
      </c>
      <c r="V48" s="2">
        <f>COUNTIFS('OB History S2'!$B:$B,$A$48,'OB History S2'!M:M, 1)</f>
        <v>8</v>
      </c>
      <c r="W48" s="2">
        <f>COUNTIFS('OB History S2'!$B:$B,$A$48,'OB History S2'!N:N, 1)</f>
        <v>11</v>
      </c>
      <c r="X48" s="2">
        <f>COUNTIFS('OB History S2'!$B:$B,$A$48,'OB History S2'!O:O, 1)</f>
        <v>2</v>
      </c>
      <c r="Y48" s="2">
        <f>COUNTIFS('OB History S2'!$B:$B,$A$48,'OB History S2'!P:P, 1)</f>
        <v>2</v>
      </c>
      <c r="Z48" s="2">
        <f>COUNTIFS('OB History S2'!$B:$B,$A$48,'OB History S2'!Q:Q, 1)</f>
        <v>4</v>
      </c>
      <c r="AA48" s="2">
        <f>COUNTIFS('OB History S2'!$B:$B,$A$48,'OB History S2'!R:R, 1)</f>
        <v>0</v>
      </c>
      <c r="AB48" s="2">
        <f>COUNTIFS('OB History S2'!$B:$B,$A$48,'OB History S2'!S:S, 1)</f>
        <v>2</v>
      </c>
      <c r="AC48" s="2">
        <f>COUNTIFS('OB History S2'!$B:$B,$A$48,'OB History S2'!T:T, 1)</f>
        <v>3</v>
      </c>
      <c r="AD48" s="2">
        <f>COUNTIFS('OB History S2'!$B:$B,$A$48,'OB History S2'!U:U, 1)</f>
        <v>0</v>
      </c>
      <c r="AE48" s="2">
        <f>COUNTIFS('OB History S2'!$B:$B,$A$48,'OB History S2'!V:V, 1)</f>
        <v>0</v>
      </c>
      <c r="AF48" s="2">
        <f>COUNTIFS('OB History S2'!$B:$B,$A$48,'OB History S2'!W:W, 1)</f>
        <v>3</v>
      </c>
      <c r="AG48" s="2">
        <f>COUNTIFS('OB History S2'!$B:$B,$A$48,'OB History S2'!X:X, 1)</f>
        <v>9</v>
      </c>
      <c r="AH48" s="2">
        <f>COUNTIFS('OB History S2'!$B:$B,$A$48,'OB History S2'!Y:Y, 1)</f>
        <v>5</v>
      </c>
      <c r="AI48" s="2">
        <f>COUNTIFS('OB History S2'!$B:$B,$A$48,'OB History S2'!Z:Z, 1)</f>
        <v>6</v>
      </c>
    </row>
    <row r="49" spans="1:35" x14ac:dyDescent="0.25">
      <c r="A49" s="2" t="s">
        <v>18</v>
      </c>
      <c r="B49" s="2" t="s">
        <v>60</v>
      </c>
      <c r="C49" s="2" t="s">
        <v>79</v>
      </c>
      <c r="D49" s="3">
        <v>6</v>
      </c>
      <c r="E49" s="2">
        <v>4</v>
      </c>
      <c r="F49" s="2"/>
      <c r="G49" s="2">
        <v>1</v>
      </c>
      <c r="H49" s="34">
        <f>SUMIFS('OB History S2'!C:C,'OB History S2'!B:B,A49)</f>
        <v>659</v>
      </c>
      <c r="I49" s="4">
        <f>AVERAGEIFS('OB History S2'!C:C,'OB History S2'!B:B,A49)</f>
        <v>25.346153846153847</v>
      </c>
      <c r="J49" s="35">
        <f t="array" ref="J49">MAX(IF('OB History S2'!B:B=A49, 'OB History S2'!C:C))</f>
        <v>58</v>
      </c>
      <c r="K49" s="34">
        <f>COUNTIFS('OB History S2'!B:B,A49,'OB History S2'!D:D, 1)</f>
        <v>13</v>
      </c>
      <c r="L49" s="2">
        <f>COUNTIFS('OB History S2'!B:B,A49,'OB History S2'!D:D, 0)</f>
        <v>13</v>
      </c>
      <c r="M49" s="88">
        <f>LOOKUP(2, 1/('OB History S2'!$B:$B=A49), 'OB History S2'!$AD:$AD)</f>
        <v>0.5</v>
      </c>
      <c r="N49" s="34">
        <f>SUMIFS('OB History S2'!F:F,'OB History S2'!B:B,A49)</f>
        <v>53</v>
      </c>
      <c r="O49" s="2">
        <f>SUMIFS('OB History S2'!E:E,'OB History S2'!B:B,A49)-N49</f>
        <v>52</v>
      </c>
      <c r="P49" s="88">
        <f>LOOKUP(2, 1/('OB History S2'!$B:$B=A49), 'OB History S2'!$AB:$AB)</f>
        <v>0.50576923076923075</v>
      </c>
      <c r="Q49" s="34">
        <f>SUMIFS('OB History S2'!H:H,'OB History S2'!B:B,A49)</f>
        <v>218</v>
      </c>
      <c r="R49" s="2">
        <f>SUMIFS('OB History S2'!G:G,'OB History S2'!B:B,A49)-Q49</f>
        <v>219</v>
      </c>
      <c r="S49" s="88">
        <f>LOOKUP(2, 1/('OB History S2'!$B:$B=A49), 'OB History S2'!$AC:$AC)</f>
        <v>0.50576923076923086</v>
      </c>
      <c r="T49" s="2">
        <f>COUNTIFS('OB History S2'!$B:$B,$A$49,'OB History S2'!K:K, 1)</f>
        <v>4</v>
      </c>
      <c r="U49" s="2">
        <f>COUNTIFS('OB History S2'!$B:$B,$A$49,'OB History S2'!L:L, 1)</f>
        <v>5</v>
      </c>
      <c r="V49" s="2">
        <f>COUNTIFS('OB History S2'!$B:$B,$A$49,'OB History S2'!M:M, 1)</f>
        <v>2</v>
      </c>
      <c r="W49" s="2">
        <f>COUNTIFS('OB History S2'!$B:$B,$A$49,'OB History S2'!N:N, 1)</f>
        <v>8</v>
      </c>
      <c r="X49" s="2">
        <f>COUNTIFS('OB History S2'!$B:$B,$A$49,'OB History S2'!O:O, 1)</f>
        <v>2</v>
      </c>
      <c r="Y49" s="2">
        <f>COUNTIFS('OB History S2'!$B:$B,$A$49,'OB History S2'!P:P, 1)</f>
        <v>4</v>
      </c>
      <c r="Z49" s="2">
        <f>COUNTIFS('OB History S2'!$B:$B,$A$49,'OB History S2'!Q:Q, 1)</f>
        <v>3</v>
      </c>
      <c r="AA49" s="2">
        <f>COUNTIFS('OB History S2'!$B:$B,$A$49,'OB History S2'!R:R, 1)</f>
        <v>2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1</v>
      </c>
      <c r="AE49" s="2">
        <f>COUNTIFS('OB History S2'!$B:$B,$A$49,'OB History S2'!V:V, 1)</f>
        <v>0</v>
      </c>
      <c r="AF49" s="2">
        <f>COUNTIFS('OB History S2'!$B:$B,$A$49,'OB History S2'!W:W, 1)</f>
        <v>5</v>
      </c>
      <c r="AG49" s="2">
        <f>COUNTIFS('OB History S2'!$B:$B,$A$49,'OB History S2'!X:X, 1)</f>
        <v>6</v>
      </c>
      <c r="AH49" s="2">
        <f>COUNTIFS('OB History S2'!$B:$B,$A$49,'OB History S2'!Y:Y, 1)</f>
        <v>6</v>
      </c>
      <c r="AI49" s="2">
        <f>COUNTIFS('OB History S2'!$B:$B,$A$49,'OB History S2'!Z:Z, 1)</f>
        <v>5</v>
      </c>
    </row>
    <row r="50" spans="1:35" x14ac:dyDescent="0.25">
      <c r="A50" s="2" t="s">
        <v>113</v>
      </c>
      <c r="B50" s="2" t="s">
        <v>79</v>
      </c>
      <c r="C50" s="2" t="s">
        <v>79</v>
      </c>
      <c r="D50" s="3">
        <v>1</v>
      </c>
      <c r="E50" s="2"/>
      <c r="F50" s="2"/>
      <c r="G50" s="2"/>
      <c r="H50" s="34">
        <f>SUMIFS('OB History S2'!C:C,'OB History S2'!B:B,A50)</f>
        <v>465</v>
      </c>
      <c r="I50" s="4">
        <f>AVERAGEIFS('OB History S2'!C:C,'OB History S2'!B:B,A50)</f>
        <v>21.136363636363637</v>
      </c>
      <c r="J50" s="35">
        <f t="array" ref="J50">MAX(IF('OB History S2'!B:B=A50, 'OB History S2'!C:C))</f>
        <v>50</v>
      </c>
      <c r="K50" s="34">
        <f>COUNTIFS('OB History S2'!B:B,A50,'OB History S2'!D:D, 1)</f>
        <v>15</v>
      </c>
      <c r="L50" s="2">
        <f>COUNTIFS('OB History S2'!B:B,A50,'OB History S2'!D:D, 0)</f>
        <v>7</v>
      </c>
      <c r="M50" s="88">
        <f>LOOKUP(2, 1/('OB History S2'!$B:$B=A50), 'OB History S2'!$AD:$AD)</f>
        <v>0.68181818181818177</v>
      </c>
      <c r="N50" s="34">
        <f>SUMIFS('OB History S2'!F:F,'OB History S2'!B:B,A50)</f>
        <v>50</v>
      </c>
      <c r="O50" s="2">
        <f>SUMIFS('OB History S2'!E:E,'OB History S2'!B:B,A50)-N50</f>
        <v>35</v>
      </c>
      <c r="P50" s="88">
        <f>LOOKUP(2, 1/('OB History S2'!$B:$B=A50), 'OB History S2'!$AB:$AB)</f>
        <v>0.58863636363636362</v>
      </c>
      <c r="Q50" s="34">
        <f>SUMIFS('OB History S2'!H:H,'OB History S2'!B:B,A50)</f>
        <v>190</v>
      </c>
      <c r="R50" s="2">
        <f>SUMIFS('OB History S2'!G:G,'OB History S2'!B:B,A50)-Q50</f>
        <v>164</v>
      </c>
      <c r="S50" s="88">
        <f>LOOKUP(2, 1/('OB History S2'!$B:$B=A50), 'OB History S2'!$AC:$AC)</f>
        <v>0.53363636363636369</v>
      </c>
      <c r="T50" s="2">
        <f>COUNTIFS('OB History S2'!$B:$B,$A$50,'OB History S2'!K:K, 1)</f>
        <v>1</v>
      </c>
      <c r="U50" s="2">
        <f>COUNTIFS('OB History S2'!$B:$B,$A$50,'OB History S2'!L:L, 1)</f>
        <v>8</v>
      </c>
      <c r="V50" s="2">
        <f>COUNTIFS('OB History S2'!$B:$B,$A$50,'OB History S2'!M:M, 1)</f>
        <v>6</v>
      </c>
      <c r="W50" s="2">
        <f>COUNTIFS('OB History S2'!$B:$B,$A$50,'OB History S2'!N:N, 1)</f>
        <v>6</v>
      </c>
      <c r="X50" s="2">
        <f>COUNTIFS('OB History S2'!$B:$B,$A$50,'OB History S2'!O:O, 1)</f>
        <v>1</v>
      </c>
      <c r="Y50" s="2">
        <f>COUNTIFS('OB History S2'!$B:$B,$A$50,'OB History S2'!P:P, 1)</f>
        <v>2</v>
      </c>
      <c r="Z50" s="2">
        <f>COUNTIFS('OB History S2'!$B:$B,$A$50,'OB History S2'!Q:Q, 1)</f>
        <v>2</v>
      </c>
      <c r="AA50" s="2">
        <f>COUNTIFS('OB History S2'!$B:$B,$A$50,'OB History S2'!R:R, 1)</f>
        <v>0</v>
      </c>
      <c r="AB50" s="2">
        <f>COUNTIFS('OB History S2'!$B:$B,$A$50,'OB History S2'!S:S, 1)</f>
        <v>0</v>
      </c>
      <c r="AC50" s="2">
        <f>COUNTIFS('OB History S2'!$B:$B,$A$50,'OB History S2'!T:T, 1)</f>
        <v>0</v>
      </c>
      <c r="AD50" s="2">
        <f>COUNTIFS('OB History S2'!$B:$B,$A$50,'OB History S2'!U:U, 1)</f>
        <v>0</v>
      </c>
      <c r="AE50" s="2">
        <f>COUNTIFS('OB History S2'!$B:$B,$A$50,'OB History S2'!V:V, 1)</f>
        <v>1</v>
      </c>
      <c r="AF50" s="2">
        <f>COUNTIFS('OB History S2'!$B:$B,$A$50,'OB History S2'!W:W, 1)</f>
        <v>3</v>
      </c>
      <c r="AG50" s="2">
        <f>COUNTIFS('OB History S2'!$B:$B,$A$50,'OB History S2'!X:X, 1)</f>
        <v>8</v>
      </c>
      <c r="AH50" s="2">
        <f>COUNTIFS('OB History S2'!$B:$B,$A$50,'OB History S2'!Y:Y, 1)</f>
        <v>4</v>
      </c>
      <c r="AI50" s="2">
        <f>COUNTIFS('OB History S2'!$B:$B,$A$50,'OB History S2'!Z:Z, 1)</f>
        <v>8</v>
      </c>
    </row>
    <row r="51" spans="1:35" x14ac:dyDescent="0.25">
      <c r="A51" s="2" t="s">
        <v>169</v>
      </c>
      <c r="B51" s="2" t="s">
        <v>79</v>
      </c>
      <c r="C51" s="2" t="s">
        <v>79</v>
      </c>
      <c r="D51" s="3"/>
      <c r="E51" s="2"/>
      <c r="F51" s="2"/>
      <c r="G51" s="2"/>
      <c r="H51" s="34">
        <f>SUMIFS('OB History S2'!C:C,'OB History S2'!B:B,A51)</f>
        <v>2</v>
      </c>
      <c r="I51" s="4">
        <f>AVERAGEIFS('OB History S2'!C:C,'OB History S2'!B:B,A51)</f>
        <v>2</v>
      </c>
      <c r="J51" s="35">
        <f t="array" ref="J51">MAX(IF('OB History S2'!B:B=A51, 'OB History S2'!C:C))</f>
        <v>2</v>
      </c>
      <c r="K51" s="34">
        <f>COUNTIFS('OB History S2'!B:B,A51,'OB History S2'!D:D, 1)</f>
        <v>0</v>
      </c>
      <c r="L51" s="2">
        <f>COUNTIFS('OB History S2'!B:B,A51,'OB History S2'!D:D, 0)</f>
        <v>1</v>
      </c>
      <c r="M51" s="88">
        <f>LOOKUP(2, 1/('OB History S2'!$B:$B=A51), 'OB History S2'!$AD:$AD)</f>
        <v>0</v>
      </c>
      <c r="N51" s="34">
        <f>SUMIFS('OB History S2'!F:F,'OB History S2'!B:B,A51)</f>
        <v>2</v>
      </c>
      <c r="O51" s="2">
        <f>SUMIFS('OB History S2'!E:E,'OB History S2'!B:B,A51)-N51</f>
        <v>3</v>
      </c>
      <c r="P51" s="88">
        <f>LOOKUP(2, 1/('OB History S2'!$B:$B=A51), 'OB History S2'!$AB:$AB)</f>
        <v>0.4</v>
      </c>
      <c r="Q51" s="34">
        <f>SUMIFS('OB History S2'!H:H,'OB History S2'!B:B,A51)</f>
        <v>6</v>
      </c>
      <c r="R51" s="2">
        <f>SUMIFS('OB History S2'!G:G,'OB History S2'!B:B,A51)-Q51</f>
        <v>14</v>
      </c>
      <c r="S51" s="88">
        <f>LOOKUP(2, 1/('OB History S2'!$B:$B=A51), 'OB History S2'!$AC:$AC)</f>
        <v>0.3</v>
      </c>
      <c r="T51" s="2">
        <f>COUNTIFS('OB History S2'!$B:$B,$A$51,'OB History S2'!K:K, 1)</f>
        <v>0</v>
      </c>
      <c r="U51" s="2">
        <f>COUNTIFS('OB History S2'!$B:$B,$A$51,'OB History S2'!L:L, 1)</f>
        <v>0</v>
      </c>
      <c r="V51" s="2">
        <f>COUNTIFS('OB History S2'!$B:$B,$A$51,'OB History S2'!M:M, 1)</f>
        <v>0</v>
      </c>
      <c r="W51" s="2">
        <f>COUNTIFS('OB History S2'!$B:$B,$A$51,'OB History S2'!N:N, 1)</f>
        <v>0</v>
      </c>
      <c r="X51" s="2">
        <f>COUNTIFS('OB History S2'!$B:$B,$A$51,'OB History S2'!O:O, 1)</f>
        <v>0</v>
      </c>
      <c r="Y51" s="2">
        <f>COUNTIFS('OB History S2'!$B:$B,$A$51,'OB History S2'!P:P, 1)</f>
        <v>0</v>
      </c>
      <c r="Z51" s="2">
        <f>COUNTIFS('OB History S2'!$B:$B,$A$51,'OB History S2'!Q:Q, 1)</f>
        <v>0</v>
      </c>
      <c r="AA51" s="2">
        <f>COUNTIFS('OB History S2'!$B:$B,$A$51,'OB History S2'!R:R, 1)</f>
        <v>0</v>
      </c>
      <c r="AB51" s="2">
        <f>COUNTIFS('OB History S2'!$B:$B,$A$51,'OB History S2'!S:S, 1)</f>
        <v>0</v>
      </c>
      <c r="AC51" s="2">
        <f>COUNTIFS('OB History S2'!$B:$B,$A$51,'OB History S2'!T:T, 1)</f>
        <v>0</v>
      </c>
      <c r="AD51" s="2">
        <f>COUNTIFS('OB History S2'!$B:$B,$A$51,'OB History S2'!U:U, 1)</f>
        <v>0</v>
      </c>
      <c r="AE51" s="2">
        <f>COUNTIFS('OB History S2'!$B:$B,$A$51,'OB History S2'!V:V, 1)</f>
        <v>0</v>
      </c>
      <c r="AF51" s="2">
        <f>COUNTIFS('OB History S2'!$B:$B,$A$51,'OB History S2'!W:W, 1)</f>
        <v>1</v>
      </c>
      <c r="AG51" s="2">
        <f>COUNTIFS('OB History S2'!$B:$B,$A$51,'OB History S2'!X:X, 1)</f>
        <v>0</v>
      </c>
      <c r="AH51" s="2">
        <f>COUNTIFS('OB History S2'!$B:$B,$A$51,'OB History S2'!Y:Y, 1)</f>
        <v>1</v>
      </c>
      <c r="AI51" s="2">
        <f>COUNTIFS('OB History S2'!$B:$B,$A$51,'OB History S2'!Z:Z, 1)</f>
        <v>0</v>
      </c>
    </row>
    <row r="52" spans="1:35" x14ac:dyDescent="0.25">
      <c r="A52" s="2" t="s">
        <v>14</v>
      </c>
      <c r="B52" s="6" t="s">
        <v>124</v>
      </c>
      <c r="C52" s="6" t="s">
        <v>124</v>
      </c>
      <c r="D52" s="3">
        <v>8</v>
      </c>
      <c r="E52" s="6">
        <v>3</v>
      </c>
      <c r="F52" s="6"/>
      <c r="G52" s="6"/>
      <c r="H52" s="34">
        <f>SUMIFS('OB History S2'!C:C,'OB History S2'!B:B,A52)</f>
        <v>783</v>
      </c>
      <c r="I52" s="4">
        <f>AVERAGEIFS('OB History S2'!C:C,'OB History S2'!B:B,A52)</f>
        <v>21.75</v>
      </c>
      <c r="J52" s="35">
        <f t="array" ref="J52">MAX(IF('OB History S2'!B:B=A52, 'OB History S2'!C:C))</f>
        <v>54</v>
      </c>
      <c r="K52" s="34">
        <f>COUNTIFS('OB History S2'!B:B,A52,'OB History S2'!D:D, 1)</f>
        <v>13</v>
      </c>
      <c r="L52" s="2">
        <f>COUNTIFS('OB History S2'!B:B,A52,'OB History S2'!D:D, 0)</f>
        <v>23</v>
      </c>
      <c r="M52" s="88">
        <f>LOOKUP(2, 1/('OB History S2'!$B:$B=A52), 'OB History S2'!$AD:$AD)</f>
        <v>0.3611111111111111</v>
      </c>
      <c r="N52" s="34">
        <f>SUMIFS('OB History S2'!F:F,'OB History S2'!B:B,A52)</f>
        <v>57</v>
      </c>
      <c r="O52" s="2">
        <f>SUMIFS('OB History S2'!E:E,'OB History S2'!B:B,A52)-N52</f>
        <v>83</v>
      </c>
      <c r="P52" s="88">
        <f>LOOKUP(2, 1/('OB History S2'!$B:$B=A52), 'OB History S2'!$AB:$AB)</f>
        <v>0.3888888888888889</v>
      </c>
      <c r="Q52" s="34">
        <f>SUMIFS('OB History S2'!H:H,'OB History S2'!B:B,A52)</f>
        <v>263</v>
      </c>
      <c r="R52" s="2">
        <f>SUMIFS('OB History S2'!G:G,'OB History S2'!B:B,A52)-Q52</f>
        <v>317</v>
      </c>
      <c r="S52" s="88">
        <f>LOOKUP(2, 1/('OB History S2'!$B:$B=A52), 'OB History S2'!$AC:$AC)</f>
        <v>0.44861111111111118</v>
      </c>
      <c r="T52" s="2">
        <f>COUNTIFS('OB History S2'!$B:$B,$A$52,'OB History S2'!K:K, 1)</f>
        <v>5</v>
      </c>
      <c r="U52" s="2">
        <f>COUNTIFS('OB History S2'!$B:$B,$A$52,'OB History S2'!L:L, 1)</f>
        <v>7</v>
      </c>
      <c r="V52" s="2">
        <f>COUNTIFS('OB History S2'!$B:$B,$A$52,'OB History S2'!M:M, 1)</f>
        <v>3</v>
      </c>
      <c r="W52" s="2">
        <f>COUNTIFS('OB History S2'!$B:$B,$A$52,'OB History S2'!N:N, 1)</f>
        <v>3</v>
      </c>
      <c r="X52" s="2">
        <f>COUNTIFS('OB History S2'!$B:$B,$A$52,'OB History S2'!O:O, 1)</f>
        <v>2</v>
      </c>
      <c r="Y52" s="2">
        <f>COUNTIFS('OB History S2'!$B:$B,$A$52,'OB History S2'!P:P, 1)</f>
        <v>2</v>
      </c>
      <c r="Z52" s="2">
        <f>COUNTIFS('OB History S2'!$B:$B,$A$52,'OB History S2'!Q:Q, 1)</f>
        <v>3</v>
      </c>
      <c r="AA52" s="2">
        <f>COUNTIFS('OB History S2'!$B:$B,$A$52,'OB History S2'!R:R, 1)</f>
        <v>1</v>
      </c>
      <c r="AB52" s="2">
        <f>COUNTIFS('OB History S2'!$B:$B,$A$52,'OB History S2'!S:S, 1)</f>
        <v>1</v>
      </c>
      <c r="AC52" s="2">
        <f>COUNTIFS('OB History S2'!$B:$B,$A$52,'OB History S2'!T:T, 1)</f>
        <v>0</v>
      </c>
      <c r="AD52" s="2">
        <f>COUNTIFS('OB History S2'!$B:$B,$A$52,'OB History S2'!U:U, 1)</f>
        <v>0</v>
      </c>
      <c r="AE52" s="2">
        <f>COUNTIFS('OB History S2'!$B:$B,$A$52,'OB History S2'!V:V, 1)</f>
        <v>0</v>
      </c>
      <c r="AF52" s="2">
        <f>COUNTIFS('OB History S2'!$B:$B,$A$52,'OB History S2'!W:W, 1)</f>
        <v>6</v>
      </c>
      <c r="AG52" s="2">
        <f>COUNTIFS('OB History S2'!$B:$B,$A$52,'OB History S2'!X:X, 1)</f>
        <v>13</v>
      </c>
      <c r="AH52" s="2">
        <f>COUNTIFS('OB History S2'!$B:$B,$A$52,'OB History S2'!Y:Y, 1)</f>
        <v>5</v>
      </c>
      <c r="AI52" s="2">
        <f>COUNTIFS('OB History S2'!$B:$B,$A$52,'OB History S2'!Z:Z, 1)</f>
        <v>6</v>
      </c>
    </row>
    <row r="53" spans="1:35" x14ac:dyDescent="0.25">
      <c r="A53" s="2" t="s">
        <v>70</v>
      </c>
      <c r="B53" s="6" t="s">
        <v>79</v>
      </c>
      <c r="C53" s="6" t="s">
        <v>79</v>
      </c>
      <c r="D53" s="3"/>
      <c r="E53" s="6"/>
      <c r="F53" s="6"/>
      <c r="G53" s="6"/>
      <c r="H53" s="34">
        <f>SUMIFS('OB History S2'!C:C,'OB History S2'!B:B,A53)</f>
        <v>112</v>
      </c>
      <c r="I53" s="4">
        <f>AVERAGEIFS('OB History S2'!C:C,'OB History S2'!B:B,A53)</f>
        <v>16</v>
      </c>
      <c r="J53" s="35">
        <f t="array" ref="J53">MAX(IF('OB History S2'!B:B=A53, 'OB History S2'!C:C))</f>
        <v>27</v>
      </c>
      <c r="K53" s="34">
        <f>COUNTIFS('OB History S2'!B:B,A53,'OB History S2'!D:D, 1)</f>
        <v>5</v>
      </c>
      <c r="L53" s="2">
        <f>COUNTIFS('OB History S2'!B:B,A53,'OB History S2'!D:D, 0)</f>
        <v>2</v>
      </c>
      <c r="M53" s="88">
        <f>LOOKUP(2, 1/('OB History S2'!$B:$B=A53), 'OB History S2'!$AD:$AD)</f>
        <v>0.7142857142857143</v>
      </c>
      <c r="N53" s="34">
        <f>SUMIFS('OB History S2'!F:F,'OB History S2'!B:B,A53)</f>
        <v>18</v>
      </c>
      <c r="O53" s="2">
        <f>SUMIFS('OB History S2'!E:E,'OB History S2'!B:B,A53)-N53</f>
        <v>12</v>
      </c>
      <c r="P53" s="88">
        <f>LOOKUP(2, 1/('OB History S2'!$B:$B=A53), 'OB History S2'!$AB:$AB)</f>
        <v>0.63571428571428579</v>
      </c>
      <c r="Q53" s="34">
        <f>SUMIFS('OB History S2'!H:H,'OB History S2'!B:B,A53)</f>
        <v>70</v>
      </c>
      <c r="R53" s="2">
        <f>SUMIFS('OB History S2'!G:G,'OB History S2'!B:B,A53)-Q53</f>
        <v>57</v>
      </c>
      <c r="S53" s="88">
        <f>LOOKUP(2, 1/('OB History S2'!$B:$B=A53), 'OB History S2'!$AC:$AC)</f>
        <v>0.56285714285714283</v>
      </c>
      <c r="T53" s="2">
        <f>COUNTIFS('OB History S2'!$B:$B,$A$53,'OB History S2'!K:K, 1)</f>
        <v>1</v>
      </c>
      <c r="U53" s="2">
        <f>COUNTIFS('OB History S2'!$B:$B,$A$53,'OB History S2'!L:L, 1)</f>
        <v>0</v>
      </c>
      <c r="V53" s="2">
        <f>COUNTIFS('OB History S2'!$B:$B,$A$53,'OB History S2'!M:M, 1)</f>
        <v>0</v>
      </c>
      <c r="W53" s="2">
        <f>COUNTIFS('OB History S2'!$B:$B,$A$53,'OB History S2'!N:N, 1)</f>
        <v>0</v>
      </c>
      <c r="X53" s="2">
        <f>COUNTIFS('OB History S2'!$B:$B,$A$53,'OB History S2'!O:O, 1)</f>
        <v>3</v>
      </c>
      <c r="Y53" s="2">
        <f>COUNTIFS('OB History S2'!$B:$B,$A$53,'OB History S2'!P:P, 1)</f>
        <v>0</v>
      </c>
      <c r="Z53" s="2">
        <f>COUNTIFS('OB History S2'!$B:$B,$A$53,'OB History S2'!Q:Q, 1)</f>
        <v>0</v>
      </c>
      <c r="AA53" s="2">
        <f>COUNTIFS('OB History S2'!$B:$B,$A$53,'OB History S2'!R:R, 1)</f>
        <v>2</v>
      </c>
      <c r="AB53" s="2">
        <f>COUNTIFS('OB History S2'!$B:$B,$A$53,'OB History S2'!S:S, 1)</f>
        <v>0</v>
      </c>
      <c r="AC53" s="2">
        <f>COUNTIFS('OB History S2'!$B:$B,$A$53,'OB History S2'!T:T, 1)</f>
        <v>0</v>
      </c>
      <c r="AD53" s="2">
        <f>COUNTIFS('OB History S2'!$B:$B,$A$53,'OB History S2'!U:U, 1)</f>
        <v>0</v>
      </c>
      <c r="AE53" s="2">
        <f>COUNTIFS('OB History S2'!$B:$B,$A$53,'OB History S2'!V:V, 1)</f>
        <v>0</v>
      </c>
      <c r="AF53" s="2">
        <f>COUNTIFS('OB History S2'!$B:$B,$A$53,'OB History S2'!W:W, 1)</f>
        <v>0</v>
      </c>
      <c r="AG53" s="2">
        <f>COUNTIFS('OB History S2'!$B:$B,$A$53,'OB History S2'!X:X, 1)</f>
        <v>4</v>
      </c>
      <c r="AH53" s="2">
        <f>COUNTIFS('OB History S2'!$B:$B,$A$53,'OB History S2'!Y:Y, 1)</f>
        <v>3</v>
      </c>
      <c r="AI53" s="2">
        <f>COUNTIFS('OB History S2'!$B:$B,$A$53,'OB History S2'!Z:Z, 1)</f>
        <v>5</v>
      </c>
    </row>
    <row r="54" spans="1:35" x14ac:dyDescent="0.25">
      <c r="A54" s="2" t="s">
        <v>4</v>
      </c>
      <c r="B54" s="2" t="s">
        <v>79</v>
      </c>
      <c r="C54" s="2" t="s">
        <v>79</v>
      </c>
      <c r="D54" s="3">
        <v>1</v>
      </c>
      <c r="E54" s="2"/>
      <c r="F54" s="2"/>
      <c r="G54" s="2"/>
      <c r="H54" s="34">
        <f>SUMIFS('OB History S2'!C:C,'OB History S2'!B:B,A54)</f>
        <v>315</v>
      </c>
      <c r="I54" s="4">
        <f>AVERAGEIFS('OB History S2'!C:C,'OB History S2'!B:B,A54)</f>
        <v>22.5</v>
      </c>
      <c r="J54" s="35">
        <f t="array" ref="J54">MAX(IF('OB History S2'!B:B=A54, 'OB History S2'!C:C))</f>
        <v>46</v>
      </c>
      <c r="K54" s="34">
        <f>COUNTIFS('OB History S2'!B:B,A54,'OB History S2'!D:D, 1)</f>
        <v>7</v>
      </c>
      <c r="L54" s="2">
        <f>COUNTIFS('OB History S2'!B:B,A54,'OB History S2'!D:D, 0)</f>
        <v>7</v>
      </c>
      <c r="M54" s="88">
        <f>LOOKUP(2, 1/('OB History S2'!$B:$B=A54), 'OB History S2'!$AD:$AD)</f>
        <v>0.5</v>
      </c>
      <c r="N54" s="34">
        <f>SUMIFS('OB History S2'!F:F,'OB History S2'!B:B,A54)</f>
        <v>27</v>
      </c>
      <c r="O54" s="2">
        <f>SUMIFS('OB History S2'!E:E,'OB History S2'!B:B,A54)-N54</f>
        <v>30</v>
      </c>
      <c r="P54" s="88">
        <f>LOOKUP(2, 1/('OB History S2'!$B:$B=A54), 'OB History S2'!$AB:$AB)</f>
        <v>0.47142857142857147</v>
      </c>
      <c r="Q54" s="34">
        <f>SUMIFS('OB History S2'!H:H,'OB History S2'!B:B,A54)</f>
        <v>113</v>
      </c>
      <c r="R54" s="2">
        <f>SUMIFS('OB History S2'!G:G,'OB History S2'!B:B,A54)-Q54</f>
        <v>121</v>
      </c>
      <c r="S54" s="88">
        <f>LOOKUP(2, 1/('OB History S2'!$B:$B=A54), 'OB History S2'!$AC:$AC)</f>
        <v>0.47499999999999992</v>
      </c>
      <c r="T54" s="2">
        <f>COUNTIFS('OB History S2'!$B:$B,$A$54,'OB History S2'!K:K, 1)</f>
        <v>2</v>
      </c>
      <c r="U54" s="2">
        <f>COUNTIFS('OB History S2'!$B:$B,$A$54,'OB History S2'!L:L, 1)</f>
        <v>4</v>
      </c>
      <c r="V54" s="2">
        <f>COUNTIFS('OB History S2'!$B:$B,$A$54,'OB History S2'!M:M, 1)</f>
        <v>1</v>
      </c>
      <c r="W54" s="2">
        <f>COUNTIFS('OB History S2'!$B:$B,$A$54,'OB History S2'!N:N, 1)</f>
        <v>1</v>
      </c>
      <c r="X54" s="2">
        <f>COUNTIFS('OB History S2'!$B:$B,$A$54,'OB History S2'!O:O, 1)</f>
        <v>2</v>
      </c>
      <c r="Y54" s="2">
        <f>COUNTIFS('OB History S2'!$B:$B,$A$54,'OB History S2'!P:P, 1)</f>
        <v>1</v>
      </c>
      <c r="Z54" s="2">
        <f>COUNTIFS('OB History S2'!$B:$B,$A$54,'OB History S2'!Q:Q, 1)</f>
        <v>2</v>
      </c>
      <c r="AA54" s="2">
        <f>COUNTIFS('OB History S2'!$B:$B,$A$54,'OB History S2'!R:R, 1)</f>
        <v>0</v>
      </c>
      <c r="AB54" s="2">
        <f>COUNTIFS('OB History S2'!$B:$B,$A$54,'OB History S2'!S:S, 1)</f>
        <v>0</v>
      </c>
      <c r="AC54" s="2">
        <f>COUNTIFS('OB History S2'!$B:$B,$A$54,'OB History S2'!T:T, 1)</f>
        <v>0</v>
      </c>
      <c r="AD54" s="2">
        <f>COUNTIFS('OB History S2'!$B:$B,$A$54,'OB History S2'!U:U, 1)</f>
        <v>0</v>
      </c>
      <c r="AE54" s="2">
        <f>COUNTIFS('OB History S2'!$B:$B,$A$54,'OB History S2'!V:V, 1)</f>
        <v>0</v>
      </c>
      <c r="AF54" s="2">
        <f>COUNTIFS('OB History S2'!$B:$B,$A$54,'OB History S2'!W:W, 1)</f>
        <v>3</v>
      </c>
      <c r="AG54" s="2">
        <f>COUNTIFS('OB History S2'!$B:$B,$A$54,'OB History S2'!X:X, 1)</f>
        <v>5</v>
      </c>
      <c r="AH54" s="2">
        <f>COUNTIFS('OB History S2'!$B:$B,$A$54,'OB History S2'!Y:Y, 1)</f>
        <v>3</v>
      </c>
      <c r="AI54" s="2">
        <f>COUNTIFS('OB History S2'!$B:$B,$A$54,'OB History S2'!Z:Z, 1)</f>
        <v>3</v>
      </c>
    </row>
    <row r="55" spans="1:35" x14ac:dyDescent="0.25">
      <c r="A55" s="2" t="s">
        <v>55</v>
      </c>
      <c r="B55" s="2" t="s">
        <v>79</v>
      </c>
      <c r="C55" s="2" t="s">
        <v>79</v>
      </c>
      <c r="D55" s="2"/>
      <c r="E55" s="2"/>
      <c r="F55" s="2"/>
      <c r="G55" s="2"/>
      <c r="H55" s="34">
        <f>SUMIFS('OB History S2'!C:C,'OB History S2'!B:B,A55)</f>
        <v>100</v>
      </c>
      <c r="I55" s="4">
        <f>AVERAGEIFS('OB History S2'!C:C,'OB History S2'!B:B,A55)</f>
        <v>10</v>
      </c>
      <c r="J55" s="35">
        <f t="array" ref="J55">MAX(IF('OB History S2'!B:B=A55, 'OB History S2'!C:C))</f>
        <v>20</v>
      </c>
      <c r="K55" s="34">
        <f>COUNTIFS('OB History S2'!B:B,A55,'OB History S2'!D:D, 1)</f>
        <v>6</v>
      </c>
      <c r="L55" s="2">
        <f>COUNTIFS('OB History S2'!B:B,A55,'OB History S2'!D:D, 0)</f>
        <v>4</v>
      </c>
      <c r="M55" s="88">
        <f>LOOKUP(2, 1/('OB History S2'!$B:$B=A55), 'OB History S2'!$AD:$AD)</f>
        <v>0.6</v>
      </c>
      <c r="N55" s="34">
        <f>SUMIFS('OB History S2'!F:F,'OB History S2'!B:B,A55)</f>
        <v>22</v>
      </c>
      <c r="O55" s="2">
        <f>SUMIFS('OB History S2'!E:E,'OB History S2'!B:B,A55)-N55</f>
        <v>17</v>
      </c>
      <c r="P55" s="88">
        <f>LOOKUP(2, 1/('OB History S2'!$B:$B=A55), 'OB History S2'!$AB:$AB)</f>
        <v>0.57499999999999996</v>
      </c>
      <c r="Q55" s="34">
        <f>SUMIFS('OB History S2'!H:H,'OB History S2'!B:B,A55)</f>
        <v>91</v>
      </c>
      <c r="R55" s="2">
        <f>SUMIFS('OB History S2'!G:G,'OB History S2'!B:B,A55)-Q55</f>
        <v>72</v>
      </c>
      <c r="S55" s="88">
        <f>LOOKUP(2, 1/('OB History S2'!$B:$B=A55), 'OB History S2'!$AC:$AC)</f>
        <v>0.55899999999999994</v>
      </c>
      <c r="T55" s="2">
        <f>COUNTIFS('OB History S2'!$B:$B,$A$55,'OB History S2'!K:K, 1)</f>
        <v>1</v>
      </c>
      <c r="U55" s="2">
        <f>COUNTIFS('OB History S2'!$B:$B,$A$55,'OB History S2'!L:L, 1)</f>
        <v>2</v>
      </c>
      <c r="V55" s="2">
        <f>COUNTIFS('OB History S2'!$B:$B,$A$55,'OB History S2'!M:M, 1)</f>
        <v>0</v>
      </c>
      <c r="W55" s="2">
        <f>COUNTIFS('OB History S2'!$B:$B,$A$55,'OB History S2'!N:N, 1)</f>
        <v>4</v>
      </c>
      <c r="X55" s="2">
        <f>COUNTIFS('OB History S2'!$B:$B,$A$55,'OB History S2'!O:O, 1)</f>
        <v>0</v>
      </c>
      <c r="Y55" s="2">
        <f>COUNTIFS('OB History S2'!$B:$B,$A$55,'OB History S2'!P:P, 1)</f>
        <v>1</v>
      </c>
      <c r="Z55" s="2">
        <f>COUNTIFS('OB History S2'!$B:$B,$A$55,'OB History S2'!Q:Q, 1)</f>
        <v>1</v>
      </c>
      <c r="AA55" s="2">
        <f>COUNTIFS('OB History S2'!$B:$B,$A$55,'OB History S2'!R:R, 1)</f>
        <v>1</v>
      </c>
      <c r="AB55" s="2">
        <f>COUNTIFS('OB History S2'!$B:$B,$A$55,'OB History S2'!S:S, 1)</f>
        <v>0</v>
      </c>
      <c r="AC55" s="2">
        <f>COUNTIFS('OB History S2'!$B:$B,$A$55,'OB History S2'!T:T, 1)</f>
        <v>1</v>
      </c>
      <c r="AD55" s="2">
        <f>COUNTIFS('OB History S2'!$B:$B,$A$55,'OB History S2'!U:U, 1)</f>
        <v>1</v>
      </c>
      <c r="AE55" s="2">
        <f>COUNTIFS('OB History S2'!$B:$B,$A$55,'OB History S2'!V:V, 1)</f>
        <v>0</v>
      </c>
      <c r="AF55" s="2">
        <f>COUNTIFS('OB History S2'!$B:$B,$A$55,'OB History S2'!W:W, 1)</f>
        <v>0</v>
      </c>
      <c r="AG55" s="2">
        <f>COUNTIFS('OB History S2'!$B:$B,$A$55,'OB History S2'!X:X, 1)</f>
        <v>4</v>
      </c>
      <c r="AH55" s="2">
        <f>COUNTIFS('OB History S2'!$B:$B,$A$55,'OB History S2'!Y:Y, 1)</f>
        <v>2</v>
      </c>
      <c r="AI55" s="2">
        <f>COUNTIFS('OB History S2'!$B:$B,$A$55,'OB History S2'!Z:Z, 1)</f>
        <v>4</v>
      </c>
    </row>
  </sheetData>
  <autoFilter ref="A1:AI54" xr:uid="{EEC03B8F-669F-4FC0-BA62-50F3D395660C}">
    <sortState xmlns:xlrd2="http://schemas.microsoft.com/office/spreadsheetml/2017/richdata2" ref="A2:AI55">
      <sortCondition ref="A1:A54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03"/>
  <sheetViews>
    <sheetView tabSelected="1" topLeftCell="D1" workbookViewId="0">
      <pane ySplit="1" topLeftCell="A875" activePane="bottomLeft" state="frozen"/>
      <selection pane="bottomLeft" activeCell="AA905" sqref="AA90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212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213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214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219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220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  <row r="555" spans="1:30" x14ac:dyDescent="0.25">
      <c r="A555" s="85">
        <v>46159</v>
      </c>
      <c r="B555" t="s">
        <v>15</v>
      </c>
      <c r="C555">
        <v>25</v>
      </c>
      <c r="D555" s="86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86">
        <f>AVERAGEIFS($C$2:C555, $B$2:B555, B555)</f>
        <v>20.391304347826086</v>
      </c>
      <c r="AB555" s="86">
        <f>AVERAGEIFS($I$2:I555, $B$2:B555, B555)</f>
        <v>0.4847826086956521</v>
      </c>
      <c r="AC555" s="86">
        <f>AVERAGEIFS($J$2:J555, $B$2:B555, B555)</f>
        <v>0.50434782608695661</v>
      </c>
      <c r="AD555" s="86">
        <f>AVERAGEIFS($D$2:D555, $B$2:B555, B555)</f>
        <v>0.47826086956521741</v>
      </c>
    </row>
    <row r="556" spans="1:30" x14ac:dyDescent="0.25">
      <c r="A556" s="85">
        <v>46159</v>
      </c>
      <c r="B556" t="s">
        <v>19</v>
      </c>
      <c r="C556">
        <v>20</v>
      </c>
      <c r="D556" s="86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86">
        <f>AVERAGEIFS($C$2:C556, $B$2:B556, B556)</f>
        <v>13</v>
      </c>
      <c r="AB556" s="86">
        <f>AVERAGEIFS($I$2:I556, $B$2:B556, B556)</f>
        <v>0.64444444444444438</v>
      </c>
      <c r="AC556" s="86">
        <f>AVERAGEIFS($J$2:J556, $B$2:B556, B556)</f>
        <v>0.54222222222222216</v>
      </c>
      <c r="AD556" s="86">
        <f>AVERAGEIFS($D$2:D556, $B$2:B556, B556)</f>
        <v>0.55555555555555558</v>
      </c>
    </row>
    <row r="557" spans="1:30" x14ac:dyDescent="0.25">
      <c r="A557" s="85">
        <v>46159</v>
      </c>
      <c r="B557" t="s">
        <v>14</v>
      </c>
      <c r="C557">
        <v>19</v>
      </c>
      <c r="D557" s="86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86">
        <f>AVERAGEIFS($C$2:C557, $B$2:B557, B557)</f>
        <v>21.772727272727273</v>
      </c>
      <c r="AB557" s="86">
        <f>AVERAGEIFS($I$2:I557, $B$2:B557, B557)</f>
        <v>0.4</v>
      </c>
      <c r="AC557" s="86">
        <f>AVERAGEIFS($J$2:J557, $B$2:B557, B557)</f>
        <v>0.44409090909090909</v>
      </c>
      <c r="AD557" s="86">
        <f>AVERAGEIFS($D$2:D557, $B$2:B557, B557)</f>
        <v>0.31818181818181818</v>
      </c>
    </row>
    <row r="558" spans="1:30" x14ac:dyDescent="0.25">
      <c r="A558" s="85">
        <v>46159</v>
      </c>
      <c r="B558" t="s">
        <v>35</v>
      </c>
      <c r="C558">
        <v>16</v>
      </c>
      <c r="D558" s="86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86">
        <f>AVERAGEIFS($C$2:C558, $B$2:B558, B558)</f>
        <v>12.869565217391305</v>
      </c>
      <c r="AB558" s="86">
        <f>AVERAGEIFS($I$2:I558, $B$2:B558, B558)</f>
        <v>0.52391304347826084</v>
      </c>
      <c r="AC558" s="86">
        <f>AVERAGEIFS($J$2:J558, $B$2:B558, B558)</f>
        <v>0.49260869565217397</v>
      </c>
      <c r="AD558" s="86">
        <f>AVERAGEIFS($D$2:D558, $B$2:B558, B558)</f>
        <v>0.56521739130434778</v>
      </c>
    </row>
    <row r="559" spans="1:30" x14ac:dyDescent="0.25">
      <c r="A559" s="85">
        <v>46159</v>
      </c>
      <c r="B559" t="s">
        <v>25</v>
      </c>
      <c r="C559">
        <v>15</v>
      </c>
      <c r="D559" s="86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86">
        <f>AVERAGEIFS($C$2:C559, $B$2:B559, B559)</f>
        <v>20.529411764705884</v>
      </c>
      <c r="AB559" s="86">
        <f>AVERAGEIFS($I$2:I559, $B$2:B559, B559)</f>
        <v>0.53529411764705881</v>
      </c>
      <c r="AC559" s="86">
        <f>AVERAGEIFS($J$2:J559, $B$2:B559, B559)</f>
        <v>0.50058823529411767</v>
      </c>
      <c r="AD559" s="86">
        <f>AVERAGEIFS($D$2:D559, $B$2:B559, B559)</f>
        <v>0.58823529411764708</v>
      </c>
    </row>
    <row r="560" spans="1:30" x14ac:dyDescent="0.25">
      <c r="A560" s="85">
        <v>46159</v>
      </c>
      <c r="B560" t="s">
        <v>26</v>
      </c>
      <c r="C560">
        <v>13</v>
      </c>
      <c r="D560" s="86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86">
        <f>AVERAGEIFS($C$2:C560, $B$2:B560, B560)</f>
        <v>15.625</v>
      </c>
      <c r="AB560" s="86">
        <f>AVERAGEIFS($I$2:I560, $B$2:B560, B560)</f>
        <v>0.57187500000000002</v>
      </c>
      <c r="AC560" s="86">
        <f>AVERAGEIFS($J$2:J560, $B$2:B560, B560)</f>
        <v>0.49937500000000001</v>
      </c>
      <c r="AD560" s="86">
        <f>AVERAGEIFS($D$2:D560, $B$2:B560, B560)</f>
        <v>0.5625</v>
      </c>
    </row>
    <row r="561" spans="1:30" x14ac:dyDescent="0.25">
      <c r="A561" s="85">
        <v>46159</v>
      </c>
      <c r="B561" t="s">
        <v>148</v>
      </c>
      <c r="C561">
        <v>5</v>
      </c>
      <c r="D561" s="86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86">
        <f>AVERAGEIFS($C$2:C561, $B$2:B561, B561)</f>
        <v>12.516129032258064</v>
      </c>
      <c r="AB561" s="86">
        <f>AVERAGEIFS($I$2:I561, $B$2:B561, B561)</f>
        <v>0.56451612903225812</v>
      </c>
      <c r="AC561" s="86">
        <f>AVERAGEIFS($J$2:J561, $B$2:B561, B561)</f>
        <v>0.53</v>
      </c>
      <c r="AD561" s="86">
        <f>AVERAGEIFS($D$2:D561, $B$2:B561, B561)</f>
        <v>0.61290322580645162</v>
      </c>
    </row>
    <row r="562" spans="1:30" x14ac:dyDescent="0.25">
      <c r="A562" s="85">
        <v>46159</v>
      </c>
      <c r="B562" t="s">
        <v>214</v>
      </c>
      <c r="C562">
        <v>3</v>
      </c>
      <c r="D562" s="86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86">
        <f>AVERAGEIFS($C$2:C562, $B$2:B562, B562)</f>
        <v>7</v>
      </c>
      <c r="AB562" s="86">
        <f>AVERAGEIFS($I$2:I562, $B$2:B562, B562)</f>
        <v>1</v>
      </c>
      <c r="AC562" s="86">
        <f>AVERAGEIFS($J$2:J562, $B$2:B562, B562)</f>
        <v>0.67500000000000004</v>
      </c>
      <c r="AD562" s="86">
        <f>AVERAGEIFS($D$2:D562, $B$2:B562, B562)</f>
        <v>1</v>
      </c>
    </row>
    <row r="563" spans="1:30" x14ac:dyDescent="0.25">
      <c r="A563" s="85">
        <v>46159</v>
      </c>
      <c r="B563" t="s">
        <v>18</v>
      </c>
      <c r="C563">
        <v>25</v>
      </c>
      <c r="D563" s="86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86">
        <f>AVERAGEIFS($C$2:C563, $B$2:B563, B563)</f>
        <v>28.611111111111111</v>
      </c>
      <c r="AB563" s="86">
        <f>AVERAGEIFS($I$2:I563, $B$2:B563, B563)</f>
        <v>0.51388888888888884</v>
      </c>
      <c r="AC563" s="86">
        <f>AVERAGEIFS($J$2:J563, $B$2:B563, B563)</f>
        <v>0.51666666666666672</v>
      </c>
      <c r="AD563" s="86">
        <f>AVERAGEIFS($D$2:D563, $B$2:B563, B563)</f>
        <v>0.55555555555555558</v>
      </c>
    </row>
    <row r="564" spans="1:30" x14ac:dyDescent="0.25">
      <c r="A564" s="85">
        <v>46159</v>
      </c>
      <c r="B564" t="s">
        <v>13</v>
      </c>
      <c r="C564">
        <v>21</v>
      </c>
      <c r="D564" s="86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86">
        <f>AVERAGEIFS($C$2:C564, $B$2:B564, B564)</f>
        <v>24.228571428571428</v>
      </c>
      <c r="AB564" s="86">
        <f>AVERAGEIFS($I$2:I564, $B$2:B564, B564)</f>
        <v>0.6</v>
      </c>
      <c r="AC564" s="86">
        <f>AVERAGEIFS($J$2:J564, $B$2:B564, B564)</f>
        <v>0.56114285714285705</v>
      </c>
      <c r="AD564" s="86">
        <f>AVERAGEIFS($D$2:D564, $B$2:B564, B564)</f>
        <v>0.62857142857142856</v>
      </c>
    </row>
    <row r="565" spans="1:30" x14ac:dyDescent="0.25">
      <c r="A565" s="85">
        <v>46159</v>
      </c>
      <c r="B565" t="s">
        <v>5</v>
      </c>
      <c r="C565">
        <v>20</v>
      </c>
      <c r="D565" s="86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86">
        <f>AVERAGEIFS($C$2:C565, $B$2:B565, B565)</f>
        <v>22.428571428571427</v>
      </c>
      <c r="AB565" s="86">
        <f>AVERAGEIFS($I$2:I565, $B$2:B565, B565)</f>
        <v>0.45357142857142857</v>
      </c>
      <c r="AC565" s="86">
        <f>AVERAGEIFS($J$2:J565, $B$2:B565, B565)</f>
        <v>0.4821428571428571</v>
      </c>
      <c r="AD565" s="86">
        <f>AVERAGEIFS($D$2:D565, $B$2:B565, B565)</f>
        <v>0.42857142857142855</v>
      </c>
    </row>
    <row r="566" spans="1:30" x14ac:dyDescent="0.25">
      <c r="A566" s="85">
        <v>46159</v>
      </c>
      <c r="B566" t="s">
        <v>139</v>
      </c>
      <c r="C566">
        <v>13</v>
      </c>
      <c r="D566" s="86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86">
        <f>AVERAGEIFS($C$2:C566, $B$2:B566, B566)</f>
        <v>10.588235294117647</v>
      </c>
      <c r="AB566" s="86">
        <f>AVERAGEIFS($I$2:I566, $B$2:B566, B566)</f>
        <v>0.38529411764705879</v>
      </c>
      <c r="AC566" s="86">
        <f>AVERAGEIFS($J$2:J566, $B$2:B566, B566)</f>
        <v>0.47647058823529409</v>
      </c>
      <c r="AD566" s="86">
        <f>AVERAGEIFS($D$2:D566, $B$2:B566, B566)</f>
        <v>0.47058823529411764</v>
      </c>
    </row>
    <row r="567" spans="1:30" x14ac:dyDescent="0.25">
      <c r="A567" s="85">
        <v>46159</v>
      </c>
      <c r="B567" t="s">
        <v>38</v>
      </c>
      <c r="C567">
        <v>10</v>
      </c>
      <c r="D567" s="86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86">
        <f>AVERAGEIFS($C$2:C567, $B$2:B567, B567)</f>
        <v>10.6</v>
      </c>
      <c r="AB567" s="86">
        <f>AVERAGEIFS($I$2:I567, $B$2:B567, B567)</f>
        <v>0.43499999999999994</v>
      </c>
      <c r="AC567" s="86">
        <f>AVERAGEIFS($J$2:J567, $B$2:B567, B567)</f>
        <v>0.47799999999999992</v>
      </c>
      <c r="AD567" s="86">
        <f>AVERAGEIFS($D$2:D567, $B$2:B567, B567)</f>
        <v>0.5</v>
      </c>
    </row>
    <row r="568" spans="1:30" x14ac:dyDescent="0.25">
      <c r="A568" s="85">
        <v>46159</v>
      </c>
      <c r="B568" t="s">
        <v>29</v>
      </c>
      <c r="C568">
        <v>7</v>
      </c>
      <c r="D568" s="86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86">
        <f>AVERAGEIFS($C$2:C568, $B$2:B568, B568)</f>
        <v>11.333333333333334</v>
      </c>
      <c r="AB568" s="86">
        <f>AVERAGEIFS($I$2:I568, $B$2:B568, B568)</f>
        <v>0.437037037037037</v>
      </c>
      <c r="AC568" s="86">
        <f>AVERAGEIFS($J$2:J568, $B$2:B568, B568)</f>
        <v>0.48222222222222222</v>
      </c>
      <c r="AD568" s="86">
        <f>AVERAGEIFS($D$2:D568, $B$2:B568, B568)</f>
        <v>0.37037037037037035</v>
      </c>
    </row>
    <row r="569" spans="1:30" x14ac:dyDescent="0.25">
      <c r="A569" s="85">
        <v>46159</v>
      </c>
      <c r="B569" t="s">
        <v>140</v>
      </c>
      <c r="C569">
        <v>4</v>
      </c>
      <c r="D569" s="86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86">
        <f>AVERAGEIFS($C$2:C569, $B$2:B569, B569)</f>
        <v>8.2857142857142865</v>
      </c>
      <c r="AB569" s="86">
        <f>AVERAGEIFS($I$2:I569, $B$2:B569, B569)</f>
        <v>0.37619047619047619</v>
      </c>
      <c r="AC569" s="86">
        <f>AVERAGEIFS($J$2:J569, $B$2:B569, B569)</f>
        <v>0.45190476190476181</v>
      </c>
      <c r="AD569" s="86">
        <f>AVERAGEIFS($D$2:D569, $B$2:B569, B569)</f>
        <v>0.33333333333333331</v>
      </c>
    </row>
    <row r="570" spans="1:30" x14ac:dyDescent="0.25">
      <c r="A570" s="85">
        <v>46159</v>
      </c>
      <c r="B570" t="s">
        <v>154</v>
      </c>
      <c r="C570">
        <v>3</v>
      </c>
      <c r="D570" s="86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86">
        <f>AVERAGEIFS($C$2:C570, $B$2:B570, B570)</f>
        <v>12.181818181818182</v>
      </c>
      <c r="AB570" s="86">
        <f>AVERAGEIFS($I$2:I570, $B$2:B570, B570)</f>
        <v>0.48636363636363633</v>
      </c>
      <c r="AC570" s="86">
        <f>AVERAGEIFS($J$2:J570, $B$2:B570, B570)</f>
        <v>0.51636363636363647</v>
      </c>
      <c r="AD570" s="86">
        <f>AVERAGEIFS($D$2:D570, $B$2:B570, B570)</f>
        <v>0.54545454545454541</v>
      </c>
    </row>
    <row r="571" spans="1:30" x14ac:dyDescent="0.25">
      <c r="A571" s="85">
        <v>46159</v>
      </c>
      <c r="B571" t="s">
        <v>15</v>
      </c>
      <c r="C571">
        <v>25</v>
      </c>
      <c r="D571" s="86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86">
        <f>AVERAGEIFS($C$2:C571, $B$2:B571, B571)</f>
        <v>20.583333333333332</v>
      </c>
      <c r="AB571" s="86">
        <f>AVERAGEIFS($I$2:I571, $B$2:B571, B571)</f>
        <v>0.48958333333333326</v>
      </c>
      <c r="AC571" s="86">
        <f>AVERAGEIFS($J$2:J571, $B$2:B571, B571)</f>
        <v>0.50541666666666674</v>
      </c>
      <c r="AD571" s="86">
        <f>AVERAGEIFS($D$2:D571, $B$2:B571, B571)</f>
        <v>0.5</v>
      </c>
    </row>
    <row r="572" spans="1:30" x14ac:dyDescent="0.25">
      <c r="A572" s="85">
        <v>46159</v>
      </c>
      <c r="B572" t="s">
        <v>25</v>
      </c>
      <c r="C572">
        <v>24</v>
      </c>
      <c r="D572" s="86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86">
        <f>AVERAGEIFS($C$2:C572, $B$2:B572, B572)</f>
        <v>20.722222222222221</v>
      </c>
      <c r="AB572" s="86">
        <f>AVERAGEIFS($I$2:I572, $B$2:B572, B572)</f>
        <v>0.53888888888888886</v>
      </c>
      <c r="AC572" s="86">
        <f>AVERAGEIFS($J$2:J572, $B$2:B572, B572)</f>
        <v>0.50222222222222213</v>
      </c>
      <c r="AD572" s="86">
        <f>AVERAGEIFS($D$2:D572, $B$2:B572, B572)</f>
        <v>0.61111111111111116</v>
      </c>
    </row>
    <row r="573" spans="1:30" x14ac:dyDescent="0.25">
      <c r="A573" s="85">
        <v>46159</v>
      </c>
      <c r="B573" t="s">
        <v>35</v>
      </c>
      <c r="C573">
        <v>17</v>
      </c>
      <c r="D573" s="86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86">
        <f>AVERAGEIFS($C$2:C573, $B$2:B573, B573)</f>
        <v>13.041666666666666</v>
      </c>
      <c r="AB573" s="86">
        <f>AVERAGEIFS($I$2:I573, $B$2:B573, B573)</f>
        <v>0.52708333333333324</v>
      </c>
      <c r="AC573" s="86">
        <f>AVERAGEIFS($J$2:J573, $B$2:B573, B573)</f>
        <v>0.4941666666666667</v>
      </c>
      <c r="AD573" s="86">
        <f>AVERAGEIFS($D$2:D573, $B$2:B573, B573)</f>
        <v>0.58333333333333337</v>
      </c>
    </row>
    <row r="574" spans="1:30" x14ac:dyDescent="0.25">
      <c r="A574" s="85">
        <v>46159</v>
      </c>
      <c r="B574" t="s">
        <v>19</v>
      </c>
      <c r="C574">
        <v>14</v>
      </c>
      <c r="D574" s="86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86">
        <f>AVERAGEIFS($C$2:C574, $B$2:B574, B574)</f>
        <v>13.1</v>
      </c>
      <c r="AB574" s="86">
        <f>AVERAGEIFS($I$2:I574, $B$2:B574, B574)</f>
        <v>0.6399999999999999</v>
      </c>
      <c r="AC574" s="86">
        <f>AVERAGEIFS($J$2:J574, $B$2:B574, B574)</f>
        <v>0.54100000000000004</v>
      </c>
      <c r="AD574" s="86">
        <f>AVERAGEIFS($D$2:D574, $B$2:B574, B574)</f>
        <v>0.6</v>
      </c>
    </row>
    <row r="575" spans="1:30" x14ac:dyDescent="0.25">
      <c r="A575" s="85">
        <v>46159</v>
      </c>
      <c r="B575" t="s">
        <v>26</v>
      </c>
      <c r="C575">
        <v>8</v>
      </c>
      <c r="D575" s="86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86">
        <f>AVERAGEIFS($C$2:C575, $B$2:B575, B575)</f>
        <v>15.176470588235293</v>
      </c>
      <c r="AB575" s="86">
        <f>AVERAGEIFS($I$2:I575, $B$2:B575, B575)</f>
        <v>0.57352941176470584</v>
      </c>
      <c r="AC575" s="86">
        <f>AVERAGEIFS($J$2:J575, $B$2:B575, B575)</f>
        <v>0.50117647058823522</v>
      </c>
      <c r="AD575" s="86">
        <f>AVERAGEIFS($D$2:D575, $B$2:B575, B575)</f>
        <v>0.58823529411764708</v>
      </c>
    </row>
    <row r="576" spans="1:30" x14ac:dyDescent="0.25">
      <c r="A576" s="85">
        <v>46159</v>
      </c>
      <c r="B576" t="s">
        <v>71</v>
      </c>
      <c r="C576">
        <v>8</v>
      </c>
      <c r="D576" s="86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86">
        <f>AVERAGEIFS($C$2:C576, $B$2:B576, B576)</f>
        <v>8</v>
      </c>
      <c r="AB576" s="86">
        <f>AVERAGEIFS($I$2:I576, $B$2:B576, B576)</f>
        <v>0.6</v>
      </c>
      <c r="AC576" s="86">
        <f>AVERAGEIFS($J$2:J576, $B$2:B576, B576)</f>
        <v>0.53</v>
      </c>
      <c r="AD576" s="86">
        <f>AVERAGEIFS($D$2:D576, $B$2:B576, B576)</f>
        <v>1</v>
      </c>
    </row>
    <row r="577" spans="1:30" x14ac:dyDescent="0.25">
      <c r="A577" s="85">
        <v>46159</v>
      </c>
      <c r="B577" t="s">
        <v>14</v>
      </c>
      <c r="C577">
        <v>6</v>
      </c>
      <c r="D577" s="86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86">
        <f>AVERAGEIFS($C$2:C577, $B$2:B577, B577)</f>
        <v>21.086956521739129</v>
      </c>
      <c r="AB577" s="86">
        <f>AVERAGEIFS($I$2:I577, $B$2:B577, B577)</f>
        <v>0.40869565217391307</v>
      </c>
      <c r="AC577" s="86">
        <f>AVERAGEIFS($J$2:J577, $B$2:B577, B577)</f>
        <v>0.44782608695652171</v>
      </c>
      <c r="AD577" s="86">
        <f>AVERAGEIFS($D$2:D577, $B$2:B577, B577)</f>
        <v>0.34782608695652173</v>
      </c>
    </row>
    <row r="578" spans="1:30" x14ac:dyDescent="0.25">
      <c r="A578" s="85">
        <v>46159</v>
      </c>
      <c r="B578" t="s">
        <v>148</v>
      </c>
      <c r="C578">
        <v>6</v>
      </c>
      <c r="D578" s="86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86">
        <f>AVERAGEIFS($C$2:C578, $B$2:B578, B578)</f>
        <v>12.3125</v>
      </c>
      <c r="AB578" s="86">
        <f>AVERAGEIFS($I$2:I578, $B$2:B578, B578)</f>
        <v>0.56562500000000004</v>
      </c>
      <c r="AC578" s="86">
        <f>AVERAGEIFS($J$2:J578, $B$2:B578, B578)</f>
        <v>0.53</v>
      </c>
      <c r="AD578" s="86">
        <f>AVERAGEIFS($D$2:D578, $B$2:B578, B578)</f>
        <v>0.625</v>
      </c>
    </row>
    <row r="579" spans="1:30" x14ac:dyDescent="0.25">
      <c r="A579" s="85">
        <v>46159</v>
      </c>
      <c r="B579" t="s">
        <v>13</v>
      </c>
      <c r="C579">
        <v>24</v>
      </c>
      <c r="D579" s="86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86">
        <f>AVERAGEIFS($C$2:C579, $B$2:B579, B579)</f>
        <v>24.222222222222221</v>
      </c>
      <c r="AB579" s="86">
        <f>AVERAGEIFS($I$2:I579, $B$2:B579, B579)</f>
        <v>0.59444444444444444</v>
      </c>
      <c r="AC579" s="86">
        <f>AVERAGEIFS($J$2:J579, $B$2:B579, B579)</f>
        <v>0.55861111111111095</v>
      </c>
      <c r="AD579" s="86">
        <f>AVERAGEIFS($D$2:D579, $B$2:B579, B579)</f>
        <v>0.61111111111111116</v>
      </c>
    </row>
    <row r="580" spans="1:30" x14ac:dyDescent="0.25">
      <c r="A580" s="85">
        <v>46159</v>
      </c>
      <c r="B580" t="s">
        <v>5</v>
      </c>
      <c r="C580">
        <v>20</v>
      </c>
      <c r="D580" s="86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86">
        <f>AVERAGEIFS($C$2:C580, $B$2:B580, B580)</f>
        <v>22.266666666666666</v>
      </c>
      <c r="AB580" s="86">
        <f>AVERAGEIFS($I$2:I580, $B$2:B580, B580)</f>
        <v>0.45</v>
      </c>
      <c r="AC580" s="86">
        <f>AVERAGEIFS($J$2:J580, $B$2:B580, B580)</f>
        <v>0.48133333333333328</v>
      </c>
      <c r="AD580" s="86">
        <f>AVERAGEIFS($D$2:D580, $B$2:B580, B580)</f>
        <v>0.4</v>
      </c>
    </row>
    <row r="581" spans="1:30" x14ac:dyDescent="0.25">
      <c r="A581" s="85">
        <v>46159</v>
      </c>
      <c r="B581" t="s">
        <v>140</v>
      </c>
      <c r="C581">
        <v>15</v>
      </c>
      <c r="D581" s="86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86">
        <f>AVERAGEIFS($C$2:C581, $B$2:B581, B581)</f>
        <v>8.5909090909090917</v>
      </c>
      <c r="AB581" s="86">
        <f>AVERAGEIFS($I$2:I581, $B$2:B581, B581)</f>
        <v>0.37727272727272732</v>
      </c>
      <c r="AC581" s="86">
        <f>AVERAGEIFS($J$2:J581, $B$2:B581, B581)</f>
        <v>0.4527272727272727</v>
      </c>
      <c r="AD581" s="86">
        <f>AVERAGEIFS($D$2:D581, $B$2:B581, B581)</f>
        <v>0.31818181818181818</v>
      </c>
    </row>
    <row r="582" spans="1:30" x14ac:dyDescent="0.25">
      <c r="A582" s="85">
        <v>46159</v>
      </c>
      <c r="B582" t="s">
        <v>139</v>
      </c>
      <c r="C582">
        <v>14</v>
      </c>
      <c r="D582" s="86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86">
        <f>AVERAGEIFS($C$2:C582, $B$2:B582, B582)</f>
        <v>10.777777777777779</v>
      </c>
      <c r="AB582" s="86">
        <f>AVERAGEIFS($I$2:I582, $B$2:B582, B582)</f>
        <v>0.38611111111111113</v>
      </c>
      <c r="AC582" s="86">
        <f>AVERAGEIFS($J$2:J582, $B$2:B582, B582)</f>
        <v>0.47611111111111115</v>
      </c>
      <c r="AD582" s="86">
        <f>AVERAGEIFS($D$2:D582, $B$2:B582, B582)</f>
        <v>0.44444444444444442</v>
      </c>
    </row>
    <row r="583" spans="1:30" x14ac:dyDescent="0.25">
      <c r="A583" s="85">
        <v>46159</v>
      </c>
      <c r="B583" t="s">
        <v>18</v>
      </c>
      <c r="C583">
        <v>13</v>
      </c>
      <c r="D583" s="86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86">
        <f>AVERAGEIFS($C$2:C583, $B$2:B583, B583)</f>
        <v>27.789473684210527</v>
      </c>
      <c r="AB583" s="86">
        <f>AVERAGEIFS($I$2:I583, $B$2:B583, B583)</f>
        <v>0.50789473684210529</v>
      </c>
      <c r="AC583" s="86">
        <f>AVERAGEIFS($J$2:J583, $B$2:B583, B583)</f>
        <v>0.51421052631578956</v>
      </c>
      <c r="AD583" s="86">
        <f>AVERAGEIFS($D$2:D583, $B$2:B583, B583)</f>
        <v>0.52631578947368418</v>
      </c>
    </row>
    <row r="584" spans="1:30" x14ac:dyDescent="0.25">
      <c r="A584" s="85">
        <v>46159</v>
      </c>
      <c r="B584" t="s">
        <v>54</v>
      </c>
      <c r="C584">
        <v>9</v>
      </c>
      <c r="D584" s="86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86">
        <f>AVERAGEIFS($C$2:C584, $B$2:B584, B584)</f>
        <v>9</v>
      </c>
      <c r="AB584" s="86">
        <f>AVERAGEIFS($I$2:I584, $B$2:B584, B584)</f>
        <v>0.4</v>
      </c>
      <c r="AC584" s="86">
        <f>AVERAGEIFS($J$2:J584, $B$2:B584, B584)</f>
        <v>0.47</v>
      </c>
      <c r="AD584" s="86">
        <f>AVERAGEIFS($D$2:D584, $B$2:B584, B584)</f>
        <v>0</v>
      </c>
    </row>
    <row r="585" spans="1:30" x14ac:dyDescent="0.25">
      <c r="A585" s="85">
        <v>46159</v>
      </c>
      <c r="B585" t="s">
        <v>29</v>
      </c>
      <c r="C585">
        <v>7</v>
      </c>
      <c r="D585" s="86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86">
        <f>AVERAGEIFS($C$2:C585, $B$2:B585, B585)</f>
        <v>11.178571428571429</v>
      </c>
      <c r="AB585" s="86">
        <f>AVERAGEIFS($I$2:I585, $B$2:B585, B585)</f>
        <v>0.43571428571428567</v>
      </c>
      <c r="AC585" s="86">
        <f>AVERAGEIFS($J$2:J585, $B$2:B585, B585)</f>
        <v>0.48178571428571432</v>
      </c>
      <c r="AD585" s="86">
        <f>AVERAGEIFS($D$2:D585, $B$2:B585, B585)</f>
        <v>0.35714285714285715</v>
      </c>
    </row>
    <row r="586" spans="1:30" x14ac:dyDescent="0.25">
      <c r="A586" s="85">
        <v>46159</v>
      </c>
      <c r="B586" t="s">
        <v>38</v>
      </c>
      <c r="C586">
        <v>3</v>
      </c>
      <c r="D586" s="86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86">
        <f>AVERAGEIFS($C$2:C586, $B$2:B586, B586)</f>
        <v>9.9090909090909083</v>
      </c>
      <c r="AB586" s="86">
        <f>AVERAGEIFS($I$2:I586, $B$2:B586, B586)</f>
        <v>0.43181818181818182</v>
      </c>
      <c r="AC586" s="86">
        <f>AVERAGEIFS($J$2:J586, $B$2:B586, B586)</f>
        <v>0.47727272727272718</v>
      </c>
      <c r="AD586" s="86">
        <f>AVERAGEIFS($D$2:D586, $B$2:B586, B586)</f>
        <v>0.45454545454545453</v>
      </c>
    </row>
    <row r="587" spans="1:30" x14ac:dyDescent="0.25">
      <c r="A587" s="85">
        <v>46162</v>
      </c>
      <c r="B587" t="s">
        <v>37</v>
      </c>
      <c r="C587">
        <v>21</v>
      </c>
      <c r="D587" s="86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86">
        <f>AVERAGEIFS($C$2:C587, $B$2:B587, B587)</f>
        <v>20.0625</v>
      </c>
      <c r="AB587" s="86">
        <f>AVERAGEIFS($I$2:I587, $B$2:B587, B587)</f>
        <v>0.41562499999999997</v>
      </c>
      <c r="AC587" s="86">
        <f>AVERAGEIFS($J$2:J587, $B$2:B587, B587)</f>
        <v>0.45312499999999989</v>
      </c>
      <c r="AD587" s="86">
        <f>AVERAGEIFS($D$2:D587, $B$2:B587, B587)</f>
        <v>0.5</v>
      </c>
    </row>
    <row r="588" spans="1:30" x14ac:dyDescent="0.25">
      <c r="A588" s="85">
        <v>46162</v>
      </c>
      <c r="B588" t="s">
        <v>1</v>
      </c>
      <c r="C588">
        <v>38</v>
      </c>
      <c r="D588" s="86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86">
        <f>AVERAGEIFS($C$2:C588, $B$2:B588, B588)</f>
        <v>20.2</v>
      </c>
      <c r="AB588" s="86">
        <f>AVERAGEIFS($I$2:I588, $B$2:B588, B588)</f>
        <v>0.4</v>
      </c>
      <c r="AC588" s="86">
        <f>AVERAGEIFS($J$2:J588, $B$2:B588, B588)</f>
        <v>0.41799999999999998</v>
      </c>
      <c r="AD588" s="86">
        <f>AVERAGEIFS($D$2:D588, $B$2:B588, B588)</f>
        <v>0.4</v>
      </c>
    </row>
    <row r="589" spans="1:30" x14ac:dyDescent="0.25">
      <c r="A589" s="85">
        <v>46162</v>
      </c>
      <c r="B589" t="s">
        <v>70</v>
      </c>
      <c r="C589">
        <v>17</v>
      </c>
      <c r="D589" s="86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86">
        <f>AVERAGEIFS($C$2:C589, $B$2:B589, B589)</f>
        <v>17.5</v>
      </c>
      <c r="AB589" s="86">
        <f>AVERAGEIFS($I$2:I589, $B$2:B589, B589)</f>
        <v>0.65</v>
      </c>
      <c r="AC589" s="86">
        <f>AVERAGEIFS($J$2:J589, $B$2:B589, B589)</f>
        <v>0.5575</v>
      </c>
      <c r="AD589" s="86">
        <f>AVERAGEIFS($D$2:D589, $B$2:B589, B589)</f>
        <v>0.75</v>
      </c>
    </row>
    <row r="590" spans="1:30" x14ac:dyDescent="0.25">
      <c r="A590" s="85">
        <v>46162</v>
      </c>
      <c r="B590" t="s">
        <v>29</v>
      </c>
      <c r="C590">
        <v>13</v>
      </c>
      <c r="D590" s="86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86">
        <f>AVERAGEIFS($C$2:C590, $B$2:B590, B590)</f>
        <v>11.241379310344827</v>
      </c>
      <c r="AB590" s="86">
        <f>AVERAGEIFS($I$2:I590, $B$2:B590, B590)</f>
        <v>0.44137931034482752</v>
      </c>
      <c r="AC590" s="86">
        <f>AVERAGEIFS($J$2:J590, $B$2:B590, B590)</f>
        <v>0.48551724137931035</v>
      </c>
      <c r="AD590" s="86">
        <f>AVERAGEIFS($D$2:D590, $B$2:B590, B590)</f>
        <v>0.37931034482758619</v>
      </c>
    </row>
    <row r="591" spans="1:30" x14ac:dyDescent="0.25">
      <c r="A591" s="85">
        <v>46162</v>
      </c>
      <c r="B591" t="s">
        <v>3</v>
      </c>
      <c r="C591">
        <v>26</v>
      </c>
      <c r="D591" s="86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86">
        <f>AVERAGEIFS($C$2:C591, $B$2:B591, B591)</f>
        <v>26</v>
      </c>
      <c r="AB591" s="86">
        <f>AVERAGEIFS($I$2:I591, $B$2:B591, B591)</f>
        <v>0.6</v>
      </c>
      <c r="AC591" s="86">
        <f>AVERAGEIFS($J$2:J591, $B$2:B591, B591)</f>
        <v>0.59</v>
      </c>
      <c r="AD591" s="86">
        <f>AVERAGEIFS($D$2:D591, $B$2:B591, B591)</f>
        <v>1</v>
      </c>
    </row>
    <row r="592" spans="1:30" x14ac:dyDescent="0.25">
      <c r="A592" s="85">
        <v>46162</v>
      </c>
      <c r="B592" t="s">
        <v>141</v>
      </c>
      <c r="C592">
        <v>15</v>
      </c>
      <c r="D592" s="86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86">
        <f>AVERAGEIFS($C$2:C592, $B$2:B592, B592)</f>
        <v>16.928571428571427</v>
      </c>
      <c r="AB592" s="86">
        <f>AVERAGEIFS($I$2:I592, $B$2:B592, B592)</f>
        <v>0.45714285714285713</v>
      </c>
      <c r="AC592" s="86">
        <f>AVERAGEIFS($J$2:J592, $B$2:B592, B592)</f>
        <v>0.48857142857142855</v>
      </c>
      <c r="AD592" s="86">
        <f>AVERAGEIFS($D$2:D592, $B$2:B592, B592)</f>
        <v>0.42857142857142855</v>
      </c>
    </row>
    <row r="593" spans="1:30" x14ac:dyDescent="0.25">
      <c r="A593" s="85">
        <v>46162</v>
      </c>
      <c r="B593" t="s">
        <v>148</v>
      </c>
      <c r="C593">
        <v>12</v>
      </c>
      <c r="D593" s="86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86">
        <f>AVERAGEIFS($C$2:C593, $B$2:B593, B593)</f>
        <v>12.303030303030303</v>
      </c>
      <c r="AB593" s="86">
        <f>AVERAGEIFS($I$2:I593, $B$2:B593, B593)</f>
        <v>0.56060606060606055</v>
      </c>
      <c r="AC593" s="86">
        <f>AVERAGEIFS($J$2:J593, $B$2:B593, B593)</f>
        <v>0.52636363636363637</v>
      </c>
      <c r="AD593" s="86">
        <f>AVERAGEIFS($D$2:D593, $B$2:B593, B593)</f>
        <v>0.60606060606060608</v>
      </c>
    </row>
    <row r="594" spans="1:30" x14ac:dyDescent="0.25">
      <c r="A594" s="85">
        <v>46162</v>
      </c>
      <c r="B594" t="s">
        <v>13</v>
      </c>
      <c r="C594">
        <v>32</v>
      </c>
      <c r="D594" s="86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86">
        <f>AVERAGEIFS($C$2:C594, $B$2:B594, B594)</f>
        <v>24.432432432432432</v>
      </c>
      <c r="AB594" s="86">
        <f>AVERAGEIFS($I$2:I594, $B$2:B594, B594)</f>
        <v>0.58918918918918917</v>
      </c>
      <c r="AC594" s="86">
        <f>AVERAGEIFS($J$2:J594, $B$2:B594, B594)</f>
        <v>0.55459459459459448</v>
      </c>
      <c r="AD594" s="86">
        <f>AVERAGEIFS($D$2:D594, $B$2:B594, B594)</f>
        <v>0.59459459459459463</v>
      </c>
    </row>
    <row r="595" spans="1:30" x14ac:dyDescent="0.25">
      <c r="A595" s="85">
        <v>46162</v>
      </c>
      <c r="B595" t="s">
        <v>17</v>
      </c>
      <c r="C595">
        <v>36</v>
      </c>
      <c r="D595" s="86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86">
        <f>AVERAGEIFS($C$2:C595, $B$2:B595, B595)</f>
        <v>23.03448275862069</v>
      </c>
      <c r="AB595" s="86">
        <f>AVERAGEIFS($I$2:I595, $B$2:B595, B595)</f>
        <v>0.40689655172413797</v>
      </c>
      <c r="AC595" s="86">
        <f>AVERAGEIFS($J$2:J595, $B$2:B595, B595)</f>
        <v>0.46999999999999992</v>
      </c>
      <c r="AD595" s="86">
        <f>AVERAGEIFS($D$2:D595, $B$2:B595, B595)</f>
        <v>0.41379310344827586</v>
      </c>
    </row>
    <row r="596" spans="1:30" x14ac:dyDescent="0.25">
      <c r="A596" s="85">
        <v>46162</v>
      </c>
      <c r="B596" t="s">
        <v>28</v>
      </c>
      <c r="C596">
        <v>12</v>
      </c>
      <c r="D596" s="86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21.2</v>
      </c>
      <c r="AB596" s="86">
        <f>AVERAGEIFS($I$2:I596, $B$2:B596, B596)</f>
        <v>0.48</v>
      </c>
      <c r="AC596" s="86">
        <f>AVERAGEIFS($J$2:J596, $B$2:B596, B596)</f>
        <v>0.48600000000000004</v>
      </c>
      <c r="AD596" s="86">
        <f>AVERAGEIFS($D$2:D596, $B$2:B596, B596)</f>
        <v>0.4</v>
      </c>
    </row>
    <row r="597" spans="1:30" x14ac:dyDescent="0.25">
      <c r="A597" s="85">
        <v>46162</v>
      </c>
      <c r="B597" t="s">
        <v>139</v>
      </c>
      <c r="C597">
        <v>11</v>
      </c>
      <c r="D597" s="86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10.789473684210526</v>
      </c>
      <c r="AB597" s="86">
        <f>AVERAGEIFS($I$2:I597, $B$2:B597, B597)</f>
        <v>0.38684210526315793</v>
      </c>
      <c r="AC597" s="86">
        <f>AVERAGEIFS($J$2:J597, $B$2:B597, B597)</f>
        <v>0.47263157894736846</v>
      </c>
      <c r="AD597" s="86">
        <f>AVERAGEIFS($D$2:D597, $B$2:B597, B597)</f>
        <v>0.42105263157894735</v>
      </c>
    </row>
    <row r="598" spans="1:30" x14ac:dyDescent="0.25">
      <c r="A598" s="85">
        <v>46162</v>
      </c>
      <c r="B598" t="s">
        <v>26</v>
      </c>
      <c r="C598">
        <v>17</v>
      </c>
      <c r="D598" s="86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15.277777777777779</v>
      </c>
      <c r="AB598" s="86">
        <f>AVERAGEIFS($I$2:I598, $B$2:B598, B598)</f>
        <v>0.56388888888888888</v>
      </c>
      <c r="AC598" s="86">
        <f>AVERAGEIFS($J$2:J598, $B$2:B598, B598)</f>
        <v>0.49611111111111111</v>
      </c>
      <c r="AD598" s="86">
        <f>AVERAGEIFS($D$2:D598, $B$2:B598, B598)</f>
        <v>0.55555555555555558</v>
      </c>
    </row>
    <row r="599" spans="1:30" x14ac:dyDescent="0.25">
      <c r="A599" s="85">
        <v>46165</v>
      </c>
      <c r="B599" t="s">
        <v>155</v>
      </c>
      <c r="C599">
        <v>31</v>
      </c>
      <c r="D599" s="86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86">
        <f>AVERAGEIFS($C$2:C599, $B$2:B599, B599)</f>
        <v>18.533333333333335</v>
      </c>
      <c r="AB599" s="86">
        <f>AVERAGEIFS($I$2:I599, $B$2:B599, B599)</f>
        <v>0.38166666666666665</v>
      </c>
      <c r="AC599" s="86">
        <f>AVERAGEIFS($J$2:J599, $B$2:B599, B599)</f>
        <v>0.45966666666666678</v>
      </c>
      <c r="AD599" s="86">
        <f>AVERAGEIFS($D$2:D599, $B$2:B599, B599)</f>
        <v>0.33333333333333331</v>
      </c>
    </row>
    <row r="600" spans="1:30" x14ac:dyDescent="0.25">
      <c r="A600" s="85">
        <v>46165</v>
      </c>
      <c r="B600" t="s">
        <v>13</v>
      </c>
      <c r="C600">
        <v>31</v>
      </c>
      <c r="D600" s="86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86">
        <f>AVERAGEIFS($C$2:C600, $B$2:B600, B600)</f>
        <v>24.605263157894736</v>
      </c>
      <c r="AB600" s="86">
        <f>AVERAGEIFS($I$2:I600, $B$2:B600, B600)</f>
        <v>0.58947368421052626</v>
      </c>
      <c r="AC600" s="86">
        <f>AVERAGEIFS($J$2:J600, $B$2:B600, B600)</f>
        <v>0.55368421052631567</v>
      </c>
      <c r="AD600" s="86">
        <f>AVERAGEIFS($D$2:D600, $B$2:B600, B600)</f>
        <v>0.60526315789473684</v>
      </c>
    </row>
    <row r="601" spans="1:30" x14ac:dyDescent="0.25">
      <c r="A601" s="85">
        <v>46165</v>
      </c>
      <c r="B601" t="s">
        <v>18</v>
      </c>
      <c r="C601">
        <v>21</v>
      </c>
      <c r="D601" s="86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86">
        <f>AVERAGEIFS($C$2:C601, $B$2:B601, B601)</f>
        <v>27.45</v>
      </c>
      <c r="AB601" s="86">
        <f>AVERAGEIFS($I$2:I601, $B$2:B601, B601)</f>
        <v>0.51249999999999996</v>
      </c>
      <c r="AC601" s="86">
        <f>AVERAGEIFS($J$2:J601, $B$2:B601, B601)</f>
        <v>0.51450000000000007</v>
      </c>
      <c r="AD601" s="86">
        <f>AVERAGEIFS($D$2:D601, $B$2:B601, B601)</f>
        <v>0.55000000000000004</v>
      </c>
    </row>
    <row r="602" spans="1:30" x14ac:dyDescent="0.25">
      <c r="A602" s="85">
        <v>46165</v>
      </c>
      <c r="B602" t="s">
        <v>71</v>
      </c>
      <c r="C602">
        <v>14</v>
      </c>
      <c r="D602" s="86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86">
        <f>AVERAGEIFS($C$2:C602, $B$2:B602, B602)</f>
        <v>11</v>
      </c>
      <c r="AB602" s="86">
        <f>AVERAGEIFS($I$2:I602, $B$2:B602, B602)</f>
        <v>0.6</v>
      </c>
      <c r="AC602" s="86">
        <f>AVERAGEIFS($J$2:J602, $B$2:B602, B602)</f>
        <v>0.52500000000000002</v>
      </c>
      <c r="AD602" s="86">
        <f>AVERAGEIFS($D$2:D602, $B$2:B602, B602)</f>
        <v>1</v>
      </c>
    </row>
    <row r="603" spans="1:30" x14ac:dyDescent="0.25">
      <c r="A603" s="85">
        <v>46165</v>
      </c>
      <c r="B603" t="s">
        <v>140</v>
      </c>
      <c r="C603">
        <v>12</v>
      </c>
      <c r="D603" s="86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86">
        <f>AVERAGEIFS($C$2:C603, $B$2:B603, B603)</f>
        <v>8.7391304347826093</v>
      </c>
      <c r="AB603" s="86">
        <f>AVERAGEIFS($I$2:I603, $B$2:B603, B603)</f>
        <v>0.38695652173913048</v>
      </c>
      <c r="AC603" s="86">
        <f>AVERAGEIFS($J$2:J603, $B$2:B603, B603)</f>
        <v>0.45565217391304341</v>
      </c>
      <c r="AD603" s="86">
        <f>AVERAGEIFS($D$2:D603, $B$2:B603, B603)</f>
        <v>0.34782608695652173</v>
      </c>
    </row>
    <row r="604" spans="1:30" x14ac:dyDescent="0.25">
      <c r="A604" s="85">
        <v>46165</v>
      </c>
      <c r="B604" t="s">
        <v>214</v>
      </c>
      <c r="C604">
        <v>10</v>
      </c>
      <c r="D604" s="86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86">
        <f>AVERAGEIFS($C$2:C604, $B$2:B604, B604)</f>
        <v>8</v>
      </c>
      <c r="AB604" s="86">
        <f>AVERAGEIFS($I$2:I604, $B$2:B604, B604)</f>
        <v>0.8666666666666667</v>
      </c>
      <c r="AC604" s="86">
        <f>AVERAGEIFS($J$2:J604, $B$2:B604, B604)</f>
        <v>0.62333333333333341</v>
      </c>
      <c r="AD604" s="86">
        <f>AVERAGEIFS($D$2:D604, $B$2:B604, B604)</f>
        <v>1</v>
      </c>
    </row>
    <row r="605" spans="1:30" x14ac:dyDescent="0.25">
      <c r="A605" s="85">
        <v>46165</v>
      </c>
      <c r="B605" t="s">
        <v>25</v>
      </c>
      <c r="C605">
        <v>14</v>
      </c>
      <c r="D605" s="86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86">
        <f>AVERAGEIFS($C$2:C605, $B$2:B605, B605)</f>
        <v>20.368421052631579</v>
      </c>
      <c r="AB605" s="86">
        <f>AVERAGEIFS($I$2:I605, $B$2:B605, B605)</f>
        <v>0.53157894736842104</v>
      </c>
      <c r="AC605" s="86">
        <f>AVERAGEIFS($J$2:J605, $B$2:B605, B605)</f>
        <v>0.50105263157894731</v>
      </c>
      <c r="AD605" s="86">
        <f>AVERAGEIFS($D$2:D605, $B$2:B605, B605)</f>
        <v>0.57894736842105265</v>
      </c>
    </row>
    <row r="606" spans="1:30" x14ac:dyDescent="0.25">
      <c r="A606" s="85">
        <v>46165</v>
      </c>
      <c r="B606" t="s">
        <v>2</v>
      </c>
      <c r="C606">
        <v>29</v>
      </c>
      <c r="D606" s="86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86">
        <f>AVERAGEIFS($C$2:C606, $B$2:B606, B606)</f>
        <v>31.857142857142858</v>
      </c>
      <c r="AB606" s="86">
        <f>AVERAGEIFS($I$2:I606, $B$2:B606, B606)</f>
        <v>0.74285714285714288</v>
      </c>
      <c r="AC606" s="86">
        <f>AVERAGEIFS($J$2:J606, $B$2:B606, B606)</f>
        <v>0.58571428571428563</v>
      </c>
      <c r="AD606" s="86">
        <f>AVERAGEIFS($D$2:D606, $B$2:B606, B606)</f>
        <v>0.5714285714285714</v>
      </c>
    </row>
    <row r="607" spans="1:30" x14ac:dyDescent="0.25">
      <c r="A607" s="85">
        <v>46165</v>
      </c>
      <c r="B607" t="s">
        <v>19</v>
      </c>
      <c r="C607">
        <v>15</v>
      </c>
      <c r="D607" s="86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86">
        <f>AVERAGEIFS($C$2:C607, $B$2:B607, B607)</f>
        <v>13.272727272727273</v>
      </c>
      <c r="AB607" s="86">
        <f>AVERAGEIFS($I$2:I607, $B$2:B607, B607)</f>
        <v>0.61818181818181817</v>
      </c>
      <c r="AC607" s="86">
        <f>AVERAGEIFS($J$2:J607, $B$2:B607, B607)</f>
        <v>0.53545454545454552</v>
      </c>
      <c r="AD607" s="86">
        <f>AVERAGEIFS($D$2:D607, $B$2:B607, B607)</f>
        <v>0.54545454545454541</v>
      </c>
    </row>
    <row r="608" spans="1:30" x14ac:dyDescent="0.25">
      <c r="A608" s="85">
        <v>46165</v>
      </c>
      <c r="B608" t="s">
        <v>148</v>
      </c>
      <c r="C608">
        <v>19</v>
      </c>
      <c r="D608" s="86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86">
        <f>AVERAGEIFS($C$2:C608, $B$2:B608, B608)</f>
        <v>12.5</v>
      </c>
      <c r="AB608" s="86">
        <f>AVERAGEIFS($I$2:I608, $B$2:B608, B608)</f>
        <v>0.55588235294117638</v>
      </c>
      <c r="AC608" s="86">
        <f>AVERAGEIFS($J$2:J608, $B$2:B608, B608)</f>
        <v>0.52500000000000002</v>
      </c>
      <c r="AD608" s="86">
        <f>AVERAGEIFS($D$2:D608, $B$2:B608, B608)</f>
        <v>0.58823529411764708</v>
      </c>
    </row>
    <row r="609" spans="1:30" x14ac:dyDescent="0.25">
      <c r="A609" s="85">
        <v>46165</v>
      </c>
      <c r="B609" t="s">
        <v>29</v>
      </c>
      <c r="C609">
        <v>16</v>
      </c>
      <c r="D609" s="86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86">
        <f>AVERAGEIFS($C$2:C609, $B$2:B609, B609)</f>
        <v>11.4</v>
      </c>
      <c r="AB609" s="86">
        <f>AVERAGEIFS($I$2:I609, $B$2:B609, B609)</f>
        <v>0.44</v>
      </c>
      <c r="AC609" s="86">
        <f>AVERAGEIFS($J$2:J609, $B$2:B609, B609)</f>
        <v>0.48533333333333334</v>
      </c>
      <c r="AD609" s="86">
        <f>AVERAGEIFS($D$2:D609, $B$2:B609, B609)</f>
        <v>0.36666666666666664</v>
      </c>
    </row>
    <row r="610" spans="1:30" x14ac:dyDescent="0.25">
      <c r="A610" s="85">
        <v>46165</v>
      </c>
      <c r="B610" t="s">
        <v>141</v>
      </c>
      <c r="C610">
        <v>17</v>
      </c>
      <c r="D610" s="86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86">
        <f>AVERAGEIFS($C$2:C610, $B$2:B610, B610)</f>
        <v>16.933333333333334</v>
      </c>
      <c r="AB610" s="86">
        <f>AVERAGEIFS($I$2:I610, $B$2:B610, B610)</f>
        <v>0.45333333333333331</v>
      </c>
      <c r="AC610" s="86">
        <f>AVERAGEIFS($J$2:J610, $B$2:B610, B610)</f>
        <v>0.48800000000000004</v>
      </c>
      <c r="AD610" s="86">
        <f>AVERAGEIFS($D$2:D610, $B$2:B610, B610)</f>
        <v>0.4</v>
      </c>
    </row>
    <row r="611" spans="1:30" x14ac:dyDescent="0.25">
      <c r="A611" s="85">
        <v>46166</v>
      </c>
      <c r="B611" t="s">
        <v>26</v>
      </c>
      <c r="C611">
        <v>20</v>
      </c>
      <c r="D611" s="86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86">
        <f>AVERAGEIFS($C$2:C611, $B$2:B611, B611)</f>
        <v>15.526315789473685</v>
      </c>
      <c r="AB611" s="86">
        <f>AVERAGEIFS($I$2:I611, $B$2:B611, B611)</f>
        <v>0.5552631578947369</v>
      </c>
      <c r="AC611" s="86">
        <f>AVERAGEIFS($J$2:J611, $B$2:B611, B611)</f>
        <v>0.49368421052631573</v>
      </c>
      <c r="AD611" s="86">
        <f>AVERAGEIFS($D$2:D611, $B$2:B611, B611)</f>
        <v>0.52631578947368418</v>
      </c>
    </row>
    <row r="612" spans="1:30" x14ac:dyDescent="0.25">
      <c r="A612" s="85">
        <v>46166</v>
      </c>
      <c r="B612" t="s">
        <v>139</v>
      </c>
      <c r="C612">
        <v>21</v>
      </c>
      <c r="D612" s="86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86">
        <f>AVERAGEIFS($C$2:C612, $B$2:B612, B612)</f>
        <v>11.3</v>
      </c>
      <c r="AB612" s="86">
        <f>AVERAGEIFS($I$2:I612, $B$2:B612, B612)</f>
        <v>0.38750000000000007</v>
      </c>
      <c r="AC612" s="86">
        <f>AVERAGEIFS($J$2:J612, $B$2:B612, B612)</f>
        <v>0.47149999999999997</v>
      </c>
      <c r="AD612" s="86">
        <f>AVERAGEIFS($D$2:D612, $B$2:B612, B612)</f>
        <v>0.4</v>
      </c>
    </row>
    <row r="613" spans="1:30" x14ac:dyDescent="0.25">
      <c r="A613" s="85">
        <v>46166</v>
      </c>
      <c r="B613" t="s">
        <v>28</v>
      </c>
      <c r="C613">
        <v>29</v>
      </c>
      <c r="D613" s="86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86">
        <f>AVERAGEIFS($C$2:C613, $B$2:B613, B613)</f>
        <v>22.5</v>
      </c>
      <c r="AB613" s="86">
        <f>AVERAGEIFS($I$2:I613, $B$2:B613, B613)</f>
        <v>0.46666666666666662</v>
      </c>
      <c r="AC613" s="86">
        <f>AVERAGEIFS($J$2:J613, $B$2:B613, B613)</f>
        <v>0.48000000000000004</v>
      </c>
      <c r="AD613" s="86">
        <f>AVERAGEIFS($D$2:D613, $B$2:B613, B613)</f>
        <v>0.33333333333333331</v>
      </c>
    </row>
    <row r="614" spans="1:30" x14ac:dyDescent="0.25">
      <c r="A614" s="85">
        <v>46166</v>
      </c>
      <c r="B614" t="s">
        <v>13</v>
      </c>
      <c r="C614">
        <v>34</v>
      </c>
      <c r="D614" s="86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86">
        <f>AVERAGEIFS($C$2:C614, $B$2:B614, B614)</f>
        <v>24.846153846153847</v>
      </c>
      <c r="AB614" s="86">
        <f>AVERAGEIFS($I$2:I614, $B$2:B614, B614)</f>
        <v>0.58461538461538454</v>
      </c>
      <c r="AC614" s="86">
        <f>AVERAGEIFS($J$2:J614, $B$2:B614, B614)</f>
        <v>0.55102564102564089</v>
      </c>
      <c r="AD614" s="86">
        <f>AVERAGEIFS($D$2:D614, $B$2:B614, B614)</f>
        <v>0.58974358974358976</v>
      </c>
    </row>
    <row r="615" spans="1:30" x14ac:dyDescent="0.25">
      <c r="A615" s="85">
        <v>46166</v>
      </c>
      <c r="B615" t="s">
        <v>17</v>
      </c>
      <c r="C615">
        <v>49</v>
      </c>
      <c r="D615" s="86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86">
        <f>AVERAGEIFS($C$2:C615, $B$2:B615, B615)</f>
        <v>23.9</v>
      </c>
      <c r="AB615" s="86">
        <f>AVERAGEIFS($I$2:I615, $B$2:B615, B615)</f>
        <v>0.40666666666666668</v>
      </c>
      <c r="AC615" s="86">
        <f>AVERAGEIFS($J$2:J615, $B$2:B615, B615)</f>
        <v>0.46933333333333321</v>
      </c>
      <c r="AD615" s="86">
        <f>AVERAGEIFS($D$2:D615, $B$2:B615, B615)</f>
        <v>0.4</v>
      </c>
    </row>
    <row r="616" spans="1:30" x14ac:dyDescent="0.25">
      <c r="A616" s="85">
        <v>46166</v>
      </c>
      <c r="B616" t="s">
        <v>148</v>
      </c>
      <c r="C616">
        <v>27</v>
      </c>
      <c r="D616" s="86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86">
        <f>AVERAGEIFS($C$2:C616, $B$2:B616, B616)</f>
        <v>12.914285714285715</v>
      </c>
      <c r="AB616" s="86">
        <f>AVERAGEIFS($I$2:I616, $B$2:B616, B616)</f>
        <v>0.55142857142857138</v>
      </c>
      <c r="AC616" s="86">
        <f>AVERAGEIFS($J$2:J616, $B$2:B616, B616)</f>
        <v>0.52285714285714291</v>
      </c>
      <c r="AD616" s="86">
        <f>AVERAGEIFS($D$2:D616, $B$2:B616, B616)</f>
        <v>0.5714285714285714</v>
      </c>
    </row>
    <row r="617" spans="1:30" x14ac:dyDescent="0.25">
      <c r="A617" s="85">
        <v>46166</v>
      </c>
      <c r="B617" t="s">
        <v>35</v>
      </c>
      <c r="C617">
        <v>21</v>
      </c>
      <c r="D617" s="86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86">
        <f>AVERAGEIFS($C$2:C617, $B$2:B617, B617)</f>
        <v>13.36</v>
      </c>
      <c r="AB617" s="86">
        <f>AVERAGEIFS($I$2:I617, $B$2:B617, B617)</f>
        <v>0.52999999999999992</v>
      </c>
      <c r="AC617" s="86">
        <f>AVERAGEIFS($J$2:J617, $B$2:B617, B617)</f>
        <v>0.49640000000000006</v>
      </c>
      <c r="AD617" s="86">
        <f>AVERAGEIFS($D$2:D617, $B$2:B617, B617)</f>
        <v>0.6</v>
      </c>
    </row>
    <row r="618" spans="1:30" x14ac:dyDescent="0.25">
      <c r="A618" s="85">
        <v>46166</v>
      </c>
      <c r="B618" t="s">
        <v>27</v>
      </c>
      <c r="C618">
        <v>30</v>
      </c>
      <c r="D618" s="86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86">
        <f>AVERAGEIFS($C$2:C618, $B$2:B618, B618)</f>
        <v>17.307692307692307</v>
      </c>
      <c r="AB618" s="86">
        <f>AVERAGEIFS($I$2:I618, $B$2:B618, B618)</f>
        <v>0.58461538461538454</v>
      </c>
      <c r="AC618" s="86">
        <f>AVERAGEIFS($J$2:J618, $B$2:B618, B618)</f>
        <v>0.54846153846153856</v>
      </c>
      <c r="AD618" s="86">
        <f>AVERAGEIFS($D$2:D618, $B$2:B618, B618)</f>
        <v>0.69230769230769229</v>
      </c>
    </row>
    <row r="619" spans="1:30" x14ac:dyDescent="0.25">
      <c r="A619" s="85">
        <v>46166</v>
      </c>
      <c r="B619" t="s">
        <v>19</v>
      </c>
      <c r="C619">
        <v>19</v>
      </c>
      <c r="D619" s="86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86">
        <f>AVERAGEIFS($C$2:C619, $B$2:B619, B619)</f>
        <v>13.75</v>
      </c>
      <c r="AB619" s="86">
        <f>AVERAGEIFS($I$2:I619, $B$2:B619, B619)</f>
        <v>0.61666666666666659</v>
      </c>
      <c r="AC619" s="86">
        <f>AVERAGEIFS($J$2:J619, $B$2:B619, B619)</f>
        <v>0.53666666666666674</v>
      </c>
      <c r="AD619" s="86">
        <f>AVERAGEIFS($D$2:D619, $B$2:B619, B619)</f>
        <v>0.58333333333333337</v>
      </c>
    </row>
    <row r="620" spans="1:30" x14ac:dyDescent="0.25">
      <c r="A620" s="85">
        <v>46166</v>
      </c>
      <c r="B620" t="s">
        <v>15</v>
      </c>
      <c r="C620">
        <v>33</v>
      </c>
      <c r="D620" s="86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86">
        <f>AVERAGEIFS($C$2:C620, $B$2:B620, B620)</f>
        <v>21.08</v>
      </c>
      <c r="AB620" s="86">
        <f>AVERAGEIFS($I$2:I620, $B$2:B620, B620)</f>
        <v>0.49399999999999994</v>
      </c>
      <c r="AC620" s="86">
        <f>AVERAGEIFS($J$2:J620, $B$2:B620, B620)</f>
        <v>0.5072000000000001</v>
      </c>
      <c r="AD620" s="86">
        <f>AVERAGEIFS($D$2:D620, $B$2:B620, B620)</f>
        <v>0.52</v>
      </c>
    </row>
    <row r="621" spans="1:30" x14ac:dyDescent="0.25">
      <c r="A621" s="85">
        <v>46166</v>
      </c>
      <c r="B621" t="s">
        <v>14</v>
      </c>
      <c r="C621">
        <v>54</v>
      </c>
      <c r="D621" s="86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86">
        <f>AVERAGEIFS($C$2:C621, $B$2:B621, B621)</f>
        <v>22.458333333333332</v>
      </c>
      <c r="AB621" s="86">
        <f>AVERAGEIFS($I$2:I621, $B$2:B621, B621)</f>
        <v>0.41666666666666669</v>
      </c>
      <c r="AC621" s="86">
        <f>AVERAGEIFS($J$2:J621, $B$2:B621, B621)</f>
        <v>0.45208333333333334</v>
      </c>
      <c r="AD621" s="86">
        <f>AVERAGEIFS($D$2:D621, $B$2:B621, B621)</f>
        <v>0.375</v>
      </c>
    </row>
    <row r="622" spans="1:30" x14ac:dyDescent="0.25">
      <c r="A622" s="85">
        <v>46166</v>
      </c>
      <c r="B622" t="s">
        <v>155</v>
      </c>
      <c r="C622">
        <v>26</v>
      </c>
      <c r="D622" s="86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86">
        <f>AVERAGEIFS($C$2:C622, $B$2:B622, B622)</f>
        <v>18.774193548387096</v>
      </c>
      <c r="AB622" s="86">
        <f>AVERAGEIFS($I$2:I622, $B$2:B622, B622)</f>
        <v>0.3887096774193548</v>
      </c>
      <c r="AC622" s="86">
        <f>AVERAGEIFS($J$2:J622, $B$2:B622, B622)</f>
        <v>0.46258064516129044</v>
      </c>
      <c r="AD622" s="86">
        <f>AVERAGEIFS($D$2:D622, $B$2:B622, B622)</f>
        <v>0.35483870967741937</v>
      </c>
    </row>
    <row r="623" spans="1:30" x14ac:dyDescent="0.25">
      <c r="A623" s="85">
        <v>46167</v>
      </c>
      <c r="B623" t="s">
        <v>2</v>
      </c>
      <c r="C623">
        <v>19</v>
      </c>
      <c r="D623" s="86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86">
        <f>AVERAGEIFS($C$2:C623, $B$2:B623, B623)</f>
        <v>30.25</v>
      </c>
      <c r="AB623" s="86">
        <f>AVERAGEIFS($I$2:I623, $B$2:B623, B623)</f>
        <v>0.68125000000000002</v>
      </c>
      <c r="AC623" s="86">
        <f>AVERAGEIFS($J$2:J623, $B$2:B623, B623)</f>
        <v>0.5675</v>
      </c>
      <c r="AD623" s="86">
        <f>AVERAGEIFS($D$2:D623, $B$2:B623, B623)</f>
        <v>0.5</v>
      </c>
    </row>
    <row r="624" spans="1:30" x14ac:dyDescent="0.25">
      <c r="A624" s="85">
        <v>46167</v>
      </c>
      <c r="B624" t="s">
        <v>6</v>
      </c>
      <c r="C624">
        <v>17</v>
      </c>
      <c r="D624" s="86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86">
        <f>AVERAGEIFS($C$2:C624, $B$2:B624, B624)</f>
        <v>25.466666666666665</v>
      </c>
      <c r="AB624" s="86">
        <f>AVERAGEIFS($I$2:I624, $B$2:B624, B624)</f>
        <v>0.60999999999999988</v>
      </c>
      <c r="AC624" s="86">
        <f>AVERAGEIFS($J$2:J624, $B$2:B624, B624)</f>
        <v>0.56866666666666665</v>
      </c>
      <c r="AD624" s="86">
        <f>AVERAGEIFS($D$2:D624, $B$2:B624, B624)</f>
        <v>0.6</v>
      </c>
    </row>
    <row r="625" spans="1:30" x14ac:dyDescent="0.25">
      <c r="A625" s="85">
        <v>46167</v>
      </c>
      <c r="B625" t="s">
        <v>71</v>
      </c>
      <c r="C625">
        <v>12</v>
      </c>
      <c r="D625" s="86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86">
        <f>AVERAGEIFS($C$2:C625, $B$2:B625, B625)</f>
        <v>11.333333333333334</v>
      </c>
      <c r="AB625" s="86">
        <f>AVERAGEIFS($I$2:I625, $B$2:B625, B625)</f>
        <v>0.48333333333333334</v>
      </c>
      <c r="AC625" s="86">
        <f>AVERAGEIFS($J$2:J625, $B$2:B625, B625)</f>
        <v>0.49666666666666665</v>
      </c>
      <c r="AD625" s="86">
        <f>AVERAGEIFS($D$2:D625, $B$2:B625, B625)</f>
        <v>0.66666666666666663</v>
      </c>
    </row>
    <row r="626" spans="1:30" x14ac:dyDescent="0.25">
      <c r="A626" s="85">
        <v>46167</v>
      </c>
      <c r="B626" t="s">
        <v>148</v>
      </c>
      <c r="C626">
        <v>10</v>
      </c>
      <c r="D626" s="86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86">
        <f>AVERAGEIFS($C$2:C626, $B$2:B626, B626)</f>
        <v>12.833333333333334</v>
      </c>
      <c r="AB626" s="86">
        <f>AVERAGEIFS($I$2:I626, $B$2:B626, B626)</f>
        <v>0.54305555555555551</v>
      </c>
      <c r="AC626" s="86">
        <f>AVERAGEIFS($J$2:J626, $B$2:B626, B626)</f>
        <v>0.52055555555555566</v>
      </c>
      <c r="AD626" s="86">
        <f>AVERAGEIFS($D$2:D626, $B$2:B626, B626)</f>
        <v>0.55555555555555558</v>
      </c>
    </row>
    <row r="627" spans="1:30" x14ac:dyDescent="0.25">
      <c r="A627" s="85">
        <v>46167</v>
      </c>
      <c r="B627" t="s">
        <v>150</v>
      </c>
      <c r="C627">
        <v>10</v>
      </c>
      <c r="D627" s="86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86">
        <f>AVERAGEIFS($C$2:C627, $B$2:B627, B627)</f>
        <v>18.235294117647058</v>
      </c>
      <c r="AB627" s="86">
        <f>AVERAGEIFS($I$2:I627, $B$2:B627, B627)</f>
        <v>0.66176470588235292</v>
      </c>
      <c r="AC627" s="86">
        <f>AVERAGEIFS($J$2:J627, $B$2:B627, B627)</f>
        <v>0.59235294117647042</v>
      </c>
      <c r="AD627" s="86">
        <f>AVERAGEIFS($D$2:D627, $B$2:B627, B627)</f>
        <v>0.70588235294117652</v>
      </c>
    </row>
    <row r="628" spans="1:30" x14ac:dyDescent="0.25">
      <c r="A628" s="85">
        <v>46167</v>
      </c>
      <c r="B628" t="s">
        <v>141</v>
      </c>
      <c r="C628">
        <v>5</v>
      </c>
      <c r="D628" s="86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86">
        <f>AVERAGEIFS($C$2:C628, $B$2:B628, B628)</f>
        <v>16.1875</v>
      </c>
      <c r="AB628" s="86">
        <f>AVERAGEIFS($I$2:I628, $B$2:B628, B628)</f>
        <v>0.44062499999999999</v>
      </c>
      <c r="AC628" s="86">
        <f>AVERAGEIFS($J$2:J628, $B$2:B628, B628)</f>
        <v>0.48500000000000004</v>
      </c>
      <c r="AD628" s="86">
        <f>AVERAGEIFS($D$2:D628, $B$2:B628, B628)</f>
        <v>0.375</v>
      </c>
    </row>
    <row r="629" spans="1:30" x14ac:dyDescent="0.25">
      <c r="A629" s="85">
        <v>46167</v>
      </c>
      <c r="B629" t="s">
        <v>14</v>
      </c>
      <c r="C629">
        <v>13</v>
      </c>
      <c r="D629" s="86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86">
        <f>AVERAGEIFS($C$2:C629, $B$2:B629, B629)</f>
        <v>22.08</v>
      </c>
      <c r="AB629" s="86">
        <f>AVERAGEIFS($I$2:I629, $B$2:B629, B629)</f>
        <v>0.43</v>
      </c>
      <c r="AC629" s="86">
        <f>AVERAGEIFS($J$2:J629, $B$2:B629, B629)</f>
        <v>0.45640000000000003</v>
      </c>
      <c r="AD629" s="86">
        <f>AVERAGEIFS($D$2:D629, $B$2:B629, B629)</f>
        <v>0.4</v>
      </c>
    </row>
    <row r="630" spans="1:30" x14ac:dyDescent="0.25">
      <c r="A630" s="85">
        <v>46167</v>
      </c>
      <c r="B630" t="s">
        <v>18</v>
      </c>
      <c r="C630">
        <v>5</v>
      </c>
      <c r="D630" s="86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86">
        <f>AVERAGEIFS($C$2:C630, $B$2:B630, B630)</f>
        <v>26.38095238095238</v>
      </c>
      <c r="AB630" s="86">
        <f>AVERAGEIFS($I$2:I630, $B$2:B630, B630)</f>
        <v>0.52380952380952384</v>
      </c>
      <c r="AC630" s="86">
        <f>AVERAGEIFS($J$2:J630, $B$2:B630, B630)</f>
        <v>0.51666666666666672</v>
      </c>
      <c r="AD630" s="86">
        <f>AVERAGEIFS($D$2:D630, $B$2:B630, B630)</f>
        <v>0.5714285714285714</v>
      </c>
    </row>
    <row r="631" spans="1:30" x14ac:dyDescent="0.25">
      <c r="A631" s="85">
        <v>46167</v>
      </c>
      <c r="B631" t="s">
        <v>155</v>
      </c>
      <c r="C631">
        <v>19</v>
      </c>
      <c r="D631" s="86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86">
        <f>AVERAGEIFS($C$2:C631, $B$2:B631, B631)</f>
        <v>18.78125</v>
      </c>
      <c r="AB631" s="86">
        <f>AVERAGEIFS($I$2:I631, $B$2:B631, B631)</f>
        <v>0.39999999999999997</v>
      </c>
      <c r="AC631" s="86">
        <f>AVERAGEIFS($J$2:J631, $B$2:B631, B631)</f>
        <v>0.46562500000000012</v>
      </c>
      <c r="AD631" s="86">
        <f>AVERAGEIFS($D$2:D631, $B$2:B631, B631)</f>
        <v>0.375</v>
      </c>
    </row>
    <row r="632" spans="1:30" x14ac:dyDescent="0.25">
      <c r="A632" s="85">
        <v>46167</v>
      </c>
      <c r="B632" t="s">
        <v>113</v>
      </c>
      <c r="C632">
        <v>16</v>
      </c>
      <c r="D632" s="86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86">
        <f>AVERAGEIFS($C$2:C632, $B$2:B632, B632)</f>
        <v>20.866666666666667</v>
      </c>
      <c r="AB632" s="86">
        <f>AVERAGEIFS($I$2:I632, $B$2:B632, B632)</f>
        <v>0.59</v>
      </c>
      <c r="AC632" s="86">
        <f>AVERAGEIFS($J$2:J632, $B$2:B632, B632)</f>
        <v>0.52399999999999991</v>
      </c>
      <c r="AD632" s="86">
        <f>AVERAGEIFS($D$2:D632, $B$2:B632, B632)</f>
        <v>0.66666666666666663</v>
      </c>
    </row>
    <row r="633" spans="1:30" x14ac:dyDescent="0.25">
      <c r="A633" s="85">
        <v>46167</v>
      </c>
      <c r="B633" t="s">
        <v>35</v>
      </c>
      <c r="C633">
        <v>5</v>
      </c>
      <c r="D633" s="86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86">
        <f>AVERAGEIFS($C$2:C633, $B$2:B633, B633)</f>
        <v>13.038461538461538</v>
      </c>
      <c r="AB633" s="86">
        <f>AVERAGEIFS($I$2:I633, $B$2:B633, B633)</f>
        <v>0.53846153846153844</v>
      </c>
      <c r="AC633" s="86">
        <f>AVERAGEIFS($J$2:J633, $B$2:B633, B633)</f>
        <v>0.49884615384615394</v>
      </c>
      <c r="AD633" s="86">
        <f>AVERAGEIFS($D$2:D633, $B$2:B633, B633)</f>
        <v>0.61538461538461542</v>
      </c>
    </row>
    <row r="634" spans="1:30" x14ac:dyDescent="0.25">
      <c r="A634" s="85">
        <v>46167</v>
      </c>
      <c r="B634" t="s">
        <v>179</v>
      </c>
      <c r="C634">
        <v>16</v>
      </c>
      <c r="D634" s="86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86">
        <f>AVERAGEIFS($C$2:C634, $B$2:B634, B634)</f>
        <v>14.25</v>
      </c>
      <c r="AB634" s="86">
        <f>AVERAGEIFS($I$2:I634, $B$2:B634, B634)</f>
        <v>0.84375</v>
      </c>
      <c r="AC634" s="86">
        <f>AVERAGEIFS($J$2:J634, $B$2:B634, B634)</f>
        <v>0.61125000000000007</v>
      </c>
      <c r="AD634" s="86">
        <f>AVERAGEIFS($D$2:D634, $B$2:B634, B634)</f>
        <v>0.875</v>
      </c>
    </row>
    <row r="635" spans="1:30" x14ac:dyDescent="0.25">
      <c r="A635" s="85">
        <v>46167</v>
      </c>
      <c r="B635" t="s">
        <v>38</v>
      </c>
      <c r="C635">
        <v>7</v>
      </c>
      <c r="D635" s="86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86">
        <f>AVERAGEIFS($C$2:C635, $B$2:B635, B635)</f>
        <v>9.6666666666666661</v>
      </c>
      <c r="AB635" s="86">
        <f>AVERAGEIFS($I$2:I635, $B$2:B635, B635)</f>
        <v>0.45833333333333331</v>
      </c>
      <c r="AC635" s="86">
        <f>AVERAGEIFS($J$2:J635, $B$2:B635, B635)</f>
        <v>0.48416666666666658</v>
      </c>
      <c r="AD635" s="86">
        <f>AVERAGEIFS($D$2:D635, $B$2:B635, B635)</f>
        <v>0.5</v>
      </c>
    </row>
    <row r="636" spans="1:30" x14ac:dyDescent="0.25">
      <c r="A636" s="85">
        <v>46169</v>
      </c>
      <c r="B636" t="s">
        <v>152</v>
      </c>
      <c r="C636">
        <v>8</v>
      </c>
      <c r="D636" s="86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86">
        <f>AVERAGEIFS($C$2:C636, $B$2:B636, B636)</f>
        <v>13.5</v>
      </c>
      <c r="AB636" s="86">
        <f>AVERAGEIFS($I$2:I636, $B$2:B636, B636)</f>
        <v>0.31666666666666665</v>
      </c>
      <c r="AC636" s="86">
        <f>AVERAGEIFS($J$2:J636, $B$2:B636, B636)</f>
        <v>0.38500000000000001</v>
      </c>
      <c r="AD636" s="86">
        <f>AVERAGEIFS($D$2:D636, $B$2:B636, B636)</f>
        <v>0.25</v>
      </c>
    </row>
    <row r="637" spans="1:30" x14ac:dyDescent="0.25">
      <c r="A637" s="85">
        <v>46169</v>
      </c>
      <c r="B637" t="s">
        <v>140</v>
      </c>
      <c r="C637">
        <v>11</v>
      </c>
      <c r="D637" s="86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86">
        <f>AVERAGEIFS($C$2:C637, $B$2:B637, B637)</f>
        <v>8.8333333333333339</v>
      </c>
      <c r="AB637" s="86">
        <f>AVERAGEIFS($I$2:I637, $B$2:B637, B637)</f>
        <v>0.41250000000000003</v>
      </c>
      <c r="AC637" s="86">
        <f>AVERAGEIFS($J$2:J637, $B$2:B637, B637)</f>
        <v>0.46541666666666659</v>
      </c>
      <c r="AD637" s="86">
        <f>AVERAGEIFS($D$2:D637, $B$2:B637, B637)</f>
        <v>0.375</v>
      </c>
    </row>
    <row r="638" spans="1:30" x14ac:dyDescent="0.25">
      <c r="A638" s="85">
        <v>46169</v>
      </c>
      <c r="B638" t="s">
        <v>71</v>
      </c>
      <c r="C638">
        <v>11</v>
      </c>
      <c r="D638" s="86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86">
        <f>AVERAGEIFS($C$2:C638, $B$2:B638, B638)</f>
        <v>11.25</v>
      </c>
      <c r="AB638" s="86">
        <f>AVERAGEIFS($I$2:I638, $B$2:B638, B638)</f>
        <v>0.61250000000000004</v>
      </c>
      <c r="AC638" s="86">
        <f>AVERAGEIFS($J$2:J638, $B$2:B638, B638)</f>
        <v>0.54499999999999993</v>
      </c>
      <c r="AD638" s="86">
        <f>AVERAGEIFS($D$2:D638, $B$2:B638, B638)</f>
        <v>0.75</v>
      </c>
    </row>
    <row r="639" spans="1:30" x14ac:dyDescent="0.25">
      <c r="A639" s="85">
        <v>46169</v>
      </c>
      <c r="B639" t="s">
        <v>46</v>
      </c>
      <c r="C639">
        <v>15</v>
      </c>
      <c r="D639" s="86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86">
        <f>AVERAGEIFS($C$2:C639, $B$2:B639, B639)</f>
        <v>17</v>
      </c>
      <c r="AB639" s="86">
        <f>AVERAGEIFS($I$2:I639, $B$2:B639, B639)</f>
        <v>0.625</v>
      </c>
      <c r="AC639" s="86">
        <f>AVERAGEIFS($J$2:J639, $B$2:B639, B639)</f>
        <v>0.48</v>
      </c>
      <c r="AD639" s="86">
        <f>AVERAGEIFS($D$2:D639, $B$2:B639, B639)</f>
        <v>0.5</v>
      </c>
    </row>
    <row r="640" spans="1:30" x14ac:dyDescent="0.25">
      <c r="A640" s="85">
        <v>46169</v>
      </c>
      <c r="B640" t="s">
        <v>2</v>
      </c>
      <c r="C640">
        <v>17</v>
      </c>
      <c r="D640" s="86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86">
        <f>AVERAGEIFS($C$2:C640, $B$2:B640, B640)</f>
        <v>28.777777777777779</v>
      </c>
      <c r="AB640" s="86">
        <f>AVERAGEIFS($I$2:I640, $B$2:B640, B640)</f>
        <v>0.71666666666666667</v>
      </c>
      <c r="AC640" s="86">
        <f>AVERAGEIFS($J$2:J640, $B$2:B640, B640)</f>
        <v>0.58111111111111113</v>
      </c>
      <c r="AD640" s="86">
        <f>AVERAGEIFS($D$2:D640, $B$2:B640, B640)</f>
        <v>0.55555555555555558</v>
      </c>
    </row>
    <row r="641" spans="1:30" x14ac:dyDescent="0.25">
      <c r="A641" s="85">
        <v>46169</v>
      </c>
      <c r="B641" t="s">
        <v>150</v>
      </c>
      <c r="C641">
        <v>14</v>
      </c>
      <c r="D641" s="86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86">
        <f>AVERAGEIFS($C$2:C641, $B$2:B641, B641)</f>
        <v>18</v>
      </c>
      <c r="AB641" s="86">
        <f>AVERAGEIFS($I$2:I641, $B$2:B641, B641)</f>
        <v>0.68055555555555558</v>
      </c>
      <c r="AC641" s="86">
        <f>AVERAGEIFS($J$2:J641, $B$2:B641, B641)</f>
        <v>0.59777777777777752</v>
      </c>
      <c r="AD641" s="86">
        <f>AVERAGEIFS($D$2:D641, $B$2:B641, B641)</f>
        <v>0.72222222222222221</v>
      </c>
    </row>
    <row r="642" spans="1:30" x14ac:dyDescent="0.25">
      <c r="A642" s="85">
        <v>46169</v>
      </c>
      <c r="B642" t="s">
        <v>6</v>
      </c>
      <c r="C642">
        <v>16</v>
      </c>
      <c r="D642" s="86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86">
        <f>AVERAGEIFS($C$2:C642, $B$2:B642, B642)</f>
        <v>24.875</v>
      </c>
      <c r="AB642" s="86">
        <f>AVERAGEIFS($I$2:I642, $B$2:B642, B642)</f>
        <v>0.63437499999999991</v>
      </c>
      <c r="AC642" s="86">
        <f>AVERAGEIFS($J$2:J642, $B$2:B642, B642)</f>
        <v>0.57624999999999993</v>
      </c>
      <c r="AD642" s="86">
        <f>AVERAGEIFS($D$2:D642, $B$2:B642, B642)</f>
        <v>0.625</v>
      </c>
    </row>
    <row r="643" spans="1:30" x14ac:dyDescent="0.25">
      <c r="A643" s="85">
        <v>46169</v>
      </c>
      <c r="B643" t="s">
        <v>27</v>
      </c>
      <c r="C643">
        <v>6</v>
      </c>
      <c r="D643" s="86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86">
        <f>AVERAGEIFS($C$2:C643, $B$2:B643, B643)</f>
        <v>16.5</v>
      </c>
      <c r="AB643" s="86">
        <f>AVERAGEIFS($I$2:I643, $B$2:B643, B643)</f>
        <v>0.54285714285714282</v>
      </c>
      <c r="AC643" s="86">
        <f>AVERAGEIFS($J$2:J643, $B$2:B643, B643)</f>
        <v>0.53142857142857147</v>
      </c>
      <c r="AD643" s="86">
        <f>AVERAGEIFS($D$2:D643, $B$2:B643, B643)</f>
        <v>0.6428571428571429</v>
      </c>
    </row>
    <row r="644" spans="1:30" x14ac:dyDescent="0.25">
      <c r="A644" s="85">
        <v>46169</v>
      </c>
      <c r="B644" t="s">
        <v>28</v>
      </c>
      <c r="C644">
        <v>9</v>
      </c>
      <c r="D644" s="86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86">
        <f>AVERAGEIFS($C$2:C644, $B$2:B644, B644)</f>
        <v>20.571428571428573</v>
      </c>
      <c r="AB644" s="86">
        <f>AVERAGEIFS($I$2:I644, $B$2:B644, B644)</f>
        <v>0.39999999999999997</v>
      </c>
      <c r="AC644" s="86">
        <f>AVERAGEIFS($J$2:J644, $B$2:B644, B644)</f>
        <v>0.45571428571428579</v>
      </c>
      <c r="AD644" s="86">
        <f>AVERAGEIFS($D$2:D644, $B$2:B644, B644)</f>
        <v>0.2857142857142857</v>
      </c>
    </row>
    <row r="645" spans="1:30" x14ac:dyDescent="0.25">
      <c r="A645" s="85">
        <v>46169</v>
      </c>
      <c r="B645" t="s">
        <v>15</v>
      </c>
      <c r="C645">
        <v>9</v>
      </c>
      <c r="D645" s="86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86">
        <f>AVERAGEIFS($C$2:C645, $B$2:B645, B645)</f>
        <v>20.615384615384617</v>
      </c>
      <c r="AB645" s="86">
        <f>AVERAGEIFS($I$2:I645, $B$2:B645, B645)</f>
        <v>0.47499999999999992</v>
      </c>
      <c r="AC645" s="86">
        <f>AVERAGEIFS($J$2:J645, $B$2:B645, B645)</f>
        <v>0.49961538461538468</v>
      </c>
      <c r="AD645" s="86">
        <f>AVERAGEIFS($D$2:D645, $B$2:B645, B645)</f>
        <v>0.5</v>
      </c>
    </row>
    <row r="646" spans="1:30" x14ac:dyDescent="0.25">
      <c r="A646" s="85">
        <v>46169</v>
      </c>
      <c r="B646" t="s">
        <v>14</v>
      </c>
      <c r="C646">
        <v>19</v>
      </c>
      <c r="D646" s="86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86">
        <f>AVERAGEIFS($C$2:C646, $B$2:B646, B646)</f>
        <v>21.96153846153846</v>
      </c>
      <c r="AB646" s="86">
        <f>AVERAGEIFS($I$2:I646, $B$2:B646, B646)</f>
        <v>0.41346153846153844</v>
      </c>
      <c r="AC646" s="86">
        <f>AVERAGEIFS($J$2:J646, $B$2:B646, B646)</f>
        <v>0.45076923076923081</v>
      </c>
      <c r="AD646" s="86">
        <f>AVERAGEIFS($D$2:D646, $B$2:B646, B646)</f>
        <v>0.38461538461538464</v>
      </c>
    </row>
    <row r="647" spans="1:30" x14ac:dyDescent="0.25">
      <c r="A647" s="85">
        <v>46169</v>
      </c>
      <c r="B647" t="s">
        <v>13</v>
      </c>
      <c r="C647">
        <v>20</v>
      </c>
      <c r="D647" s="86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86">
        <f>AVERAGEIFS($C$2:C647, $B$2:B647, B647)</f>
        <v>24.725000000000001</v>
      </c>
      <c r="AB647" s="86">
        <f>AVERAGEIFS($I$2:I647, $B$2:B647, B647)</f>
        <v>0.56999999999999995</v>
      </c>
      <c r="AC647" s="86">
        <f>AVERAGEIFS($J$2:J647, $B$2:B647, B647)</f>
        <v>0.54499999999999982</v>
      </c>
      <c r="AD647" s="86">
        <f>AVERAGEIFS($D$2:D647, $B$2:B647, B647)</f>
        <v>0.57499999999999996</v>
      </c>
    </row>
    <row r="648" spans="1:30" x14ac:dyDescent="0.25">
      <c r="A648" s="85">
        <v>46169</v>
      </c>
      <c r="B648" t="s">
        <v>155</v>
      </c>
      <c r="C648">
        <v>8</v>
      </c>
      <c r="D648" s="86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86">
        <f>AVERAGEIFS($C$2:C648, $B$2:B648, B648)</f>
        <v>18.454545454545453</v>
      </c>
      <c r="AB648" s="86">
        <f>AVERAGEIFS($I$2:I648, $B$2:B648, B648)</f>
        <v>0.38787878787878782</v>
      </c>
      <c r="AC648" s="86">
        <f>AVERAGEIFS($J$2:J648, $B$2:B648, B648)</f>
        <v>0.46090909090909105</v>
      </c>
      <c r="AD648" s="86">
        <f>AVERAGEIFS($D$2:D648, $B$2:B648, B648)</f>
        <v>0.36363636363636365</v>
      </c>
    </row>
    <row r="649" spans="1:30" x14ac:dyDescent="0.25">
      <c r="A649" s="85">
        <v>46169</v>
      </c>
      <c r="B649" t="s">
        <v>38</v>
      </c>
      <c r="C649">
        <v>3</v>
      </c>
      <c r="D649" s="86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86">
        <f>AVERAGEIFS($C$2:C649, $B$2:B649, B649)</f>
        <v>9.1538461538461533</v>
      </c>
      <c r="AB649" s="86">
        <f>AVERAGEIFS($I$2:I649, $B$2:B649, B649)</f>
        <v>0.42307692307692307</v>
      </c>
      <c r="AC649" s="86">
        <f>AVERAGEIFS($J$2:J649, $B$2:B649, B649)</f>
        <v>0.47076923076923066</v>
      </c>
      <c r="AD649" s="86">
        <f>AVERAGEIFS($D$2:D649, $B$2:B649, B649)</f>
        <v>0.46153846153846156</v>
      </c>
    </row>
    <row r="650" spans="1:30" x14ac:dyDescent="0.25">
      <c r="A650" s="85">
        <v>46170</v>
      </c>
      <c r="B650" t="s">
        <v>13</v>
      </c>
      <c r="C650">
        <v>12</v>
      </c>
      <c r="D650" s="86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86">
        <f>AVERAGEIFS($C$2:C650, $B$2:B650, B650)</f>
        <v>24.414634146341463</v>
      </c>
      <c r="AB650" s="86">
        <f>AVERAGEIFS($I$2:I650, $B$2:B650, B650)</f>
        <v>0.57073170731707312</v>
      </c>
      <c r="AC650" s="86">
        <f>AVERAGEIFS($J$2:J650, $B$2:B650, B650)</f>
        <v>0.54390243902439006</v>
      </c>
      <c r="AD650" s="86">
        <f>AVERAGEIFS($D$2:D650, $B$2:B650, B650)</f>
        <v>0.58536585365853655</v>
      </c>
    </row>
    <row r="651" spans="1:30" x14ac:dyDescent="0.25">
      <c r="A651" s="85">
        <v>46170</v>
      </c>
      <c r="B651" t="s">
        <v>15</v>
      </c>
      <c r="C651">
        <v>22</v>
      </c>
      <c r="D651" s="86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86">
        <f>AVERAGEIFS($C$2:C651, $B$2:B651, B651)</f>
        <v>20.666666666666668</v>
      </c>
      <c r="AB651" s="86">
        <f>AVERAGEIFS($I$2:I651, $B$2:B651, B651)</f>
        <v>0.47962962962962952</v>
      </c>
      <c r="AC651" s="86">
        <f>AVERAGEIFS($J$2:J651, $B$2:B651, B651)</f>
        <v>0.4996296296296297</v>
      </c>
      <c r="AD651" s="86">
        <f>AVERAGEIFS($D$2:D651, $B$2:B651, B651)</f>
        <v>0.51851851851851849</v>
      </c>
    </row>
    <row r="652" spans="1:30" x14ac:dyDescent="0.25">
      <c r="A652" s="85">
        <v>46170</v>
      </c>
      <c r="B652" t="s">
        <v>140</v>
      </c>
      <c r="C652">
        <v>12</v>
      </c>
      <c r="D652" s="86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86">
        <f>AVERAGEIFS($C$2:C652, $B$2:B652, B652)</f>
        <v>8.9600000000000009</v>
      </c>
      <c r="AB652" s="86">
        <f>AVERAGEIFS($I$2:I652, $B$2:B652, B652)</f>
        <v>0.42</v>
      </c>
      <c r="AC652" s="86">
        <f>AVERAGEIFS($J$2:J652, $B$2:B652, B652)</f>
        <v>0.46679999999999994</v>
      </c>
      <c r="AD652" s="86">
        <f>AVERAGEIFS($D$2:D652, $B$2:B652, B652)</f>
        <v>0.4</v>
      </c>
    </row>
    <row r="653" spans="1:30" x14ac:dyDescent="0.25">
      <c r="A653" s="85">
        <v>46170</v>
      </c>
      <c r="B653" t="s">
        <v>150</v>
      </c>
      <c r="C653">
        <v>20</v>
      </c>
      <c r="D653" s="86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86">
        <f>AVERAGEIFS($C$2:C653, $B$2:B653, B653)</f>
        <v>18.105263157894736</v>
      </c>
      <c r="AB653" s="86">
        <f>AVERAGEIFS($I$2:I653, $B$2:B653, B653)</f>
        <v>0.6763157894736842</v>
      </c>
      <c r="AC653" s="86">
        <f>AVERAGEIFS($J$2:J653, $B$2:B653, B653)</f>
        <v>0.59263157894736818</v>
      </c>
      <c r="AD653" s="86">
        <f>AVERAGEIFS($D$2:D653, $B$2:B653, B653)</f>
        <v>0.73684210526315785</v>
      </c>
    </row>
    <row r="654" spans="1:30" x14ac:dyDescent="0.25">
      <c r="A654" s="85">
        <v>46170</v>
      </c>
      <c r="B654" t="s">
        <v>155</v>
      </c>
      <c r="C654">
        <v>24</v>
      </c>
      <c r="D654" s="86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86">
        <f>AVERAGEIFS($C$2:C654, $B$2:B654, B654)</f>
        <v>18.617647058823529</v>
      </c>
      <c r="AB654" s="86">
        <f>AVERAGEIFS($I$2:I654, $B$2:B654, B654)</f>
        <v>0.39411764705882346</v>
      </c>
      <c r="AC654" s="86">
        <f>AVERAGEIFS($J$2:J654, $B$2:B654, B654)</f>
        <v>0.46205882352941191</v>
      </c>
      <c r="AD654" s="86">
        <f>AVERAGEIFS($D$2:D654, $B$2:B654, B654)</f>
        <v>0.38235294117647056</v>
      </c>
    </row>
    <row r="655" spans="1:30" x14ac:dyDescent="0.25">
      <c r="A655" s="85">
        <v>46170</v>
      </c>
      <c r="B655" t="s">
        <v>141</v>
      </c>
      <c r="C655">
        <v>25</v>
      </c>
      <c r="D655" s="86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86">
        <f>AVERAGEIFS($C$2:C655, $B$2:B655, B655)</f>
        <v>16.705882352941178</v>
      </c>
      <c r="AB655" s="86">
        <f>AVERAGEIFS($I$2:I655, $B$2:B655, B655)</f>
        <v>0.44999999999999996</v>
      </c>
      <c r="AC655" s="86">
        <f>AVERAGEIFS($J$2:J655, $B$2:B655, B655)</f>
        <v>0.48588235294117654</v>
      </c>
      <c r="AD655" s="86">
        <f>AVERAGEIFS($D$2:D655, $B$2:B655, B655)</f>
        <v>0.41176470588235292</v>
      </c>
    </row>
    <row r="656" spans="1:30" x14ac:dyDescent="0.25">
      <c r="A656" s="85">
        <v>46170</v>
      </c>
      <c r="B656" t="s">
        <v>6</v>
      </c>
      <c r="C656">
        <v>15</v>
      </c>
      <c r="D656" s="86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86">
        <f>AVERAGEIFS($C$2:C656, $B$2:B656, B656)</f>
        <v>24.294117647058822</v>
      </c>
      <c r="AB656" s="86">
        <f>AVERAGEIFS($I$2:I656, $B$2:B656, B656)</f>
        <v>0.62058823529411755</v>
      </c>
      <c r="AC656" s="86">
        <f>AVERAGEIFS($J$2:J656, $B$2:B656, B656)</f>
        <v>0.57176470588235284</v>
      </c>
      <c r="AD656" s="86">
        <f>AVERAGEIFS($D$2:D656, $B$2:B656, B656)</f>
        <v>0.58823529411764708</v>
      </c>
    </row>
    <row r="657" spans="1:30" x14ac:dyDescent="0.25">
      <c r="A657" s="85">
        <v>46170</v>
      </c>
      <c r="B657" t="s">
        <v>152</v>
      </c>
      <c r="C657">
        <v>15</v>
      </c>
      <c r="D657" s="86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86">
        <f>AVERAGEIFS($C$2:C657, $B$2:B657, B657)</f>
        <v>13.615384615384615</v>
      </c>
      <c r="AB657" s="86">
        <f>AVERAGEIFS($I$2:I657, $B$2:B657, B657)</f>
        <v>0.32307692307692309</v>
      </c>
      <c r="AC657" s="86">
        <f>AVERAGEIFS($J$2:J657, $B$2:B657, B657)</f>
        <v>0.39384615384615385</v>
      </c>
      <c r="AD657" s="86">
        <f>AVERAGEIFS($D$2:D657, $B$2:B657, B657)</f>
        <v>0.23076923076923078</v>
      </c>
    </row>
    <row r="658" spans="1:30" x14ac:dyDescent="0.25">
      <c r="A658" s="85">
        <v>46170</v>
      </c>
      <c r="B658" t="s">
        <v>2</v>
      </c>
      <c r="C658">
        <v>28</v>
      </c>
      <c r="D658" s="86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86">
        <f>AVERAGEIFS($C$2:C658, $B$2:B658, B658)</f>
        <v>28.7</v>
      </c>
      <c r="AB658" s="86">
        <f>AVERAGEIFS($I$2:I658, $B$2:B658, B658)</f>
        <v>0.68500000000000005</v>
      </c>
      <c r="AC658" s="86">
        <f>AVERAGEIFS($J$2:J658, $B$2:B658, B658)</f>
        <v>0.57300000000000006</v>
      </c>
      <c r="AD658" s="86">
        <f>AVERAGEIFS($D$2:D658, $B$2:B658, B658)</f>
        <v>0.5</v>
      </c>
    </row>
    <row r="659" spans="1:30" x14ac:dyDescent="0.25">
      <c r="A659" s="85">
        <v>46170</v>
      </c>
      <c r="B659" t="s">
        <v>71</v>
      </c>
      <c r="C659">
        <v>22</v>
      </c>
      <c r="D659" s="86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86">
        <f>AVERAGEIFS($C$2:C659, $B$2:B659, B659)</f>
        <v>13.4</v>
      </c>
      <c r="AB659" s="86">
        <f>AVERAGEIFS($I$2:I659, $B$2:B659, B659)</f>
        <v>0.57000000000000006</v>
      </c>
      <c r="AC659" s="86">
        <f>AVERAGEIFS($J$2:J659, $B$2:B659, B659)</f>
        <v>0.53599999999999992</v>
      </c>
      <c r="AD659" s="86">
        <f>AVERAGEIFS($D$2:D659, $B$2:B659, B659)</f>
        <v>0.6</v>
      </c>
    </row>
    <row r="660" spans="1:30" x14ac:dyDescent="0.25">
      <c r="A660" s="85">
        <v>46170</v>
      </c>
      <c r="B660" t="s">
        <v>146</v>
      </c>
      <c r="C660">
        <v>14</v>
      </c>
      <c r="D660" s="86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86">
        <f>AVERAGEIFS($C$2:C660, $B$2:B660, B660)</f>
        <v>13</v>
      </c>
      <c r="AB660" s="86">
        <f>AVERAGEIFS($I$2:I660, $B$2:B660, B660)</f>
        <v>0.40000000000000008</v>
      </c>
      <c r="AC660" s="86">
        <f>AVERAGEIFS($J$2:J660, $B$2:B660, B660)</f>
        <v>0.47416666666666663</v>
      </c>
      <c r="AD660" s="86">
        <f>AVERAGEIFS($D$2:D660, $B$2:B660, B660)</f>
        <v>0.33333333333333331</v>
      </c>
    </row>
    <row r="661" spans="1:30" x14ac:dyDescent="0.25">
      <c r="A661" s="85">
        <v>46170</v>
      </c>
      <c r="B661" t="s">
        <v>35</v>
      </c>
      <c r="C661">
        <v>13</v>
      </c>
      <c r="D661" s="86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86">
        <f>AVERAGEIFS($C$2:C661, $B$2:B661, B661)</f>
        <v>13.037037037037036</v>
      </c>
      <c r="AB661" s="86">
        <f>AVERAGEIFS($I$2:I661, $B$2:B661, B661)</f>
        <v>0.53333333333333333</v>
      </c>
      <c r="AC661" s="86">
        <f>AVERAGEIFS($J$2:J661, $B$2:B661, B661)</f>
        <v>0.49888888888888899</v>
      </c>
      <c r="AD661" s="86">
        <f>AVERAGEIFS($D$2:D661, $B$2:B661, B661)</f>
        <v>0.59259259259259256</v>
      </c>
    </row>
    <row r="662" spans="1:30" x14ac:dyDescent="0.25">
      <c r="A662" s="85">
        <v>46173</v>
      </c>
      <c r="B662" t="s">
        <v>5</v>
      </c>
      <c r="C662">
        <v>9</v>
      </c>
      <c r="D662" s="86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21.4375</v>
      </c>
      <c r="AB662" s="86">
        <f>AVERAGEIFS($I$2:I662, $B$2:B662, B662)</f>
        <v>0.44687500000000002</v>
      </c>
      <c r="AC662" s="86">
        <f>AVERAGEIFS($J$2:J662, $B$2:B662, B662)</f>
        <v>0.47499999999999992</v>
      </c>
      <c r="AD662" s="86">
        <f>AVERAGEIFS($D$2:D662, $B$2:B662, B662)</f>
        <v>0.375</v>
      </c>
    </row>
    <row r="663" spans="1:30" x14ac:dyDescent="0.25">
      <c r="A663" s="85">
        <v>46173</v>
      </c>
      <c r="B663" t="s">
        <v>155</v>
      </c>
      <c r="C663">
        <v>27</v>
      </c>
      <c r="D663" s="86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18.857142857142858</v>
      </c>
      <c r="AB663" s="86">
        <f>AVERAGEIFS($I$2:I663, $B$2:B663, B663)</f>
        <v>0.39428571428571424</v>
      </c>
      <c r="AC663" s="86">
        <f>AVERAGEIFS($J$2:J663, $B$2:B663, B663)</f>
        <v>0.4597142857142858</v>
      </c>
      <c r="AD663" s="86">
        <f>AVERAGEIFS($D$2:D663, $B$2:B663, B663)</f>
        <v>0.37142857142857144</v>
      </c>
    </row>
    <row r="664" spans="1:30" x14ac:dyDescent="0.25">
      <c r="A664" s="85">
        <v>46173</v>
      </c>
      <c r="B664" t="s">
        <v>140</v>
      </c>
      <c r="C664">
        <v>17</v>
      </c>
      <c r="D664" s="86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9.2692307692307701</v>
      </c>
      <c r="AB664" s="86">
        <f>AVERAGEIFS($I$2:I664, $B$2:B664, B664)</f>
        <v>0.41923076923076924</v>
      </c>
      <c r="AC664" s="86">
        <f>AVERAGEIFS($J$2:J664, $B$2:B664, B664)</f>
        <v>0.46346153846153842</v>
      </c>
      <c r="AD664" s="86">
        <f>AVERAGEIFS($D$2:D664, $B$2:B664, B664)</f>
        <v>0.38461538461538464</v>
      </c>
    </row>
    <row r="665" spans="1:30" x14ac:dyDescent="0.25">
      <c r="A665" s="85">
        <v>46173</v>
      </c>
      <c r="B665" t="s">
        <v>139</v>
      </c>
      <c r="C665">
        <v>17</v>
      </c>
      <c r="D665" s="86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86">
        <f>AVERAGEIFS($C$2:C665, $B$2:B665, B665)</f>
        <v>11.571428571428571</v>
      </c>
      <c r="AB665" s="86">
        <f>AVERAGEIFS($I$2:I665, $B$2:B665, B665)</f>
        <v>0.3880952380952381</v>
      </c>
      <c r="AC665" s="86">
        <f>AVERAGEIFS($J$2:J665, $B$2:B665, B665)</f>
        <v>0.46714285714285719</v>
      </c>
      <c r="AD665" s="86">
        <f>AVERAGEIFS($D$2:D665, $B$2:B665, B665)</f>
        <v>0.38095238095238093</v>
      </c>
    </row>
    <row r="666" spans="1:30" x14ac:dyDescent="0.25">
      <c r="A666" s="85">
        <v>46173</v>
      </c>
      <c r="B666" t="s">
        <v>38</v>
      </c>
      <c r="C666">
        <v>16</v>
      </c>
      <c r="D666" s="86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86">
        <f>AVERAGEIFS($C$2:C666, $B$2:B666, B666)</f>
        <v>9.6428571428571423</v>
      </c>
      <c r="AB666" s="86">
        <f>AVERAGEIFS($I$2:I666, $B$2:B666, B666)</f>
        <v>0.42142857142857143</v>
      </c>
      <c r="AC666" s="86">
        <f>AVERAGEIFS($J$2:J666, $B$2:B666, B666)</f>
        <v>0.46428571428571414</v>
      </c>
      <c r="AD666" s="86">
        <f>AVERAGEIFS($D$2:D666, $B$2:B666, B666)</f>
        <v>0.42857142857142855</v>
      </c>
    </row>
    <row r="667" spans="1:30" x14ac:dyDescent="0.25">
      <c r="A667" s="85">
        <v>46173</v>
      </c>
      <c r="B667" t="s">
        <v>242</v>
      </c>
      <c r="C667">
        <v>4</v>
      </c>
      <c r="D667" s="86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86">
        <f>AVERAGEIFS($C$2:C667, $B$2:B667, B667)</f>
        <v>4</v>
      </c>
      <c r="AB667" s="86">
        <f>AVERAGEIFS($I$2:I667, $B$2:B667, B667)</f>
        <v>0.4</v>
      </c>
      <c r="AC667" s="86">
        <f>AVERAGEIFS($J$2:J667, $B$2:B667, B667)</f>
        <v>0.38</v>
      </c>
      <c r="AD667" s="86">
        <f>AVERAGEIFS($D$2:D667, $B$2:B667, B667)</f>
        <v>0</v>
      </c>
    </row>
    <row r="668" spans="1:30" x14ac:dyDescent="0.25">
      <c r="A668" s="85">
        <v>46173</v>
      </c>
      <c r="B668" t="s">
        <v>150</v>
      </c>
      <c r="C668">
        <v>16</v>
      </c>
      <c r="D668" s="86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86">
        <f>AVERAGEIFS($C$2:C668, $B$2:B668, B668)</f>
        <v>18</v>
      </c>
      <c r="AB668" s="86">
        <f>AVERAGEIFS($I$2:I668, $B$2:B668, B668)</f>
        <v>0.67249999999999999</v>
      </c>
      <c r="AC668" s="86">
        <f>AVERAGEIFS($J$2:J668, $B$2:B668, B668)</f>
        <v>0.59399999999999975</v>
      </c>
      <c r="AD668" s="86">
        <f>AVERAGEIFS($D$2:D668, $B$2:B668, B668)</f>
        <v>0.75</v>
      </c>
    </row>
    <row r="669" spans="1:30" x14ac:dyDescent="0.25">
      <c r="A669" s="85">
        <v>46173</v>
      </c>
      <c r="B669" t="s">
        <v>179</v>
      </c>
      <c r="C669">
        <v>16</v>
      </c>
      <c r="D669" s="86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86">
        <f>AVERAGEIFS($C$2:C669, $B$2:B669, B669)</f>
        <v>14.444444444444445</v>
      </c>
      <c r="AB669" s="86">
        <f>AVERAGEIFS($I$2:I669, $B$2:B669, B669)</f>
        <v>0.81666666666666665</v>
      </c>
      <c r="AC669" s="86">
        <f>AVERAGEIFS($J$2:J669, $B$2:B669, B669)</f>
        <v>0.61222222222222233</v>
      </c>
      <c r="AD669" s="86">
        <f>AVERAGEIFS($D$2:D669, $B$2:B669, B669)</f>
        <v>0.88888888888888884</v>
      </c>
    </row>
    <row r="670" spans="1:30" x14ac:dyDescent="0.25">
      <c r="A670" s="85">
        <v>46173</v>
      </c>
      <c r="B670" t="s">
        <v>19</v>
      </c>
      <c r="C670">
        <v>11</v>
      </c>
      <c r="D670" s="86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86">
        <f>AVERAGEIFS($C$2:C670, $B$2:B670, B670)</f>
        <v>13.538461538461538</v>
      </c>
      <c r="AB670" s="86">
        <f>AVERAGEIFS($I$2:I670, $B$2:B670, B670)</f>
        <v>0.61538461538461531</v>
      </c>
      <c r="AC670" s="86">
        <f>AVERAGEIFS($J$2:J670, $B$2:B670, B670)</f>
        <v>0.54307692307692312</v>
      </c>
      <c r="AD670" s="86">
        <f>AVERAGEIFS($D$2:D670, $B$2:B670, B670)</f>
        <v>0.61538461538461542</v>
      </c>
    </row>
    <row r="671" spans="1:30" x14ac:dyDescent="0.25">
      <c r="A671" s="85">
        <v>46173</v>
      </c>
      <c r="B671" t="s">
        <v>55</v>
      </c>
      <c r="C671">
        <v>9</v>
      </c>
      <c r="D671" s="86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86">
        <f>AVERAGEIFS($C$2:C671, $B$2:B671, B671)</f>
        <v>10.571428571428571</v>
      </c>
      <c r="AB671" s="86">
        <f>AVERAGEIFS($I$2:I671, $B$2:B671, B671)</f>
        <v>0.6785714285714286</v>
      </c>
      <c r="AC671" s="86">
        <f>AVERAGEIFS($J$2:J671, $B$2:B671, B671)</f>
        <v>0.6171428571428571</v>
      </c>
      <c r="AD671" s="86">
        <f>AVERAGEIFS($D$2:D671, $B$2:B671, B671)</f>
        <v>0.7142857142857143</v>
      </c>
    </row>
    <row r="672" spans="1:30" x14ac:dyDescent="0.25">
      <c r="A672" s="85">
        <v>46173</v>
      </c>
      <c r="B672" t="s">
        <v>37</v>
      </c>
      <c r="C672">
        <v>30</v>
      </c>
      <c r="D672" s="86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86">
        <f>AVERAGEIFS($C$2:C672, $B$2:B672, B672)</f>
        <v>20.647058823529413</v>
      </c>
      <c r="AB672" s="86">
        <f>AVERAGEIFS($I$2:I672, $B$2:B672, B672)</f>
        <v>0.42647058823529405</v>
      </c>
      <c r="AC672" s="86">
        <f>AVERAGEIFS($J$2:J672, $B$2:B672, B672)</f>
        <v>0.46294117647058813</v>
      </c>
      <c r="AD672" s="86">
        <f>AVERAGEIFS($D$2:D672, $B$2:B672, B672)</f>
        <v>0.52941176470588236</v>
      </c>
    </row>
    <row r="673" spans="1:30" x14ac:dyDescent="0.25">
      <c r="A673" s="85">
        <v>46173</v>
      </c>
      <c r="B673" t="s">
        <v>154</v>
      </c>
      <c r="C673">
        <v>21</v>
      </c>
      <c r="D673" s="86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86">
        <f>AVERAGEIFS($C$2:C673, $B$2:B673, B673)</f>
        <v>12.916666666666666</v>
      </c>
      <c r="AB673" s="86">
        <f>AVERAGEIFS($I$2:I673, $B$2:B673, B673)</f>
        <v>0.49583333333333329</v>
      </c>
      <c r="AC673" s="86">
        <f>AVERAGEIFS($J$2:J673, $B$2:B673, B673)</f>
        <v>0.52500000000000002</v>
      </c>
      <c r="AD673" s="86">
        <f>AVERAGEIFS($D$2:D673, $B$2:B673, B673)</f>
        <v>0.58333333333333337</v>
      </c>
    </row>
    <row r="674" spans="1:30" x14ac:dyDescent="0.25">
      <c r="A674" s="85">
        <v>46175</v>
      </c>
      <c r="B674" t="s">
        <v>6</v>
      </c>
      <c r="C674">
        <v>26</v>
      </c>
      <c r="D674" s="86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86">
        <f>AVERAGEIFS($C$2:C674, $B$2:B674, B674)</f>
        <v>24.388888888888889</v>
      </c>
      <c r="AB674" s="86">
        <f>AVERAGEIFS($I$2:I674, $B$2:B674, B674)</f>
        <v>0.64166666666666661</v>
      </c>
      <c r="AC674" s="86">
        <f>AVERAGEIFS($J$2:J674, $B$2:B674, B674)</f>
        <v>0.58166666666666655</v>
      </c>
      <c r="AD674" s="86">
        <f>AVERAGEIFS($D$2:D674, $B$2:B674, B674)</f>
        <v>0.61111111111111116</v>
      </c>
    </row>
    <row r="675" spans="1:30" x14ac:dyDescent="0.25">
      <c r="A675" s="85">
        <v>46175</v>
      </c>
      <c r="B675" t="s">
        <v>179</v>
      </c>
      <c r="C675">
        <v>14</v>
      </c>
      <c r="D675" s="86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86">
        <f>AVERAGEIFS($C$2:C675, $B$2:B675, B675)</f>
        <v>14.4</v>
      </c>
      <c r="AB675" s="86">
        <f>AVERAGEIFS($I$2:I675, $B$2:B675, B675)</f>
        <v>0.83499999999999996</v>
      </c>
      <c r="AC675" s="86">
        <f>AVERAGEIFS($J$2:J675, $B$2:B675, B675)</f>
        <v>0.62600000000000011</v>
      </c>
      <c r="AD675" s="86">
        <f>AVERAGEIFS($D$2:D675, $B$2:B675, B675)</f>
        <v>0.9</v>
      </c>
    </row>
    <row r="676" spans="1:30" x14ac:dyDescent="0.25">
      <c r="A676" s="85">
        <v>46175</v>
      </c>
      <c r="B676" t="s">
        <v>147</v>
      </c>
      <c r="C676">
        <v>13</v>
      </c>
      <c r="D676" s="86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86">
        <f>AVERAGEIFS($C$2:C676, $B$2:B676, B676)</f>
        <v>16.899999999999999</v>
      </c>
      <c r="AB676" s="86">
        <f>AVERAGEIFS($I$2:I676, $B$2:B676, B676)</f>
        <v>0.45</v>
      </c>
      <c r="AC676" s="86">
        <f>AVERAGEIFS($J$2:J676, $B$2:B676, B676)</f>
        <v>0.48</v>
      </c>
      <c r="AD676" s="86">
        <f>AVERAGEIFS($D$2:D676, $B$2:B676, B676)</f>
        <v>0.5</v>
      </c>
    </row>
    <row r="677" spans="1:30" x14ac:dyDescent="0.25">
      <c r="A677" s="85">
        <v>46175</v>
      </c>
      <c r="B677" t="s">
        <v>148</v>
      </c>
      <c r="C677">
        <v>11</v>
      </c>
      <c r="D677" s="86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86">
        <f>AVERAGEIFS($C$2:C677, $B$2:B677, B677)</f>
        <v>12.783783783783784</v>
      </c>
      <c r="AB677" s="86">
        <f>AVERAGEIFS($I$2:I677, $B$2:B677, B677)</f>
        <v>0.55540540540540528</v>
      </c>
      <c r="AC677" s="86">
        <f>AVERAGEIFS($J$2:J677, $B$2:B677, B677)</f>
        <v>0.52675675675675682</v>
      </c>
      <c r="AD677" s="86">
        <f>AVERAGEIFS($D$2:D677, $B$2:B677, B677)</f>
        <v>0.56756756756756754</v>
      </c>
    </row>
    <row r="678" spans="1:30" x14ac:dyDescent="0.25">
      <c r="A678" s="85">
        <v>46175</v>
      </c>
      <c r="B678" t="s">
        <v>50</v>
      </c>
      <c r="C678">
        <v>10</v>
      </c>
      <c r="D678" s="86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86">
        <f>AVERAGEIFS($C$2:C678, $B$2:B678, B678)</f>
        <v>13</v>
      </c>
      <c r="AB678" s="86">
        <f>AVERAGEIFS($I$2:I678, $B$2:B678, B678)</f>
        <v>0.625</v>
      </c>
      <c r="AC678" s="86">
        <f>AVERAGEIFS($J$2:J678, $B$2:B678, B678)</f>
        <v>0.625</v>
      </c>
      <c r="AD678" s="86">
        <f>AVERAGEIFS($D$2:D678, $B$2:B678, B678)</f>
        <v>0.5</v>
      </c>
    </row>
    <row r="679" spans="1:30" x14ac:dyDescent="0.25">
      <c r="A679" s="85">
        <v>46175</v>
      </c>
      <c r="B679" t="s">
        <v>140</v>
      </c>
      <c r="C679">
        <v>2</v>
      </c>
      <c r="D679" s="86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86">
        <f>AVERAGEIFS($C$2:C679, $B$2:B679, B679)</f>
        <v>9</v>
      </c>
      <c r="AB679" s="86">
        <f>AVERAGEIFS($I$2:I679, $B$2:B679, B679)</f>
        <v>0.44074074074074077</v>
      </c>
      <c r="AC679" s="86">
        <f>AVERAGEIFS($J$2:J679, $B$2:B679, B679)</f>
        <v>0.47407407407407404</v>
      </c>
      <c r="AD679" s="86">
        <f>AVERAGEIFS($D$2:D679, $B$2:B679, B679)</f>
        <v>0.40740740740740738</v>
      </c>
    </row>
    <row r="680" spans="1:30" x14ac:dyDescent="0.25">
      <c r="A680" s="85">
        <v>46175</v>
      </c>
      <c r="B680" t="s">
        <v>29</v>
      </c>
      <c r="C680">
        <v>12</v>
      </c>
      <c r="D680" s="86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11.419354838709678</v>
      </c>
      <c r="AB680" s="86">
        <f>AVERAGEIFS($I$2:I680, $B$2:B680, B680)</f>
        <v>0.4258064516129032</v>
      </c>
      <c r="AC680" s="86">
        <f>AVERAGEIFS($J$2:J680, $B$2:B680, B680)</f>
        <v>0.47774193548387101</v>
      </c>
      <c r="AD680" s="86">
        <f>AVERAGEIFS($D$2:D680, $B$2:B680, B680)</f>
        <v>0.35483870967741937</v>
      </c>
    </row>
    <row r="681" spans="1:30" x14ac:dyDescent="0.25">
      <c r="A681" s="85">
        <v>46175</v>
      </c>
      <c r="B681" t="s">
        <v>154</v>
      </c>
      <c r="C681">
        <v>11</v>
      </c>
      <c r="D681" s="86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12.76923076923077</v>
      </c>
      <c r="AB681" s="86">
        <f>AVERAGEIFS($I$2:I681, $B$2:B681, B681)</f>
        <v>0.45769230769230762</v>
      </c>
      <c r="AC681" s="86">
        <f>AVERAGEIFS($J$2:J681, $B$2:B681, B681)</f>
        <v>0.50384615384615394</v>
      </c>
      <c r="AD681" s="86">
        <f>AVERAGEIFS($D$2:D681, $B$2:B681, B681)</f>
        <v>0.53846153846153844</v>
      </c>
    </row>
    <row r="682" spans="1:30" x14ac:dyDescent="0.25">
      <c r="A682" s="85">
        <v>46175</v>
      </c>
      <c r="B682" t="s">
        <v>155</v>
      </c>
      <c r="C682">
        <v>10</v>
      </c>
      <c r="D682" s="86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18.611111111111111</v>
      </c>
      <c r="AB682" s="86">
        <f>AVERAGEIFS($I$2:I682, $B$2:B682, B682)</f>
        <v>0.3833333333333333</v>
      </c>
      <c r="AC682" s="86">
        <f>AVERAGEIFS($J$2:J682, $B$2:B682, B682)</f>
        <v>0.45388888888888901</v>
      </c>
      <c r="AD682" s="86">
        <f>AVERAGEIFS($D$2:D682, $B$2:B682, B682)</f>
        <v>0.3611111111111111</v>
      </c>
    </row>
    <row r="683" spans="1:30" x14ac:dyDescent="0.25">
      <c r="A683" s="85">
        <v>46175</v>
      </c>
      <c r="B683" t="s">
        <v>150</v>
      </c>
      <c r="C683">
        <v>10</v>
      </c>
      <c r="D683" s="86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17.61904761904762</v>
      </c>
      <c r="AB683" s="86">
        <f>AVERAGEIFS($I$2:I683, $B$2:B683, B683)</f>
        <v>0.64047619047619042</v>
      </c>
      <c r="AC683" s="86">
        <f>AVERAGEIFS($J$2:J683, $B$2:B683, B683)</f>
        <v>0.57761904761904737</v>
      </c>
      <c r="AD683" s="86">
        <f>AVERAGEIFS($D$2:D683, $B$2:B683, B683)</f>
        <v>0.7142857142857143</v>
      </c>
    </row>
    <row r="684" spans="1:30" x14ac:dyDescent="0.25">
      <c r="A684" s="85">
        <v>46175</v>
      </c>
      <c r="B684" t="s">
        <v>139</v>
      </c>
      <c r="C684">
        <v>5</v>
      </c>
      <c r="D684" s="86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11.272727272727273</v>
      </c>
      <c r="AB684" s="86">
        <f>AVERAGEIFS($I$2:I684, $B$2:B684, B684)</f>
        <v>0.37045454545454548</v>
      </c>
      <c r="AC684" s="86">
        <f>AVERAGEIFS($J$2:J684, $B$2:B684, B684)</f>
        <v>0.45727272727272728</v>
      </c>
      <c r="AD684" s="86">
        <f>AVERAGEIFS($D$2:D684, $B$2:B684, B684)</f>
        <v>0.36363636363636365</v>
      </c>
    </row>
    <row r="685" spans="1:30" x14ac:dyDescent="0.25">
      <c r="A685" s="85">
        <v>46175</v>
      </c>
      <c r="B685" t="s">
        <v>242</v>
      </c>
      <c r="C685">
        <v>4</v>
      </c>
      <c r="D685" s="86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4</v>
      </c>
      <c r="AB685" s="86">
        <f>AVERAGEIFS($I$2:I685, $B$2:B685, B685)</f>
        <v>0.2</v>
      </c>
      <c r="AC685" s="86">
        <f>AVERAGEIFS($J$2:J685, $B$2:B685, B685)</f>
        <v>0.315</v>
      </c>
      <c r="AD685" s="86">
        <f>AVERAGEIFS($D$2:D685, $B$2:B685, B685)</f>
        <v>0</v>
      </c>
    </row>
    <row r="686" spans="1:30" x14ac:dyDescent="0.25">
      <c r="A686" s="85">
        <v>46175</v>
      </c>
      <c r="B686" t="s">
        <v>13</v>
      </c>
      <c r="C686">
        <v>25</v>
      </c>
      <c r="D686" s="86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24.428571428571427</v>
      </c>
      <c r="AB686" s="86">
        <f>AVERAGEIFS($I$2:I686, $B$2:B686, B686)</f>
        <v>0.56309523809523809</v>
      </c>
      <c r="AC686" s="86">
        <f>AVERAGEIFS($J$2:J686, $B$2:B686, B686)</f>
        <v>0.5428571428571427</v>
      </c>
      <c r="AD686" s="86">
        <f>AVERAGEIFS($D$2:D686, $B$2:B686, B686)</f>
        <v>0.5714285714285714</v>
      </c>
    </row>
    <row r="687" spans="1:30" x14ac:dyDescent="0.25">
      <c r="A687" s="85">
        <v>46175</v>
      </c>
      <c r="B687" t="s">
        <v>155</v>
      </c>
      <c r="C687">
        <v>21</v>
      </c>
      <c r="D687" s="86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86">
        <f>AVERAGEIFS($C$2:C687, $B$2:B687, B687)</f>
        <v>18.675675675675677</v>
      </c>
      <c r="AB687" s="86">
        <f>AVERAGEIFS($I$2:I687, $B$2:B687, B687)</f>
        <v>0.37972972972972968</v>
      </c>
      <c r="AC687" s="86">
        <f>AVERAGEIFS($J$2:J687, $B$2:B687, B687)</f>
        <v>0.4551351351351352</v>
      </c>
      <c r="AD687" s="86">
        <f>AVERAGEIFS($D$2:D687, $B$2:B687, B687)</f>
        <v>0.35135135135135137</v>
      </c>
    </row>
    <row r="688" spans="1:30" x14ac:dyDescent="0.25">
      <c r="A688" s="85">
        <v>46175</v>
      </c>
      <c r="B688" t="s">
        <v>5</v>
      </c>
      <c r="C688">
        <v>20</v>
      </c>
      <c r="D688" s="86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86">
        <f>AVERAGEIFS($C$2:C688, $B$2:B688, B688)</f>
        <v>21.352941176470587</v>
      </c>
      <c r="AB688" s="86">
        <f>AVERAGEIFS($I$2:I688, $B$2:B688, B688)</f>
        <v>0.43529411764705883</v>
      </c>
      <c r="AC688" s="86">
        <f>AVERAGEIFS($J$2:J688, $B$2:B688, B688)</f>
        <v>0.47647058823529398</v>
      </c>
      <c r="AD688" s="86">
        <f>AVERAGEIFS($D$2:D688, $B$2:B688, B688)</f>
        <v>0.35294117647058826</v>
      </c>
    </row>
    <row r="689" spans="1:30" x14ac:dyDescent="0.25">
      <c r="A689" s="85">
        <v>46175</v>
      </c>
      <c r="B689" t="s">
        <v>29</v>
      </c>
      <c r="C689">
        <v>17</v>
      </c>
      <c r="D689" s="86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86">
        <f>AVERAGEIFS($C$2:C689, $B$2:B689, B689)</f>
        <v>11.59375</v>
      </c>
      <c r="AB689" s="86">
        <f>AVERAGEIFS($I$2:I689, $B$2:B689, B689)</f>
        <v>0.42031249999999998</v>
      </c>
      <c r="AC689" s="86">
        <f>AVERAGEIFS($J$2:J689, $B$2:B689, B689)</f>
        <v>0.47843750000000002</v>
      </c>
      <c r="AD689" s="86">
        <f>AVERAGEIFS($D$2:D689, $B$2:B689, B689)</f>
        <v>0.34375</v>
      </c>
    </row>
    <row r="690" spans="1:30" x14ac:dyDescent="0.25">
      <c r="A690" s="85">
        <v>46175</v>
      </c>
      <c r="B690" t="s">
        <v>38</v>
      </c>
      <c r="C690">
        <v>15</v>
      </c>
      <c r="D690" s="86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86">
        <f>AVERAGEIFS($C$2:C690, $B$2:B690, B690)</f>
        <v>10</v>
      </c>
      <c r="AB690" s="86">
        <f>AVERAGEIFS($I$2:I690, $B$2:B690, B690)</f>
        <v>0.41000000000000003</v>
      </c>
      <c r="AC690" s="86">
        <f>AVERAGEIFS($J$2:J690, $B$2:B690, B690)</f>
        <v>0.46666666666666656</v>
      </c>
      <c r="AD690" s="86">
        <f>AVERAGEIFS($D$2:D690, $B$2:B690, B690)</f>
        <v>0.4</v>
      </c>
    </row>
    <row r="691" spans="1:30" x14ac:dyDescent="0.25">
      <c r="A691" s="85">
        <v>46175</v>
      </c>
      <c r="B691" t="s">
        <v>154</v>
      </c>
      <c r="C691">
        <v>9</v>
      </c>
      <c r="D691" s="86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86">
        <f>AVERAGEIFS($C$2:C691, $B$2:B691, B691)</f>
        <v>12.5</v>
      </c>
      <c r="AB691" s="86">
        <f>AVERAGEIFS($I$2:I691, $B$2:B691, B691)</f>
        <v>0.44285714285714278</v>
      </c>
      <c r="AC691" s="86">
        <f>AVERAGEIFS($J$2:J691, $B$2:B691, B691)</f>
        <v>0.50357142857142867</v>
      </c>
      <c r="AD691" s="86">
        <f>AVERAGEIFS($D$2:D691, $B$2:B691, B691)</f>
        <v>0.5</v>
      </c>
    </row>
    <row r="692" spans="1:30" x14ac:dyDescent="0.25">
      <c r="A692" s="85">
        <v>46175</v>
      </c>
      <c r="B692" t="s">
        <v>14</v>
      </c>
      <c r="C692">
        <v>38</v>
      </c>
      <c r="D692" s="86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86">
        <f>AVERAGEIFS($C$2:C692, $B$2:B692, B692)</f>
        <v>22.555555555555557</v>
      </c>
      <c r="AB692" s="86">
        <f>AVERAGEIFS($I$2:I692, $B$2:B692, B692)</f>
        <v>0.40740740740740738</v>
      </c>
      <c r="AC692" s="86">
        <f>AVERAGEIFS($J$2:J692, $B$2:B692, B692)</f>
        <v>0.4525925925925926</v>
      </c>
      <c r="AD692" s="86">
        <f>AVERAGEIFS($D$2:D692, $B$2:B692, B692)</f>
        <v>0.37037037037037035</v>
      </c>
    </row>
    <row r="693" spans="1:30" x14ac:dyDescent="0.25">
      <c r="A693" s="85">
        <v>46175</v>
      </c>
      <c r="B693" t="s">
        <v>6</v>
      </c>
      <c r="C693">
        <v>32</v>
      </c>
      <c r="D693" s="86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86">
        <f>AVERAGEIFS($C$2:C693, $B$2:B693, B693)</f>
        <v>24.789473684210527</v>
      </c>
      <c r="AB693" s="86">
        <f>AVERAGEIFS($I$2:I693, $B$2:B693, B693)</f>
        <v>0.64736842105263148</v>
      </c>
      <c r="AC693" s="86">
        <f>AVERAGEIFS($J$2:J693, $B$2:B693, B693)</f>
        <v>0.57736842105263153</v>
      </c>
      <c r="AD693" s="86">
        <f>AVERAGEIFS($D$2:D693, $B$2:B693, B693)</f>
        <v>0.63157894736842102</v>
      </c>
    </row>
    <row r="694" spans="1:30" x14ac:dyDescent="0.25">
      <c r="A694" s="85">
        <v>46175</v>
      </c>
      <c r="B694" t="s">
        <v>150</v>
      </c>
      <c r="C694">
        <v>32</v>
      </c>
      <c r="D694" s="86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86">
        <f>AVERAGEIFS($C$2:C694, $B$2:B694, B694)</f>
        <v>18.272727272727273</v>
      </c>
      <c r="AB694" s="86">
        <f>AVERAGEIFS($I$2:I694, $B$2:B694, B694)</f>
        <v>0.64545454545454539</v>
      </c>
      <c r="AC694" s="86">
        <f>AVERAGEIFS($J$2:J694, $B$2:B694, B694)</f>
        <v>0.57409090909090887</v>
      </c>
      <c r="AD694" s="86">
        <f>AVERAGEIFS($D$2:D694, $B$2:B694, B694)</f>
        <v>0.72727272727272729</v>
      </c>
    </row>
    <row r="695" spans="1:30" x14ac:dyDescent="0.25">
      <c r="A695" s="85">
        <v>46175</v>
      </c>
      <c r="B695" t="s">
        <v>40</v>
      </c>
      <c r="C695">
        <v>31</v>
      </c>
      <c r="D695" s="86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86">
        <f>AVERAGEIFS($C$2:C695, $B$2:B695, B695)</f>
        <v>20.533333333333335</v>
      </c>
      <c r="AB695" s="86">
        <f>AVERAGEIFS($I$2:I695, $B$2:B695, B695)</f>
        <v>0.59333333333333327</v>
      </c>
      <c r="AC695" s="86">
        <f>AVERAGEIFS($J$2:J695, $B$2:B695, B695)</f>
        <v>0.5086666666666666</v>
      </c>
      <c r="AD695" s="86">
        <f>AVERAGEIFS($D$2:D695, $B$2:B695, B695)</f>
        <v>0.6</v>
      </c>
    </row>
    <row r="696" spans="1:30" x14ac:dyDescent="0.25">
      <c r="A696" s="85">
        <v>46175</v>
      </c>
      <c r="B696" t="s">
        <v>140</v>
      </c>
      <c r="C696">
        <v>18</v>
      </c>
      <c r="D696" s="86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86">
        <f>AVERAGEIFS($C$2:C696, $B$2:B696, B696)</f>
        <v>9.3214285714285712</v>
      </c>
      <c r="AB696" s="86">
        <f>AVERAGEIFS($I$2:I696, $B$2:B696, B696)</f>
        <v>0.45178571428571429</v>
      </c>
      <c r="AC696" s="86">
        <f>AVERAGEIFS($J$2:J696, $B$2:B696, B696)</f>
        <v>0.47499999999999998</v>
      </c>
      <c r="AD696" s="86">
        <f>AVERAGEIFS($D$2:D696, $B$2:B696, B696)</f>
        <v>0.42857142857142855</v>
      </c>
    </row>
    <row r="697" spans="1:30" x14ac:dyDescent="0.25">
      <c r="A697" s="85">
        <v>46175</v>
      </c>
      <c r="B697" t="s">
        <v>53</v>
      </c>
      <c r="C697">
        <v>16</v>
      </c>
      <c r="D697" s="86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86">
        <f>AVERAGEIFS($C$2:C697, $B$2:B697, B697)</f>
        <v>16.25</v>
      </c>
      <c r="AB697" s="86">
        <f>AVERAGEIFS($I$2:I697, $B$2:B697, B697)</f>
        <v>0.625</v>
      </c>
      <c r="AC697" s="86">
        <f>AVERAGEIFS($J$2:J697, $B$2:B697, B697)</f>
        <v>0.55500000000000005</v>
      </c>
      <c r="AD697" s="86">
        <f>AVERAGEIFS($D$2:D697, $B$2:B697, B697)</f>
        <v>0.75</v>
      </c>
    </row>
    <row r="698" spans="1:30" x14ac:dyDescent="0.25">
      <c r="A698" s="85">
        <v>46175</v>
      </c>
      <c r="B698" t="s">
        <v>147</v>
      </c>
      <c r="C698">
        <v>12</v>
      </c>
      <c r="D698" s="86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86">
        <f>AVERAGEIFS($C$2:C698, $B$2:B698, B698)</f>
        <v>16.454545454545453</v>
      </c>
      <c r="AB698" s="86">
        <f>AVERAGEIFS($I$2:I698, $B$2:B698, B698)</f>
        <v>0.47727272727272729</v>
      </c>
      <c r="AC698" s="86">
        <f>AVERAGEIFS($J$2:J698, $B$2:B698, B698)</f>
        <v>0.48181818181818181</v>
      </c>
      <c r="AD698" s="86">
        <f>AVERAGEIFS($D$2:D698, $B$2:B698, B698)</f>
        <v>0.54545454545454541</v>
      </c>
    </row>
    <row r="699" spans="1:30" x14ac:dyDescent="0.25">
      <c r="A699" s="85">
        <v>46175</v>
      </c>
      <c r="B699" t="s">
        <v>179</v>
      </c>
      <c r="C699">
        <v>9</v>
      </c>
      <c r="D699" s="86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86">
        <f>AVERAGEIFS($C$2:C699, $B$2:B699, B699)</f>
        <v>13.909090909090908</v>
      </c>
      <c r="AB699" s="86">
        <f>AVERAGEIFS($I$2:I699, $B$2:B699, B699)</f>
        <v>0.82727272727272727</v>
      </c>
      <c r="AC699" s="86">
        <f>AVERAGEIFS($J$2:J699, $B$2:B699, B699)</f>
        <v>0.61454545454545462</v>
      </c>
      <c r="AD699" s="86">
        <f>AVERAGEIFS($D$2:D699, $B$2:B699, B699)</f>
        <v>0.90909090909090906</v>
      </c>
    </row>
    <row r="700" spans="1:30" x14ac:dyDescent="0.25">
      <c r="A700" s="85">
        <v>46176</v>
      </c>
      <c r="B700" t="s">
        <v>14</v>
      </c>
      <c r="C700">
        <v>14</v>
      </c>
      <c r="D700" s="86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86">
        <f>AVERAGEIFS($C$2:C700, $B$2:B700, B700)</f>
        <v>22.25</v>
      </c>
      <c r="AB700" s="86">
        <f>AVERAGEIFS($I$2:I700, $B$2:B700, B700)</f>
        <v>0.4017857142857143</v>
      </c>
      <c r="AC700" s="86">
        <f>AVERAGEIFS($J$2:J700, $B$2:B700, B700)</f>
        <v>0.45071428571428573</v>
      </c>
      <c r="AD700" s="86">
        <f>AVERAGEIFS($D$2:D700, $B$2:B700, B700)</f>
        <v>0.35714285714285715</v>
      </c>
    </row>
    <row r="701" spans="1:30" x14ac:dyDescent="0.25">
      <c r="A701" s="85">
        <v>46176</v>
      </c>
      <c r="B701" t="s">
        <v>2</v>
      </c>
      <c r="C701">
        <v>21</v>
      </c>
      <c r="D701" s="86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86">
        <f>AVERAGEIFS($C$2:C701, $B$2:B701, B701)</f>
        <v>28</v>
      </c>
      <c r="AB701" s="86">
        <f>AVERAGEIFS($I$2:I701, $B$2:B701, B701)</f>
        <v>0.6454545454545455</v>
      </c>
      <c r="AC701" s="86">
        <f>AVERAGEIFS($J$2:J701, $B$2:B701, B701)</f>
        <v>0.55727272727272736</v>
      </c>
      <c r="AD701" s="86">
        <f>AVERAGEIFS($D$2:D701, $B$2:B701, B701)</f>
        <v>0.45454545454545453</v>
      </c>
    </row>
    <row r="702" spans="1:30" x14ac:dyDescent="0.25">
      <c r="A702" s="85">
        <v>46176</v>
      </c>
      <c r="B702" t="s">
        <v>113</v>
      </c>
      <c r="C702">
        <v>21</v>
      </c>
      <c r="D702" s="86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86">
        <f>AVERAGEIFS($C$2:C702, $B$2:B702, B702)</f>
        <v>20.875</v>
      </c>
      <c r="AB702" s="86">
        <f>AVERAGEIFS($I$2:I702, $B$2:B702, B702)</f>
        <v>0.56874999999999998</v>
      </c>
      <c r="AC702" s="86">
        <f>AVERAGEIFS($J$2:J702, $B$2:B702, B702)</f>
        <v>0.51624999999999999</v>
      </c>
      <c r="AD702" s="86">
        <f>AVERAGEIFS($D$2:D702, $B$2:B702, B702)</f>
        <v>0.625</v>
      </c>
    </row>
    <row r="703" spans="1:30" x14ac:dyDescent="0.25">
      <c r="A703" s="85">
        <v>46176</v>
      </c>
      <c r="B703" t="s">
        <v>27</v>
      </c>
      <c r="C703">
        <v>17</v>
      </c>
      <c r="D703" s="86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86">
        <f>AVERAGEIFS($C$2:C703, $B$2:B703, B703)</f>
        <v>16.533333333333335</v>
      </c>
      <c r="AB703" s="86">
        <f>AVERAGEIFS($I$2:I703, $B$2:B703, B703)</f>
        <v>0.52333333333333332</v>
      </c>
      <c r="AC703" s="86">
        <f>AVERAGEIFS($J$2:J703, $B$2:B703, B703)</f>
        <v>0.52266666666666672</v>
      </c>
      <c r="AD703" s="86">
        <f>AVERAGEIFS($D$2:D703, $B$2:B703, B703)</f>
        <v>0.6</v>
      </c>
    </row>
    <row r="704" spans="1:30" x14ac:dyDescent="0.25">
      <c r="A704" s="85">
        <v>46176</v>
      </c>
      <c r="B704" t="s">
        <v>29</v>
      </c>
      <c r="C704">
        <v>12</v>
      </c>
      <c r="D704" s="86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86">
        <f>AVERAGEIFS($C$2:C704, $B$2:B704, B704)</f>
        <v>11.606060606060606</v>
      </c>
      <c r="AB704" s="86">
        <f>AVERAGEIFS($I$2:I704, $B$2:B704, B704)</f>
        <v>0.4151515151515151</v>
      </c>
      <c r="AC704" s="86">
        <f>AVERAGEIFS($J$2:J704, $B$2:B704, B704)</f>
        <v>0.47606060606060607</v>
      </c>
      <c r="AD704" s="86">
        <f>AVERAGEIFS($D$2:D704, $B$2:B704, B704)</f>
        <v>0.33333333333333331</v>
      </c>
    </row>
    <row r="705" spans="1:30" x14ac:dyDescent="0.25">
      <c r="A705" s="85">
        <v>46176</v>
      </c>
      <c r="B705" t="s">
        <v>148</v>
      </c>
      <c r="C705">
        <v>15</v>
      </c>
      <c r="D705" s="86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86">
        <f>AVERAGEIFS($C$2:C705, $B$2:B705, B705)</f>
        <v>12.842105263157896</v>
      </c>
      <c r="AB705" s="86">
        <f>AVERAGEIFS($I$2:I705, $B$2:B705, B705)</f>
        <v>0.5473684210526315</v>
      </c>
      <c r="AC705" s="86">
        <f>AVERAGEIFS($J$2:J705, $B$2:B705, B705)</f>
        <v>0.52342105263157901</v>
      </c>
      <c r="AD705" s="86">
        <f>AVERAGEIFS($D$2:D705, $B$2:B705, B705)</f>
        <v>0.55263157894736847</v>
      </c>
    </row>
    <row r="706" spans="1:30" x14ac:dyDescent="0.25">
      <c r="A706" s="85">
        <v>46176</v>
      </c>
      <c r="B706" t="s">
        <v>242</v>
      </c>
      <c r="C706">
        <v>11</v>
      </c>
      <c r="D706" s="86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86">
        <f>AVERAGEIFS($C$2:C706, $B$2:B706, B706)</f>
        <v>6.333333333333333</v>
      </c>
      <c r="AB706" s="86">
        <f>AVERAGEIFS($I$2:I706, $B$2:B706, B706)</f>
        <v>0.21666666666666667</v>
      </c>
      <c r="AC706" s="86">
        <f>AVERAGEIFS($J$2:J706, $B$2:B706, B706)</f>
        <v>0.34333333333333332</v>
      </c>
      <c r="AD706" s="86">
        <f>AVERAGEIFS($D$2:D706, $B$2:B706, B706)</f>
        <v>0</v>
      </c>
    </row>
    <row r="707" spans="1:30" x14ac:dyDescent="0.25">
      <c r="A707" s="85">
        <v>46176</v>
      </c>
      <c r="B707" t="s">
        <v>5</v>
      </c>
      <c r="C707">
        <v>14</v>
      </c>
      <c r="D707" s="86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86">
        <f>AVERAGEIFS($C$2:C707, $B$2:B707, B707)</f>
        <v>20.944444444444443</v>
      </c>
      <c r="AB707" s="86">
        <f>AVERAGEIFS($I$2:I707, $B$2:B707, B707)</f>
        <v>0.45277777777777778</v>
      </c>
      <c r="AC707" s="86">
        <f>AVERAGEIFS($J$2:J707, $B$2:B707, B707)</f>
        <v>0.48333333333333317</v>
      </c>
      <c r="AD707" s="86">
        <f>AVERAGEIFS($D$2:D707, $B$2:B707, B707)</f>
        <v>0.3888888888888889</v>
      </c>
    </row>
    <row r="708" spans="1:30" x14ac:dyDescent="0.25">
      <c r="A708" s="85">
        <v>46176</v>
      </c>
      <c r="B708" t="s">
        <v>13</v>
      </c>
      <c r="C708">
        <v>31</v>
      </c>
      <c r="D708" s="86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86">
        <f>AVERAGEIFS($C$2:C708, $B$2:B708, B708)</f>
        <v>24.581395348837209</v>
      </c>
      <c r="AB708" s="86">
        <f>AVERAGEIFS($I$2:I708, $B$2:B708, B708)</f>
        <v>0.56744186046511624</v>
      </c>
      <c r="AC708" s="86">
        <f>AVERAGEIFS($J$2:J708, $B$2:B708, B708)</f>
        <v>0.54418604651162783</v>
      </c>
      <c r="AD708" s="86">
        <f>AVERAGEIFS($D$2:D708, $B$2:B708, B708)</f>
        <v>0.58139534883720934</v>
      </c>
    </row>
    <row r="709" spans="1:30" x14ac:dyDescent="0.25">
      <c r="A709" s="85">
        <v>46176</v>
      </c>
      <c r="B709" t="s">
        <v>3</v>
      </c>
      <c r="C709">
        <v>18</v>
      </c>
      <c r="D709" s="86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86">
        <f>AVERAGEIFS($C$2:C709, $B$2:B709, B709)</f>
        <v>22</v>
      </c>
      <c r="AB709" s="86">
        <f>AVERAGEIFS($I$2:I709, $B$2:B709, B709)</f>
        <v>0.67500000000000004</v>
      </c>
      <c r="AC709" s="86">
        <f>AVERAGEIFS($J$2:J709, $B$2:B709, B709)</f>
        <v>0.59499999999999997</v>
      </c>
      <c r="AD709" s="86">
        <f>AVERAGEIFS($D$2:D709, $B$2:B709, B709)</f>
        <v>1</v>
      </c>
    </row>
    <row r="710" spans="1:30" x14ac:dyDescent="0.25">
      <c r="A710" s="85">
        <v>46176</v>
      </c>
      <c r="B710" t="s">
        <v>155</v>
      </c>
      <c r="C710">
        <v>18</v>
      </c>
      <c r="D710" s="86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86">
        <f>AVERAGEIFS($C$2:C710, $B$2:B710, B710)</f>
        <v>18.657894736842106</v>
      </c>
      <c r="AB710" s="86">
        <f>AVERAGEIFS($I$2:I710, $B$2:B710, B710)</f>
        <v>0.38947368421052631</v>
      </c>
      <c r="AC710" s="86">
        <f>AVERAGEIFS($J$2:J710, $B$2:B710, B710)</f>
        <v>0.45894736842105277</v>
      </c>
      <c r="AD710" s="86">
        <f>AVERAGEIFS($D$2:D710, $B$2:B710, B710)</f>
        <v>0.36842105263157893</v>
      </c>
    </row>
    <row r="711" spans="1:30" x14ac:dyDescent="0.25">
      <c r="A711" s="85">
        <v>46176</v>
      </c>
      <c r="B711" t="s">
        <v>140</v>
      </c>
      <c r="C711">
        <v>12</v>
      </c>
      <c r="D711" s="86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86">
        <f>AVERAGEIFS($C$2:C711, $B$2:B711, B711)</f>
        <v>9.4137931034482758</v>
      </c>
      <c r="AB711" s="86">
        <f>AVERAGEIFS($I$2:I711, $B$2:B711, B711)</f>
        <v>0.46206896551724141</v>
      </c>
      <c r="AC711" s="86">
        <f>AVERAGEIFS($J$2:J711, $B$2:B711, B711)</f>
        <v>0.47931034482758617</v>
      </c>
      <c r="AD711" s="86">
        <f>AVERAGEIFS($D$2:D711, $B$2:B711, B711)</f>
        <v>0.44827586206896552</v>
      </c>
    </row>
    <row r="712" spans="1:30" x14ac:dyDescent="0.25">
      <c r="A712" s="85">
        <v>46176</v>
      </c>
      <c r="B712" t="s">
        <v>19</v>
      </c>
      <c r="C712">
        <v>8</v>
      </c>
      <c r="D712" s="86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86">
        <f>AVERAGEIFS($C$2:C712, $B$2:B712, B712)</f>
        <v>13.142857142857142</v>
      </c>
      <c r="AB712" s="86">
        <f>AVERAGEIFS($I$2:I712, $B$2:B712, B712)</f>
        <v>0.625</v>
      </c>
      <c r="AC712" s="86">
        <f>AVERAGEIFS($J$2:J712, $B$2:B712, B712)</f>
        <v>0.54714285714285715</v>
      </c>
      <c r="AD712" s="86">
        <f>AVERAGEIFS($D$2:D712, $B$2:B712, B712)</f>
        <v>0.6428571428571429</v>
      </c>
    </row>
    <row r="713" spans="1:30" x14ac:dyDescent="0.25">
      <c r="A713" s="85">
        <v>46176</v>
      </c>
      <c r="B713" t="s">
        <v>139</v>
      </c>
      <c r="C713">
        <v>21</v>
      </c>
      <c r="D713" s="86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86">
        <f>AVERAGEIFS($C$2:C713, $B$2:B713, B713)</f>
        <v>11.695652173913043</v>
      </c>
      <c r="AB713" s="86">
        <f>AVERAGEIFS($I$2:I713, $B$2:B713, B713)</f>
        <v>0.38695652173913048</v>
      </c>
      <c r="AC713" s="86">
        <f>AVERAGEIFS($J$2:J713, $B$2:B713, B713)</f>
        <v>0.46347826086956523</v>
      </c>
      <c r="AD713" s="86">
        <f>AVERAGEIFS($D$2:D713, $B$2:B713, B713)</f>
        <v>0.39130434782608697</v>
      </c>
    </row>
    <row r="714" spans="1:30" x14ac:dyDescent="0.25">
      <c r="A714" s="85">
        <v>46178</v>
      </c>
      <c r="B714" t="s">
        <v>40</v>
      </c>
      <c r="C714">
        <v>24</v>
      </c>
      <c r="D714" s="86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20.75</v>
      </c>
      <c r="AB714" s="86">
        <f>AVERAGEIFS($I$2:I714, $B$2:B714, B714)</f>
        <v>0.60312499999999991</v>
      </c>
      <c r="AC714" s="86">
        <f>AVERAGEIFS($J$2:J714, $B$2:B714, B714)</f>
        <v>0.51374999999999993</v>
      </c>
      <c r="AD714" s="86">
        <f>AVERAGEIFS($D$2:D714, $B$2:B714, B714)</f>
        <v>0.625</v>
      </c>
    </row>
    <row r="715" spans="1:30" x14ac:dyDescent="0.25">
      <c r="A715" s="85">
        <v>46178</v>
      </c>
      <c r="B715" t="s">
        <v>141</v>
      </c>
      <c r="C715">
        <v>24</v>
      </c>
      <c r="D715" s="86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86">
        <f>AVERAGEIFS($C$2:C715, $B$2:B715, B715)</f>
        <v>17.111111111111111</v>
      </c>
      <c r="AB715" s="86">
        <f>AVERAGEIFS($I$2:I715, $B$2:B715, B715)</f>
        <v>0.46666666666666656</v>
      </c>
      <c r="AC715" s="86">
        <f>AVERAGEIFS($J$2:J715, $B$2:B715, B715)</f>
        <v>0.49166666666666675</v>
      </c>
      <c r="AD715" s="86">
        <f>AVERAGEIFS($D$2:D715, $B$2:B715, B715)</f>
        <v>0.44444444444444442</v>
      </c>
    </row>
    <row r="716" spans="1:30" x14ac:dyDescent="0.25">
      <c r="A716" s="85">
        <v>46178</v>
      </c>
      <c r="B716" t="s">
        <v>46</v>
      </c>
      <c r="C716">
        <v>16</v>
      </c>
      <c r="D716" s="86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86">
        <f>AVERAGEIFS($C$2:C716, $B$2:B716, B716)</f>
        <v>16.666666666666668</v>
      </c>
      <c r="AB716" s="86">
        <f>AVERAGEIFS($I$2:I716, $B$2:B716, B716)</f>
        <v>0.66666666666666663</v>
      </c>
      <c r="AC716" s="86">
        <f>AVERAGEIFS($J$2:J716, $B$2:B716, B716)</f>
        <v>0.51666666666666661</v>
      </c>
      <c r="AD716" s="86">
        <f>AVERAGEIFS($D$2:D716, $B$2:B716, B716)</f>
        <v>0.66666666666666663</v>
      </c>
    </row>
    <row r="717" spans="1:30" x14ac:dyDescent="0.25">
      <c r="A717" s="85">
        <v>46178</v>
      </c>
      <c r="B717" t="s">
        <v>54</v>
      </c>
      <c r="C717">
        <v>16</v>
      </c>
      <c r="D717" s="86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86">
        <f>AVERAGEIFS($C$2:C717, $B$2:B717, B717)</f>
        <v>12.5</v>
      </c>
      <c r="AB717" s="86">
        <f>AVERAGEIFS($I$2:I717, $B$2:B717, B717)</f>
        <v>0.57499999999999996</v>
      </c>
      <c r="AC717" s="86">
        <f>AVERAGEIFS($J$2:J717, $B$2:B717, B717)</f>
        <v>0.53</v>
      </c>
      <c r="AD717" s="86">
        <f>AVERAGEIFS($D$2:D717, $B$2:B717, B717)</f>
        <v>0.5</v>
      </c>
    </row>
    <row r="718" spans="1:30" x14ac:dyDescent="0.25">
      <c r="A718" s="85">
        <v>46178</v>
      </c>
      <c r="B718" t="s">
        <v>50</v>
      </c>
      <c r="C718">
        <v>13</v>
      </c>
      <c r="D718" s="86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86">
        <f>AVERAGEIFS($C$2:C718, $B$2:B718, B718)</f>
        <v>13</v>
      </c>
      <c r="AB718" s="86">
        <f>AVERAGEIFS($I$2:I718, $B$2:B718, B718)</f>
        <v>0.66666666666666663</v>
      </c>
      <c r="AC718" s="86">
        <f>AVERAGEIFS($J$2:J718, $B$2:B718, B718)</f>
        <v>0.61333333333333329</v>
      </c>
      <c r="AD718" s="86">
        <f>AVERAGEIFS($D$2:D718, $B$2:B718, B718)</f>
        <v>0.66666666666666663</v>
      </c>
    </row>
    <row r="719" spans="1:30" x14ac:dyDescent="0.25">
      <c r="A719" s="85">
        <v>46178</v>
      </c>
      <c r="B719" t="s">
        <v>29</v>
      </c>
      <c r="C719">
        <v>12</v>
      </c>
      <c r="D719" s="86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86">
        <f>AVERAGEIFS($C$2:C719, $B$2:B719, B719)</f>
        <v>11.617647058823529</v>
      </c>
      <c r="AB719" s="86">
        <f>AVERAGEIFS($I$2:I719, $B$2:B719, B719)</f>
        <v>0.42499999999999999</v>
      </c>
      <c r="AC719" s="86">
        <f>AVERAGEIFS($J$2:J719, $B$2:B719, B719)</f>
        <v>0.47941176470588237</v>
      </c>
      <c r="AD719" s="86">
        <f>AVERAGEIFS($D$2:D719, $B$2:B719, B719)</f>
        <v>0.35294117647058826</v>
      </c>
    </row>
    <row r="720" spans="1:30" x14ac:dyDescent="0.25">
      <c r="A720" s="85">
        <v>46178</v>
      </c>
      <c r="B720" t="s">
        <v>13</v>
      </c>
      <c r="C720">
        <v>27</v>
      </c>
      <c r="D720" s="86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86">
        <f>AVERAGEIFS($C$2:C720, $B$2:B720, B720)</f>
        <v>24.636363636363637</v>
      </c>
      <c r="AB720" s="86">
        <f>AVERAGEIFS($I$2:I720, $B$2:B720, B720)</f>
        <v>0.56022727272727268</v>
      </c>
      <c r="AC720" s="86">
        <f>AVERAGEIFS($J$2:J720, $B$2:B720, B720)</f>
        <v>0.54113636363636353</v>
      </c>
      <c r="AD720" s="86">
        <f>AVERAGEIFS($D$2:D720, $B$2:B720, B720)</f>
        <v>0.56818181818181823</v>
      </c>
    </row>
    <row r="721" spans="1:30" x14ac:dyDescent="0.25">
      <c r="A721" s="85">
        <v>46178</v>
      </c>
      <c r="B721" t="s">
        <v>113</v>
      </c>
      <c r="C721">
        <v>18</v>
      </c>
      <c r="D721" s="86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86">
        <f>AVERAGEIFS($C$2:C721, $B$2:B721, B721)</f>
        <v>20.705882352941178</v>
      </c>
      <c r="AB721" s="86">
        <f>AVERAGEIFS($I$2:I721, $B$2:B721, B721)</f>
        <v>0.54999999999999993</v>
      </c>
      <c r="AC721" s="86">
        <f>AVERAGEIFS($J$2:J721, $B$2:B721, B721)</f>
        <v>0.51</v>
      </c>
      <c r="AD721" s="86">
        <f>AVERAGEIFS($D$2:D721, $B$2:B721, B721)</f>
        <v>0.58823529411764708</v>
      </c>
    </row>
    <row r="722" spans="1:30" x14ac:dyDescent="0.25">
      <c r="A722" s="85">
        <v>46178</v>
      </c>
      <c r="B722" t="s">
        <v>146</v>
      </c>
      <c r="C722">
        <v>15</v>
      </c>
      <c r="D722" s="86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86">
        <f>AVERAGEIFS($C$2:C722, $B$2:B722, B722)</f>
        <v>13.153846153846153</v>
      </c>
      <c r="AB722" s="86">
        <f>AVERAGEIFS($I$2:I722, $B$2:B722, B722)</f>
        <v>0.38846153846153852</v>
      </c>
      <c r="AC722" s="86">
        <f>AVERAGEIFS($J$2:J722, $B$2:B722, B722)</f>
        <v>0.46923076923076923</v>
      </c>
      <c r="AD722" s="86">
        <f>AVERAGEIFS($D$2:D722, $B$2:B722, B722)</f>
        <v>0.30769230769230771</v>
      </c>
    </row>
    <row r="723" spans="1:30" x14ac:dyDescent="0.25">
      <c r="A723" s="85">
        <v>46178</v>
      </c>
      <c r="B723" t="s">
        <v>3</v>
      </c>
      <c r="C723">
        <v>14</v>
      </c>
      <c r="D723" s="86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86">
        <f>AVERAGEIFS($C$2:C723, $B$2:B723, B723)</f>
        <v>19.333333333333332</v>
      </c>
      <c r="AB723" s="86">
        <f>AVERAGEIFS($I$2:I723, $B$2:B723, B723)</f>
        <v>0.53333333333333333</v>
      </c>
      <c r="AC723" s="86">
        <f>AVERAGEIFS($J$2:J723, $B$2:B723, B723)</f>
        <v>0.53333333333333333</v>
      </c>
      <c r="AD723" s="86">
        <f>AVERAGEIFS($D$2:D723, $B$2:B723, B723)</f>
        <v>0.66666666666666663</v>
      </c>
    </row>
    <row r="724" spans="1:30" x14ac:dyDescent="0.25">
      <c r="A724" s="85">
        <v>46178</v>
      </c>
      <c r="B724" t="s">
        <v>148</v>
      </c>
      <c r="C724">
        <v>8</v>
      </c>
      <c r="D724" s="86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86">
        <f>AVERAGEIFS($C$2:C724, $B$2:B724, B724)</f>
        <v>12.717948717948717</v>
      </c>
      <c r="AB724" s="86">
        <f>AVERAGEIFS($I$2:I724, $B$2:B724, B724)</f>
        <v>0.53974358974358971</v>
      </c>
      <c r="AC724" s="86">
        <f>AVERAGEIFS($J$2:J724, $B$2:B724, B724)</f>
        <v>0.52051282051282055</v>
      </c>
      <c r="AD724" s="86">
        <f>AVERAGEIFS($D$2:D724, $B$2:B724, B724)</f>
        <v>0.53846153846153844</v>
      </c>
    </row>
    <row r="725" spans="1:30" x14ac:dyDescent="0.25">
      <c r="A725" s="85">
        <v>46178</v>
      </c>
      <c r="B725" t="s">
        <v>140</v>
      </c>
      <c r="C725">
        <v>6</v>
      </c>
      <c r="D725" s="86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86">
        <f>AVERAGEIFS($C$2:C725, $B$2:B725, B725)</f>
        <v>9.3000000000000007</v>
      </c>
      <c r="AB725" s="86">
        <f>AVERAGEIFS($I$2:I725, $B$2:B725, B725)</f>
        <v>0.45500000000000002</v>
      </c>
      <c r="AC725" s="86">
        <f>AVERAGEIFS($J$2:J725, $B$2:B725, B725)</f>
        <v>0.47699999999999998</v>
      </c>
      <c r="AD725" s="86">
        <f>AVERAGEIFS($D$2:D725, $B$2:B725, B725)</f>
        <v>0.43333333333333335</v>
      </c>
    </row>
    <row r="726" spans="1:30" x14ac:dyDescent="0.25">
      <c r="A726" s="85">
        <v>46179</v>
      </c>
      <c r="B726" t="s">
        <v>14</v>
      </c>
      <c r="C726">
        <v>11</v>
      </c>
      <c r="D726" s="86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21.862068965517242</v>
      </c>
      <c r="AB726" s="86">
        <f>AVERAGEIFS($I$2:I726, $B$2:B726, B726)</f>
        <v>0.38793103448275862</v>
      </c>
      <c r="AC726" s="86">
        <f>AVERAGEIFS($J$2:J726, $B$2:B726, B726)</f>
        <v>0.44379310344827588</v>
      </c>
      <c r="AD726" s="86">
        <f>AVERAGEIFS($D$2:D726, $B$2:B726, B726)</f>
        <v>0.34482758620689657</v>
      </c>
    </row>
    <row r="727" spans="1:30" x14ac:dyDescent="0.25">
      <c r="A727" s="85">
        <v>46179</v>
      </c>
      <c r="B727" t="s">
        <v>13</v>
      </c>
      <c r="C727">
        <v>12</v>
      </c>
      <c r="D727" s="86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86">
        <f>AVERAGEIFS($C$2:C727, $B$2:B727, B727)</f>
        <v>24.355555555555554</v>
      </c>
      <c r="AB727" s="86">
        <f>AVERAGEIFS($I$2:I727, $B$2:B727, B727)</f>
        <v>0.5477777777777777</v>
      </c>
      <c r="AC727" s="86">
        <f>AVERAGEIFS($J$2:J727, $B$2:B727, B727)</f>
        <v>0.53466666666666651</v>
      </c>
      <c r="AD727" s="86">
        <f>AVERAGEIFS($D$2:D727, $B$2:B727, B727)</f>
        <v>0.55555555555555558</v>
      </c>
    </row>
    <row r="728" spans="1:30" x14ac:dyDescent="0.25">
      <c r="A728" s="85">
        <v>46179</v>
      </c>
      <c r="B728" t="s">
        <v>155</v>
      </c>
      <c r="C728">
        <v>16</v>
      </c>
      <c r="D728" s="86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86">
        <f>AVERAGEIFS($C$2:C728, $B$2:B728, B728)</f>
        <v>18.589743589743591</v>
      </c>
      <c r="AB728" s="86">
        <f>AVERAGEIFS($I$2:I728, $B$2:B728, B728)</f>
        <v>0.37948717948717947</v>
      </c>
      <c r="AC728" s="86">
        <f>AVERAGEIFS($J$2:J728, $B$2:B728, B728)</f>
        <v>0.45358974358974369</v>
      </c>
      <c r="AD728" s="86">
        <f>AVERAGEIFS($D$2:D728, $B$2:B728, B728)</f>
        <v>0.35897435897435898</v>
      </c>
    </row>
    <row r="729" spans="1:30" x14ac:dyDescent="0.25">
      <c r="A729" s="85">
        <v>46179</v>
      </c>
      <c r="B729" t="s">
        <v>40</v>
      </c>
      <c r="C729">
        <v>16</v>
      </c>
      <c r="D729" s="86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86">
        <f>AVERAGEIFS($C$2:C729, $B$2:B729, B729)</f>
        <v>20.470588235294116</v>
      </c>
      <c r="AB729" s="86">
        <f>AVERAGEIFS($I$2:I729, $B$2:B729, B729)</f>
        <v>0.56764705882352928</v>
      </c>
      <c r="AC729" s="86">
        <f>AVERAGEIFS($J$2:J729, $B$2:B729, B729)</f>
        <v>0.498235294117647</v>
      </c>
      <c r="AD729" s="86">
        <f>AVERAGEIFS($D$2:D729, $B$2:B729, B729)</f>
        <v>0.58823529411764708</v>
      </c>
    </row>
    <row r="730" spans="1:30" x14ac:dyDescent="0.25">
      <c r="A730" s="85">
        <v>46179</v>
      </c>
      <c r="B730" t="s">
        <v>29</v>
      </c>
      <c r="C730">
        <v>10</v>
      </c>
      <c r="D730" s="86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86">
        <f>AVERAGEIFS($C$2:C730, $B$2:B730, B730)</f>
        <v>11.571428571428571</v>
      </c>
      <c r="AB730" s="86">
        <f>AVERAGEIFS($I$2:I730, $B$2:B730, B730)</f>
        <v>0.41285714285714281</v>
      </c>
      <c r="AC730" s="86">
        <f>AVERAGEIFS($J$2:J730, $B$2:B730, B730)</f>
        <v>0.47285714285714286</v>
      </c>
      <c r="AD730" s="86">
        <f>AVERAGEIFS($D$2:D730, $B$2:B730, B730)</f>
        <v>0.34285714285714286</v>
      </c>
    </row>
    <row r="731" spans="1:30" x14ac:dyDescent="0.25">
      <c r="A731" s="85">
        <v>46179</v>
      </c>
      <c r="B731" t="s">
        <v>242</v>
      </c>
      <c r="C731">
        <v>3</v>
      </c>
      <c r="D731" s="86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86">
        <f>AVERAGEIFS($C$2:C731, $B$2:B731, B731)</f>
        <v>5.5</v>
      </c>
      <c r="AB731" s="86">
        <f>AVERAGEIFS($I$2:I731, $B$2:B731, B731)</f>
        <v>0.16250000000000001</v>
      </c>
      <c r="AC731" s="86">
        <f>AVERAGEIFS($J$2:J731, $B$2:B731, B731)</f>
        <v>0.32</v>
      </c>
      <c r="AD731" s="86">
        <f>AVERAGEIFS($D$2:D731, $B$2:B731, B731)</f>
        <v>0</v>
      </c>
    </row>
    <row r="732" spans="1:30" x14ac:dyDescent="0.25">
      <c r="A732" s="85">
        <v>46179</v>
      </c>
      <c r="B732" t="s">
        <v>139</v>
      </c>
      <c r="C732">
        <v>7</v>
      </c>
      <c r="D732" s="86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86">
        <f>AVERAGEIFS($C$2:C732, $B$2:B732, B732)</f>
        <v>11.5</v>
      </c>
      <c r="AB732" s="86">
        <f>AVERAGEIFS($I$2:I732, $B$2:B732, B732)</f>
        <v>0.37083333333333335</v>
      </c>
      <c r="AC732" s="86">
        <f>AVERAGEIFS($J$2:J732, $B$2:B732, B732)</f>
        <v>0.45458333333333334</v>
      </c>
      <c r="AD732" s="86">
        <f>AVERAGEIFS($D$2:D732, $B$2:B732, B732)</f>
        <v>0.375</v>
      </c>
    </row>
    <row r="733" spans="1:30" x14ac:dyDescent="0.25">
      <c r="A733" s="85">
        <v>46179</v>
      </c>
      <c r="B733" t="s">
        <v>55</v>
      </c>
      <c r="C733">
        <v>8</v>
      </c>
      <c r="D733" s="86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86">
        <f>AVERAGEIFS($C$2:C733, $B$2:B733, B733)</f>
        <v>10.25</v>
      </c>
      <c r="AB733" s="86">
        <f>AVERAGEIFS($I$2:I733, $B$2:B733, B733)</f>
        <v>0.59375</v>
      </c>
      <c r="AC733" s="86">
        <f>AVERAGEIFS($J$2:J733, $B$2:B733, B733)</f>
        <v>0.57124999999999992</v>
      </c>
      <c r="AD733" s="86">
        <f>AVERAGEIFS($D$2:D733, $B$2:B733, B733)</f>
        <v>0.625</v>
      </c>
    </row>
    <row r="734" spans="1:30" x14ac:dyDescent="0.25">
      <c r="A734" s="85">
        <v>46179</v>
      </c>
      <c r="B734" t="s">
        <v>2</v>
      </c>
      <c r="C734">
        <v>15</v>
      </c>
      <c r="D734" s="86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86">
        <f>AVERAGEIFS($C$2:C734, $B$2:B734, B734)</f>
        <v>26.916666666666668</v>
      </c>
      <c r="AB734" s="86">
        <f>AVERAGEIFS($I$2:I734, $B$2:B734, B734)</f>
        <v>0.67500000000000016</v>
      </c>
      <c r="AC734" s="86">
        <f>AVERAGEIFS($J$2:J734, $B$2:B734, B734)</f>
        <v>0.57333333333333336</v>
      </c>
      <c r="AD734" s="86">
        <f>AVERAGEIFS($D$2:D734, $B$2:B734, B734)</f>
        <v>0.5</v>
      </c>
    </row>
    <row r="735" spans="1:30" x14ac:dyDescent="0.25">
      <c r="A735" s="85">
        <v>46179</v>
      </c>
      <c r="B735" t="s">
        <v>18</v>
      </c>
      <c r="C735">
        <v>22</v>
      </c>
      <c r="D735" s="86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86">
        <f>AVERAGEIFS($C$2:C735, $B$2:B735, B735)</f>
        <v>26.181818181818183</v>
      </c>
      <c r="AB735" s="86">
        <f>AVERAGEIFS($I$2:I735, $B$2:B735, B735)</f>
        <v>0.54545454545454541</v>
      </c>
      <c r="AC735" s="86">
        <f>AVERAGEIFS($J$2:J735, $B$2:B735, B735)</f>
        <v>0.52727272727272734</v>
      </c>
      <c r="AD735" s="86">
        <f>AVERAGEIFS($D$2:D735, $B$2:B735, B735)</f>
        <v>0.59090909090909094</v>
      </c>
    </row>
    <row r="736" spans="1:30" x14ac:dyDescent="0.25">
      <c r="A736" s="85">
        <v>46179</v>
      </c>
      <c r="B736" t="s">
        <v>6</v>
      </c>
      <c r="C736">
        <v>23</v>
      </c>
      <c r="D736" s="86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86">
        <f>AVERAGEIFS($C$2:C736, $B$2:B736, B736)</f>
        <v>24.7</v>
      </c>
      <c r="AB736" s="86">
        <f>AVERAGEIFS($I$2:I736, $B$2:B736, B736)</f>
        <v>0.66499999999999992</v>
      </c>
      <c r="AC736" s="86">
        <f>AVERAGEIFS($J$2:J736, $B$2:B736, B736)</f>
        <v>0.58599999999999997</v>
      </c>
      <c r="AD736" s="86">
        <f>AVERAGEIFS($D$2:D736, $B$2:B736, B736)</f>
        <v>0.65</v>
      </c>
    </row>
    <row r="737" spans="1:30" x14ac:dyDescent="0.25">
      <c r="A737" s="85">
        <v>46179</v>
      </c>
      <c r="B737" t="s">
        <v>179</v>
      </c>
      <c r="C737">
        <v>9</v>
      </c>
      <c r="D737" s="86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86">
        <f>AVERAGEIFS($C$2:C737, $B$2:B737, B737)</f>
        <v>13.5</v>
      </c>
      <c r="AB737" s="86">
        <f>AVERAGEIFS($I$2:I737, $B$2:B737, B737)</f>
        <v>0.84166666666666667</v>
      </c>
      <c r="AC737" s="86">
        <f>AVERAGEIFS($J$2:J737, $B$2:B737, B737)</f>
        <v>0.62583333333333335</v>
      </c>
      <c r="AD737" s="86">
        <f>AVERAGEIFS($D$2:D737, $B$2:B737, B737)</f>
        <v>0.91666666666666663</v>
      </c>
    </row>
    <row r="738" spans="1:30" x14ac:dyDescent="0.25">
      <c r="A738" s="85">
        <v>46179</v>
      </c>
      <c r="B738" t="s">
        <v>27</v>
      </c>
      <c r="C738">
        <v>11</v>
      </c>
      <c r="D738" s="86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86">
        <f>AVERAGEIFS($C$2:C738, $B$2:B738, B738)</f>
        <v>16.1875</v>
      </c>
      <c r="AB738" s="86">
        <f>AVERAGEIFS($I$2:I738, $B$2:B738, B738)</f>
        <v>0.55312499999999998</v>
      </c>
      <c r="AC738" s="86">
        <f>AVERAGEIFS($J$2:J738, $B$2:B738, B738)</f>
        <v>0.53687499999999999</v>
      </c>
      <c r="AD738" s="86">
        <f>AVERAGEIFS($D$2:D738, $B$2:B738, B738)</f>
        <v>0.625</v>
      </c>
    </row>
    <row r="739" spans="1:30" x14ac:dyDescent="0.25">
      <c r="A739" s="85">
        <v>46179</v>
      </c>
      <c r="B739" t="s">
        <v>148</v>
      </c>
      <c r="C739">
        <v>6</v>
      </c>
      <c r="D739" s="86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86">
        <f>AVERAGEIFS($C$2:C739, $B$2:B739, B739)</f>
        <v>12.55</v>
      </c>
      <c r="AB739" s="86">
        <f>AVERAGEIFS($I$2:I739, $B$2:B739, B739)</f>
        <v>0.55124999999999991</v>
      </c>
      <c r="AC739" s="86">
        <f>AVERAGEIFS($J$2:J739, $B$2:B739, B739)</f>
        <v>0.52625</v>
      </c>
      <c r="AD739" s="86">
        <f>AVERAGEIFS($D$2:D739, $B$2:B739, B739)</f>
        <v>0.55000000000000004</v>
      </c>
    </row>
    <row r="740" spans="1:30" x14ac:dyDescent="0.25">
      <c r="A740" s="85">
        <v>46179</v>
      </c>
      <c r="B740" t="s">
        <v>19</v>
      </c>
      <c r="C740">
        <v>3</v>
      </c>
      <c r="D740" s="86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86">
        <f>AVERAGEIFS($C$2:C740, $B$2:B740, B740)</f>
        <v>12.466666666666667</v>
      </c>
      <c r="AB740" s="86">
        <f>AVERAGEIFS($I$2:I740, $B$2:B740, B740)</f>
        <v>0.65</v>
      </c>
      <c r="AC740" s="86">
        <f>AVERAGEIFS($J$2:J740, $B$2:B740, B740)</f>
        <v>0.56066666666666665</v>
      </c>
      <c r="AD740" s="86">
        <f>AVERAGEIFS($D$2:D740, $B$2:B740, B740)</f>
        <v>0.66666666666666663</v>
      </c>
    </row>
    <row r="741" spans="1:30" x14ac:dyDescent="0.25">
      <c r="A741" s="85">
        <v>46179</v>
      </c>
      <c r="B741" t="s">
        <v>140</v>
      </c>
      <c r="C741">
        <v>7</v>
      </c>
      <c r="D741" s="86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86">
        <f>AVERAGEIFS($C$2:C741, $B$2:B741, B741)</f>
        <v>9.2258064516129039</v>
      </c>
      <c r="AB741" s="86">
        <f>AVERAGEIFS($I$2:I741, $B$2:B741, B741)</f>
        <v>0.47258064516129034</v>
      </c>
      <c r="AC741" s="86">
        <f>AVERAGEIFS($J$2:J741, $B$2:B741, B741)</f>
        <v>0.4858064516129032</v>
      </c>
      <c r="AD741" s="86">
        <f>AVERAGEIFS($D$2:D741, $B$2:B741, B741)</f>
        <v>0.45161290322580644</v>
      </c>
    </row>
    <row r="742" spans="1:30" x14ac:dyDescent="0.25">
      <c r="A742" s="85">
        <v>46179</v>
      </c>
      <c r="B742" t="s">
        <v>18</v>
      </c>
      <c r="C742">
        <v>18</v>
      </c>
      <c r="D742" s="86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25.826086956521738</v>
      </c>
      <c r="AB742" s="86">
        <f>AVERAGEIFS($I$2:I742, $B$2:B742, B742)</f>
        <v>0.53260869565217395</v>
      </c>
      <c r="AC742" s="86">
        <f>AVERAGEIFS($J$2:J742, $B$2:B742, B742)</f>
        <v>0.52217391304347838</v>
      </c>
      <c r="AD742" s="86">
        <f>AVERAGEIFS($D$2:D742, $B$2:B742, B742)</f>
        <v>0.56521739130434778</v>
      </c>
    </row>
    <row r="743" spans="1:30" x14ac:dyDescent="0.25">
      <c r="A743" s="85">
        <v>46179</v>
      </c>
      <c r="B743" t="s">
        <v>6</v>
      </c>
      <c r="C743">
        <v>24</v>
      </c>
      <c r="D743" s="86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86">
        <f>AVERAGEIFS($C$2:C743, $B$2:B743, B743)</f>
        <v>24.666666666666668</v>
      </c>
      <c r="AB743" s="86">
        <f>AVERAGEIFS($I$2:I743, $B$2:B743, B743)</f>
        <v>0.64523809523809517</v>
      </c>
      <c r="AC743" s="86">
        <f>AVERAGEIFS($J$2:J743, $B$2:B743, B743)</f>
        <v>0.57761904761904759</v>
      </c>
      <c r="AD743" s="86">
        <f>AVERAGEIFS($D$2:D743, $B$2:B743, B743)</f>
        <v>0.61904761904761907</v>
      </c>
    </row>
    <row r="744" spans="1:30" x14ac:dyDescent="0.25">
      <c r="A744" s="85">
        <v>46179</v>
      </c>
      <c r="B744" t="s">
        <v>155</v>
      </c>
      <c r="C744">
        <v>20</v>
      </c>
      <c r="D744" s="86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86">
        <f>AVERAGEIFS($C$2:C744, $B$2:B744, B744)</f>
        <v>18.625</v>
      </c>
      <c r="AB744" s="86">
        <f>AVERAGEIFS($I$2:I744, $B$2:B744, B744)</f>
        <v>0.37624999999999997</v>
      </c>
      <c r="AC744" s="86">
        <f>AVERAGEIFS($J$2:J744, $B$2:B744, B744)</f>
        <v>0.45250000000000012</v>
      </c>
      <c r="AD744" s="86">
        <f>AVERAGEIFS($D$2:D744, $B$2:B744, B744)</f>
        <v>0.35</v>
      </c>
    </row>
    <row r="745" spans="1:30" x14ac:dyDescent="0.25">
      <c r="A745" s="85">
        <v>46179</v>
      </c>
      <c r="B745" t="s">
        <v>27</v>
      </c>
      <c r="C745">
        <v>15</v>
      </c>
      <c r="D745" s="86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86">
        <f>AVERAGEIFS($C$2:C745, $B$2:B745, B745)</f>
        <v>16.117647058823529</v>
      </c>
      <c r="AB745" s="86">
        <f>AVERAGEIFS($I$2:I745, $B$2:B745, B745)</f>
        <v>0.53529411764705881</v>
      </c>
      <c r="AC745" s="86">
        <f>AVERAGEIFS($J$2:J745, $B$2:B745, B745)</f>
        <v>0.52941176470588236</v>
      </c>
      <c r="AD745" s="86">
        <f>AVERAGEIFS($D$2:D745, $B$2:B745, B745)</f>
        <v>0.58823529411764708</v>
      </c>
    </row>
    <row r="746" spans="1:30" x14ac:dyDescent="0.25">
      <c r="A746" s="85">
        <v>46179</v>
      </c>
      <c r="B746" t="s">
        <v>148</v>
      </c>
      <c r="C746">
        <v>12</v>
      </c>
      <c r="D746" s="86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86">
        <f>AVERAGEIFS($C$2:C746, $B$2:B746, B746)</f>
        <v>12.536585365853659</v>
      </c>
      <c r="AB746" s="86">
        <f>AVERAGEIFS($I$2:I746, $B$2:B746, B746)</f>
        <v>0.54390243902439017</v>
      </c>
      <c r="AC746" s="86">
        <f>AVERAGEIFS($J$2:J746, $B$2:B746, B746)</f>
        <v>0.52341463414634148</v>
      </c>
      <c r="AD746" s="86">
        <f>AVERAGEIFS($D$2:D746, $B$2:B746, B746)</f>
        <v>0.53658536585365857</v>
      </c>
    </row>
    <row r="747" spans="1:30" x14ac:dyDescent="0.25">
      <c r="A747" s="85">
        <v>46179</v>
      </c>
      <c r="B747" t="s">
        <v>38</v>
      </c>
      <c r="C747">
        <v>13</v>
      </c>
      <c r="D747" s="86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86">
        <f>AVERAGEIFS($C$2:C747, $B$2:B747, B747)</f>
        <v>10.1875</v>
      </c>
      <c r="AB747" s="86">
        <f>AVERAGEIFS($I$2:I747, $B$2:B747, B747)</f>
        <v>0.4</v>
      </c>
      <c r="AC747" s="86">
        <f>AVERAGEIFS($J$2:J747, $B$2:B747, B747)</f>
        <v>0.4631249999999999</v>
      </c>
      <c r="AD747" s="86">
        <f>AVERAGEIFS($D$2:D747, $B$2:B747, B747)</f>
        <v>0.375</v>
      </c>
    </row>
    <row r="748" spans="1:30" x14ac:dyDescent="0.25">
      <c r="A748" s="85">
        <v>46179</v>
      </c>
      <c r="B748" t="s">
        <v>55</v>
      </c>
      <c r="C748">
        <v>6</v>
      </c>
      <c r="D748" s="86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86">
        <f>AVERAGEIFS($C$2:C748, $B$2:B748, B748)</f>
        <v>9.7777777777777786</v>
      </c>
      <c r="AB748" s="86">
        <f>AVERAGEIFS($I$2:I748, $B$2:B748, B748)</f>
        <v>0.55555555555555558</v>
      </c>
      <c r="AC748" s="86">
        <f>AVERAGEIFS($J$2:J748, $B$2:B748, B748)</f>
        <v>0.55333333333333323</v>
      </c>
      <c r="AD748" s="86">
        <f>AVERAGEIFS($D$2:D748, $B$2:B748, B748)</f>
        <v>0.55555555555555558</v>
      </c>
    </row>
    <row r="749" spans="1:30" x14ac:dyDescent="0.25">
      <c r="A749" s="85">
        <v>46179</v>
      </c>
      <c r="B749" t="s">
        <v>13</v>
      </c>
      <c r="C749">
        <v>22</v>
      </c>
      <c r="D749" s="86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86">
        <f>AVERAGEIFS($C$2:C749, $B$2:B749, B749)</f>
        <v>24.304347826086957</v>
      </c>
      <c r="AB749" s="86">
        <f>AVERAGEIFS($I$2:I749, $B$2:B749, B749)</f>
        <v>0.55217391304347818</v>
      </c>
      <c r="AC749" s="86">
        <f>AVERAGEIFS($J$2:J749, $B$2:B749, B749)</f>
        <v>0.53586956521739115</v>
      </c>
      <c r="AD749" s="86">
        <f>AVERAGEIFS($D$2:D749, $B$2:B749, B749)</f>
        <v>0.56521739130434778</v>
      </c>
    </row>
    <row r="750" spans="1:30" x14ac:dyDescent="0.25">
      <c r="A750" s="85">
        <v>46179</v>
      </c>
      <c r="B750" t="s">
        <v>2</v>
      </c>
      <c r="C750">
        <v>23</v>
      </c>
      <c r="D750" s="86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86">
        <f>AVERAGEIFS($C$2:C750, $B$2:B750, B750)</f>
        <v>26.615384615384617</v>
      </c>
      <c r="AB750" s="86">
        <f>AVERAGEIFS($I$2:I750, $B$2:B750, B750)</f>
        <v>0.6807692307692309</v>
      </c>
      <c r="AC750" s="86">
        <f>AVERAGEIFS($J$2:J750, $B$2:B750, B750)</f>
        <v>0.57461538461538464</v>
      </c>
      <c r="AD750" s="86">
        <f>AVERAGEIFS($D$2:D750, $B$2:B750, B750)</f>
        <v>0.53846153846153844</v>
      </c>
    </row>
    <row r="751" spans="1:30" x14ac:dyDescent="0.25">
      <c r="A751" s="85">
        <v>46179</v>
      </c>
      <c r="B751" t="s">
        <v>14</v>
      </c>
      <c r="C751">
        <v>20</v>
      </c>
      <c r="D751" s="86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86">
        <f>AVERAGEIFS($C$2:C751, $B$2:B751, B751)</f>
        <v>21.8</v>
      </c>
      <c r="AB751" s="86">
        <f>AVERAGEIFS($I$2:I751, $B$2:B751, B751)</f>
        <v>0.4</v>
      </c>
      <c r="AC751" s="86">
        <f>AVERAGEIFS($J$2:J751, $B$2:B751, B751)</f>
        <v>0.44866666666666671</v>
      </c>
      <c r="AD751" s="86">
        <f>AVERAGEIFS($D$2:D751, $B$2:B751, B751)</f>
        <v>0.36666666666666664</v>
      </c>
    </row>
    <row r="752" spans="1:30" x14ac:dyDescent="0.25">
      <c r="A752" s="85">
        <v>46179</v>
      </c>
      <c r="B752" t="s">
        <v>179</v>
      </c>
      <c r="C752">
        <v>21</v>
      </c>
      <c r="D752" s="86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86">
        <f>AVERAGEIFS($C$2:C752, $B$2:B752, B752)</f>
        <v>14.076923076923077</v>
      </c>
      <c r="AB752" s="86">
        <f>AVERAGEIFS($I$2:I752, $B$2:B752, B752)</f>
        <v>0.83461538461538454</v>
      </c>
      <c r="AC752" s="86">
        <f>AVERAGEIFS($J$2:J752, $B$2:B752, B752)</f>
        <v>0.62307692307692319</v>
      </c>
      <c r="AD752" s="86">
        <f>AVERAGEIFS($D$2:D752, $B$2:B752, B752)</f>
        <v>0.92307692307692313</v>
      </c>
    </row>
    <row r="753" spans="1:30" x14ac:dyDescent="0.25">
      <c r="A753" s="85">
        <v>46179</v>
      </c>
      <c r="B753" t="s">
        <v>19</v>
      </c>
      <c r="C753">
        <v>12</v>
      </c>
      <c r="D753" s="86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86">
        <f>AVERAGEIFS($C$2:C753, $B$2:B753, B753)</f>
        <v>12.4375</v>
      </c>
      <c r="AB753" s="86">
        <f>AVERAGEIFS($I$2:I753, $B$2:B753, B753)</f>
        <v>0.65625</v>
      </c>
      <c r="AC753" s="86">
        <f>AVERAGEIFS($J$2:J753, $B$2:B753, B753)</f>
        <v>0.5625</v>
      </c>
      <c r="AD753" s="86">
        <f>AVERAGEIFS($D$2:D753, $B$2:B753, B753)</f>
        <v>0.6875</v>
      </c>
    </row>
    <row r="754" spans="1:30" x14ac:dyDescent="0.25">
      <c r="A754" s="85">
        <v>46179</v>
      </c>
      <c r="B754" t="s">
        <v>29</v>
      </c>
      <c r="C754">
        <v>15</v>
      </c>
      <c r="D754" s="86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86">
        <f>AVERAGEIFS($C$2:C754, $B$2:B754, B754)</f>
        <v>11.666666666666666</v>
      </c>
      <c r="AB754" s="86">
        <f>AVERAGEIFS($I$2:I754, $B$2:B754, B754)</f>
        <v>0.42222222222222222</v>
      </c>
      <c r="AC754" s="86">
        <f>AVERAGEIFS($J$2:J754, $B$2:B754, B754)</f>
        <v>0.47611111111111115</v>
      </c>
      <c r="AD754" s="86">
        <f>AVERAGEIFS($D$2:D754, $B$2:B754, B754)</f>
        <v>0.3611111111111111</v>
      </c>
    </row>
    <row r="755" spans="1:30" x14ac:dyDescent="0.25">
      <c r="A755" s="85">
        <v>46179</v>
      </c>
      <c r="B755" t="s">
        <v>139</v>
      </c>
      <c r="C755">
        <v>11</v>
      </c>
      <c r="D755" s="86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86">
        <f>AVERAGEIFS($C$2:C755, $B$2:B755, B755)</f>
        <v>11.48</v>
      </c>
      <c r="AB755" s="86">
        <f>AVERAGEIFS($I$2:I755, $B$2:B755, B755)</f>
        <v>0.38600000000000001</v>
      </c>
      <c r="AC755" s="86">
        <f>AVERAGEIFS($J$2:J755, $B$2:B755, B755)</f>
        <v>0.46</v>
      </c>
      <c r="AD755" s="86">
        <f>AVERAGEIFS($D$2:D755, $B$2:B755, B755)</f>
        <v>0.4</v>
      </c>
    </row>
    <row r="756" spans="1:30" x14ac:dyDescent="0.25">
      <c r="A756" s="85">
        <v>46180</v>
      </c>
      <c r="B756" t="s">
        <v>140</v>
      </c>
      <c r="C756">
        <v>13</v>
      </c>
      <c r="D756" s="86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86">
        <f>AVERAGEIFS($C$2:C756, $B$2:B756, B756)</f>
        <v>9.34375</v>
      </c>
      <c r="AB756" s="86">
        <f>AVERAGEIFS($I$2:I756, $B$2:B756, B756)</f>
        <v>0.46562500000000001</v>
      </c>
      <c r="AC756" s="86">
        <f>AVERAGEIFS($J$2:J756, $B$2:B756, B756)</f>
        <v>0.48281249999999998</v>
      </c>
      <c r="AD756" s="86">
        <f>AVERAGEIFS($D$2:D756, $B$2:B756, B756)</f>
        <v>0.4375</v>
      </c>
    </row>
    <row r="757" spans="1:30" x14ac:dyDescent="0.25">
      <c r="A757" s="85">
        <v>46180</v>
      </c>
      <c r="B757" t="s">
        <v>2</v>
      </c>
      <c r="C757">
        <v>21</v>
      </c>
      <c r="D757" s="86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86">
        <f>AVERAGEIFS($C$2:C757, $B$2:B757, B757)</f>
        <v>26.214285714285715</v>
      </c>
      <c r="AB757" s="86">
        <f>AVERAGEIFS($I$2:I757, $B$2:B757, B757)</f>
        <v>0.65000000000000013</v>
      </c>
      <c r="AC757" s="86">
        <f>AVERAGEIFS($J$2:J757, $B$2:B757, B757)</f>
        <v>0.5614285714285715</v>
      </c>
      <c r="AD757" s="86">
        <f>AVERAGEIFS($D$2:D757, $B$2:B757, B757)</f>
        <v>0.5</v>
      </c>
    </row>
    <row r="758" spans="1:30" x14ac:dyDescent="0.25">
      <c r="A758" s="85">
        <v>46180</v>
      </c>
      <c r="B758" t="s">
        <v>18</v>
      </c>
      <c r="C758">
        <v>21</v>
      </c>
      <c r="D758" s="86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86">
        <f>AVERAGEIFS($C$2:C758, $B$2:B758, B758)</f>
        <v>25.625</v>
      </c>
      <c r="AB758" s="86">
        <f>AVERAGEIFS($I$2:I758, $B$2:B758, B758)</f>
        <v>0.52083333333333337</v>
      </c>
      <c r="AC758" s="86">
        <f>AVERAGEIFS($J$2:J758, $B$2:B758, B758)</f>
        <v>0.51666666666666672</v>
      </c>
      <c r="AD758" s="86">
        <f>AVERAGEIFS($D$2:D758, $B$2:B758, B758)</f>
        <v>0.54166666666666663</v>
      </c>
    </row>
    <row r="759" spans="1:30" x14ac:dyDescent="0.25">
      <c r="A759" s="85">
        <v>46180</v>
      </c>
      <c r="B759" t="s">
        <v>14</v>
      </c>
      <c r="C759">
        <v>28</v>
      </c>
      <c r="D759" s="86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86">
        <f>AVERAGEIFS($C$2:C759, $B$2:B759, B759)</f>
        <v>22</v>
      </c>
      <c r="AB759" s="86">
        <f>AVERAGEIFS($I$2:I759, $B$2:B759, B759)</f>
        <v>0.39516129032258063</v>
      </c>
      <c r="AC759" s="86">
        <f>AVERAGEIFS($J$2:J759, $B$2:B759, B759)</f>
        <v>0.44677419354838716</v>
      </c>
      <c r="AD759" s="86">
        <f>AVERAGEIFS($D$2:D759, $B$2:B759, B759)</f>
        <v>0.35483870967741937</v>
      </c>
    </row>
    <row r="760" spans="1:30" x14ac:dyDescent="0.25">
      <c r="A760" s="85">
        <v>46180</v>
      </c>
      <c r="B760" t="s">
        <v>25</v>
      </c>
      <c r="C760">
        <v>13</v>
      </c>
      <c r="D760" s="86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86">
        <f>AVERAGEIFS($C$2:C760, $B$2:B760, B760)</f>
        <v>20</v>
      </c>
      <c r="AB760" s="86">
        <f>AVERAGEIFS($I$2:I760, $B$2:B760, B760)</f>
        <v>0.51749999999999996</v>
      </c>
      <c r="AC760" s="86">
        <f>AVERAGEIFS($J$2:J760, $B$2:B760, B760)</f>
        <v>0.4955</v>
      </c>
      <c r="AD760" s="86">
        <f>AVERAGEIFS($D$2:D760, $B$2:B760, B760)</f>
        <v>0.55000000000000004</v>
      </c>
    </row>
    <row r="761" spans="1:30" x14ac:dyDescent="0.25">
      <c r="A761" s="85">
        <v>46180</v>
      </c>
      <c r="B761" t="s">
        <v>19</v>
      </c>
      <c r="C761">
        <v>17</v>
      </c>
      <c r="D761" s="86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12.705882352941176</v>
      </c>
      <c r="AB761" s="86">
        <f>AVERAGEIFS($I$2:I761, $B$2:B761, B761)</f>
        <v>0.63235294117647056</v>
      </c>
      <c r="AC761" s="86">
        <f>AVERAGEIFS($J$2:J761, $B$2:B761, B761)</f>
        <v>0.5523529411764706</v>
      </c>
      <c r="AD761" s="86">
        <f>AVERAGEIFS($D$2:D761, $B$2:B761, B761)</f>
        <v>0.6470588235294118</v>
      </c>
    </row>
    <row r="762" spans="1:30" x14ac:dyDescent="0.25">
      <c r="A762" s="85">
        <v>46180</v>
      </c>
      <c r="B762" t="s">
        <v>242</v>
      </c>
      <c r="C762">
        <v>5</v>
      </c>
      <c r="D762" s="86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5.4</v>
      </c>
      <c r="AB762" s="86">
        <f>AVERAGEIFS($I$2:I762, $B$2:B762, B762)</f>
        <v>0.18</v>
      </c>
      <c r="AC762" s="86">
        <f>AVERAGEIFS($J$2:J762, $B$2:B762, B762)</f>
        <v>0.33399999999999996</v>
      </c>
      <c r="AD762" s="86">
        <f>AVERAGEIFS($D$2:D762, $B$2:B762, B762)</f>
        <v>0</v>
      </c>
    </row>
    <row r="763" spans="1:30" x14ac:dyDescent="0.25">
      <c r="A763" s="85">
        <v>46180</v>
      </c>
      <c r="B763" t="s">
        <v>148</v>
      </c>
      <c r="C763">
        <v>12</v>
      </c>
      <c r="D763" s="86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12.523809523809524</v>
      </c>
      <c r="AB763" s="86">
        <f>AVERAGEIFS($I$2:I763, $B$2:B763, B763)</f>
        <v>0.53690476190476188</v>
      </c>
      <c r="AC763" s="86">
        <f>AVERAGEIFS($J$2:J763, $B$2:B763, B763)</f>
        <v>0.52023809523809528</v>
      </c>
      <c r="AD763" s="86">
        <f>AVERAGEIFS($D$2:D763, $B$2:B763, B763)</f>
        <v>0.52380952380952384</v>
      </c>
    </row>
    <row r="764" spans="1:30" x14ac:dyDescent="0.25">
      <c r="A764" s="85">
        <v>46180</v>
      </c>
      <c r="B764" t="s">
        <v>38</v>
      </c>
      <c r="C764">
        <v>5</v>
      </c>
      <c r="D764" s="86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86">
        <f>AVERAGEIFS($C$2:C764, $B$2:B764, B764)</f>
        <v>9.882352941176471</v>
      </c>
      <c r="AB764" s="86">
        <f>AVERAGEIFS($I$2:I764, $B$2:B764, B764)</f>
        <v>0.42058823529411765</v>
      </c>
      <c r="AC764" s="86">
        <f>AVERAGEIFS($J$2:J764, $B$2:B764, B764)</f>
        <v>0.47176470588235281</v>
      </c>
      <c r="AD764" s="86">
        <f>AVERAGEIFS($D$2:D764, $B$2:B764, B764)</f>
        <v>0.41176470588235292</v>
      </c>
    </row>
    <row r="765" spans="1:30" x14ac:dyDescent="0.25">
      <c r="A765" s="85">
        <v>46180</v>
      </c>
      <c r="B765" t="s">
        <v>13</v>
      </c>
      <c r="C765">
        <v>23</v>
      </c>
      <c r="D765" s="86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86">
        <f>AVERAGEIFS($C$2:C765, $B$2:B765, B765)</f>
        <v>24.276595744680851</v>
      </c>
      <c r="AB765" s="86">
        <f>AVERAGEIFS($I$2:I765, $B$2:B765, B765)</f>
        <v>0.55638297872340425</v>
      </c>
      <c r="AC765" s="86">
        <f>AVERAGEIFS($J$2:J765, $B$2:B765, B765)</f>
        <v>0.5374468085106382</v>
      </c>
      <c r="AD765" s="86">
        <f>AVERAGEIFS($D$2:D765, $B$2:B765, B765)</f>
        <v>0.57446808510638303</v>
      </c>
    </row>
    <row r="766" spans="1:30" x14ac:dyDescent="0.25">
      <c r="A766" s="85">
        <v>46180</v>
      </c>
      <c r="B766" t="s">
        <v>6</v>
      </c>
      <c r="C766">
        <v>24</v>
      </c>
      <c r="D766" s="86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86">
        <f>AVERAGEIFS($C$2:C766, $B$2:B766, B766)</f>
        <v>24.636363636363637</v>
      </c>
      <c r="AB766" s="86">
        <f>AVERAGEIFS($I$2:I766, $B$2:B766, B766)</f>
        <v>0.64999999999999991</v>
      </c>
      <c r="AC766" s="86">
        <f>AVERAGEIFS($J$2:J766, $B$2:B766, B766)</f>
        <v>0.57909090909090899</v>
      </c>
      <c r="AD766" s="86">
        <f>AVERAGEIFS($D$2:D766, $B$2:B766, B766)</f>
        <v>0.63636363636363635</v>
      </c>
    </row>
    <row r="767" spans="1:30" x14ac:dyDescent="0.25">
      <c r="A767" s="85">
        <v>46180</v>
      </c>
      <c r="B767" t="s">
        <v>5</v>
      </c>
      <c r="C767">
        <v>20</v>
      </c>
      <c r="D767" s="86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86">
        <f>AVERAGEIFS($C$2:C767, $B$2:B767, B767)</f>
        <v>20.894736842105264</v>
      </c>
      <c r="AB767" s="86">
        <f>AVERAGEIFS($I$2:I767, $B$2:B767, B767)</f>
        <v>0.46842105263157896</v>
      </c>
      <c r="AC767" s="86">
        <f>AVERAGEIFS($J$2:J767, $B$2:B767, B767)</f>
        <v>0.48999999999999982</v>
      </c>
      <c r="AD767" s="86">
        <f>AVERAGEIFS($D$2:D767, $B$2:B767, B767)</f>
        <v>0.42105263157894735</v>
      </c>
    </row>
    <row r="768" spans="1:30" x14ac:dyDescent="0.25">
      <c r="A768" s="85">
        <v>46180</v>
      </c>
      <c r="B768" t="s">
        <v>37</v>
      </c>
      <c r="C768">
        <v>17</v>
      </c>
      <c r="D768" s="86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86">
        <f>AVERAGEIFS($C$2:C768, $B$2:B768, B768)</f>
        <v>20.444444444444443</v>
      </c>
      <c r="AB768" s="86">
        <f>AVERAGEIFS($I$2:I768, $B$2:B768, B768)</f>
        <v>0.44444444444444442</v>
      </c>
      <c r="AC768" s="86">
        <f>AVERAGEIFS($J$2:J768, $B$2:B768, B768)</f>
        <v>0.47111111111111104</v>
      </c>
      <c r="AD768" s="86">
        <f>AVERAGEIFS($D$2:D768, $B$2:B768, B768)</f>
        <v>0.55555555555555558</v>
      </c>
    </row>
    <row r="769" spans="1:30" x14ac:dyDescent="0.25">
      <c r="A769" s="85">
        <v>46180</v>
      </c>
      <c r="B769" t="s">
        <v>155</v>
      </c>
      <c r="C769">
        <v>27</v>
      </c>
      <c r="D769" s="86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86">
        <f>AVERAGEIFS($C$2:C769, $B$2:B769, B769)</f>
        <v>18.829268292682926</v>
      </c>
      <c r="AB769" s="86">
        <f>AVERAGEIFS($I$2:I769, $B$2:B769, B769)</f>
        <v>0.38536585365853654</v>
      </c>
      <c r="AC769" s="86">
        <f>AVERAGEIFS($J$2:J769, $B$2:B769, B769)</f>
        <v>0.45634146341463427</v>
      </c>
      <c r="AD769" s="86">
        <f>AVERAGEIFS($D$2:D769, $B$2:B769, B769)</f>
        <v>0.36585365853658536</v>
      </c>
    </row>
    <row r="770" spans="1:30" x14ac:dyDescent="0.25">
      <c r="A770" s="85">
        <v>46180</v>
      </c>
      <c r="B770" t="s">
        <v>139</v>
      </c>
      <c r="C770">
        <v>12</v>
      </c>
      <c r="D770" s="86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86">
        <f>AVERAGEIFS($C$2:C770, $B$2:B770, B770)</f>
        <v>11.5</v>
      </c>
      <c r="AB770" s="86">
        <f>AVERAGEIFS($I$2:I770, $B$2:B770, B770)</f>
        <v>0.4</v>
      </c>
      <c r="AC770" s="86">
        <f>AVERAGEIFS($J$2:J770, $B$2:B770, B770)</f>
        <v>0.46576923076923077</v>
      </c>
      <c r="AD770" s="86">
        <f>AVERAGEIFS($D$2:D770, $B$2:B770, B770)</f>
        <v>0.42307692307692307</v>
      </c>
    </row>
    <row r="771" spans="1:30" x14ac:dyDescent="0.25">
      <c r="A771" s="85">
        <v>46180</v>
      </c>
      <c r="B771" t="s">
        <v>55</v>
      </c>
      <c r="C771">
        <v>12</v>
      </c>
      <c r="D771" s="86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86">
        <f>AVERAGEIFS($C$2:C771, $B$2:B771, B771)</f>
        <v>10</v>
      </c>
      <c r="AB771" s="86">
        <f>AVERAGEIFS($I$2:I771, $B$2:B771, B771)</f>
        <v>0.57499999999999996</v>
      </c>
      <c r="AC771" s="86">
        <f>AVERAGEIFS($J$2:J771, $B$2:B771, B771)</f>
        <v>0.55899999999999994</v>
      </c>
      <c r="AD771" s="86">
        <f>AVERAGEIFS($D$2:D771, $B$2:B771, B771)</f>
        <v>0.6</v>
      </c>
    </row>
    <row r="772" spans="1:30" x14ac:dyDescent="0.25">
      <c r="A772" s="85">
        <v>46182</v>
      </c>
      <c r="B772" t="s">
        <v>113</v>
      </c>
      <c r="C772">
        <v>46</v>
      </c>
      <c r="D772" s="86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86">
        <f>AVERAGEIFS($C$2:C772, $B$2:B772, B772)</f>
        <v>22.111111111111111</v>
      </c>
      <c r="AB772" s="86">
        <f>AVERAGEIFS($I$2:I772, $B$2:B772, B772)</f>
        <v>0.56111111111111112</v>
      </c>
      <c r="AC772" s="86">
        <f>AVERAGEIFS($J$2:J772, $B$2:B772, B772)</f>
        <v>0.51388888888888884</v>
      </c>
      <c r="AD772" s="86">
        <f>AVERAGEIFS($D$2:D772, $B$2:B772, B772)</f>
        <v>0.61111111111111116</v>
      </c>
    </row>
    <row r="773" spans="1:30" x14ac:dyDescent="0.25">
      <c r="A773" s="85">
        <v>46182</v>
      </c>
      <c r="B773" t="s">
        <v>40</v>
      </c>
      <c r="C773">
        <v>37</v>
      </c>
      <c r="D773" s="86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86">
        <f>AVERAGEIFS($C$2:C773, $B$2:B773, B773)</f>
        <v>21.388888888888889</v>
      </c>
      <c r="AB773" s="86">
        <f>AVERAGEIFS($I$2:I773, $B$2:B773, B773)</f>
        <v>0.57777777777777772</v>
      </c>
      <c r="AC773" s="86">
        <f>AVERAGEIFS($J$2:J773, $B$2:B773, B773)</f>
        <v>0.50277777777777777</v>
      </c>
      <c r="AD773" s="86">
        <f>AVERAGEIFS($D$2:D773, $B$2:B773, B773)</f>
        <v>0.61111111111111116</v>
      </c>
    </row>
    <row r="774" spans="1:30" x14ac:dyDescent="0.25">
      <c r="A774" s="85">
        <v>46182</v>
      </c>
      <c r="B774" t="s">
        <v>6</v>
      </c>
      <c r="C774">
        <v>32</v>
      </c>
      <c r="D774" s="86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86">
        <f>AVERAGEIFS($C$2:C774, $B$2:B774, B774)</f>
        <v>24.956521739130434</v>
      </c>
      <c r="AB774" s="86">
        <f>AVERAGEIFS($I$2:I774, $B$2:B774, B774)</f>
        <v>0.65434782608695652</v>
      </c>
      <c r="AC774" s="86">
        <f>AVERAGEIFS($J$2:J774, $B$2:B774, B774)</f>
        <v>0.57913043478260862</v>
      </c>
      <c r="AD774" s="86">
        <f>AVERAGEIFS($D$2:D774, $B$2:B774, B774)</f>
        <v>0.65217391304347827</v>
      </c>
    </row>
    <row r="775" spans="1:30" x14ac:dyDescent="0.25">
      <c r="A775" s="85">
        <v>46182</v>
      </c>
      <c r="B775" t="s">
        <v>147</v>
      </c>
      <c r="C775">
        <v>31</v>
      </c>
      <c r="D775" s="86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86">
        <f>AVERAGEIFS($C$2:C775, $B$2:B775, B775)</f>
        <v>17.666666666666668</v>
      </c>
      <c r="AB775" s="86">
        <f>AVERAGEIFS($I$2:I775, $B$2:B775, B775)</f>
        <v>0.5</v>
      </c>
      <c r="AC775" s="86">
        <f>AVERAGEIFS($J$2:J775, $B$2:B775, B775)</f>
        <v>0.49</v>
      </c>
      <c r="AD775" s="86">
        <f>AVERAGEIFS($D$2:D775, $B$2:B775, B775)</f>
        <v>0.58333333333333337</v>
      </c>
    </row>
    <row r="776" spans="1:30" x14ac:dyDescent="0.25">
      <c r="A776" s="85">
        <v>46182</v>
      </c>
      <c r="B776" t="s">
        <v>154</v>
      </c>
      <c r="C776">
        <v>13</v>
      </c>
      <c r="D776" s="86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86">
        <f>AVERAGEIFS($C$2:C776, $B$2:B776, B776)</f>
        <v>12.533333333333333</v>
      </c>
      <c r="AB776" s="86">
        <f>AVERAGEIFS($I$2:I776, $B$2:B776, B776)</f>
        <v>0.46333333333333326</v>
      </c>
      <c r="AC776" s="86">
        <f>AVERAGEIFS($J$2:J776, $B$2:B776, B776)</f>
        <v>0.50866666666666671</v>
      </c>
      <c r="AD776" s="86">
        <f>AVERAGEIFS($D$2:D776, $B$2:B776, B776)</f>
        <v>0.53333333333333333</v>
      </c>
    </row>
    <row r="777" spans="1:30" x14ac:dyDescent="0.25">
      <c r="A777" s="85">
        <v>46182</v>
      </c>
      <c r="B777" t="s">
        <v>146</v>
      </c>
      <c r="C777">
        <v>13</v>
      </c>
      <c r="D777" s="86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86">
        <f>AVERAGEIFS($C$2:C777, $B$2:B777, B777)</f>
        <v>13.142857142857142</v>
      </c>
      <c r="AB777" s="86">
        <f>AVERAGEIFS($I$2:I777, $B$2:B777, B777)</f>
        <v>0.41428571428571431</v>
      </c>
      <c r="AC777" s="86">
        <f>AVERAGEIFS($J$2:J777, $B$2:B777, B777)</f>
        <v>0.47714285714285715</v>
      </c>
      <c r="AD777" s="86">
        <f>AVERAGEIFS($D$2:D777, $B$2:B777, B777)</f>
        <v>0.35714285714285715</v>
      </c>
    </row>
    <row r="778" spans="1:30" x14ac:dyDescent="0.25">
      <c r="A778" s="85">
        <v>46182</v>
      </c>
      <c r="B778" t="s">
        <v>3</v>
      </c>
      <c r="C778">
        <v>41</v>
      </c>
      <c r="D778" s="86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86">
        <f>AVERAGEIFS($C$2:C778, $B$2:B778, B778)</f>
        <v>24.75</v>
      </c>
      <c r="AB778" s="86">
        <f>AVERAGEIFS($I$2:I778, $B$2:B778, B778)</f>
        <v>0.46250000000000002</v>
      </c>
      <c r="AC778" s="86">
        <f>AVERAGEIFS($J$2:J778, $B$2:B778, B778)</f>
        <v>0.505</v>
      </c>
      <c r="AD778" s="86">
        <f>AVERAGEIFS($D$2:D778, $B$2:B778, B778)</f>
        <v>0.5</v>
      </c>
    </row>
    <row r="779" spans="1:30" x14ac:dyDescent="0.25">
      <c r="A779" s="85">
        <v>46182</v>
      </c>
      <c r="B779" t="s">
        <v>1</v>
      </c>
      <c r="C779">
        <v>40</v>
      </c>
      <c r="D779" s="86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86">
        <f>AVERAGEIFS($C$2:C779, $B$2:B779, B779)</f>
        <v>23.5</v>
      </c>
      <c r="AB779" s="86">
        <f>AVERAGEIFS($I$2:I779, $B$2:B779, B779)</f>
        <v>0.375</v>
      </c>
      <c r="AC779" s="86">
        <f>AVERAGEIFS($J$2:J779, $B$2:B779, B779)</f>
        <v>0.41833333333333328</v>
      </c>
      <c r="AD779" s="86">
        <f>AVERAGEIFS($D$2:D779, $B$2:B779, B779)</f>
        <v>0.33333333333333331</v>
      </c>
    </row>
    <row r="780" spans="1:30" x14ac:dyDescent="0.25">
      <c r="A780" s="85">
        <v>46182</v>
      </c>
      <c r="B780" t="s">
        <v>37</v>
      </c>
      <c r="C780">
        <v>30</v>
      </c>
      <c r="D780" s="86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86">
        <f>AVERAGEIFS($C$2:C780, $B$2:B780, B780)</f>
        <v>20.94736842105263</v>
      </c>
      <c r="AB780" s="86">
        <f>AVERAGEIFS($I$2:I780, $B$2:B780, B780)</f>
        <v>0.43421052631578949</v>
      </c>
      <c r="AC780" s="86">
        <f>AVERAGEIFS($J$2:J780, $B$2:B780, B780)</f>
        <v>0.46842105263157885</v>
      </c>
      <c r="AD780" s="86">
        <f>AVERAGEIFS($D$2:D780, $B$2:B780, B780)</f>
        <v>0.52631578947368418</v>
      </c>
    </row>
    <row r="781" spans="1:30" x14ac:dyDescent="0.25">
      <c r="A781" s="85">
        <v>46182</v>
      </c>
      <c r="B781" t="s">
        <v>141</v>
      </c>
      <c r="C781">
        <v>19</v>
      </c>
      <c r="D781" s="86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86">
        <f>AVERAGEIFS($C$2:C781, $B$2:B781, B781)</f>
        <v>17.210526315789473</v>
      </c>
      <c r="AB781" s="86">
        <f>AVERAGEIFS($I$2:I781, $B$2:B781, B781)</f>
        <v>0.45526315789473676</v>
      </c>
      <c r="AC781" s="86">
        <f>AVERAGEIFS($J$2:J781, $B$2:B781, B781)</f>
        <v>0.48789473684210533</v>
      </c>
      <c r="AD781" s="86">
        <f>AVERAGEIFS($D$2:D781, $B$2:B781, B781)</f>
        <v>0.42105263157894735</v>
      </c>
    </row>
    <row r="782" spans="1:30" x14ac:dyDescent="0.25">
      <c r="A782" s="85">
        <v>46182</v>
      </c>
      <c r="B782" t="s">
        <v>70</v>
      </c>
      <c r="C782">
        <v>19</v>
      </c>
      <c r="D782" s="86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86">
        <f>AVERAGEIFS($C$2:C782, $B$2:B782, B782)</f>
        <v>17.8</v>
      </c>
      <c r="AB782" s="86">
        <f>AVERAGEIFS($I$2:I782, $B$2:B782, B782)</f>
        <v>0.57000000000000006</v>
      </c>
      <c r="AC782" s="86">
        <f>AVERAGEIFS($J$2:J782, $B$2:B782, B782)</f>
        <v>0.53</v>
      </c>
      <c r="AD782" s="86">
        <f>AVERAGEIFS($D$2:D782, $B$2:B782, B782)</f>
        <v>0.6</v>
      </c>
    </row>
    <row r="783" spans="1:30" x14ac:dyDescent="0.25">
      <c r="A783" s="85">
        <v>46182</v>
      </c>
      <c r="B783" t="s">
        <v>29</v>
      </c>
      <c r="C783">
        <v>14</v>
      </c>
      <c r="D783" s="86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86">
        <f>AVERAGEIFS($C$2:C783, $B$2:B783, B783)</f>
        <v>11.72972972972973</v>
      </c>
      <c r="AB783" s="86">
        <f>AVERAGEIFS($I$2:I783, $B$2:B783, B783)</f>
        <v>0.41756756756756752</v>
      </c>
      <c r="AC783" s="86">
        <f>AVERAGEIFS($J$2:J783, $B$2:B783, B783)</f>
        <v>0.47459459459459463</v>
      </c>
      <c r="AD783" s="86">
        <f>AVERAGEIFS($D$2:D783, $B$2:B783, B783)</f>
        <v>0.35135135135135137</v>
      </c>
    </row>
    <row r="784" spans="1:30" x14ac:dyDescent="0.25">
      <c r="A784" s="85">
        <v>46184</v>
      </c>
      <c r="B784" t="s">
        <v>148</v>
      </c>
      <c r="C784">
        <v>11</v>
      </c>
      <c r="D784" s="86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86">
        <f>AVERAGEIFS($C$2:C784, $B$2:B784, B784)</f>
        <v>12.488372093023257</v>
      </c>
      <c r="AB784" s="86">
        <f>AVERAGEIFS($I$2:I784, $B$2:B784, B784)</f>
        <v>0.53023255813953485</v>
      </c>
      <c r="AC784" s="86">
        <f>AVERAGEIFS($J$2:J784, $B$2:B784, B784)</f>
        <v>0.51534883720930236</v>
      </c>
      <c r="AD784" s="86">
        <f>AVERAGEIFS($D$2:D784, $B$2:B784, B784)</f>
        <v>0.51162790697674421</v>
      </c>
    </row>
    <row r="785" spans="1:30" x14ac:dyDescent="0.25">
      <c r="A785" s="85">
        <v>46184</v>
      </c>
      <c r="B785" t="s">
        <v>154</v>
      </c>
      <c r="C785">
        <v>6</v>
      </c>
      <c r="D785" s="86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86">
        <f>AVERAGEIFS($C$2:C785, $B$2:B785, B785)</f>
        <v>12.125</v>
      </c>
      <c r="AB785" s="86">
        <f>AVERAGEIFS($I$2:I785, $B$2:B785, B785)</f>
        <v>0.44999999999999996</v>
      </c>
      <c r="AC785" s="86">
        <f>AVERAGEIFS($J$2:J785, $B$2:B785, B785)</f>
        <v>0.49625000000000002</v>
      </c>
      <c r="AD785" s="86">
        <f>AVERAGEIFS($D$2:D785, $B$2:B785, B785)</f>
        <v>0.5</v>
      </c>
    </row>
    <row r="786" spans="1:30" x14ac:dyDescent="0.25">
      <c r="A786" s="85">
        <v>46184</v>
      </c>
      <c r="B786" t="s">
        <v>4</v>
      </c>
      <c r="C786">
        <v>19</v>
      </c>
      <c r="D786" s="86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86">
        <f>AVERAGEIFS($C$2:C786, $B$2:B786, B786)</f>
        <v>22.166666666666668</v>
      </c>
      <c r="AB786" s="86">
        <f>AVERAGEIFS($I$2:I786, $B$2:B786, B786)</f>
        <v>0.45416666666666666</v>
      </c>
      <c r="AC786" s="86">
        <f>AVERAGEIFS($J$2:J786, $B$2:B786, B786)</f>
        <v>0.46166666666666661</v>
      </c>
      <c r="AD786" s="86">
        <f>AVERAGEIFS($D$2:D786, $B$2:B786, B786)</f>
        <v>0.5</v>
      </c>
    </row>
    <row r="787" spans="1:30" x14ac:dyDescent="0.25">
      <c r="A787" s="85">
        <v>46184</v>
      </c>
      <c r="B787" t="s">
        <v>155</v>
      </c>
      <c r="C787">
        <v>19</v>
      </c>
      <c r="D787" s="86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86">
        <f>AVERAGEIFS($C$2:C787, $B$2:B787, B787)</f>
        <v>18.833333333333332</v>
      </c>
      <c r="AB787" s="86">
        <f>AVERAGEIFS($I$2:I787, $B$2:B787, B787)</f>
        <v>0.38214285714285706</v>
      </c>
      <c r="AC787" s="86">
        <f>AVERAGEIFS($J$2:J787, $B$2:B787, B787)</f>
        <v>0.45285714285714296</v>
      </c>
      <c r="AD787" s="86">
        <f>AVERAGEIFS($D$2:D787, $B$2:B787, B787)</f>
        <v>0.35714285714285715</v>
      </c>
    </row>
    <row r="788" spans="1:30" x14ac:dyDescent="0.25">
      <c r="A788" s="85">
        <v>46184</v>
      </c>
      <c r="B788" t="s">
        <v>42</v>
      </c>
      <c r="C788">
        <v>6</v>
      </c>
      <c r="D788" s="86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86">
        <f>AVERAGEIFS($C$2:C788, $B$2:B788, B788)</f>
        <v>11.8</v>
      </c>
      <c r="AB788" s="86">
        <f>AVERAGEIFS($I$2:I788, $B$2:B788, B788)</f>
        <v>0.27999999999999997</v>
      </c>
      <c r="AC788" s="86">
        <f>AVERAGEIFS($J$2:J788, $B$2:B788, B788)</f>
        <v>0.376</v>
      </c>
      <c r="AD788" s="86">
        <f>AVERAGEIFS($D$2:D788, $B$2:B788, B788)</f>
        <v>0.2</v>
      </c>
    </row>
    <row r="789" spans="1:30" x14ac:dyDescent="0.25">
      <c r="A789" s="85">
        <v>46184</v>
      </c>
      <c r="B789" t="s">
        <v>38</v>
      </c>
      <c r="C789">
        <v>6</v>
      </c>
      <c r="D789" s="86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86">
        <f>AVERAGEIFS($C$2:C789, $B$2:B789, B789)</f>
        <v>9.6666666666666661</v>
      </c>
      <c r="AB789" s="86">
        <f>AVERAGEIFS($I$2:I789, $B$2:B789, B789)</f>
        <v>0.41111111111111115</v>
      </c>
      <c r="AC789" s="86">
        <f>AVERAGEIFS($J$2:J789, $B$2:B789, B789)</f>
        <v>0.46277777777777768</v>
      </c>
      <c r="AD789" s="86">
        <f>AVERAGEIFS($D$2:D789, $B$2:B789, B789)</f>
        <v>0.3888888888888889</v>
      </c>
    </row>
    <row r="790" spans="1:30" x14ac:dyDescent="0.25">
      <c r="A790" s="85">
        <v>46184</v>
      </c>
      <c r="B790" t="s">
        <v>140</v>
      </c>
      <c r="C790">
        <v>6</v>
      </c>
      <c r="D790" s="86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86">
        <f>AVERAGEIFS($C$2:C790, $B$2:B790, B790)</f>
        <v>9.2424242424242422</v>
      </c>
      <c r="AB790" s="86">
        <f>AVERAGEIFS($I$2:I790, $B$2:B790, B790)</f>
        <v>0.45909090909090911</v>
      </c>
      <c r="AC790" s="86">
        <f>AVERAGEIFS($J$2:J790, $B$2:B790, B790)</f>
        <v>0.47757575757575754</v>
      </c>
      <c r="AD790" s="86">
        <f>AVERAGEIFS($D$2:D790, $B$2:B790, B790)</f>
        <v>0.42424242424242425</v>
      </c>
    </row>
    <row r="791" spans="1:30" x14ac:dyDescent="0.25">
      <c r="A791" s="85">
        <v>46184</v>
      </c>
      <c r="B791" t="s">
        <v>29</v>
      </c>
      <c r="C791">
        <v>12</v>
      </c>
      <c r="D791" s="86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86">
        <f>AVERAGEIFS($C$2:C791, $B$2:B791, B791)</f>
        <v>11.736842105263158</v>
      </c>
      <c r="AB791" s="86">
        <f>AVERAGEIFS($I$2:I791, $B$2:B791, B791)</f>
        <v>0.4263157894736842</v>
      </c>
      <c r="AC791" s="86">
        <f>AVERAGEIFS($J$2:J791, $B$2:B791, B791)</f>
        <v>0.48026315789473695</v>
      </c>
      <c r="AD791" s="86">
        <f>AVERAGEIFS($D$2:D791, $B$2:B791, B791)</f>
        <v>0.36842105263157893</v>
      </c>
    </row>
    <row r="792" spans="1:30" x14ac:dyDescent="0.25">
      <c r="A792" s="85">
        <v>46184</v>
      </c>
      <c r="B792" t="s">
        <v>14</v>
      </c>
      <c r="C792">
        <v>19</v>
      </c>
      <c r="D792" s="86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86">
        <f>AVERAGEIFS($C$2:C792, $B$2:B792, B792)</f>
        <v>21.90625</v>
      </c>
      <c r="AB792" s="86">
        <f>AVERAGEIFS($I$2:I792, $B$2:B792, B792)</f>
        <v>0.40625</v>
      </c>
      <c r="AC792" s="86">
        <f>AVERAGEIFS($J$2:J792, $B$2:B792, B792)</f>
        <v>0.45437500000000003</v>
      </c>
      <c r="AD792" s="86">
        <f>AVERAGEIFS($D$2:D792, $B$2:B792, B792)</f>
        <v>0.375</v>
      </c>
    </row>
    <row r="793" spans="1:30" x14ac:dyDescent="0.25">
      <c r="A793" s="85">
        <v>46184</v>
      </c>
      <c r="B793" t="s">
        <v>54</v>
      </c>
      <c r="C793">
        <v>12</v>
      </c>
      <c r="D793" s="86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86">
        <f>AVERAGEIFS($C$2:C793, $B$2:B793, B793)</f>
        <v>12.333333333333334</v>
      </c>
      <c r="AB793" s="86">
        <f>AVERAGEIFS($I$2:I793, $B$2:B793, B793)</f>
        <v>0.6333333333333333</v>
      </c>
      <c r="AC793" s="86">
        <f>AVERAGEIFS($J$2:J793, $B$2:B793, B793)</f>
        <v>0.58333333333333337</v>
      </c>
      <c r="AD793" s="86">
        <f>AVERAGEIFS($D$2:D793, $B$2:B793, B793)</f>
        <v>0.66666666666666663</v>
      </c>
    </row>
    <row r="794" spans="1:30" x14ac:dyDescent="0.25">
      <c r="A794" s="85">
        <v>46184</v>
      </c>
      <c r="B794" t="s">
        <v>139</v>
      </c>
      <c r="C794">
        <v>19</v>
      </c>
      <c r="D794" s="86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86">
        <f>AVERAGEIFS($C$2:C794, $B$2:B794, B794)</f>
        <v>11.777777777777779</v>
      </c>
      <c r="AB794" s="86">
        <f>AVERAGEIFS($I$2:I794, $B$2:B794, B794)</f>
        <v>0.41296296296296298</v>
      </c>
      <c r="AC794" s="86">
        <f>AVERAGEIFS($J$2:J794, $B$2:B794, B794)</f>
        <v>0.47407407407407404</v>
      </c>
      <c r="AD794" s="86">
        <f>AVERAGEIFS($D$2:D794, $B$2:B794, B794)</f>
        <v>0.44444444444444442</v>
      </c>
    </row>
    <row r="795" spans="1:30" x14ac:dyDescent="0.25">
      <c r="A795" s="85">
        <v>46184</v>
      </c>
      <c r="B795" t="s">
        <v>247</v>
      </c>
      <c r="C795">
        <v>4</v>
      </c>
      <c r="D795" s="86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86">
        <f>AVERAGEIFS($C$2:C795, $B$2:B795, B795)</f>
        <v>4</v>
      </c>
      <c r="AB795" s="86">
        <f>AVERAGEIFS($I$2:I795, $B$2:B795, B795)</f>
        <v>0.75</v>
      </c>
      <c r="AC795" s="86">
        <f>AVERAGEIFS($J$2:J795, $B$2:B795, B795)</f>
        <v>0.69</v>
      </c>
      <c r="AD795" s="86">
        <f>AVERAGEIFS($D$2:D795, $B$2:B795, B795)</f>
        <v>1</v>
      </c>
    </row>
    <row r="796" spans="1:30" x14ac:dyDescent="0.25">
      <c r="A796" s="85">
        <v>46184</v>
      </c>
      <c r="B796" t="s">
        <v>19</v>
      </c>
      <c r="C796">
        <v>8</v>
      </c>
      <c r="D796" s="8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86">
        <f>AVERAGEIFS($C$2:C796, $B$2:B796, B796)</f>
        <v>12.444444444444445</v>
      </c>
      <c r="AB796" s="86">
        <f>AVERAGEIFS($I$2:I796, $B$2:B796, B796)</f>
        <v>0.63888888888888884</v>
      </c>
      <c r="AC796" s="86">
        <f>AVERAGEIFS($J$2:J796, $B$2:B796, B796)</f>
        <v>0.56000000000000005</v>
      </c>
      <c r="AD796" s="86">
        <f>AVERAGEIFS($D$2:D796, $B$2:B796, B796)</f>
        <v>0.66666666666666663</v>
      </c>
    </row>
    <row r="797" spans="1:30" x14ac:dyDescent="0.25">
      <c r="A797" s="85">
        <v>46184</v>
      </c>
      <c r="B797" t="s">
        <v>113</v>
      </c>
      <c r="C797">
        <v>14</v>
      </c>
      <c r="D797" s="86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86">
        <f>AVERAGEIFS($C$2:C797, $B$2:B797, B797)</f>
        <v>21.684210526315791</v>
      </c>
      <c r="AB797" s="86">
        <f>AVERAGEIFS($I$2:I797, $B$2:B797, B797)</f>
        <v>0.57105263157894737</v>
      </c>
      <c r="AC797" s="86">
        <f>AVERAGEIFS($J$2:J797, $B$2:B797, B797)</f>
        <v>0.52315789473684204</v>
      </c>
      <c r="AD797" s="86">
        <f>AVERAGEIFS($D$2:D797, $B$2:B797, B797)</f>
        <v>0.63157894736842102</v>
      </c>
    </row>
    <row r="798" spans="1:30" x14ac:dyDescent="0.25">
      <c r="A798" s="85">
        <v>46186</v>
      </c>
      <c r="B798" t="s">
        <v>17</v>
      </c>
      <c r="C798">
        <v>14</v>
      </c>
      <c r="D798" s="86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86">
        <f>AVERAGEIFS($C$2:C798, $B$2:B798, B798)</f>
        <v>23.580645161290324</v>
      </c>
      <c r="AB798" s="86">
        <f>AVERAGEIFS($I$2:I798, $B$2:B798, B798)</f>
        <v>0.41774193548387101</v>
      </c>
      <c r="AC798" s="86">
        <f>AVERAGEIFS($J$2:J798, $B$2:B798, B798)</f>
        <v>0.47516129032258053</v>
      </c>
      <c r="AD798" s="86">
        <f>AVERAGEIFS($D$2:D798, $B$2:B798, B798)</f>
        <v>0.41935483870967744</v>
      </c>
    </row>
    <row r="799" spans="1:30" x14ac:dyDescent="0.25">
      <c r="A799" s="85">
        <v>46186</v>
      </c>
      <c r="B799" t="s">
        <v>14</v>
      </c>
      <c r="C799">
        <v>17</v>
      </c>
      <c r="D799" s="86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86">
        <f>AVERAGEIFS($C$2:C799, $B$2:B799, B799)</f>
        <v>21.757575757575758</v>
      </c>
      <c r="AB799" s="86">
        <f>AVERAGEIFS($I$2:I799, $B$2:B799, B799)</f>
        <v>0.41666666666666669</v>
      </c>
      <c r="AC799" s="86">
        <f>AVERAGEIFS($J$2:J799, $B$2:B799, B799)</f>
        <v>0.46030303030303032</v>
      </c>
      <c r="AD799" s="86">
        <f>AVERAGEIFS($D$2:D799, $B$2:B799, B799)</f>
        <v>0.39393939393939392</v>
      </c>
    </row>
    <row r="800" spans="1:30" x14ac:dyDescent="0.25">
      <c r="A800" s="85">
        <v>46186</v>
      </c>
      <c r="B800" t="s">
        <v>113</v>
      </c>
      <c r="C800">
        <v>9</v>
      </c>
      <c r="D800" s="86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86">
        <f>AVERAGEIFS($C$2:C800, $B$2:B800, B800)</f>
        <v>21.05</v>
      </c>
      <c r="AB800" s="86">
        <f>AVERAGEIFS($I$2:I800, $B$2:B800, B800)</f>
        <v>0.57999999999999996</v>
      </c>
      <c r="AC800" s="86">
        <f>AVERAGEIFS($J$2:J800, $B$2:B800, B800)</f>
        <v>0.52949999999999997</v>
      </c>
      <c r="AD800" s="86">
        <f>AVERAGEIFS($D$2:D800, $B$2:B800, B800)</f>
        <v>0.65</v>
      </c>
    </row>
    <row r="801" spans="1:30" x14ac:dyDescent="0.25">
      <c r="A801" s="85">
        <v>46186</v>
      </c>
      <c r="B801" t="s">
        <v>155</v>
      </c>
      <c r="C801">
        <v>16</v>
      </c>
      <c r="D801" s="86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86">
        <f>AVERAGEIFS($C$2:C801, $B$2:B801, B801)</f>
        <v>18.767441860465116</v>
      </c>
      <c r="AB801" s="86">
        <f>AVERAGEIFS($I$2:I801, $B$2:B801, B801)</f>
        <v>0.39069767441860459</v>
      </c>
      <c r="AC801" s="86">
        <f>AVERAGEIFS($J$2:J801, $B$2:B801, B801)</f>
        <v>0.45744186046511631</v>
      </c>
      <c r="AD801" s="86">
        <f>AVERAGEIFS($D$2:D801, $B$2:B801, B801)</f>
        <v>0.37209302325581395</v>
      </c>
    </row>
    <row r="802" spans="1:30" x14ac:dyDescent="0.25">
      <c r="A802" s="85">
        <v>46186</v>
      </c>
      <c r="B802" t="s">
        <v>154</v>
      </c>
      <c r="C802">
        <v>18</v>
      </c>
      <c r="D802" s="86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86">
        <f>AVERAGEIFS($C$2:C802, $B$2:B802, B802)</f>
        <v>12.470588235294118</v>
      </c>
      <c r="AB802" s="86">
        <f>AVERAGEIFS($I$2:I802, $B$2:B802, B802)</f>
        <v>0.46764705882352936</v>
      </c>
      <c r="AC802" s="86">
        <f>AVERAGEIFS($J$2:J802, $B$2:B802, B802)</f>
        <v>0.50529411764705878</v>
      </c>
      <c r="AD802" s="86">
        <f>AVERAGEIFS($D$2:D802, $B$2:B802, B802)</f>
        <v>0.52941176470588236</v>
      </c>
    </row>
    <row r="803" spans="1:30" x14ac:dyDescent="0.25">
      <c r="A803" s="85">
        <v>46186</v>
      </c>
      <c r="B803" t="s">
        <v>139</v>
      </c>
      <c r="C803">
        <v>10</v>
      </c>
      <c r="D803" s="86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86">
        <f>AVERAGEIFS($C$2:C803, $B$2:B803, B803)</f>
        <v>11.714285714285714</v>
      </c>
      <c r="AB803" s="86">
        <f>AVERAGEIFS($I$2:I803, $B$2:B803, B803)</f>
        <v>0.42499999999999999</v>
      </c>
      <c r="AC803" s="86">
        <f>AVERAGEIFS($J$2:J803, $B$2:B803, B803)</f>
        <v>0.48035714285714282</v>
      </c>
      <c r="AD803" s="86">
        <f>AVERAGEIFS($D$2:D803, $B$2:B803, B803)</f>
        <v>0.4642857142857143</v>
      </c>
    </row>
    <row r="804" spans="1:30" x14ac:dyDescent="0.25">
      <c r="A804" s="85">
        <v>46186</v>
      </c>
      <c r="B804" t="s">
        <v>2</v>
      </c>
      <c r="C804">
        <v>13</v>
      </c>
      <c r="D804" s="86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25.333333333333332</v>
      </c>
      <c r="AB804" s="86">
        <f>AVERAGEIFS($I$2:I804, $B$2:B804, B804)</f>
        <v>0.62333333333333341</v>
      </c>
      <c r="AC804" s="86">
        <f>AVERAGEIFS($J$2:J804, $B$2:B804, B804)</f>
        <v>0.54733333333333334</v>
      </c>
      <c r="AD804" s="86">
        <f>AVERAGEIFS($D$2:D804, $B$2:B804, B804)</f>
        <v>0.46666666666666667</v>
      </c>
    </row>
    <row r="805" spans="1:30" x14ac:dyDescent="0.25">
      <c r="A805" s="85">
        <v>46186</v>
      </c>
      <c r="B805" t="s">
        <v>13</v>
      </c>
      <c r="C805">
        <v>16</v>
      </c>
      <c r="D805" s="86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86">
        <f>AVERAGEIFS($C$2:C805, $B$2:B805, B805)</f>
        <v>24.104166666666668</v>
      </c>
      <c r="AB805" s="86">
        <f>AVERAGEIFS($I$2:I805, $B$2:B805, B805)</f>
        <v>0.54999999999999993</v>
      </c>
      <c r="AC805" s="86">
        <f>AVERAGEIFS($J$2:J805, $B$2:B805, B805)</f>
        <v>0.53354166666666658</v>
      </c>
      <c r="AD805" s="86">
        <f>AVERAGEIFS($D$2:D805, $B$2:B805, B805)</f>
        <v>0.5625</v>
      </c>
    </row>
    <row r="806" spans="1:30" x14ac:dyDescent="0.25">
      <c r="A806" s="85">
        <v>46186</v>
      </c>
      <c r="B806" t="s">
        <v>18</v>
      </c>
      <c r="C806">
        <v>10</v>
      </c>
      <c r="D806" s="86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86">
        <f>AVERAGEIFS($C$2:C806, $B$2:B806, B806)</f>
        <v>25</v>
      </c>
      <c r="AB806" s="86">
        <f>AVERAGEIFS($I$2:I806, $B$2:B806, B806)</f>
        <v>0.51</v>
      </c>
      <c r="AC806" s="86">
        <f>AVERAGEIFS($J$2:J806, $B$2:B806, B806)</f>
        <v>0.51000000000000012</v>
      </c>
      <c r="AD806" s="86">
        <f>AVERAGEIFS($D$2:D806, $B$2:B806, B806)</f>
        <v>0.52</v>
      </c>
    </row>
    <row r="807" spans="1:30" x14ac:dyDescent="0.25">
      <c r="A807" s="85">
        <v>46186</v>
      </c>
      <c r="B807" t="s">
        <v>141</v>
      </c>
      <c r="C807">
        <v>15</v>
      </c>
      <c r="D807" s="86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86">
        <f>AVERAGEIFS($C$2:C807, $B$2:B807, B807)</f>
        <v>17.100000000000001</v>
      </c>
      <c r="AB807" s="86">
        <f>AVERAGEIFS($I$2:I807, $B$2:B807, B807)</f>
        <v>0.44499999999999995</v>
      </c>
      <c r="AC807" s="86">
        <f>AVERAGEIFS($J$2:J807, $B$2:B807, B807)</f>
        <v>0.48100000000000004</v>
      </c>
      <c r="AD807" s="86">
        <f>AVERAGEIFS($D$2:D807, $B$2:B807, B807)</f>
        <v>0.4</v>
      </c>
    </row>
    <row r="808" spans="1:30" x14ac:dyDescent="0.25">
      <c r="A808" s="85">
        <v>46186</v>
      </c>
      <c r="B808" t="s">
        <v>29</v>
      </c>
      <c r="C808">
        <v>9</v>
      </c>
      <c r="D808" s="86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86">
        <f>AVERAGEIFS($C$2:C808, $B$2:B808, B808)</f>
        <v>11.666666666666666</v>
      </c>
      <c r="AB808" s="86">
        <f>AVERAGEIFS($I$2:I808, $B$2:B808, B808)</f>
        <v>0.4217948717948718</v>
      </c>
      <c r="AC808" s="86">
        <f>AVERAGEIFS($J$2:J808, $B$2:B808, B808)</f>
        <v>0.47692307692307706</v>
      </c>
      <c r="AD808" s="86">
        <f>AVERAGEIFS($D$2:D808, $B$2:B808, B808)</f>
        <v>0.35897435897435898</v>
      </c>
    </row>
    <row r="809" spans="1:30" x14ac:dyDescent="0.25">
      <c r="A809" s="85">
        <v>46186</v>
      </c>
      <c r="B809" t="s">
        <v>247</v>
      </c>
      <c r="C809">
        <v>5</v>
      </c>
      <c r="D809" s="86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86">
        <f>AVERAGEIFS($C$2:C809, $B$2:B809, B809)</f>
        <v>4.5</v>
      </c>
      <c r="AB809" s="86">
        <f>AVERAGEIFS($I$2:I809, $B$2:B809, B809)</f>
        <v>0.5</v>
      </c>
      <c r="AC809" s="86">
        <f>AVERAGEIFS($J$2:J809, $B$2:B809, B809)</f>
        <v>0.52</v>
      </c>
      <c r="AD809" s="86">
        <f>AVERAGEIFS($D$2:D809, $B$2:B809, B809)</f>
        <v>0.5</v>
      </c>
    </row>
    <row r="810" spans="1:30" x14ac:dyDescent="0.25">
      <c r="A810" s="85">
        <v>46187</v>
      </c>
      <c r="B810" t="s">
        <v>1</v>
      </c>
      <c r="C810">
        <v>48</v>
      </c>
      <c r="D810" s="86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86">
        <f>AVERAGEIFS($C$2:C810, $B$2:B810, B810)</f>
        <v>27</v>
      </c>
      <c r="AB810" s="86">
        <f>AVERAGEIFS($I$2:I810, $B$2:B810, B810)</f>
        <v>0.40714285714285714</v>
      </c>
      <c r="AC810" s="86">
        <f>AVERAGEIFS($J$2:J810, $B$2:B810, B810)</f>
        <v>0.44428571428571428</v>
      </c>
      <c r="AD810" s="86">
        <f>AVERAGEIFS($D$2:D810, $B$2:B810, B810)</f>
        <v>0.42857142857142855</v>
      </c>
    </row>
    <row r="811" spans="1:30" x14ac:dyDescent="0.25">
      <c r="A811" s="85">
        <v>46187</v>
      </c>
      <c r="B811" t="s">
        <v>13</v>
      </c>
      <c r="C811">
        <v>43</v>
      </c>
      <c r="D811" s="86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86">
        <f>AVERAGEIFS($C$2:C811, $B$2:B811, B811)</f>
        <v>24.489795918367346</v>
      </c>
      <c r="AB811" s="86">
        <f>AVERAGEIFS($I$2:I811, $B$2:B811, B811)</f>
        <v>0.55102040816326525</v>
      </c>
      <c r="AC811" s="86">
        <f>AVERAGEIFS($J$2:J811, $B$2:B811, B811)</f>
        <v>0.53489795918367344</v>
      </c>
      <c r="AD811" s="86">
        <f>AVERAGEIFS($D$2:D811, $B$2:B811, B811)</f>
        <v>0.5714285714285714</v>
      </c>
    </row>
    <row r="812" spans="1:30" x14ac:dyDescent="0.25">
      <c r="A812" s="85">
        <v>46187</v>
      </c>
      <c r="B812" t="s">
        <v>37</v>
      </c>
      <c r="C812">
        <v>33</v>
      </c>
      <c r="D812" s="86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86">
        <f>AVERAGEIFS($C$2:C812, $B$2:B812, B812)</f>
        <v>21.55</v>
      </c>
      <c r="AB812" s="86">
        <f>AVERAGEIFS($I$2:I812, $B$2:B812, B812)</f>
        <v>0.4425</v>
      </c>
      <c r="AC812" s="86">
        <f>AVERAGEIFS($J$2:J812, $B$2:B812, B812)</f>
        <v>0.47499999999999992</v>
      </c>
      <c r="AD812" s="86">
        <f>AVERAGEIFS($D$2:D812, $B$2:B812, B812)</f>
        <v>0.55000000000000004</v>
      </c>
    </row>
    <row r="813" spans="1:30" x14ac:dyDescent="0.25">
      <c r="A813" s="85">
        <v>46187</v>
      </c>
      <c r="B813" t="s">
        <v>141</v>
      </c>
      <c r="C813">
        <v>31</v>
      </c>
      <c r="D813" s="86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86">
        <f>AVERAGEIFS($C$2:C813, $B$2:B813, B813)</f>
        <v>17.761904761904763</v>
      </c>
      <c r="AB813" s="86">
        <f>AVERAGEIFS($I$2:I813, $B$2:B813, B813)</f>
        <v>0.45238095238095227</v>
      </c>
      <c r="AC813" s="86">
        <f>AVERAGEIFS($J$2:J813, $B$2:B813, B813)</f>
        <v>0.48666666666666669</v>
      </c>
      <c r="AD813" s="86">
        <f>AVERAGEIFS($D$2:D813, $B$2:B813, B813)</f>
        <v>0.42857142857142855</v>
      </c>
    </row>
    <row r="814" spans="1:30" x14ac:dyDescent="0.25">
      <c r="A814" s="85">
        <v>46187</v>
      </c>
      <c r="B814" t="s">
        <v>29</v>
      </c>
      <c r="C814">
        <v>16</v>
      </c>
      <c r="D814" s="86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86">
        <f>AVERAGEIFS($C$2:C814, $B$2:B814, B814)</f>
        <v>11.775</v>
      </c>
      <c r="AB814" s="86">
        <f>AVERAGEIFS($I$2:I814, $B$2:B814, B814)</f>
        <v>0.42625000000000002</v>
      </c>
      <c r="AC814" s="86">
        <f>AVERAGEIFS($J$2:J814, $B$2:B814, B814)</f>
        <v>0.48000000000000015</v>
      </c>
      <c r="AD814" s="86">
        <f>AVERAGEIFS($D$2:D814, $B$2:B814, B814)</f>
        <v>0.375</v>
      </c>
    </row>
    <row r="815" spans="1:30" x14ac:dyDescent="0.25">
      <c r="A815" s="85">
        <v>46187</v>
      </c>
      <c r="B815" t="s">
        <v>70</v>
      </c>
      <c r="C815">
        <v>15</v>
      </c>
      <c r="D815" s="86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86">
        <f>AVERAGEIFS($C$2:C815, $B$2:B815, B815)</f>
        <v>17.333333333333332</v>
      </c>
      <c r="AB815" s="86">
        <f>AVERAGEIFS($I$2:I815, $B$2:B815, B815)</f>
        <v>0.57500000000000007</v>
      </c>
      <c r="AC815" s="86">
        <f>AVERAGEIFS($J$2:J815, $B$2:B815, B815)</f>
        <v>0.54166666666666663</v>
      </c>
      <c r="AD815" s="86">
        <f>AVERAGEIFS($D$2:D815, $B$2:B815, B815)</f>
        <v>0.66666666666666663</v>
      </c>
    </row>
    <row r="816" spans="1:30" x14ac:dyDescent="0.25">
      <c r="A816" s="85">
        <v>46187</v>
      </c>
      <c r="B816" t="s">
        <v>2</v>
      </c>
      <c r="C816">
        <v>50</v>
      </c>
      <c r="D816" s="86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86">
        <f>AVERAGEIFS($C$2:C816, $B$2:B816, B816)</f>
        <v>26.875</v>
      </c>
      <c r="AB816" s="86">
        <f>AVERAGEIFS($I$2:I816, $B$2:B816, B816)</f>
        <v>0.60937500000000011</v>
      </c>
      <c r="AC816" s="86">
        <f>AVERAGEIFS($J$2:J816, $B$2:B816, B816)</f>
        <v>0.53812500000000008</v>
      </c>
      <c r="AD816" s="86">
        <f>AVERAGEIFS($D$2:D816, $B$2:B816, B816)</f>
        <v>0.4375</v>
      </c>
    </row>
    <row r="817" spans="1:30" x14ac:dyDescent="0.25">
      <c r="A817" s="85">
        <v>46187</v>
      </c>
      <c r="B817" t="s">
        <v>18</v>
      </c>
      <c r="C817">
        <v>34</v>
      </c>
      <c r="D817" s="86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86">
        <f>AVERAGEIFS($C$2:C817, $B$2:B817, B817)</f>
        <v>25.346153846153847</v>
      </c>
      <c r="AB817" s="86">
        <f>AVERAGEIFS($I$2:I817, $B$2:B817, B817)</f>
        <v>0.50576923076923075</v>
      </c>
      <c r="AC817" s="86">
        <f>AVERAGEIFS($J$2:J817, $B$2:B817, B817)</f>
        <v>0.50576923076923086</v>
      </c>
      <c r="AD817" s="86">
        <f>AVERAGEIFS($D$2:D817, $B$2:B817, B817)</f>
        <v>0.5</v>
      </c>
    </row>
    <row r="818" spans="1:30" x14ac:dyDescent="0.25">
      <c r="A818" s="85">
        <v>46187</v>
      </c>
      <c r="B818" t="s">
        <v>150</v>
      </c>
      <c r="C818">
        <v>31</v>
      </c>
      <c r="D818" s="86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86">
        <f>AVERAGEIFS($C$2:C818, $B$2:B818, B818)</f>
        <v>18.826086956521738</v>
      </c>
      <c r="AB818" s="86">
        <f>AVERAGEIFS($I$2:I818, $B$2:B818, B818)</f>
        <v>0.63478260869565217</v>
      </c>
      <c r="AC818" s="86">
        <f>AVERAGEIFS($J$2:J818, $B$2:B818, B818)</f>
        <v>0.56652173913043458</v>
      </c>
      <c r="AD818" s="86">
        <f>AVERAGEIFS($D$2:D818, $B$2:B818, B818)</f>
        <v>0.69565217391304346</v>
      </c>
    </row>
    <row r="819" spans="1:30" x14ac:dyDescent="0.25">
      <c r="A819" s="85">
        <v>46187</v>
      </c>
      <c r="B819" t="s">
        <v>25</v>
      </c>
      <c r="C819">
        <v>30</v>
      </c>
      <c r="D819" s="86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86">
        <f>AVERAGEIFS($C$2:C819, $B$2:B819, B819)</f>
        <v>20.476190476190474</v>
      </c>
      <c r="AB819" s="86">
        <f>AVERAGEIFS($I$2:I819, $B$2:B819, B819)</f>
        <v>0.51190476190476186</v>
      </c>
      <c r="AC819" s="86">
        <f>AVERAGEIFS($J$2:J819, $B$2:B819, B819)</f>
        <v>0.49095238095238097</v>
      </c>
      <c r="AD819" s="86">
        <f>AVERAGEIFS($D$2:D819, $B$2:B819, B819)</f>
        <v>0.52380952380952384</v>
      </c>
    </row>
    <row r="820" spans="1:30" x14ac:dyDescent="0.25">
      <c r="A820" s="85">
        <v>46187</v>
      </c>
      <c r="B820" t="s">
        <v>71</v>
      </c>
      <c r="C820">
        <v>20</v>
      </c>
      <c r="D820" s="86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86">
        <f>AVERAGEIFS($C$2:C820, $B$2:B820, B820)</f>
        <v>14.5</v>
      </c>
      <c r="AB820" s="86">
        <f>AVERAGEIFS($I$2:I820, $B$2:B820, B820)</f>
        <v>0.54166666666666663</v>
      </c>
      <c r="AC820" s="86">
        <f>AVERAGEIFS($J$2:J820, $B$2:B820, B820)</f>
        <v>0.51333333333333331</v>
      </c>
      <c r="AD820" s="86">
        <f>AVERAGEIFS($D$2:D820, $B$2:B820, B820)</f>
        <v>0.5</v>
      </c>
    </row>
    <row r="821" spans="1:30" x14ac:dyDescent="0.25">
      <c r="A821" s="85">
        <v>46187</v>
      </c>
      <c r="B821" t="s">
        <v>140</v>
      </c>
      <c r="C821">
        <v>11</v>
      </c>
      <c r="D821" s="86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86">
        <f>AVERAGEIFS($C$2:C821, $B$2:B821, B821)</f>
        <v>9.2941176470588243</v>
      </c>
      <c r="AB821" s="86">
        <f>AVERAGEIFS($I$2:I821, $B$2:B821, B821)</f>
        <v>0.45735294117647063</v>
      </c>
      <c r="AC821" s="86">
        <f>AVERAGEIFS($J$2:J821, $B$2:B821, B821)</f>
        <v>0.47529411764705881</v>
      </c>
      <c r="AD821" s="86">
        <f>AVERAGEIFS($D$2:D821, $B$2:B821, B821)</f>
        <v>0.41176470588235292</v>
      </c>
    </row>
    <row r="822" spans="1:30" x14ac:dyDescent="0.25">
      <c r="A822" s="85">
        <v>46187</v>
      </c>
      <c r="B822" t="s">
        <v>6</v>
      </c>
      <c r="C822">
        <v>32</v>
      </c>
      <c r="D822" s="86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86">
        <f>AVERAGEIFS($C$2:C822, $B$2:B822, B822)</f>
        <v>25.25</v>
      </c>
      <c r="AB822" s="86">
        <f>AVERAGEIFS($I$2:I822, $B$2:B822, B822)</f>
        <v>0.65208333333333324</v>
      </c>
      <c r="AC822" s="86">
        <f>AVERAGEIFS($J$2:J822, $B$2:B822, B822)</f>
        <v>0.58041666666666658</v>
      </c>
      <c r="AD822" s="86">
        <f>AVERAGEIFS($D$2:D822, $B$2:B822, B822)</f>
        <v>0.66666666666666663</v>
      </c>
    </row>
    <row r="823" spans="1:30" x14ac:dyDescent="0.25">
      <c r="A823" s="85">
        <v>46187</v>
      </c>
      <c r="B823" t="s">
        <v>28</v>
      </c>
      <c r="C823">
        <v>14</v>
      </c>
      <c r="D823" s="86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86">
        <f>AVERAGEIFS($C$2:C823, $B$2:B823, B823)</f>
        <v>19.75</v>
      </c>
      <c r="AB823" s="86">
        <f>AVERAGEIFS($I$2:I823, $B$2:B823, B823)</f>
        <v>0.42499999999999999</v>
      </c>
      <c r="AC823" s="86">
        <f>AVERAGEIFS($J$2:J823, $B$2:B823, B823)</f>
        <v>0.47500000000000003</v>
      </c>
      <c r="AD823" s="86">
        <f>AVERAGEIFS($D$2:D823, $B$2:B823, B823)</f>
        <v>0.375</v>
      </c>
    </row>
    <row r="824" spans="1:30" x14ac:dyDescent="0.25">
      <c r="A824" s="85">
        <v>46187</v>
      </c>
      <c r="B824" t="s">
        <v>44</v>
      </c>
      <c r="C824">
        <v>21</v>
      </c>
      <c r="D824" s="86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86">
        <f>AVERAGEIFS($C$2:C824, $B$2:B824, B824)</f>
        <v>15.833333333333334</v>
      </c>
      <c r="AB824" s="86">
        <f>AVERAGEIFS($I$2:I824, $B$2:B824, B824)</f>
        <v>0.82499999999999984</v>
      </c>
      <c r="AC824" s="86">
        <f>AVERAGEIFS($J$2:J824, $B$2:B824, B824)</f>
        <v>0.66</v>
      </c>
      <c r="AD824" s="86">
        <f>AVERAGEIFS($D$2:D824, $B$2:B824, B824)</f>
        <v>1</v>
      </c>
    </row>
    <row r="825" spans="1:30" x14ac:dyDescent="0.25">
      <c r="A825" s="85">
        <v>46187</v>
      </c>
      <c r="B825" t="s">
        <v>35</v>
      </c>
      <c r="C825">
        <v>15</v>
      </c>
      <c r="D825" s="86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86">
        <f>AVERAGEIFS($C$2:C825, $B$2:B825, B825)</f>
        <v>13.107142857142858</v>
      </c>
      <c r="AB825" s="86">
        <f>AVERAGEIFS($I$2:I825, $B$2:B825, B825)</f>
        <v>0.5357142857142857</v>
      </c>
      <c r="AC825" s="86">
        <f>AVERAGEIFS($J$2:J825, $B$2:B825, B825)</f>
        <v>0.50285714285714289</v>
      </c>
      <c r="AD825" s="86">
        <f>AVERAGEIFS($D$2:D825, $B$2:B825, B825)</f>
        <v>0.6071428571428571</v>
      </c>
    </row>
    <row r="826" spans="1:30" x14ac:dyDescent="0.25">
      <c r="A826" s="85">
        <v>46187</v>
      </c>
      <c r="B826" t="s">
        <v>139</v>
      </c>
      <c r="C826">
        <v>13</v>
      </c>
      <c r="D826" s="86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86">
        <f>AVERAGEIFS($C$2:C826, $B$2:B826, B826)</f>
        <v>11.758620689655173</v>
      </c>
      <c r="AB826" s="86">
        <f>AVERAGEIFS($I$2:I826, $B$2:B826, B826)</f>
        <v>0.43103448275862066</v>
      </c>
      <c r="AC826" s="86">
        <f>AVERAGEIFS($J$2:J826, $B$2:B826, B826)</f>
        <v>0.48482758620689653</v>
      </c>
      <c r="AD826" s="86">
        <f>AVERAGEIFS($D$2:D826, $B$2:B826, B826)</f>
        <v>0.48275862068965519</v>
      </c>
    </row>
    <row r="827" spans="1:30" x14ac:dyDescent="0.25">
      <c r="A827" s="85">
        <v>46187</v>
      </c>
      <c r="B827" t="s">
        <v>20</v>
      </c>
      <c r="C827">
        <v>15</v>
      </c>
      <c r="D827" s="86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86">
        <f>AVERAGEIFS($C$2:C827, $B$2:B827, B827)</f>
        <v>15.6</v>
      </c>
      <c r="AB827" s="86">
        <f>AVERAGEIFS($I$2:I827, $B$2:B827, B827)</f>
        <v>0.52999999999999992</v>
      </c>
      <c r="AC827" s="86">
        <f>AVERAGEIFS($J$2:J827, $B$2:B827, B827)</f>
        <v>0.52800000000000002</v>
      </c>
      <c r="AD827" s="86">
        <f>AVERAGEIFS($D$2:D827, $B$2:B827, B827)</f>
        <v>0.5</v>
      </c>
    </row>
    <row r="828" spans="1:30" x14ac:dyDescent="0.25">
      <c r="A828" s="85">
        <v>46187</v>
      </c>
      <c r="B828" t="s">
        <v>15</v>
      </c>
      <c r="C828">
        <v>21</v>
      </c>
      <c r="D828" s="86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86">
        <f>AVERAGEIFS($C$2:C828, $B$2:B828, B828)</f>
        <v>20.678571428571427</v>
      </c>
      <c r="AB828" s="86">
        <f>AVERAGEIFS($I$2:I828, $B$2:B828, B828)</f>
        <v>0.4767857142857142</v>
      </c>
      <c r="AC828" s="86">
        <f>AVERAGEIFS($J$2:J828, $B$2:B828, B828)</f>
        <v>0.49571428571428583</v>
      </c>
      <c r="AD828" s="86">
        <f>AVERAGEIFS($D$2:D828, $B$2:B828, B828)</f>
        <v>0.5</v>
      </c>
    </row>
    <row r="829" spans="1:30" x14ac:dyDescent="0.25">
      <c r="A829" s="85">
        <v>46187</v>
      </c>
      <c r="B829" t="s">
        <v>27</v>
      </c>
      <c r="C829">
        <v>17</v>
      </c>
      <c r="D829" s="86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86">
        <f>AVERAGEIFS($C$2:C829, $B$2:B829, B829)</f>
        <v>16.166666666666668</v>
      </c>
      <c r="AB829" s="86">
        <f>AVERAGEIFS($I$2:I829, $B$2:B829, B829)</f>
        <v>0.52777777777777779</v>
      </c>
      <c r="AC829" s="86">
        <f>AVERAGEIFS($J$2:J829, $B$2:B829, B829)</f>
        <v>0.52166666666666672</v>
      </c>
      <c r="AD829" s="86">
        <f>AVERAGEIFS($D$2:D829, $B$2:B829, B829)</f>
        <v>0.55555555555555558</v>
      </c>
    </row>
    <row r="830" spans="1:30" x14ac:dyDescent="0.25">
      <c r="A830" s="85">
        <v>46187</v>
      </c>
      <c r="B830" t="s">
        <v>26</v>
      </c>
      <c r="C830">
        <v>14</v>
      </c>
      <c r="D830" s="86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86">
        <f>AVERAGEIFS($C$2:C830, $B$2:B830, B830)</f>
        <v>15.45</v>
      </c>
      <c r="AB830" s="86">
        <f>AVERAGEIFS($I$2:I830, $B$2:B830, B830)</f>
        <v>0.5475000000000001</v>
      </c>
      <c r="AC830" s="86">
        <f>AVERAGEIFS($J$2:J830, $B$2:B830, B830)</f>
        <v>0.48849999999999999</v>
      </c>
      <c r="AD830" s="86">
        <f>AVERAGEIFS($D$2:D830, $B$2:B830, B830)</f>
        <v>0.5</v>
      </c>
    </row>
    <row r="831" spans="1:30" x14ac:dyDescent="0.25">
      <c r="A831" s="85">
        <v>46187</v>
      </c>
      <c r="B831" t="s">
        <v>19</v>
      </c>
      <c r="C831">
        <v>9</v>
      </c>
      <c r="D831" s="86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86">
        <f>AVERAGEIFS($C$2:C831, $B$2:B831, B831)</f>
        <v>12.263157894736842</v>
      </c>
      <c r="AB831" s="86">
        <f>AVERAGEIFS($I$2:I831, $B$2:B831, B831)</f>
        <v>0.62631578947368427</v>
      </c>
      <c r="AC831" s="86">
        <f>AVERAGEIFS($J$2:J831, $B$2:B831, B831)</f>
        <v>0.55105263157894735</v>
      </c>
      <c r="AD831" s="86">
        <f>AVERAGEIFS($D$2:D831, $B$2:B831, B831)</f>
        <v>0.63157894736842102</v>
      </c>
    </row>
    <row r="832" spans="1:30" x14ac:dyDescent="0.25">
      <c r="A832" s="85">
        <v>46187</v>
      </c>
      <c r="B832" t="s">
        <v>148</v>
      </c>
      <c r="C832">
        <v>17</v>
      </c>
      <c r="D832" s="86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86">
        <f>AVERAGEIFS($C$2:C832, $B$2:B832, B832)</f>
        <v>12.590909090909092</v>
      </c>
      <c r="AB832" s="86">
        <f>AVERAGEIFS($I$2:I832, $B$2:B832, B832)</f>
        <v>0.52727272727272723</v>
      </c>
      <c r="AC832" s="86">
        <f>AVERAGEIFS($J$2:J832, $B$2:B832, B832)</f>
        <v>0.51250000000000007</v>
      </c>
      <c r="AD832" s="86">
        <f>AVERAGEIFS($D$2:D832, $B$2:B832, B832)</f>
        <v>0.5</v>
      </c>
    </row>
    <row r="833" spans="1:30" x14ac:dyDescent="0.25">
      <c r="A833" s="85">
        <v>46187</v>
      </c>
      <c r="B833" t="s">
        <v>38</v>
      </c>
      <c r="C833">
        <v>11</v>
      </c>
      <c r="D833" s="86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86">
        <f>AVERAGEIFS($C$2:C833, $B$2:B833, B833)</f>
        <v>9.7368421052631575</v>
      </c>
      <c r="AB833" s="86">
        <f>AVERAGEIFS($I$2:I833, $B$2:B833, B833)</f>
        <v>0.41052631578947374</v>
      </c>
      <c r="AC833" s="86">
        <f>AVERAGEIFS($J$2:J833, $B$2:B833, B833)</f>
        <v>0.45894736842105255</v>
      </c>
      <c r="AD833" s="86">
        <f>AVERAGEIFS($D$2:D833, $B$2:B833, B833)</f>
        <v>0.36842105263157893</v>
      </c>
    </row>
    <row r="834" spans="1:30" x14ac:dyDescent="0.25">
      <c r="A834" s="85">
        <v>46188</v>
      </c>
      <c r="B834" t="s">
        <v>140</v>
      </c>
      <c r="C834">
        <v>7</v>
      </c>
      <c r="D834" s="86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86">
        <f>AVERAGEIFS($C$2:C834, $B$2:B834, B834)</f>
        <v>9.2285714285714278</v>
      </c>
      <c r="AB834" s="86">
        <f>AVERAGEIFS($I$2:I834, $B$2:B834, B834)</f>
        <v>0.47285714285714286</v>
      </c>
      <c r="AC834" s="86">
        <f>AVERAGEIFS($J$2:J834, $B$2:B834, B834)</f>
        <v>0.48514285714285715</v>
      </c>
      <c r="AD834" s="86">
        <f>AVERAGEIFS($D$2:D834, $B$2:B834, B834)</f>
        <v>0.42857142857142855</v>
      </c>
    </row>
    <row r="835" spans="1:30" x14ac:dyDescent="0.25">
      <c r="A835" s="85">
        <v>46188</v>
      </c>
      <c r="B835" t="s">
        <v>40</v>
      </c>
      <c r="C835">
        <v>14</v>
      </c>
      <c r="D835" s="86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86">
        <f>AVERAGEIFS($C$2:C835, $B$2:B835, B835)</f>
        <v>21</v>
      </c>
      <c r="AB835" s="86">
        <f>AVERAGEIFS($I$2:I835, $B$2:B835, B835)</f>
        <v>0.6</v>
      </c>
      <c r="AC835" s="86">
        <f>AVERAGEIFS($J$2:J835, $B$2:B835, B835)</f>
        <v>0.51947368421052631</v>
      </c>
      <c r="AD835" s="86">
        <f>AVERAGEIFS($D$2:D835, $B$2:B835, B835)</f>
        <v>0.63157894736842102</v>
      </c>
    </row>
    <row r="836" spans="1:30" x14ac:dyDescent="0.25">
      <c r="A836" s="85">
        <v>46188</v>
      </c>
      <c r="B836" t="s">
        <v>150</v>
      </c>
      <c r="C836">
        <v>12</v>
      </c>
      <c r="D836" s="86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86">
        <f>AVERAGEIFS($C$2:C836, $B$2:B836, B836)</f>
        <v>18.541666666666668</v>
      </c>
      <c r="AB836" s="86">
        <f>AVERAGEIFS($I$2:I836, $B$2:B836, B836)</f>
        <v>0.65</v>
      </c>
      <c r="AC836" s="86">
        <f>AVERAGEIFS($J$2:J836, $B$2:B836, B836)</f>
        <v>0.57708333333333317</v>
      </c>
      <c r="AD836" s="86">
        <f>AVERAGEIFS($D$2:D836, $B$2:B836, B836)</f>
        <v>0.70833333333333337</v>
      </c>
    </row>
    <row r="837" spans="1:30" x14ac:dyDescent="0.25">
      <c r="A837" s="85">
        <v>46188</v>
      </c>
      <c r="B837" t="s">
        <v>6</v>
      </c>
      <c r="C837">
        <v>7</v>
      </c>
      <c r="D837" s="86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86">
        <f>AVERAGEIFS($C$2:C837, $B$2:B837, B837)</f>
        <v>24.52</v>
      </c>
      <c r="AB837" s="86">
        <f>AVERAGEIFS($I$2:I837, $B$2:B837, B837)</f>
        <v>0.66599999999999993</v>
      </c>
      <c r="AC837" s="86">
        <f>AVERAGEIFS($J$2:J837, $B$2:B837, B837)</f>
        <v>0.59</v>
      </c>
      <c r="AD837" s="86">
        <f>AVERAGEIFS($D$2:D837, $B$2:B837, B837)</f>
        <v>0.68</v>
      </c>
    </row>
    <row r="838" spans="1:30" x14ac:dyDescent="0.25">
      <c r="A838" s="85">
        <v>46188</v>
      </c>
      <c r="B838" t="s">
        <v>44</v>
      </c>
      <c r="C838">
        <v>14</v>
      </c>
      <c r="D838" s="86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86">
        <f>AVERAGEIFS($C$2:C838, $B$2:B838, B838)</f>
        <v>15.571428571428571</v>
      </c>
      <c r="AB838" s="86">
        <f>AVERAGEIFS($I$2:I838, $B$2:B838, B838)</f>
        <v>0.84999999999999987</v>
      </c>
      <c r="AC838" s="86">
        <f>AVERAGEIFS($J$2:J838, $B$2:B838, B838)</f>
        <v>0.68285714285714294</v>
      </c>
      <c r="AD838" s="86">
        <f>AVERAGEIFS($D$2:D838, $B$2:B838, B838)</f>
        <v>1</v>
      </c>
    </row>
    <row r="839" spans="1:30" x14ac:dyDescent="0.25">
      <c r="A839" s="85">
        <v>46188</v>
      </c>
      <c r="B839" t="s">
        <v>154</v>
      </c>
      <c r="C839">
        <v>3</v>
      </c>
      <c r="D839" s="86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11.944444444444445</v>
      </c>
      <c r="AB839" s="86">
        <f>AVERAGEIFS($I$2:I839, $B$2:B839, B839)</f>
        <v>0.44166666666666665</v>
      </c>
      <c r="AC839" s="86">
        <f>AVERAGEIFS($J$2:J839, $B$2:B839, B839)</f>
        <v>0.48722222222222222</v>
      </c>
      <c r="AD839" s="86">
        <f>AVERAGEIFS($D$2:D839, $B$2:B839, B839)</f>
        <v>0.5</v>
      </c>
    </row>
    <row r="840" spans="1:30" x14ac:dyDescent="0.25">
      <c r="A840" s="85">
        <v>46188</v>
      </c>
      <c r="B840" t="s">
        <v>29</v>
      </c>
      <c r="C840">
        <v>7</v>
      </c>
      <c r="D840" s="86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11.658536585365853</v>
      </c>
      <c r="AB840" s="86">
        <f>AVERAGEIFS($I$2:I840, $B$2:B840, B840)</f>
        <v>0.4158536585365854</v>
      </c>
      <c r="AC840" s="86">
        <f>AVERAGEIFS($J$2:J840, $B$2:B840, B840)</f>
        <v>0.47268292682926843</v>
      </c>
      <c r="AD840" s="86">
        <f>AVERAGEIFS($D$2:D840, $B$2:B840, B840)</f>
        <v>0.36585365853658536</v>
      </c>
    </row>
    <row r="841" spans="1:30" x14ac:dyDescent="0.25">
      <c r="A841" s="85">
        <v>46188</v>
      </c>
      <c r="B841" t="s">
        <v>155</v>
      </c>
      <c r="C841">
        <v>7</v>
      </c>
      <c r="D841" s="86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18.5</v>
      </c>
      <c r="AB841" s="86">
        <f>AVERAGEIFS($I$2:I841, $B$2:B841, B841)</f>
        <v>0.38181818181818178</v>
      </c>
      <c r="AC841" s="86">
        <f>AVERAGEIFS($J$2:J841, $B$2:B841, B841)</f>
        <v>0.45113636363636367</v>
      </c>
      <c r="AD841" s="86">
        <f>AVERAGEIFS($D$2:D841, $B$2:B841, B841)</f>
        <v>0.36363636363636365</v>
      </c>
    </row>
    <row r="842" spans="1:30" x14ac:dyDescent="0.25">
      <c r="A842" s="85">
        <v>46188</v>
      </c>
      <c r="B842" t="s">
        <v>15</v>
      </c>
      <c r="C842">
        <v>16</v>
      </c>
      <c r="D842" s="86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20.517241379310345</v>
      </c>
      <c r="AB842" s="86">
        <f>AVERAGEIFS($I$2:I842, $B$2:B842, B842)</f>
        <v>0.46034482758620682</v>
      </c>
      <c r="AC842" s="86">
        <f>AVERAGEIFS($J$2:J842, $B$2:B842, B842)</f>
        <v>0.48482758620689664</v>
      </c>
      <c r="AD842" s="86">
        <f>AVERAGEIFS($D$2:D842, $B$2:B842, B842)</f>
        <v>0.48275862068965519</v>
      </c>
    </row>
    <row r="843" spans="1:30" x14ac:dyDescent="0.25">
      <c r="A843" s="85">
        <v>46188</v>
      </c>
      <c r="B843" t="s">
        <v>14</v>
      </c>
      <c r="C843">
        <v>17</v>
      </c>
      <c r="D843" s="86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86">
        <f>AVERAGEIFS($C$2:C843, $B$2:B843, B843)</f>
        <v>21.617647058823529</v>
      </c>
      <c r="AB843" s="86">
        <f>AVERAGEIFS($I$2:I843, $B$2:B843, B843)</f>
        <v>0.40441176470588236</v>
      </c>
      <c r="AC843" s="86">
        <f>AVERAGEIFS($J$2:J843, $B$2:B843, B843)</f>
        <v>0.45205882352941179</v>
      </c>
      <c r="AD843" s="86">
        <f>AVERAGEIFS($D$2:D843, $B$2:B843, B843)</f>
        <v>0.38235294117647056</v>
      </c>
    </row>
    <row r="844" spans="1:30" x14ac:dyDescent="0.25">
      <c r="A844" s="85">
        <v>46189</v>
      </c>
      <c r="B844" t="s">
        <v>35</v>
      </c>
      <c r="C844">
        <v>3</v>
      </c>
      <c r="D844" s="86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86">
        <f>AVERAGEIFS($C$2:C844, $B$2:B844, B844)</f>
        <v>12.758620689655173</v>
      </c>
      <c r="AB844" s="86">
        <f>AVERAGEIFS($I$2:I844, $B$2:B844, B844)</f>
        <v>0.51724137931034475</v>
      </c>
      <c r="AC844" s="86">
        <f>AVERAGEIFS($J$2:J844, $B$2:B844, B844)</f>
        <v>0.49620689655172423</v>
      </c>
      <c r="AD844" s="86">
        <f>AVERAGEIFS($D$2:D844, $B$2:B844, B844)</f>
        <v>0.58620689655172409</v>
      </c>
    </row>
    <row r="845" spans="1:30" x14ac:dyDescent="0.25">
      <c r="A845" s="85">
        <v>46189</v>
      </c>
      <c r="B845" t="s">
        <v>27</v>
      </c>
      <c r="C845">
        <v>7</v>
      </c>
      <c r="D845" s="86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86">
        <f>AVERAGEIFS($C$2:C845, $B$2:B845, B845)</f>
        <v>15.684210526315789</v>
      </c>
      <c r="AB845" s="86">
        <f>AVERAGEIFS($I$2:I845, $B$2:B845, B845)</f>
        <v>0.5</v>
      </c>
      <c r="AC845" s="86">
        <f>AVERAGEIFS($J$2:J845, $B$2:B845, B845)</f>
        <v>0.51052631578947372</v>
      </c>
      <c r="AD845" s="86">
        <f>AVERAGEIFS($D$2:D845, $B$2:B845, B845)</f>
        <v>0.52631578947368418</v>
      </c>
    </row>
    <row r="846" spans="1:30" x14ac:dyDescent="0.25">
      <c r="A846" s="85">
        <v>46189</v>
      </c>
      <c r="B846" t="s">
        <v>155</v>
      </c>
      <c r="C846">
        <v>9</v>
      </c>
      <c r="D846" s="86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86">
        <f>AVERAGEIFS($C$2:C846, $B$2:B846, B846)</f>
        <v>18.288888888888888</v>
      </c>
      <c r="AB846" s="86">
        <f>AVERAGEIFS($I$2:I846, $B$2:B846, B846)</f>
        <v>0.37333333333333329</v>
      </c>
      <c r="AC846" s="86">
        <f>AVERAGEIFS($J$2:J846, $B$2:B846, B846)</f>
        <v>0.44800000000000001</v>
      </c>
      <c r="AD846" s="86">
        <f>AVERAGEIFS($D$2:D846, $B$2:B846, B846)</f>
        <v>0.35555555555555557</v>
      </c>
    </row>
    <row r="847" spans="1:30" x14ac:dyDescent="0.25">
      <c r="A847" s="85">
        <v>46189</v>
      </c>
      <c r="B847" t="s">
        <v>15</v>
      </c>
      <c r="C847">
        <v>11</v>
      </c>
      <c r="D847" s="86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86">
        <f>AVERAGEIFS($C$2:C847, $B$2:B847, B847)</f>
        <v>20.2</v>
      </c>
      <c r="AB847" s="86">
        <f>AVERAGEIFS($I$2:I847, $B$2:B847, B847)</f>
        <v>0.44499999999999995</v>
      </c>
      <c r="AC847" s="86">
        <f>AVERAGEIFS($J$2:J847, $B$2:B847, B847)</f>
        <v>0.47900000000000009</v>
      </c>
      <c r="AD847" s="86">
        <f>AVERAGEIFS($D$2:D847, $B$2:B847, B847)</f>
        <v>0.46666666666666667</v>
      </c>
    </row>
    <row r="848" spans="1:30" x14ac:dyDescent="0.25">
      <c r="A848" s="85">
        <v>46189</v>
      </c>
      <c r="B848" t="s">
        <v>19</v>
      </c>
      <c r="C848">
        <v>3</v>
      </c>
      <c r="D848" s="86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86">
        <f>AVERAGEIFS($C$2:C848, $B$2:B848, B848)</f>
        <v>11.8</v>
      </c>
      <c r="AB848" s="86">
        <f>AVERAGEIFS($I$2:I848, $B$2:B848, B848)</f>
        <v>0.59499999999999997</v>
      </c>
      <c r="AC848" s="86">
        <f>AVERAGEIFS($J$2:J848, $B$2:B848, B848)</f>
        <v>0.53900000000000003</v>
      </c>
      <c r="AD848" s="86">
        <f>AVERAGEIFS($D$2:D848, $B$2:B848, B848)</f>
        <v>0.6</v>
      </c>
    </row>
    <row r="849" spans="1:30" x14ac:dyDescent="0.25">
      <c r="A849" s="85">
        <v>46189</v>
      </c>
      <c r="B849" t="s">
        <v>14</v>
      </c>
      <c r="C849">
        <v>31</v>
      </c>
      <c r="D849" s="86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86">
        <f>AVERAGEIFS($C$2:C849, $B$2:B849, B849)</f>
        <v>21.885714285714286</v>
      </c>
      <c r="AB849" s="86">
        <f>AVERAGEIFS($I$2:I849, $B$2:B849, B849)</f>
        <v>0.39285714285714285</v>
      </c>
      <c r="AC849" s="86">
        <f>AVERAGEIFS($J$2:J849, $B$2:B849, B849)</f>
        <v>0.44800000000000006</v>
      </c>
      <c r="AD849" s="86">
        <f>AVERAGEIFS($D$2:D849, $B$2:B849, B849)</f>
        <v>0.37142857142857144</v>
      </c>
    </row>
    <row r="850" spans="1:30" x14ac:dyDescent="0.25">
      <c r="A850" s="85">
        <v>46189</v>
      </c>
      <c r="B850" t="s">
        <v>37</v>
      </c>
      <c r="C850">
        <v>10</v>
      </c>
      <c r="D850" s="86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86">
        <f>AVERAGEIFS($C$2:C850, $B$2:B850, B850)</f>
        <v>21</v>
      </c>
      <c r="AB850" s="86">
        <f>AVERAGEIFS($I$2:I850, $B$2:B850, B850)</f>
        <v>0.46904761904761905</v>
      </c>
      <c r="AC850" s="86">
        <f>AVERAGEIFS($J$2:J850, $B$2:B850, B850)</f>
        <v>0.48523809523809514</v>
      </c>
      <c r="AD850" s="86">
        <f>AVERAGEIFS($D$2:D850, $B$2:B850, B850)</f>
        <v>0.5714285714285714</v>
      </c>
    </row>
    <row r="851" spans="1:30" x14ac:dyDescent="0.25">
      <c r="A851" s="85">
        <v>46189</v>
      </c>
      <c r="B851" t="s">
        <v>13</v>
      </c>
      <c r="C851">
        <v>22</v>
      </c>
      <c r="D851" s="86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86">
        <f>AVERAGEIFS($C$2:C851, $B$2:B851, B851)</f>
        <v>24.44</v>
      </c>
      <c r="AB851" s="86">
        <f>AVERAGEIFS($I$2:I851, $B$2:B851, B851)</f>
        <v>0.56000000000000005</v>
      </c>
      <c r="AC851" s="86">
        <f>AVERAGEIFS($J$2:J851, $B$2:B851, B851)</f>
        <v>0.53799999999999992</v>
      </c>
      <c r="AD851" s="86">
        <f>AVERAGEIFS($D$2:D851, $B$2:B851, B851)</f>
        <v>0.57999999999999996</v>
      </c>
    </row>
    <row r="852" spans="1:30" x14ac:dyDescent="0.25">
      <c r="A852" s="85">
        <v>46189</v>
      </c>
      <c r="B852" t="s">
        <v>1</v>
      </c>
      <c r="C852">
        <v>20</v>
      </c>
      <c r="D852" s="86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86">
        <f>AVERAGEIFS($C$2:C852, $B$2:B852, B852)</f>
        <v>26.125</v>
      </c>
      <c r="AB852" s="86">
        <f>AVERAGEIFS($I$2:I852, $B$2:B852, B852)</f>
        <v>0.48125000000000001</v>
      </c>
      <c r="AC852" s="86">
        <f>AVERAGEIFS($J$2:J852, $B$2:B852, B852)</f>
        <v>0.47499999999999998</v>
      </c>
      <c r="AD852" s="86">
        <f>AVERAGEIFS($D$2:D852, $B$2:B852, B852)</f>
        <v>0.5</v>
      </c>
    </row>
    <row r="853" spans="1:30" x14ac:dyDescent="0.25">
      <c r="A853" s="85">
        <v>46189</v>
      </c>
      <c r="B853" t="s">
        <v>141</v>
      </c>
      <c r="C853">
        <v>14</v>
      </c>
      <c r="D853" s="86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86">
        <f>AVERAGEIFS($C$2:C853, $B$2:B853, B853)</f>
        <v>17.59090909090909</v>
      </c>
      <c r="AB853" s="86">
        <f>AVERAGEIFS($I$2:I853, $B$2:B853, B853)</f>
        <v>0.47727272727272718</v>
      </c>
      <c r="AC853" s="86">
        <f>AVERAGEIFS($J$2:J853, $B$2:B853, B853)</f>
        <v>0.49590909090909091</v>
      </c>
      <c r="AD853" s="86">
        <f>AVERAGEIFS($D$2:D853, $B$2:B853, B853)</f>
        <v>0.45454545454545453</v>
      </c>
    </row>
    <row r="854" spans="1:30" x14ac:dyDescent="0.25">
      <c r="A854" s="85">
        <v>46189</v>
      </c>
      <c r="B854" t="s">
        <v>29</v>
      </c>
      <c r="C854">
        <v>8</v>
      </c>
      <c r="D854" s="86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86">
        <f>AVERAGEIFS($C$2:C854, $B$2:B854, B854)</f>
        <v>11.571428571428571</v>
      </c>
      <c r="AB854" s="86">
        <f>AVERAGEIFS($I$2:I854, $B$2:B854, B854)</f>
        <v>0.42976190476190479</v>
      </c>
      <c r="AC854" s="86">
        <f>AVERAGEIFS($J$2:J854, $B$2:B854, B854)</f>
        <v>0.47785714285714304</v>
      </c>
      <c r="AD854" s="86">
        <f>AVERAGEIFS($D$2:D854, $B$2:B854, B854)</f>
        <v>0.38095238095238093</v>
      </c>
    </row>
    <row r="855" spans="1:30" x14ac:dyDescent="0.25">
      <c r="A855" s="85">
        <v>46189</v>
      </c>
      <c r="B855" t="s">
        <v>70</v>
      </c>
      <c r="C855">
        <v>8</v>
      </c>
      <c r="D855" s="86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86">
        <f>AVERAGEIFS($C$2:C855, $B$2:B855, B855)</f>
        <v>16</v>
      </c>
      <c r="AB855" s="86">
        <f>AVERAGEIFS($I$2:I855, $B$2:B855, B855)</f>
        <v>0.63571428571428579</v>
      </c>
      <c r="AC855" s="86">
        <f>AVERAGEIFS($J$2:J855, $B$2:B855, B855)</f>
        <v>0.56285714285714283</v>
      </c>
      <c r="AD855" s="86">
        <f>AVERAGEIFS($D$2:D855, $B$2:B855, B855)</f>
        <v>0.7142857142857143</v>
      </c>
    </row>
    <row r="856" spans="1:30" x14ac:dyDescent="0.25">
      <c r="A856" s="85">
        <v>46193</v>
      </c>
      <c r="B856" t="s">
        <v>141</v>
      </c>
      <c r="C856">
        <v>32</v>
      </c>
      <c r="D856" s="86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86">
        <f>AVERAGEIFS($C$2:C856, $B$2:B856, B856)</f>
        <v>18.217391304347824</v>
      </c>
      <c r="AB856" s="86">
        <f>AVERAGEIFS($I$2:I856, $B$2:B856, B856)</f>
        <v>0.48913043478260859</v>
      </c>
      <c r="AC856" s="86">
        <f>AVERAGEIFS($J$2:J856, $B$2:B856, B856)</f>
        <v>0.50173913043478269</v>
      </c>
      <c r="AD856" s="86">
        <f>AVERAGEIFS($D$2:D856, $B$2:B856, B856)</f>
        <v>0.47826086956521741</v>
      </c>
    </row>
    <row r="857" spans="1:30" x14ac:dyDescent="0.25">
      <c r="A857" s="85">
        <v>46193</v>
      </c>
      <c r="B857" t="s">
        <v>2</v>
      </c>
      <c r="C857">
        <v>30</v>
      </c>
      <c r="D857" s="86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86">
        <f>AVERAGEIFS($C$2:C857, $B$2:B857, B857)</f>
        <v>27.058823529411764</v>
      </c>
      <c r="AB857" s="86">
        <f>AVERAGEIFS($I$2:I857, $B$2:B857, B857)</f>
        <v>0.61764705882352955</v>
      </c>
      <c r="AC857" s="86">
        <f>AVERAGEIFS($J$2:J857, $B$2:B857, B857)</f>
        <v>0.54352941176470604</v>
      </c>
      <c r="AD857" s="86">
        <f>AVERAGEIFS($D$2:D857, $B$2:B857, B857)</f>
        <v>0.47058823529411764</v>
      </c>
    </row>
    <row r="858" spans="1:30" x14ac:dyDescent="0.25">
      <c r="A858" s="85">
        <v>46193</v>
      </c>
      <c r="B858" t="s">
        <v>113</v>
      </c>
      <c r="C858">
        <v>20</v>
      </c>
      <c r="D858" s="86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86">
        <f>AVERAGEIFS($C$2:C858, $B$2:B858, B858)</f>
        <v>21</v>
      </c>
      <c r="AB858" s="86">
        <f>AVERAGEIFS($I$2:I858, $B$2:B858, B858)</f>
        <v>0.58809523809523812</v>
      </c>
      <c r="AC858" s="86">
        <f>AVERAGEIFS($J$2:J858, $B$2:B858, B858)</f>
        <v>0.53428571428571436</v>
      </c>
      <c r="AD858" s="86">
        <f>AVERAGEIFS($D$2:D858, $B$2:B858, B858)</f>
        <v>0.66666666666666663</v>
      </c>
    </row>
    <row r="859" spans="1:30" x14ac:dyDescent="0.25">
      <c r="A859" s="85">
        <v>46193</v>
      </c>
      <c r="B859" t="s">
        <v>140</v>
      </c>
      <c r="C859">
        <v>20</v>
      </c>
      <c r="D859" s="86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86">
        <f>AVERAGEIFS($C$2:C859, $B$2:B859, B859)</f>
        <v>9.5277777777777786</v>
      </c>
      <c r="AB859" s="86">
        <f>AVERAGEIFS($I$2:I859, $B$2:B859, B859)</f>
        <v>0.48055555555555557</v>
      </c>
      <c r="AC859" s="86">
        <f>AVERAGEIFS($J$2:J859, $B$2:B859, B859)</f>
        <v>0.48916666666666664</v>
      </c>
      <c r="AD859" s="86">
        <f>AVERAGEIFS($D$2:D859, $B$2:B859, B859)</f>
        <v>0.44444444444444442</v>
      </c>
    </row>
    <row r="860" spans="1:30" x14ac:dyDescent="0.25">
      <c r="A860" s="85">
        <v>46193</v>
      </c>
      <c r="B860" t="s">
        <v>37</v>
      </c>
      <c r="C860">
        <v>19</v>
      </c>
      <c r="D860" s="86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86">
        <f>AVERAGEIFS($C$2:C860, $B$2:B860, B860)</f>
        <v>20.90909090909091</v>
      </c>
      <c r="AB860" s="86">
        <f>AVERAGEIFS($I$2:I860, $B$2:B860, B860)</f>
        <v>0.48181818181818181</v>
      </c>
      <c r="AC860" s="86">
        <f>AVERAGEIFS($J$2:J860, $B$2:B860, B860)</f>
        <v>0.49181818181818177</v>
      </c>
      <c r="AD860" s="86">
        <f>AVERAGEIFS($D$2:D860, $B$2:B860, B860)</f>
        <v>0.59090909090909094</v>
      </c>
    </row>
    <row r="861" spans="1:30" x14ac:dyDescent="0.25">
      <c r="A861" s="85">
        <v>46193</v>
      </c>
      <c r="B861" t="s">
        <v>29</v>
      </c>
      <c r="C861">
        <v>19</v>
      </c>
      <c r="D861" s="86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86">
        <f>AVERAGEIFS($C$2:C861, $B$2:B861, B861)</f>
        <v>11.744186046511627</v>
      </c>
      <c r="AB861" s="86">
        <f>AVERAGEIFS($I$2:I861, $B$2:B861, B861)</f>
        <v>0.43720930232558142</v>
      </c>
      <c r="AC861" s="86">
        <f>AVERAGEIFS($J$2:J861, $B$2:B861, B861)</f>
        <v>0.48139534883720947</v>
      </c>
      <c r="AD861" s="86">
        <f>AVERAGEIFS($D$2:D861, $B$2:B861, B861)</f>
        <v>0.39534883720930231</v>
      </c>
    </row>
    <row r="862" spans="1:30" x14ac:dyDescent="0.25">
      <c r="A862" s="85">
        <v>46193</v>
      </c>
      <c r="B862" t="s">
        <v>4</v>
      </c>
      <c r="C862">
        <v>14</v>
      </c>
      <c r="D862" s="86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86">
        <f>AVERAGEIFS($C$2:C862, $B$2:B862, B862)</f>
        <v>21.53846153846154</v>
      </c>
      <c r="AB862" s="86">
        <f>AVERAGEIFS($I$2:I862, $B$2:B862, B862)</f>
        <v>0.47692307692307695</v>
      </c>
      <c r="AC862" s="86">
        <f>AVERAGEIFS($J$2:J862, $B$2:B862, B862)</f>
        <v>0.47461538461538455</v>
      </c>
      <c r="AD862" s="86">
        <f>AVERAGEIFS($D$2:D862, $B$2:B862, B862)</f>
        <v>0.53846153846153844</v>
      </c>
    </row>
    <row r="863" spans="1:30" x14ac:dyDescent="0.25">
      <c r="A863" s="85">
        <v>46193</v>
      </c>
      <c r="B863" t="s">
        <v>247</v>
      </c>
      <c r="C863">
        <v>5</v>
      </c>
      <c r="D863" s="86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86">
        <f>AVERAGEIFS($C$2:C863, $B$2:B863, B863)</f>
        <v>4.666666666666667</v>
      </c>
      <c r="AB863" s="86">
        <f>AVERAGEIFS($I$2:I863, $B$2:B863, B863)</f>
        <v>0.58333333333333337</v>
      </c>
      <c r="AC863" s="86">
        <f>AVERAGEIFS($J$2:J863, $B$2:B863, B863)</f>
        <v>0.55666666666666664</v>
      </c>
      <c r="AD863" s="86">
        <f>AVERAGEIFS($D$2:D863, $B$2:B863, B863)</f>
        <v>0.66666666666666663</v>
      </c>
    </row>
    <row r="864" spans="1:30" x14ac:dyDescent="0.25">
      <c r="A864" s="85">
        <v>46193</v>
      </c>
      <c r="B864" t="s">
        <v>13</v>
      </c>
      <c r="C864">
        <v>38</v>
      </c>
      <c r="D864" s="86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24.705882352941178</v>
      </c>
      <c r="AB864" s="86">
        <f>AVERAGEIFS($I$2:I864, $B$2:B864, B864)</f>
        <v>0.55392156862745101</v>
      </c>
      <c r="AC864" s="86">
        <f>AVERAGEIFS($J$2:J864, $B$2:B864, B864)</f>
        <v>0.53490196078431362</v>
      </c>
      <c r="AD864" s="86">
        <f>AVERAGEIFS($D$2:D864, $B$2:B864, B864)</f>
        <v>0.56862745098039214</v>
      </c>
    </row>
    <row r="865" spans="1:30" x14ac:dyDescent="0.25">
      <c r="A865" s="85">
        <v>46193</v>
      </c>
      <c r="B865" t="s">
        <v>148</v>
      </c>
      <c r="C865">
        <v>31</v>
      </c>
      <c r="D865" s="86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13</v>
      </c>
      <c r="AB865" s="86">
        <f>AVERAGEIFS($I$2:I865, $B$2:B865, B865)</f>
        <v>0.52111111111111097</v>
      </c>
      <c r="AC865" s="86">
        <f>AVERAGEIFS($J$2:J865, $B$2:B865, B865)</f>
        <v>0.50955555555555554</v>
      </c>
      <c r="AD865" s="86">
        <f>AVERAGEIFS($D$2:D865, $B$2:B865, B865)</f>
        <v>0.48888888888888887</v>
      </c>
    </row>
    <row r="866" spans="1:30" x14ac:dyDescent="0.25">
      <c r="A866" s="85">
        <v>46193</v>
      </c>
      <c r="B866" t="s">
        <v>17</v>
      </c>
      <c r="C866">
        <v>18</v>
      </c>
      <c r="D866" s="86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23.40625</v>
      </c>
      <c r="AB866" s="86">
        <f>AVERAGEIFS($I$2:I866, $B$2:B866, B866)</f>
        <v>0.41250000000000003</v>
      </c>
      <c r="AC866" s="86">
        <f>AVERAGEIFS($J$2:J866, $B$2:B866, B866)</f>
        <v>0.47218749999999993</v>
      </c>
      <c r="AD866" s="86">
        <f>AVERAGEIFS($D$2:D866, $B$2:B866, B866)</f>
        <v>0.40625</v>
      </c>
    </row>
    <row r="867" spans="1:30" x14ac:dyDescent="0.25">
      <c r="A867" s="85">
        <v>46193</v>
      </c>
      <c r="B867" t="s">
        <v>155</v>
      </c>
      <c r="C867">
        <v>17</v>
      </c>
      <c r="D867" s="86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86">
        <f>AVERAGEIFS($C$2:C867, $B$2:B867, B867)</f>
        <v>18.260869565217391</v>
      </c>
      <c r="AB867" s="86">
        <f>AVERAGEIFS($I$2:I867, $B$2:B867, B867)</f>
        <v>0.37065217391304339</v>
      </c>
      <c r="AC867" s="86">
        <f>AVERAGEIFS($J$2:J867, $B$2:B867, B867)</f>
        <v>0.44652173913043475</v>
      </c>
      <c r="AD867" s="86">
        <f>AVERAGEIFS($D$2:D867, $B$2:B867, B867)</f>
        <v>0.34782608695652173</v>
      </c>
    </row>
    <row r="868" spans="1:30" x14ac:dyDescent="0.25">
      <c r="A868" s="85">
        <v>46193</v>
      </c>
      <c r="B868" t="s">
        <v>139</v>
      </c>
      <c r="C868">
        <v>16</v>
      </c>
      <c r="D868" s="86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86">
        <f>AVERAGEIFS($C$2:C868, $B$2:B868, B868)</f>
        <v>11.9</v>
      </c>
      <c r="AB868" s="86">
        <f>AVERAGEIFS($I$2:I868, $B$2:B868, B868)</f>
        <v>0.42499999999999999</v>
      </c>
      <c r="AC868" s="86">
        <f>AVERAGEIFS($J$2:J868, $B$2:B868, B868)</f>
        <v>0.48133333333333334</v>
      </c>
      <c r="AD868" s="86">
        <f>AVERAGEIFS($D$2:D868, $B$2:B868, B868)</f>
        <v>0.46666666666666667</v>
      </c>
    </row>
    <row r="869" spans="1:30" x14ac:dyDescent="0.25">
      <c r="A869" s="85">
        <v>46193</v>
      </c>
      <c r="B869" t="s">
        <v>50</v>
      </c>
      <c r="C869">
        <v>9</v>
      </c>
      <c r="D869" s="86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86">
        <f>AVERAGEIFS($C$2:C869, $B$2:B869, B869)</f>
        <v>12</v>
      </c>
      <c r="AB869" s="86">
        <f>AVERAGEIFS($I$2:I869, $B$2:B869, B869)</f>
        <v>0.5625</v>
      </c>
      <c r="AC869" s="86">
        <f>AVERAGEIFS($J$2:J869, $B$2:B869, B869)</f>
        <v>0.55499999999999994</v>
      </c>
      <c r="AD869" s="86">
        <f>AVERAGEIFS($D$2:D869, $B$2:B869, B869)</f>
        <v>0.5</v>
      </c>
    </row>
    <row r="870" spans="1:30" x14ac:dyDescent="0.25">
      <c r="A870" s="85">
        <v>46193</v>
      </c>
      <c r="B870" t="s">
        <v>35</v>
      </c>
      <c r="C870">
        <v>7</v>
      </c>
      <c r="D870" s="86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86">
        <f>AVERAGEIFS($C$2:C870, $B$2:B870, B870)</f>
        <v>12.566666666666666</v>
      </c>
      <c r="AB870" s="86">
        <f>AVERAGEIFS($I$2:I870, $B$2:B870, B870)</f>
        <v>0.5083333333333333</v>
      </c>
      <c r="AC870" s="86">
        <f>AVERAGEIFS($J$2:J870, $B$2:B870, B870)</f>
        <v>0.49233333333333346</v>
      </c>
      <c r="AD870" s="86">
        <f>AVERAGEIFS($D$2:D870, $B$2:B870, B870)</f>
        <v>0.56666666666666665</v>
      </c>
    </row>
    <row r="871" spans="1:30" x14ac:dyDescent="0.25">
      <c r="A871" s="85">
        <v>46193</v>
      </c>
      <c r="B871" t="s">
        <v>255</v>
      </c>
      <c r="C871">
        <v>5</v>
      </c>
      <c r="D871" s="86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86">
        <f>AVERAGEIFS($C$2:C871, $B$2:B871, B871)</f>
        <v>5</v>
      </c>
      <c r="AB871" s="86">
        <f>AVERAGEIFS($I$2:I871, $B$2:B871, B871)</f>
        <v>0.25</v>
      </c>
      <c r="AC871" s="86">
        <f>AVERAGEIFS($J$2:J871, $B$2:B871, B871)</f>
        <v>0.38</v>
      </c>
      <c r="AD871" s="86">
        <f>AVERAGEIFS($D$2:D871, $B$2:B871, B871)</f>
        <v>0</v>
      </c>
    </row>
    <row r="872" spans="1:30" x14ac:dyDescent="0.25">
      <c r="A872" s="85">
        <v>46194</v>
      </c>
      <c r="B872" t="s">
        <v>141</v>
      </c>
      <c r="C872">
        <v>24</v>
      </c>
      <c r="D872" s="86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86">
        <f>AVERAGEIFS($C$2:C872, $B$2:B872, B872)</f>
        <v>18.458333333333332</v>
      </c>
      <c r="AB872" s="86">
        <f>AVERAGEIFS($I$2:I872, $B$2:B872, B872)</f>
        <v>0.49999999999999994</v>
      </c>
      <c r="AC872" s="86">
        <f>AVERAGEIFS($J$2:J872, $B$2:B872, B872)</f>
        <v>0.50291666666666668</v>
      </c>
      <c r="AD872" s="86">
        <f>AVERAGEIFS($D$2:D872, $B$2:B872, B872)</f>
        <v>0.5</v>
      </c>
    </row>
    <row r="873" spans="1:30" x14ac:dyDescent="0.25">
      <c r="A873" s="85">
        <v>46194</v>
      </c>
      <c r="B873" t="s">
        <v>2</v>
      </c>
      <c r="C873">
        <v>23</v>
      </c>
      <c r="D873" s="86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86">
        <f>AVERAGEIFS($C$2:C873, $B$2:B873, B873)</f>
        <v>26.833333333333332</v>
      </c>
      <c r="AB873" s="86">
        <f>AVERAGEIFS($I$2:I873, $B$2:B873, B873)</f>
        <v>0.62500000000000011</v>
      </c>
      <c r="AC873" s="86">
        <f>AVERAGEIFS($J$2:J873, $B$2:B873, B873)</f>
        <v>0.5427777777777778</v>
      </c>
      <c r="AD873" s="86">
        <f>AVERAGEIFS($D$2:D873, $B$2:B873, B873)</f>
        <v>0.5</v>
      </c>
    </row>
    <row r="874" spans="1:30" x14ac:dyDescent="0.25">
      <c r="A874" s="85">
        <v>46194</v>
      </c>
      <c r="B874" t="s">
        <v>71</v>
      </c>
      <c r="C874">
        <v>21</v>
      </c>
      <c r="D874" s="86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86">
        <f>AVERAGEIFS($C$2:C874, $B$2:B874, B874)</f>
        <v>15.428571428571429</v>
      </c>
      <c r="AB874" s="86">
        <f>AVERAGEIFS($I$2:I874, $B$2:B874, B874)</f>
        <v>0.5714285714285714</v>
      </c>
      <c r="AC874" s="86">
        <f>AVERAGEIFS($J$2:J874, $B$2:B874, B874)</f>
        <v>0.51571428571428568</v>
      </c>
      <c r="AD874" s="86">
        <f>AVERAGEIFS($D$2:D874, $B$2:B874, B874)</f>
        <v>0.5714285714285714</v>
      </c>
    </row>
    <row r="875" spans="1:30" x14ac:dyDescent="0.25">
      <c r="A875" s="85">
        <v>46194</v>
      </c>
      <c r="B875" t="s">
        <v>5</v>
      </c>
      <c r="C875">
        <v>20</v>
      </c>
      <c r="D875" s="86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86">
        <f>AVERAGEIFS($C$2:C875, $B$2:B875, B875)</f>
        <v>20.85</v>
      </c>
      <c r="AB875" s="86">
        <f>AVERAGEIFS($I$2:I875, $B$2:B875, B875)</f>
        <v>0.48250000000000004</v>
      </c>
      <c r="AC875" s="86">
        <f>AVERAGEIFS($J$2:J875, $B$2:B875, B875)</f>
        <v>0.49199999999999983</v>
      </c>
      <c r="AD875" s="86">
        <f>AVERAGEIFS($D$2:D875, $B$2:B875, B875)</f>
        <v>0.45</v>
      </c>
    </row>
    <row r="876" spans="1:30" x14ac:dyDescent="0.25">
      <c r="A876" s="85">
        <v>46194</v>
      </c>
      <c r="B876" t="s">
        <v>146</v>
      </c>
      <c r="C876">
        <v>17</v>
      </c>
      <c r="D876" s="86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86">
        <f>AVERAGEIFS($C$2:C876, $B$2:B876, B876)</f>
        <v>13.4</v>
      </c>
      <c r="AB876" s="86">
        <f>AVERAGEIFS($I$2:I876, $B$2:B876, B876)</f>
        <v>0.4366666666666667</v>
      </c>
      <c r="AC876" s="86">
        <f>AVERAGEIFS($J$2:J876, $B$2:B876, B876)</f>
        <v>0.48066666666666669</v>
      </c>
      <c r="AD876" s="86">
        <f>AVERAGEIFS($D$2:D876, $B$2:B876, B876)</f>
        <v>0.4</v>
      </c>
    </row>
    <row r="877" spans="1:30" x14ac:dyDescent="0.25">
      <c r="A877" s="85">
        <v>46194</v>
      </c>
      <c r="B877" t="s">
        <v>40</v>
      </c>
      <c r="C877">
        <v>16</v>
      </c>
      <c r="D877" s="86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86">
        <f>AVERAGEIFS($C$2:C877, $B$2:B877, B877)</f>
        <v>20.75</v>
      </c>
      <c r="AB877" s="86">
        <f>AVERAGEIFS($I$2:I877, $B$2:B877, B877)</f>
        <v>0.60749999999999993</v>
      </c>
      <c r="AC877" s="86">
        <f>AVERAGEIFS($J$2:J877, $B$2:B877, B877)</f>
        <v>0.51999999999999991</v>
      </c>
      <c r="AD877" s="86">
        <f>AVERAGEIFS($D$2:D877, $B$2:B877, B877)</f>
        <v>0.65</v>
      </c>
    </row>
    <row r="878" spans="1:30" x14ac:dyDescent="0.25">
      <c r="A878" s="85">
        <v>46194</v>
      </c>
      <c r="B878" t="s">
        <v>52</v>
      </c>
      <c r="C878">
        <v>11</v>
      </c>
      <c r="D878" s="86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86">
        <f>AVERAGEIFS($C$2:C878, $B$2:B878, B878)</f>
        <v>22.5</v>
      </c>
      <c r="AB878" s="86">
        <f>AVERAGEIFS($I$2:I878, $B$2:B878, B878)</f>
        <v>0.57499999999999996</v>
      </c>
      <c r="AC878" s="86">
        <f>AVERAGEIFS($J$2:J878, $B$2:B878, B878)</f>
        <v>0.45500000000000002</v>
      </c>
      <c r="AD878" s="86">
        <f>AVERAGEIFS($D$2:D878, $B$2:B878, B878)</f>
        <v>0.5</v>
      </c>
    </row>
    <row r="879" spans="1:30" x14ac:dyDescent="0.25">
      <c r="A879" s="85">
        <v>46194</v>
      </c>
      <c r="B879" t="s">
        <v>139</v>
      </c>
      <c r="C879">
        <v>10</v>
      </c>
      <c r="D879" s="86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86">
        <f>AVERAGEIFS($C$2:C879, $B$2:B879, B879)</f>
        <v>11.838709677419354</v>
      </c>
      <c r="AB879" s="86">
        <f>AVERAGEIFS($I$2:I879, $B$2:B879, B879)</f>
        <v>0.43548387096774194</v>
      </c>
      <c r="AC879" s="86">
        <f>AVERAGEIFS($J$2:J879, $B$2:B879, B879)</f>
        <v>0.48290322580645156</v>
      </c>
      <c r="AD879" s="86">
        <f>AVERAGEIFS($D$2:D879, $B$2:B879, B879)</f>
        <v>0.4838709677419355</v>
      </c>
    </row>
    <row r="880" spans="1:30" x14ac:dyDescent="0.25">
      <c r="A880" s="85">
        <v>46194</v>
      </c>
      <c r="B880" t="s">
        <v>17</v>
      </c>
      <c r="C880">
        <v>31</v>
      </c>
      <c r="D880" s="86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86">
        <f>AVERAGEIFS($C$2:C880, $B$2:B880, B880)</f>
        <v>23.636363636363637</v>
      </c>
      <c r="AB880" s="86">
        <f>AVERAGEIFS($I$2:I880, $B$2:B880, B880)</f>
        <v>0.40757575757575759</v>
      </c>
      <c r="AC880" s="86">
        <f>AVERAGEIFS($J$2:J880, $B$2:B880, B880)</f>
        <v>0.47212121212121205</v>
      </c>
      <c r="AD880" s="86">
        <f>AVERAGEIFS($D$2:D880, $B$2:B880, B880)</f>
        <v>0.39393939393939392</v>
      </c>
    </row>
    <row r="881" spans="1:30" x14ac:dyDescent="0.25">
      <c r="A881" s="85">
        <v>46194</v>
      </c>
      <c r="B881" t="s">
        <v>3</v>
      </c>
      <c r="C881">
        <v>23</v>
      </c>
      <c r="D881" s="86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86">
        <f>AVERAGEIFS($C$2:C881, $B$2:B881, B881)</f>
        <v>24.4</v>
      </c>
      <c r="AB881" s="86">
        <f>AVERAGEIFS($I$2:I881, $B$2:B881, B881)</f>
        <v>0.42000000000000004</v>
      </c>
      <c r="AC881" s="86">
        <f>AVERAGEIFS($J$2:J881, $B$2:B881, B881)</f>
        <v>0.49800000000000005</v>
      </c>
      <c r="AD881" s="86">
        <f>AVERAGEIFS($D$2:D881, $B$2:B881, B881)</f>
        <v>0.4</v>
      </c>
    </row>
    <row r="882" spans="1:30" x14ac:dyDescent="0.25">
      <c r="A882" s="85">
        <v>46194</v>
      </c>
      <c r="B882" t="s">
        <v>155</v>
      </c>
      <c r="C882">
        <v>18</v>
      </c>
      <c r="D882" s="86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18.25531914893617</v>
      </c>
      <c r="AB882" s="86">
        <f>AVERAGEIFS($I$2:I882, $B$2:B882, B882)</f>
        <v>0.36808510638297864</v>
      </c>
      <c r="AC882" s="86">
        <f>AVERAGEIFS($J$2:J882, $B$2:B882, B882)</f>
        <v>0.44702127659574464</v>
      </c>
      <c r="AD882" s="86">
        <f>AVERAGEIFS($D$2:D882, $B$2:B882, B882)</f>
        <v>0.34042553191489361</v>
      </c>
    </row>
    <row r="883" spans="1:30" x14ac:dyDescent="0.25">
      <c r="A883" s="85">
        <v>46194</v>
      </c>
      <c r="B883" t="s">
        <v>29</v>
      </c>
      <c r="C883">
        <v>18</v>
      </c>
      <c r="D883" s="86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11.886363636363637</v>
      </c>
      <c r="AB883" s="86">
        <f>AVERAGEIFS($I$2:I883, $B$2:B883, B883)</f>
        <v>0.43295454545454548</v>
      </c>
      <c r="AC883" s="86">
        <f>AVERAGEIFS($J$2:J883, $B$2:B883, B883)</f>
        <v>0.48113636363636375</v>
      </c>
      <c r="AD883" s="86">
        <f>AVERAGEIFS($D$2:D883, $B$2:B883, B883)</f>
        <v>0.38636363636363635</v>
      </c>
    </row>
    <row r="884" spans="1:30" x14ac:dyDescent="0.25">
      <c r="A884" s="85">
        <v>46194</v>
      </c>
      <c r="B884" t="s">
        <v>14</v>
      </c>
      <c r="C884">
        <v>17</v>
      </c>
      <c r="D884" s="86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21.75</v>
      </c>
      <c r="AB884" s="86">
        <f>AVERAGEIFS($I$2:I884, $B$2:B884, B884)</f>
        <v>0.3888888888888889</v>
      </c>
      <c r="AC884" s="86">
        <f>AVERAGEIFS($J$2:J884, $B$2:B884, B884)</f>
        <v>0.44861111111111118</v>
      </c>
      <c r="AD884" s="86">
        <f>AVERAGEIFS($D$2:D884, $B$2:B884, B884)</f>
        <v>0.3611111111111111</v>
      </c>
    </row>
    <row r="885" spans="1:30" x14ac:dyDescent="0.25">
      <c r="A885" s="85">
        <v>46194</v>
      </c>
      <c r="B885" t="s">
        <v>148</v>
      </c>
      <c r="C885">
        <v>15</v>
      </c>
      <c r="D885" s="86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13.043478260869565</v>
      </c>
      <c r="AB885" s="86">
        <f>AVERAGEIFS($I$2:I885, $B$2:B885, B885)</f>
        <v>0.51521739130434774</v>
      </c>
      <c r="AC885" s="86">
        <f>AVERAGEIFS($J$2:J885, $B$2:B885, B885)</f>
        <v>0.50869565217391299</v>
      </c>
      <c r="AD885" s="86">
        <f>AVERAGEIFS($D$2:D885, $B$2:B885, B885)</f>
        <v>0.47826086956521741</v>
      </c>
    </row>
    <row r="886" spans="1:30" x14ac:dyDescent="0.25">
      <c r="A886" s="85">
        <v>46194</v>
      </c>
      <c r="B886" t="s">
        <v>13</v>
      </c>
      <c r="C886">
        <v>8</v>
      </c>
      <c r="D886" s="86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24.384615384615383</v>
      </c>
      <c r="AB886" s="86">
        <f>AVERAGEIFS($I$2:I886, $B$2:B886, B886)</f>
        <v>0.54807692307692313</v>
      </c>
      <c r="AC886" s="86">
        <f>AVERAGEIFS($J$2:J886, $B$2:B886, B886)</f>
        <v>0.53365384615384603</v>
      </c>
      <c r="AD886" s="86">
        <f>AVERAGEIFS($D$2:D886, $B$2:B886, B886)</f>
        <v>0.55769230769230771</v>
      </c>
    </row>
    <row r="887" spans="1:30" x14ac:dyDescent="0.25">
      <c r="A887" s="85">
        <v>46194</v>
      </c>
      <c r="B887" t="s">
        <v>242</v>
      </c>
      <c r="C887">
        <v>4</v>
      </c>
      <c r="D887" s="86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5.166666666666667</v>
      </c>
      <c r="AB887" s="86">
        <f>AVERAGEIFS($I$2:I887, $B$2:B887, B887)</f>
        <v>0.19166666666666665</v>
      </c>
      <c r="AC887" s="86">
        <f>AVERAGEIFS($J$2:J887, $B$2:B887, B887)</f>
        <v>0.35666666666666663</v>
      </c>
      <c r="AD887" s="86">
        <f>AVERAGEIFS($D$2:D887, $B$2:B887, B887)</f>
        <v>0</v>
      </c>
    </row>
    <row r="888" spans="1:30" x14ac:dyDescent="0.25">
      <c r="A888" s="85">
        <v>46194</v>
      </c>
      <c r="B888" t="s">
        <v>26</v>
      </c>
      <c r="C888">
        <v>15</v>
      </c>
      <c r="D888" s="86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86">
        <f>AVERAGEIFS($C$2:C888, $B$2:B888, B888)</f>
        <v>15.428571428571429</v>
      </c>
      <c r="AB888" s="86">
        <f>AVERAGEIFS($I$2:I888, $B$2:B888, B888)</f>
        <v>0.55000000000000004</v>
      </c>
      <c r="AC888" s="86">
        <f>AVERAGEIFS($J$2:J888, $B$2:B888, B888)</f>
        <v>0.48999999999999994</v>
      </c>
      <c r="AD888" s="86">
        <f>AVERAGEIFS($D$2:D888, $B$2:B888, B888)</f>
        <v>0.52380952380952384</v>
      </c>
    </row>
    <row r="889" spans="1:30" x14ac:dyDescent="0.25">
      <c r="A889" s="85">
        <v>46194</v>
      </c>
      <c r="B889" t="s">
        <v>13</v>
      </c>
      <c r="C889">
        <v>26</v>
      </c>
      <c r="D889" s="86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86">
        <f>AVERAGEIFS($C$2:C889, $B$2:B889, B889)</f>
        <v>24.415094339622641</v>
      </c>
      <c r="AB889" s="86">
        <f>AVERAGEIFS($I$2:I889, $B$2:B889, B889)</f>
        <v>0.54905660377358489</v>
      </c>
      <c r="AC889" s="86">
        <f>AVERAGEIFS($J$2:J889, $B$2:B889, B889)</f>
        <v>0.53339622641509421</v>
      </c>
      <c r="AD889" s="86">
        <f>AVERAGEIFS($D$2:D889, $B$2:B889, B889)</f>
        <v>0.56603773584905659</v>
      </c>
    </row>
    <row r="890" spans="1:30" x14ac:dyDescent="0.25">
      <c r="A890" s="85">
        <v>46194</v>
      </c>
      <c r="B890" t="s">
        <v>6</v>
      </c>
      <c r="C890">
        <v>30</v>
      </c>
      <c r="D890" s="86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86">
        <f>AVERAGEIFS($C$2:C890, $B$2:B890, B890)</f>
        <v>24.73076923076923</v>
      </c>
      <c r="AB890" s="86">
        <f>AVERAGEIFS($I$2:I890, $B$2:B890, B890)</f>
        <v>0.66346153846153844</v>
      </c>
      <c r="AC890" s="86">
        <f>AVERAGEIFS($J$2:J890, $B$2:B890, B890)</f>
        <v>0.5873076923076922</v>
      </c>
      <c r="AD890" s="86">
        <f>AVERAGEIFS($D$2:D890, $B$2:B890, B890)</f>
        <v>0.69230769230769229</v>
      </c>
    </row>
    <row r="891" spans="1:30" x14ac:dyDescent="0.25">
      <c r="A891" s="85">
        <v>46194</v>
      </c>
      <c r="B891" t="s">
        <v>37</v>
      </c>
      <c r="C891">
        <v>19</v>
      </c>
      <c r="D891" s="86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86">
        <f>AVERAGEIFS($C$2:C891, $B$2:B891, B891)</f>
        <v>20.826086956521738</v>
      </c>
      <c r="AB891" s="86">
        <f>AVERAGEIFS($I$2:I891, $B$2:B891, B891)</f>
        <v>0.4869565217391304</v>
      </c>
      <c r="AC891" s="86">
        <f>AVERAGEIFS($J$2:J891, $B$2:B891, B891)</f>
        <v>0.49304347826086947</v>
      </c>
      <c r="AD891" s="86">
        <f>AVERAGEIFS($D$2:D891, $B$2:B891, B891)</f>
        <v>0.60869565217391308</v>
      </c>
    </row>
    <row r="892" spans="1:30" x14ac:dyDescent="0.25">
      <c r="A892" s="85">
        <v>46194</v>
      </c>
      <c r="B892" t="s">
        <v>113</v>
      </c>
      <c r="C892">
        <v>24</v>
      </c>
      <c r="D892" s="86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86">
        <f>AVERAGEIFS($C$2:C892, $B$2:B892, B892)</f>
        <v>21.136363636363637</v>
      </c>
      <c r="AB892" s="86">
        <f>AVERAGEIFS($I$2:I892, $B$2:B892, B892)</f>
        <v>0.58863636363636362</v>
      </c>
      <c r="AC892" s="86">
        <f>AVERAGEIFS($J$2:J892, $B$2:B892, B892)</f>
        <v>0.53363636363636369</v>
      </c>
      <c r="AD892" s="86">
        <f>AVERAGEIFS($D$2:D892, $B$2:B892, B892)</f>
        <v>0.68181818181818177</v>
      </c>
    </row>
    <row r="893" spans="1:30" x14ac:dyDescent="0.25">
      <c r="A893" s="85">
        <v>46194</v>
      </c>
      <c r="B893" t="s">
        <v>148</v>
      </c>
      <c r="C893">
        <v>18</v>
      </c>
      <c r="D893" s="86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86">
        <f>AVERAGEIFS($C$2:C893, $B$2:B893, B893)</f>
        <v>13.148936170212766</v>
      </c>
      <c r="AB893" s="86">
        <f>AVERAGEIFS($I$2:I893, $B$2:B893, B893)</f>
        <v>0.51702127659574459</v>
      </c>
      <c r="AC893" s="86">
        <f>AVERAGEIFS($J$2:J893, $B$2:B893, B893)</f>
        <v>0.50893617021276594</v>
      </c>
      <c r="AD893" s="86">
        <f>AVERAGEIFS($D$2:D893, $B$2:B893, B893)</f>
        <v>0.48936170212765956</v>
      </c>
    </row>
    <row r="894" spans="1:30" x14ac:dyDescent="0.25">
      <c r="A894" s="85">
        <v>46194</v>
      </c>
      <c r="B894" t="s">
        <v>42</v>
      </c>
      <c r="C894">
        <v>21</v>
      </c>
      <c r="D894" s="86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86">
        <f>AVERAGEIFS($C$2:C894, $B$2:B894, B894)</f>
        <v>13.333333333333334</v>
      </c>
      <c r="AB894" s="86">
        <f>AVERAGEIFS($I$2:I894, $B$2:B894, B894)</f>
        <v>0.33333333333333331</v>
      </c>
      <c r="AC894" s="86">
        <f>AVERAGEIFS($J$2:J894, $B$2:B894, B894)</f>
        <v>0.39999999999999997</v>
      </c>
      <c r="AD894" s="86">
        <f>AVERAGEIFS($D$2:D894, $B$2:B894, B894)</f>
        <v>0.33333333333333331</v>
      </c>
    </row>
    <row r="895" spans="1:30" x14ac:dyDescent="0.25">
      <c r="A895" s="85">
        <v>46194</v>
      </c>
      <c r="B895" t="s">
        <v>38</v>
      </c>
      <c r="C895">
        <v>12</v>
      </c>
      <c r="D895" s="86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86">
        <f>AVERAGEIFS($C$2:C895, $B$2:B895, B895)</f>
        <v>9.85</v>
      </c>
      <c r="AB895" s="86">
        <f>AVERAGEIFS($I$2:I895, $B$2:B895, B895)</f>
        <v>0.42000000000000004</v>
      </c>
      <c r="AC895" s="86">
        <f>AVERAGEIFS($J$2:J895, $B$2:B895, B895)</f>
        <v>0.46199999999999991</v>
      </c>
      <c r="AD895" s="86">
        <f>AVERAGEIFS($D$2:D895, $B$2:B895, B895)</f>
        <v>0.4</v>
      </c>
    </row>
    <row r="896" spans="1:30" x14ac:dyDescent="0.25">
      <c r="A896" s="85">
        <v>46194</v>
      </c>
      <c r="B896" t="s">
        <v>27</v>
      </c>
      <c r="C896">
        <v>14</v>
      </c>
      <c r="D896" s="86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86">
        <f>AVERAGEIFS($C$2:C896, $B$2:B896, B896)</f>
        <v>15.6</v>
      </c>
      <c r="AB896" s="86">
        <f>AVERAGEIFS($I$2:I896, $B$2:B896, B896)</f>
        <v>0.495</v>
      </c>
      <c r="AC896" s="86">
        <f>AVERAGEIFS($J$2:J896, $B$2:B896, B896)</f>
        <v>0.50900000000000012</v>
      </c>
      <c r="AD896" s="86">
        <f>AVERAGEIFS($D$2:D896, $B$2:B896, B896)</f>
        <v>0.5</v>
      </c>
    </row>
    <row r="897" spans="1:30" x14ac:dyDescent="0.25">
      <c r="A897" s="85">
        <v>46194</v>
      </c>
      <c r="B897" t="s">
        <v>15</v>
      </c>
      <c r="C897">
        <v>32</v>
      </c>
      <c r="D897" s="86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86">
        <f>AVERAGEIFS($C$2:C897, $B$2:B897, B897)</f>
        <v>20.580645161290324</v>
      </c>
      <c r="AB897" s="86">
        <f>AVERAGEIFS($I$2:I897, $B$2:B897, B897)</f>
        <v>0.44354838709677413</v>
      </c>
      <c r="AC897" s="86">
        <f>AVERAGEIFS($J$2:J897, $B$2:B897, B897)</f>
        <v>0.47903225806451621</v>
      </c>
      <c r="AD897" s="86">
        <f>AVERAGEIFS($D$2:D897, $B$2:B897, B897)</f>
        <v>0.45161290322580644</v>
      </c>
    </row>
    <row r="898" spans="1:30" x14ac:dyDescent="0.25">
      <c r="A898" s="85">
        <v>46194</v>
      </c>
      <c r="B898" t="s">
        <v>3</v>
      </c>
      <c r="C898">
        <v>19</v>
      </c>
      <c r="D898" s="86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86">
        <f>AVERAGEIFS($C$2:C898, $B$2:B898, B898)</f>
        <v>23.5</v>
      </c>
      <c r="AB898" s="86">
        <f>AVERAGEIFS($I$2:I898, $B$2:B898, B898)</f>
        <v>0.41666666666666669</v>
      </c>
      <c r="AC898" s="86">
        <f>AVERAGEIFS($J$2:J898, $B$2:B898, B898)</f>
        <v>0.49500000000000005</v>
      </c>
      <c r="AD898" s="86">
        <f>AVERAGEIFS($D$2:D898, $B$2:B898, B898)</f>
        <v>0.33333333333333331</v>
      </c>
    </row>
    <row r="899" spans="1:30" x14ac:dyDescent="0.25">
      <c r="A899" s="85">
        <v>46194</v>
      </c>
      <c r="B899" t="s">
        <v>4</v>
      </c>
      <c r="C899">
        <v>35</v>
      </c>
      <c r="D899" s="86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86">
        <f>AVERAGEIFS($C$2:C899, $B$2:B899, B899)</f>
        <v>22.5</v>
      </c>
      <c r="AB899" s="86">
        <f>AVERAGEIFS($I$2:I899, $B$2:B899, B899)</f>
        <v>0.47142857142857147</v>
      </c>
      <c r="AC899" s="86">
        <f>AVERAGEIFS($J$2:J899, $B$2:B899, B899)</f>
        <v>0.47499999999999992</v>
      </c>
      <c r="AD899" s="86">
        <f>AVERAGEIFS($D$2:D899, $B$2:B899, B899)</f>
        <v>0.5</v>
      </c>
    </row>
    <row r="900" spans="1:30" x14ac:dyDescent="0.25">
      <c r="A900" s="85">
        <v>46194</v>
      </c>
      <c r="B900" t="s">
        <v>141</v>
      </c>
      <c r="C900">
        <v>23</v>
      </c>
      <c r="D900" s="86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86">
        <f>AVERAGEIFS($C$2:C900, $B$2:B900, B900)</f>
        <v>18.64</v>
      </c>
      <c r="AB900" s="86">
        <f>AVERAGEIFS($I$2:I900, $B$2:B900, B900)</f>
        <v>0.49599999999999994</v>
      </c>
      <c r="AC900" s="86">
        <f>AVERAGEIFS($J$2:J900, $B$2:B900, B900)</f>
        <v>0.502</v>
      </c>
      <c r="AD900" s="86">
        <f>AVERAGEIFS($D$2:D900, $B$2:B900, B900)</f>
        <v>0.48</v>
      </c>
    </row>
    <row r="901" spans="1:30" x14ac:dyDescent="0.25">
      <c r="A901" s="85">
        <v>46194</v>
      </c>
      <c r="B901" t="s">
        <v>139</v>
      </c>
      <c r="C901">
        <v>14</v>
      </c>
      <c r="D901" s="86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86">
        <f>AVERAGEIFS($C$2:C901, $B$2:B901, B901)</f>
        <v>11.90625</v>
      </c>
      <c r="AB901" s="86">
        <f>AVERAGEIFS($I$2:I901, $B$2:B901, B901)</f>
        <v>0.43437500000000001</v>
      </c>
      <c r="AC901" s="86">
        <f>AVERAGEIFS($J$2:J901, $B$2:B901, B901)</f>
        <v>0.48281249999999998</v>
      </c>
      <c r="AD901" s="86">
        <f>AVERAGEIFS($D$2:D901, $B$2:B901, B901)</f>
        <v>0.46875</v>
      </c>
    </row>
    <row r="902" spans="1:30" x14ac:dyDescent="0.25">
      <c r="A902" s="85">
        <v>46194</v>
      </c>
      <c r="B902" t="s">
        <v>214</v>
      </c>
      <c r="C902">
        <v>11</v>
      </c>
      <c r="D902" s="86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86">
        <f>AVERAGEIFS($C$2:C902, $B$2:B902, B902)</f>
        <v>8.75</v>
      </c>
      <c r="AB902" s="86">
        <f>AVERAGEIFS($I$2:I902, $B$2:B902, B902)</f>
        <v>0.75</v>
      </c>
      <c r="AC902" s="86">
        <f>AVERAGEIFS($J$2:J902, $B$2:B902, B902)</f>
        <v>0.58750000000000002</v>
      </c>
      <c r="AD902" s="86">
        <f>AVERAGEIFS($D$2:D902, $B$2:B902, B902)</f>
        <v>0.75</v>
      </c>
    </row>
    <row r="903" spans="1:30" x14ac:dyDescent="0.25">
      <c r="A903" s="85">
        <v>46194</v>
      </c>
      <c r="B903" t="s">
        <v>256</v>
      </c>
      <c r="C903">
        <v>10</v>
      </c>
      <c r="D903" s="86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86">
        <f>AVERAGEIFS($C$2:C903, $B$2:B903, B903)</f>
        <v>10</v>
      </c>
      <c r="AB903" s="86">
        <f>AVERAGEIFS($I$2:I903, $B$2:B903, B903)</f>
        <v>0.4</v>
      </c>
      <c r="AC903" s="86">
        <f>AVERAGEIFS($J$2:J903, $B$2:B903, B903)</f>
        <v>0.48</v>
      </c>
      <c r="AD903" s="86">
        <f>AVERAGEIFS($D$2:D903, $B$2:B903, B903)</f>
        <v>0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 t="shared" ref="O25:AC25" si="1">SUM(O17:O24)</f>
        <v>28</v>
      </c>
      <c r="P25" s="5">
        <f t="shared" si="1"/>
        <v>5</v>
      </c>
      <c r="Q25" s="5">
        <f t="shared" si="1"/>
        <v>9</v>
      </c>
      <c r="R25" s="5">
        <f t="shared" si="1"/>
        <v>17</v>
      </c>
      <c r="S25" s="5">
        <f t="shared" si="1"/>
        <v>23</v>
      </c>
      <c r="T25" s="5">
        <f t="shared" si="1"/>
        <v>2</v>
      </c>
      <c r="U25" s="5">
        <f t="shared" si="1"/>
        <v>26</v>
      </c>
      <c r="V25" s="5">
        <f t="shared" si="1"/>
        <v>26</v>
      </c>
      <c r="W25" s="5">
        <f t="shared" si="1"/>
        <v>5</v>
      </c>
      <c r="X25" s="5">
        <f t="shared" si="1"/>
        <v>22</v>
      </c>
      <c r="Y25" s="5">
        <f t="shared" si="1"/>
        <v>9</v>
      </c>
      <c r="Z25" s="5">
        <f t="shared" si="1"/>
        <v>3</v>
      </c>
      <c r="AA25" s="5">
        <f t="shared" si="1"/>
        <v>5</v>
      </c>
      <c r="AB25" s="5">
        <f t="shared" si="1"/>
        <v>1</v>
      </c>
      <c r="AC25" s="5">
        <f t="shared" si="1"/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P5" sqref="P5:AE5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70</v>
      </c>
      <c r="E2" s="4">
        <f>AVERAGEIFS('Tourney History'!C:C,'Tourney History'!B:B,A2)</f>
        <v>23.333333333333332</v>
      </c>
      <c r="F2" s="35">
        <f t="array" ref="F2">MAX(IF('Tourney History'!B:B=A2, 'Tourney History'!C:C))</f>
        <v>35</v>
      </c>
      <c r="G2" s="34">
        <f>COUNTIFS('Tourney History'!B:B,A2,'Tourney History'!D:D, 1)</f>
        <v>2</v>
      </c>
      <c r="H2" s="2">
        <f>COUNTIFS('Tourney History'!B:B,A2,'Tourney History'!D:D, 0)</f>
        <v>1</v>
      </c>
      <c r="I2" s="88">
        <f>LOOKUP(2, 1/('Tourney History'!$B:$B=A2), 'Tourney History'!$AD:$AD)</f>
        <v>0.66666666666666663</v>
      </c>
      <c r="J2" s="34">
        <f>SUMIFS('Tourney History'!F:F,'Tourney History'!B:B,A2)</f>
        <v>8</v>
      </c>
      <c r="K2" s="2">
        <f>SUMIFS('Tourney History'!E:E,'Tourney History'!B:B,A2)-J2</f>
        <v>6</v>
      </c>
      <c r="L2" s="88">
        <f>LOOKUP(2, 1/('Tourney History'!$B:$B=A2), 'Tourney History'!$AB:$AB)</f>
        <v>0.58333333333333337</v>
      </c>
      <c r="M2" s="34">
        <f>SUMIFS('Tourney History'!H:H,'Tourney History'!B:B,A2)</f>
        <v>32</v>
      </c>
      <c r="N2" s="2">
        <f>SUMIFS('Tourney History'!G:G,'Tourney History'!B:B,A2)-M2</f>
        <v>31</v>
      </c>
      <c r="O2" s="88">
        <f>LOOKUP(2, 1/('Tourney History'!$B:$B=A2), 'Tourney History'!$AC:$AC)</f>
        <v>0.5099999999999999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2</v>
      </c>
      <c r="S2" s="2">
        <f>COUNTIFS('Tourney History'!$B:$B,$A$2,'Tourney History'!N:N, 1)</f>
        <v>3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1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29</v>
      </c>
      <c r="E3" s="4">
        <f>AVERAGEIFS('Tourney History'!C:C,'Tourney History'!B:B,A3)</f>
        <v>14.5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2</v>
      </c>
      <c r="I3" s="88">
        <f>LOOKUP(2, 1/('Tourney History'!$B:$B=A3), 'Tourney History'!$AD:$AD)</f>
        <v>0</v>
      </c>
      <c r="J3" s="34">
        <f>SUMIFS('Tourney History'!F:F,'Tourney History'!B:B,A3)</f>
        <v>4</v>
      </c>
      <c r="K3" s="2">
        <f>SUMIFS('Tourney History'!E:E,'Tourney History'!B:B,A3)-J3</f>
        <v>6</v>
      </c>
      <c r="L3" s="88">
        <f>LOOKUP(2, 1/('Tourney History'!$B:$B=A3), 'Tourney History'!$AB:$AB)</f>
        <v>0.4</v>
      </c>
      <c r="M3" s="34">
        <f>SUMIFS('Tourney History'!H:H,'Tourney History'!B:B,A3)</f>
        <v>18</v>
      </c>
      <c r="N3" s="2">
        <f>SUMIFS('Tourney History'!G:G,'Tourney History'!B:B,A3)-M3</f>
        <v>23</v>
      </c>
      <c r="O3" s="88">
        <f>LOOKUP(2, 1/('Tourney History'!$B:$B=A3), 'Tourney History'!$AC:$AC)</f>
        <v>0.44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1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220</v>
      </c>
      <c r="E4" s="4">
        <f>AVERAGEIFS('Tourney History'!C:C,'Tourney History'!B:B,A4)</f>
        <v>22</v>
      </c>
      <c r="F4" s="35">
        <f t="array" ref="F4">MAX(IF('Tourney History'!B:B=A4, 'Tourney History'!C:C))</f>
        <v>33</v>
      </c>
      <c r="G4" s="34">
        <f>COUNTIFS('Tourney History'!B:B,A4,'Tourney History'!D:D, 1)</f>
        <v>5</v>
      </c>
      <c r="H4" s="2">
        <f>COUNTIFS('Tourney History'!B:B,A4,'Tourney History'!D:D, 0)</f>
        <v>5</v>
      </c>
      <c r="I4" s="88">
        <f>LOOKUP(2, 1/('Tourney History'!$B:$B=A4), 'Tourney History'!$AD:$AD)</f>
        <v>0.5</v>
      </c>
      <c r="J4" s="34">
        <f>SUMIFS('Tourney History'!F:F,'Tourney History'!B:B,A4)</f>
        <v>20</v>
      </c>
      <c r="K4" s="2">
        <f>SUMIFS('Tourney History'!E:E,'Tourney History'!B:B,A4)-J4</f>
        <v>22</v>
      </c>
      <c r="L4" s="88">
        <f>LOOKUP(2, 1/('Tourney History'!$B:$B=A4), 'Tourney History'!$AB:$AB)</f>
        <v>0.47000000000000003</v>
      </c>
      <c r="M4" s="34">
        <f>SUMIFS('Tourney History'!H:H,'Tourney History'!B:B,A4)</f>
        <v>84</v>
      </c>
      <c r="N4" s="2">
        <f>SUMIFS('Tourney History'!G:G,'Tourney History'!B:B,A4)-M4</f>
        <v>85</v>
      </c>
      <c r="O4" s="88">
        <f>LOOKUP(2, 1/('Tourney History'!$B:$B=A4), 'Tourney History'!$AC:$AC)</f>
        <v>0.49000000000000005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3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3</v>
      </c>
      <c r="AE4" s="2">
        <f>COUNTIFS('Tourney History'!$B:$B,$A$4,'Tourney History'!Z:Z, 1)</f>
        <v>5</v>
      </c>
    </row>
    <row r="5" spans="1:31" x14ac:dyDescent="0.25">
      <c r="A5" s="2" t="s">
        <v>71</v>
      </c>
      <c r="B5" s="2" t="s">
        <v>79</v>
      </c>
      <c r="C5" s="2" t="s">
        <v>79</v>
      </c>
      <c r="D5" s="34">
        <f>SUMIFS('Tourney History'!C:C,'Tourney History'!B:B,A5)</f>
        <v>20</v>
      </c>
      <c r="E5" s="4">
        <f>AVERAGEIFS('Tourney History'!C:C,'Tourney History'!B:B,A5)</f>
        <v>20</v>
      </c>
      <c r="F5" s="35">
        <f t="array" ref="F5">MAX(IF('Tourney History'!B:B=A5, 'Tourney History'!C:C))</f>
        <v>20</v>
      </c>
      <c r="G5" s="34">
        <f>COUNTIFS('Tourney History'!B:B,A5,'Tourney History'!D:D, 1)</f>
        <v>0</v>
      </c>
      <c r="H5" s="2">
        <f>COUNTIFS('Tourney History'!B:B,A5,'Tourney History'!D:D, 0)</f>
        <v>1</v>
      </c>
      <c r="I5" s="88">
        <f>LOOKUP(2, 1/('Tourney History'!$B:$B=A5), 'Tourney History'!$AD:$AD)</f>
        <v>0</v>
      </c>
      <c r="J5" s="34">
        <f>SUMIFS('Tourney History'!F:F,'Tourney History'!B:B,A5)</f>
        <v>2</v>
      </c>
      <c r="K5" s="2">
        <f>SUMIFS('Tourney History'!E:E,'Tourney History'!B:B,A5)-J5</f>
        <v>3</v>
      </c>
      <c r="L5" s="88">
        <f>LOOKUP(2, 1/('Tourney History'!$B:$B=A5), 'Tourney History'!$AB:$AB)</f>
        <v>0.4</v>
      </c>
      <c r="M5" s="34">
        <f>SUMIFS('Tourney History'!H:H,'Tourney History'!B:B,A5)</f>
        <v>8</v>
      </c>
      <c r="N5" s="2">
        <f>SUMIFS('Tourney History'!G:G,'Tourney History'!B:B,A5)-M5</f>
        <v>12</v>
      </c>
      <c r="O5" s="88">
        <f>LOOKUP(2, 1/('Tourney History'!$B:$B=A5), 'Tourney History'!$AC:$AC)</f>
        <v>0.4</v>
      </c>
      <c r="P5" s="2">
        <f>COUNTIFS('Tourney History'!$B:$B,$A$5,'Tourney History'!K:K, 1)</f>
        <v>0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0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0</v>
      </c>
      <c r="AC5" s="2">
        <f>COUNTIFS('Tourney History'!$B:$B,$A$5,'Tourney History'!X:X, 1)</f>
        <v>0</v>
      </c>
      <c r="AD5" s="2">
        <f>COUNTIFS('Tourney History'!$B:$B,$A$5,'Tourney History'!Y:Y, 1)</f>
        <v>1</v>
      </c>
      <c r="AE5" s="2">
        <f>COUNTIFS('Tourney History'!$B:$B,$A$5,'Tourney History'!Z:Z, 1)</f>
        <v>0</v>
      </c>
    </row>
    <row r="6" spans="1:31" ht="15.75" x14ac:dyDescent="0.25">
      <c r="A6" s="2" t="s">
        <v>35</v>
      </c>
      <c r="B6" s="80" t="s">
        <v>174</v>
      </c>
      <c r="C6" s="2" t="s">
        <v>79</v>
      </c>
      <c r="D6" s="34">
        <f>SUMIFS('Tourney History'!C:C,'Tourney History'!B:B,A6)</f>
        <v>133</v>
      </c>
      <c r="E6" s="4">
        <f>AVERAGEIFS('Tourney History'!C:C,'Tourney History'!B:B,A6)</f>
        <v>14.777777777777779</v>
      </c>
      <c r="F6" s="35">
        <f t="array" ref="F6">MAX(IF('Tourney History'!B:B=A6, 'Tourney History'!C:C))</f>
        <v>32</v>
      </c>
      <c r="G6" s="34">
        <f>COUNTIFS('Tourney History'!B:B,A6,'Tourney History'!D:D, 1)</f>
        <v>5</v>
      </c>
      <c r="H6" s="2">
        <f>COUNTIFS('Tourney History'!B:B,A6,'Tourney History'!D:D, 0)</f>
        <v>4</v>
      </c>
      <c r="I6" s="88">
        <f>LOOKUP(2, 1/('Tourney History'!$B:$B=A6), 'Tourney History'!$AD:$AD)</f>
        <v>0.55555555555555558</v>
      </c>
      <c r="J6" s="34">
        <f>SUMIFS('Tourney History'!F:F,'Tourney History'!B:B,A6)</f>
        <v>17</v>
      </c>
      <c r="K6" s="2">
        <f>SUMIFS('Tourney History'!E:E,'Tourney History'!B:B,A6)-J6</f>
        <v>20</v>
      </c>
      <c r="L6" s="88">
        <f>LOOKUP(2, 1/('Tourney History'!$B:$B=A6), 'Tourney History'!$AB:$AB)</f>
        <v>0.42222222222222228</v>
      </c>
      <c r="M6" s="34">
        <f>SUMIFS('Tourney History'!H:H,'Tourney History'!B:B,A6)</f>
        <v>76</v>
      </c>
      <c r="N6" s="2">
        <f>SUMIFS('Tourney History'!G:G,'Tourney History'!B:B,A6)-M6</f>
        <v>74</v>
      </c>
      <c r="O6" s="88">
        <f>LOOKUP(2, 1/('Tourney History'!$B:$B=A6), 'Tourney History'!$AC:$AC)</f>
        <v>0.49333333333333329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3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19</v>
      </c>
      <c r="B7" s="95" t="s">
        <v>79</v>
      </c>
      <c r="C7" s="2" t="s">
        <v>79</v>
      </c>
      <c r="D7" s="34">
        <f>SUMIFS('Tourney History'!C:C,'Tourney History'!B:B,A7)</f>
        <v>166</v>
      </c>
      <c r="E7" s="4">
        <f>AVERAGEIFS('Tourney History'!C:C,'Tourney History'!B:B,A7)</f>
        <v>13.833333333333334</v>
      </c>
      <c r="F7" s="35">
        <f t="array" ref="F7">MAX(IF('Tourney History'!B:B=A7, 'Tourney History'!C:C))</f>
        <v>26</v>
      </c>
      <c r="G7" s="34">
        <f>COUNTIFS('Tourney History'!B:B,A7,'Tourney History'!D:D, 1)</f>
        <v>4</v>
      </c>
      <c r="H7" s="2">
        <f>COUNTIFS('Tourney History'!B:B,A7,'Tourney History'!D:D, 0)</f>
        <v>8</v>
      </c>
      <c r="I7" s="88">
        <f>LOOKUP(2, 1/('Tourney History'!$B:$B=A7), 'Tourney History'!$AD:$AD)</f>
        <v>0.33333333333333331</v>
      </c>
      <c r="J7" s="34">
        <f>SUMIFS('Tourney History'!F:F,'Tourney History'!B:B,A7)</f>
        <v>21</v>
      </c>
      <c r="K7" s="2">
        <f>SUMIFS('Tourney History'!E:E,'Tourney History'!B:B,A7)-J7</f>
        <v>29</v>
      </c>
      <c r="L7" s="88">
        <f>LOOKUP(2, 1/('Tourney History'!$B:$B=A7), 'Tourney History'!$AB:$AB)</f>
        <v>0.40833333333333327</v>
      </c>
      <c r="M7" s="34">
        <f>SUMIFS('Tourney History'!H:H,'Tourney History'!B:B,A7)</f>
        <v>95</v>
      </c>
      <c r="N7" s="2">
        <f>SUMIFS('Tourney History'!G:G,'Tourney History'!B:B,A7)-M7</f>
        <v>110</v>
      </c>
      <c r="O7" s="88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SUMIFS('Tourney History'!C:C,'Tourney History'!B:B,A8)</f>
        <v>30</v>
      </c>
      <c r="E8" s="4">
        <f>AVERAGEIFS('Tourney History'!C:C,'Tourney History'!B:B,A8)</f>
        <v>10</v>
      </c>
      <c r="F8" s="35">
        <f t="array" ref="F8">MAX(IF('Tourney History'!B:B=A8, 'Tourney History'!C:C))</f>
        <v>12</v>
      </c>
      <c r="G8" s="34">
        <f>COUNTIFS('Tourney History'!B:B,A8,'Tourney History'!D:D, 1)</f>
        <v>3</v>
      </c>
      <c r="H8" s="2">
        <f>COUNTIFS('Tourney History'!B:B,A8,'Tourney History'!D:D, 0)</f>
        <v>0</v>
      </c>
      <c r="I8" s="88">
        <f>LOOKUP(2, 1/('Tourney History'!$B:$B=A8), 'Tourney History'!$AD:$AD)</f>
        <v>1</v>
      </c>
      <c r="J8" s="34">
        <f>SUMIFS('Tourney History'!F:F,'Tourney History'!B:B,A8)</f>
        <v>9</v>
      </c>
      <c r="K8" s="2">
        <f>SUMIFS('Tourney History'!E:E,'Tourney History'!B:B,A8)-J8</f>
        <v>3</v>
      </c>
      <c r="L8" s="88">
        <f>LOOKUP(2, 1/('Tourney History'!$B:$B=A8), 'Tourney History'!$AB:$AB)</f>
        <v>0.78333333333333333</v>
      </c>
      <c r="M8" s="34">
        <f>SUMIFS('Tourney History'!H:H,'Tourney History'!B:B,A8)</f>
        <v>29</v>
      </c>
      <c r="N8" s="2">
        <f>SUMIFS('Tourney History'!G:G,'Tourney History'!B:B,A8)-M8</f>
        <v>18</v>
      </c>
      <c r="O8" s="88">
        <f>LOOKUP(2, 1/('Tourney History'!$B:$B=A8), 'Tourney History'!$AC:$AC)</f>
        <v>0.64666666666666661</v>
      </c>
      <c r="P8" s="2">
        <f>COUNTIFS('Tourney History'!$B:$B,$A$8,'Tourney History'!K:K, 1)</f>
        <v>1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1</v>
      </c>
    </row>
    <row r="9" spans="1:31" x14ac:dyDescent="0.25">
      <c r="A9" s="1" t="s">
        <v>25</v>
      </c>
      <c r="B9" s="6" t="s">
        <v>79</v>
      </c>
      <c r="C9" s="2" t="s">
        <v>79</v>
      </c>
      <c r="D9" s="34">
        <f>SUMIFS('Tourney History'!C:C,'Tourney History'!B:B,A9)</f>
        <v>206</v>
      </c>
      <c r="E9" s="4">
        <f>AVERAGEIFS('Tourney History'!C:C,'Tourney History'!B:B,A9)</f>
        <v>29.428571428571427</v>
      </c>
      <c r="F9" s="35">
        <f t="array" ref="F9">MAX(IF('Tourney History'!B:B=A9, 'Tourney History'!C:C))</f>
        <v>50</v>
      </c>
      <c r="G9" s="34">
        <f>COUNTIFS('Tourney History'!B:B,A9,'Tourney History'!D:D, 1)</f>
        <v>1</v>
      </c>
      <c r="H9" s="2">
        <f>COUNTIFS('Tourney History'!B:B,A9,'Tourney History'!D:D, 0)</f>
        <v>6</v>
      </c>
      <c r="I9" s="88">
        <f>LOOKUP(2, 1/('Tourney History'!$B:$B=A9), 'Tourney History'!$AD:$AD)</f>
        <v>0.14285714285714285</v>
      </c>
      <c r="J9" s="34">
        <f>SUMIFS('Tourney History'!F:F,'Tourney History'!B:B,A9)</f>
        <v>14</v>
      </c>
      <c r="K9" s="2">
        <f>SUMIFS('Tourney History'!E:E,'Tourney History'!B:B,A9)-J9</f>
        <v>20</v>
      </c>
      <c r="L9" s="88">
        <f>LOOKUP(2, 1/('Tourney History'!$B:$B=A9), 'Tourney History'!$AB:$AB)</f>
        <v>0.40714285714285708</v>
      </c>
      <c r="M9" s="34">
        <f>SUMIFS('Tourney History'!H:H,'Tourney History'!B:B,A9)</f>
        <v>67</v>
      </c>
      <c r="N9" s="2">
        <f>SUMIFS('Tourney History'!G:G,'Tourney History'!B:B,A9)-M9</f>
        <v>78</v>
      </c>
      <c r="O9" s="88">
        <f>LOOKUP(2, 1/('Tourney History'!$B:$B=A9), 'Tourney History'!$AC:$AC)</f>
        <v>0.46142857142857141</v>
      </c>
      <c r="P9" s="2">
        <f>COUNTIFS('Tourney History'!$B:$B,$A$9,'Tourney History'!K:K, 1)</f>
        <v>1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146</v>
      </c>
      <c r="B10" s="6" t="s">
        <v>79</v>
      </c>
      <c r="C10" s="2" t="s">
        <v>79</v>
      </c>
      <c r="D10" s="34">
        <f>SUMIFS('Tourney History'!C:C,'Tourney History'!B:B,A10)</f>
        <v>83</v>
      </c>
      <c r="E10" s="4">
        <f>AVERAGEIFS('Tourney History'!C:C,'Tourney History'!B:B,A10)</f>
        <v>20.75</v>
      </c>
      <c r="F10" s="35">
        <f t="array" ref="F10">MAX(IF('Tourney History'!B:B=A10, 'Tourney History'!C:C))</f>
        <v>27</v>
      </c>
      <c r="G10" s="34">
        <f>COUNTIFS('Tourney History'!B:B,A10,'Tourney History'!D:D, 1)</f>
        <v>2</v>
      </c>
      <c r="H10" s="2">
        <f>COUNTIFS('Tourney History'!B:B,A10,'Tourney History'!D:D, 0)</f>
        <v>2</v>
      </c>
      <c r="I10" s="88">
        <f>LOOKUP(2, 1/('Tourney History'!$B:$B=A10), 'Tourney History'!$AD:$AD)</f>
        <v>0.5</v>
      </c>
      <c r="J10" s="34">
        <f>SUMIFS('Tourney History'!F:F,'Tourney History'!B:B,A10)</f>
        <v>10</v>
      </c>
      <c r="K10" s="2">
        <f>SUMIFS('Tourney History'!E:E,'Tourney History'!B:B,A10)-J10</f>
        <v>9</v>
      </c>
      <c r="L10" s="88">
        <f>LOOKUP(2, 1/('Tourney History'!$B:$B=A10), 'Tourney History'!$AB:$AB)</f>
        <v>0.53749999999999998</v>
      </c>
      <c r="M10" s="34">
        <f>SUMIFS('Tourney History'!H:H,'Tourney History'!B:B,A10)</f>
        <v>40</v>
      </c>
      <c r="N10" s="2">
        <f>SUMIFS('Tourney History'!G:G,'Tourney History'!B:B,A10)-M10</f>
        <v>43</v>
      </c>
      <c r="O10" s="88">
        <f>LOOKUP(2, 1/('Tourney History'!$B:$B=A10), 'Tourney History'!$AC:$AC)</f>
        <v>0.48250000000000004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2</v>
      </c>
      <c r="S10" s="2">
        <f>COUNTIFS('Tourney History'!$B:$B,$A$10,'Tourney History'!N:N, 1)</f>
        <v>3</v>
      </c>
      <c r="T10" s="2">
        <f>COUNTIFS('Tourney History'!$B:$B,$A$10,'Tourney History'!O:O, 1)</f>
        <v>1</v>
      </c>
      <c r="U10" s="2">
        <f>COUNTIFS('Tourney History'!$B:$B,$A$10,'Tourney History'!P:P, 1)</f>
        <v>0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0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x14ac:dyDescent="0.25">
      <c r="A11" s="1" t="s">
        <v>27</v>
      </c>
      <c r="B11" s="6" t="s">
        <v>76</v>
      </c>
      <c r="C11" s="6" t="s">
        <v>79</v>
      </c>
      <c r="D11" s="34">
        <f>SUMIFS('Tourney History'!C:C,'Tourney History'!B:B,A11)</f>
        <v>203</v>
      </c>
      <c r="E11" s="4">
        <f>AVERAGEIFS('Tourney History'!C:C,'Tourney History'!B:B,A11)</f>
        <v>18.454545454545453</v>
      </c>
      <c r="F11" s="35">
        <f t="array" ref="F11">MAX(IF('Tourney History'!B:B=A11, 'Tourney History'!C:C))</f>
        <v>44</v>
      </c>
      <c r="G11" s="34">
        <f>COUNTIFS('Tourney History'!B:B,A11,'Tourney History'!D:D, 1)</f>
        <v>5</v>
      </c>
      <c r="H11" s="2">
        <f>COUNTIFS('Tourney History'!B:B,A11,'Tourney History'!D:D, 0)</f>
        <v>6</v>
      </c>
      <c r="I11" s="88">
        <f>LOOKUP(2, 1/('Tourney History'!$B:$B=A11), 'Tourney History'!$AD:$AD)</f>
        <v>0.45454545454545453</v>
      </c>
      <c r="J11" s="34">
        <f>SUMIFS('Tourney History'!F:F,'Tourney History'!B:B,A11)</f>
        <v>21</v>
      </c>
      <c r="K11" s="2">
        <f>SUMIFS('Tourney History'!E:E,'Tourney History'!B:B,A11)-J11</f>
        <v>27</v>
      </c>
      <c r="L11" s="88">
        <f>LOOKUP(2, 1/('Tourney History'!$B:$B=A11), 'Tourney History'!$AB:$AB)</f>
        <v>0.40454545454545454</v>
      </c>
      <c r="M11" s="34">
        <f>SUMIFS('Tourney History'!H:H,'Tourney History'!B:B,A11)</f>
        <v>94</v>
      </c>
      <c r="N11" s="2">
        <f>SUMIFS('Tourney History'!G:G,'Tourney History'!B:B,A11)-M11</f>
        <v>105</v>
      </c>
      <c r="O11" s="88">
        <f>LOOKUP(2, 1/('Tourney History'!$B:$B=A11), 'Tourney History'!$AC:$AC)</f>
        <v>0.45181818181818179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1</v>
      </c>
      <c r="S11" s="2">
        <f>COUNTIFS('Tourney History'!$B:$B,$A$11,'Tourney History'!N:N, 1)</f>
        <v>0</v>
      </c>
      <c r="T11" s="2">
        <f>COUNTIFS('Tourney History'!$B:$B,$A$11,'Tourney History'!O:O, 1)</f>
        <v>4</v>
      </c>
      <c r="U11" s="2">
        <f>COUNTIFS('Tourney History'!$B:$B,$A$11,'Tourney History'!P:P, 1)</f>
        <v>3</v>
      </c>
      <c r="V11" s="2">
        <f>COUNTIFS('Tourney History'!$B:$B,$A$11,'Tourney History'!Q:Q, 1)</f>
        <v>1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4</v>
      </c>
      <c r="AD11" s="2">
        <f>COUNTIFS('Tourney History'!$B:$B,$A$11,'Tourney History'!Y:Y, 1)</f>
        <v>2</v>
      </c>
      <c r="AE11" s="2">
        <f>COUNTIFS('Tourney History'!$B:$B,$A$11,'Tourney History'!Z:Z, 1)</f>
        <v>3</v>
      </c>
    </row>
    <row r="12" spans="1:31" x14ac:dyDescent="0.25">
      <c r="A12" s="1" t="s">
        <v>26</v>
      </c>
      <c r="B12" s="6" t="s">
        <v>124</v>
      </c>
      <c r="C12" s="6" t="s">
        <v>79</v>
      </c>
      <c r="D12" s="34">
        <f>SUMIFS('Tourney History'!C:C,'Tourney History'!B:B,A12)</f>
        <v>186</v>
      </c>
      <c r="E12" s="4">
        <f>AVERAGEIFS('Tourney History'!C:C,'Tourney History'!B:B,A12)</f>
        <v>18.600000000000001</v>
      </c>
      <c r="F12" s="35">
        <f t="array" ref="F12">MAX(IF('Tourney History'!B:B=A12, 'Tourney History'!C:C))</f>
        <v>41</v>
      </c>
      <c r="G12" s="34">
        <f>COUNTIFS('Tourney History'!B:B,A12,'Tourney History'!D:D, 1)</f>
        <v>5</v>
      </c>
      <c r="H12" s="2">
        <f>COUNTIFS('Tourney History'!B:B,A12,'Tourney History'!D:D, 0)</f>
        <v>5</v>
      </c>
      <c r="I12" s="88">
        <f>LOOKUP(2, 1/('Tourney History'!$B:$B=A12), 'Tourney History'!$AD:$AD)</f>
        <v>0.5</v>
      </c>
      <c r="J12" s="34">
        <f>SUMIFS('Tourney History'!F:F,'Tourney History'!B:B,A12)</f>
        <v>23</v>
      </c>
      <c r="K12" s="2">
        <f>SUMIFS('Tourney History'!E:E,'Tourney History'!B:B,A12)-J12</f>
        <v>22</v>
      </c>
      <c r="L12" s="88">
        <f>LOOKUP(2, 1/('Tourney History'!$B:$B=A12), 'Tourney History'!$AB:$AB)</f>
        <v>0.52500000000000013</v>
      </c>
      <c r="M12" s="34">
        <f>SUMIFS('Tourney History'!H:H,'Tourney History'!B:B,A12)</f>
        <v>91</v>
      </c>
      <c r="N12" s="2">
        <f>SUMIFS('Tourney History'!G:G,'Tourney History'!B:B,A12)-M12</f>
        <v>92</v>
      </c>
      <c r="O12" s="88">
        <f>LOOKUP(2, 1/('Tourney History'!$B:$B=A12), 'Tourney History'!$AC:$AC)</f>
        <v>0.50600000000000001</v>
      </c>
      <c r="P12" s="2">
        <f>COUNTIFS('Tourney History'!$B:$B,$A$12,'Tourney History'!K:K, 1)</f>
        <v>0</v>
      </c>
      <c r="Q12" s="2">
        <f>COUNTIFS('Tourney History'!$B:$B,$A$12,'Tourney History'!L:L, 1)</f>
        <v>4</v>
      </c>
      <c r="R12" s="2">
        <f>COUNTIFS('Tourney History'!$B:$B,$A$12,'Tourney History'!M:M, 1)</f>
        <v>1</v>
      </c>
      <c r="S12" s="2">
        <f>COUNTIFS('Tourney History'!$B:$B,$A$12,'Tourney History'!N:N, 1)</f>
        <v>2</v>
      </c>
      <c r="T12" s="2">
        <f>COUNTIFS('Tourney History'!$B:$B,$A$12,'Tourney History'!O:O, 1)</f>
        <v>3</v>
      </c>
      <c r="U12" s="2">
        <f>COUNTIFS('Tourney History'!$B:$B,$A$12,'Tourney History'!P:P, 1)</f>
        <v>5</v>
      </c>
      <c r="V12" s="2">
        <f>COUNTIFS('Tourney History'!$B:$B,$A$12,'Tourney History'!Q:Q, 1)</f>
        <v>2</v>
      </c>
      <c r="W12" s="2">
        <f>COUNTIFS('Tourney History'!$B:$B,$A$12,'Tourney History'!R:R, 1)</f>
        <v>1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1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45</v>
      </c>
      <c r="B13" s="80" t="s">
        <v>60</v>
      </c>
      <c r="C13" s="2" t="s">
        <v>79</v>
      </c>
      <c r="D13" s="34">
        <f>SUMIFS('Tourney History'!C:C,'Tourney History'!B:B,A13)</f>
        <v>100</v>
      </c>
      <c r="E13" s="4">
        <f>AVERAGEIFS('Tourney History'!C:C,'Tourney History'!B:B,A13)</f>
        <v>16.666666666666668</v>
      </c>
      <c r="F13" s="35">
        <f t="array" ref="F13">MAX(IF('Tourney History'!B:B=A13, 'Tourney History'!C:C))</f>
        <v>29</v>
      </c>
      <c r="G13" s="34">
        <f>COUNTIFS('Tourney History'!B:B,A13,'Tourney History'!D:D, 1)</f>
        <v>2</v>
      </c>
      <c r="H13" s="2">
        <f>COUNTIFS('Tourney History'!B:B,A13,'Tourney History'!D:D, 0)</f>
        <v>4</v>
      </c>
      <c r="I13" s="88">
        <f>LOOKUP(2, 1/('Tourney History'!$B:$B=A13), 'Tourney History'!$AD:$AD)</f>
        <v>0.33333333333333331</v>
      </c>
      <c r="J13" s="34">
        <f>SUMIFS('Tourney History'!F:F,'Tourney History'!B:B,A13)</f>
        <v>11</v>
      </c>
      <c r="K13" s="2">
        <f>SUMIFS('Tourney History'!E:E,'Tourney History'!B:B,A13)-J13</f>
        <v>14</v>
      </c>
      <c r="L13" s="88">
        <f>LOOKUP(2, 1/('Tourney History'!$B:$B=A13), 'Tourney History'!$AB:$AB)</f>
        <v>0.42499999999999999</v>
      </c>
      <c r="M13" s="34">
        <f>SUMIFS('Tourney History'!H:H,'Tourney History'!B:B,A13)</f>
        <v>49</v>
      </c>
      <c r="N13" s="2">
        <f>SUMIFS('Tourney History'!G:G,'Tourney History'!B:B,A13)-M13</f>
        <v>52</v>
      </c>
      <c r="O13" s="88">
        <f>LOOKUP(2, 1/('Tourney History'!$B:$B=A13), 'Tourney History'!$AC:$AC)</f>
        <v>0.48499999999999993</v>
      </c>
      <c r="P13" s="2">
        <f>COUNTIFS('Tourney History'!$B:$B,$A$13,'Tourney History'!K:K, 1)</f>
        <v>0</v>
      </c>
      <c r="Q13" s="2">
        <f>COUNTIFS('Tourney History'!$B:$B,$A$13,'Tourney History'!L:L, 1)</f>
        <v>1</v>
      </c>
      <c r="R13" s="2">
        <f>COUNTIFS('Tourney History'!$B:$B,$A$13,'Tourney History'!M:M, 1)</f>
        <v>0</v>
      </c>
      <c r="S13" s="2">
        <f>COUNTIFS('Tourney History'!$B:$B,$A$13,'Tourney History'!N:N, 1)</f>
        <v>2</v>
      </c>
      <c r="T13" s="2">
        <f>COUNTIFS('Tourney History'!$B:$B,$A$13,'Tourney History'!O:O, 1)</f>
        <v>0</v>
      </c>
      <c r="U13" s="2">
        <f>COUNTIFS('Tourney History'!$B:$B,$A$13,'Tourney History'!P:P, 1)</f>
        <v>2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2</v>
      </c>
      <c r="AC13" s="2">
        <f>COUNTIFS('Tourney History'!$B:$B,$A$13,'Tourney History'!X:X, 1)</f>
        <v>2</v>
      </c>
      <c r="AD13" s="2">
        <f>COUNTIFS('Tourney History'!$B:$B,$A$13,'Tourney History'!Y:Y, 1)</f>
        <v>1</v>
      </c>
      <c r="AE13" s="2">
        <f>COUNTIFS('Tourney History'!$B:$B,$A$13,'Tourney History'!Z:Z, 1)</f>
        <v>1</v>
      </c>
    </row>
    <row r="14" spans="1:31" ht="15.75" x14ac:dyDescent="0.25">
      <c r="A14" s="1" t="s">
        <v>50</v>
      </c>
      <c r="B14" s="95" t="s">
        <v>79</v>
      </c>
      <c r="C14" s="2" t="s">
        <v>79</v>
      </c>
      <c r="D14" s="34">
        <f>SUMIFS('Tourney History'!C:C,'Tourney History'!B:B,A14)</f>
        <v>14</v>
      </c>
      <c r="E14" s="4">
        <f>AVERAGEIFS('Tourney History'!C:C,'Tourney History'!B:B,A14)</f>
        <v>14</v>
      </c>
      <c r="F14" s="35">
        <f t="array" ref="F14">MAX(IF('Tourney History'!B:B=A14, 'Tourney History'!C:C))</f>
        <v>14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1</v>
      </c>
      <c r="K14" s="2">
        <f>SUMIFS('Tourney History'!E:E,'Tourney History'!B:B,A14)-J14</f>
        <v>3</v>
      </c>
      <c r="L14" s="88">
        <f>LOOKUP(2, 1/('Tourney History'!$B:$B=A14), 'Tourney History'!$AB:$AB)</f>
        <v>0.25</v>
      </c>
      <c r="M14" s="34">
        <f>SUMIFS('Tourney History'!H:H,'Tourney History'!B:B,A14)</f>
        <v>8</v>
      </c>
      <c r="N14" s="2">
        <f>SUMIFS('Tourney History'!G:G,'Tourney History'!B:B,A14)-M14</f>
        <v>11</v>
      </c>
      <c r="O14" s="88">
        <f>LOOKUP(2, 1/('Tourney History'!$B:$B=A14), 'Tourney History'!$AC:$AC)</f>
        <v>0.42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1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52</v>
      </c>
      <c r="B15" s="2" t="s">
        <v>79</v>
      </c>
      <c r="C15" s="2" t="s">
        <v>79</v>
      </c>
      <c r="D15" s="34">
        <f>SUMIFS('Tourney History'!C:C,'Tourney History'!B:B,A15)</f>
        <v>5</v>
      </c>
      <c r="E15" s="4">
        <f>AVERAGEIFS('Tourney History'!C:C,'Tourney History'!B:B,A15)</f>
        <v>5</v>
      </c>
      <c r="F15" s="35">
        <f t="array" ref="F15">MAX(IF('Tourney History'!B:B=A15, 'Tourney History'!C:C))</f>
        <v>5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0</v>
      </c>
      <c r="K15" s="2">
        <f>SUMIFS('Tourney History'!E:E,'Tourney History'!B:B,A15)-J15</f>
        <v>3</v>
      </c>
      <c r="L15" s="88">
        <f>LOOKUP(2, 1/('Tourney History'!$B:$B=A15), 'Tourney History'!$AB:$AB)</f>
        <v>0</v>
      </c>
      <c r="M15" s="34">
        <f>SUMIFS('Tourney History'!H:H,'Tourney History'!B:B,A15)</f>
        <v>4</v>
      </c>
      <c r="N15" s="2">
        <f>SUMIFS('Tourney History'!G:G,'Tourney History'!B:B,A15)-M15</f>
        <v>9</v>
      </c>
      <c r="O15" s="88">
        <f>LOOKUP(2, 1/('Tourney History'!$B:$B=A15), 'Tourney History'!$AC:$AC)</f>
        <v>0.31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0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150</v>
      </c>
      <c r="B16" s="2" t="s">
        <v>79</v>
      </c>
      <c r="C16" s="2" t="s">
        <v>79</v>
      </c>
      <c r="D16" s="34">
        <f>SUMIFS('Tourney History'!C:C,'Tourney History'!B:B,A16)</f>
        <v>72</v>
      </c>
      <c r="E16" s="4">
        <f>AVERAGEIFS('Tourney History'!C:C,'Tourney History'!B:B,A16)</f>
        <v>36</v>
      </c>
      <c r="F16" s="35">
        <f t="array" ref="F16">MAX(IF('Tourney History'!B:B=A16, 'Tourney History'!C:C))</f>
        <v>41</v>
      </c>
      <c r="G16" s="34">
        <f>COUNTIFS('Tourney History'!B:B,A16,'Tourney History'!D:D, 1)</f>
        <v>0</v>
      </c>
      <c r="H16" s="2">
        <f>COUNTIFS('Tourney History'!B:B,A16,'Tourney History'!D:D, 0)</f>
        <v>2</v>
      </c>
      <c r="I16" s="88">
        <f>LOOKUP(2, 1/('Tourney History'!$B:$B=A16), 'Tourney History'!$AD:$AD)</f>
        <v>0</v>
      </c>
      <c r="J16" s="34">
        <f>SUMIFS('Tourney History'!F:F,'Tourney History'!B:B,A16)</f>
        <v>4</v>
      </c>
      <c r="K16" s="2">
        <f>SUMIFS('Tourney History'!E:E,'Tourney History'!B:B,A16)-J16</f>
        <v>6</v>
      </c>
      <c r="L16" s="88">
        <f>LOOKUP(2, 1/('Tourney History'!$B:$B=A16), 'Tourney History'!$AB:$AB)</f>
        <v>0.4</v>
      </c>
      <c r="M16" s="34">
        <f>SUMIFS('Tourney History'!H:H,'Tourney History'!B:B,A16)</f>
        <v>18</v>
      </c>
      <c r="N16" s="2">
        <f>SUMIFS('Tourney History'!G:G,'Tourney History'!B:B,A16)-M16</f>
        <v>23</v>
      </c>
      <c r="O16" s="88">
        <f>LOOKUP(2, 1/('Tourney History'!$B:$B=A16), 'Tourney History'!$AC:$AC)</f>
        <v>0.44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1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29</v>
      </c>
      <c r="B17" s="6" t="s">
        <v>173</v>
      </c>
      <c r="C17" s="2" t="s">
        <v>79</v>
      </c>
      <c r="D17" s="34">
        <f>SUMIFS('Tourney History'!C:C,'Tourney History'!B:B,A17)</f>
        <v>168</v>
      </c>
      <c r="E17" s="4">
        <f>AVERAGEIFS('Tourney History'!C:C,'Tourney History'!B:B,A17)</f>
        <v>12.923076923076923</v>
      </c>
      <c r="F17" s="35">
        <f t="array" ref="F17">MAX(IF('Tourney History'!B:B=A17, 'Tourney History'!C:C))</f>
        <v>21</v>
      </c>
      <c r="G17" s="34">
        <f>COUNTIFS('Tourney History'!B:B,A17,'Tourney History'!D:D, 1)</f>
        <v>11</v>
      </c>
      <c r="H17" s="2">
        <f>COUNTIFS('Tourney History'!B:B,A17,'Tourney History'!D:D, 0)</f>
        <v>2</v>
      </c>
      <c r="I17" s="88">
        <f>LOOKUP(2, 1/('Tourney History'!$B:$B=A17), 'Tourney History'!$AD:$AD)</f>
        <v>0.84615384615384615</v>
      </c>
      <c r="J17" s="34">
        <f>SUMIFS('Tourney History'!F:F,'Tourney History'!B:B,A17)</f>
        <v>35</v>
      </c>
      <c r="K17" s="2">
        <f>SUMIFS('Tourney History'!E:E,'Tourney History'!B:B,A17)-J17</f>
        <v>21</v>
      </c>
      <c r="L17" s="88">
        <f>LOOKUP(2, 1/('Tourney History'!$B:$B=A17), 'Tourney History'!$AB:$AB)</f>
        <v>0.64230769230769214</v>
      </c>
      <c r="M17" s="34">
        <f>SUMIFS('Tourney History'!H:H,'Tourney History'!B:B,A17)</f>
        <v>133</v>
      </c>
      <c r="N17" s="2">
        <f>SUMIFS('Tourney History'!G:G,'Tourney History'!B:B,A17)-M17</f>
        <v>98</v>
      </c>
      <c r="O17" s="88">
        <f>LOOKUP(2, 1/('Tourney History'!$B:$B=A17), 'Tourney History'!$AC:$AC)</f>
        <v>0.58692307692307688</v>
      </c>
      <c r="P17" s="2">
        <f>COUNTIFS('Tourney History'!$B:$B,$A$17,'Tourney History'!K:K, 1)</f>
        <v>1</v>
      </c>
      <c r="Q17" s="2">
        <f>COUNTIFS('Tourney History'!$B:$B,$A$17,'Tourney History'!L:L, 1)</f>
        <v>4</v>
      </c>
      <c r="R17" s="2">
        <f>COUNTIFS('Tourney History'!$B:$B,$A$17,'Tourney History'!M:M, 1)</f>
        <v>2</v>
      </c>
      <c r="S17" s="2">
        <f>COUNTIFS('Tourney History'!$B:$B,$A$17,'Tourney History'!N:N, 1)</f>
        <v>3</v>
      </c>
      <c r="T17" s="2">
        <f>COUNTIFS('Tourney History'!$B:$B,$A$17,'Tourney History'!O:O, 1)</f>
        <v>6</v>
      </c>
      <c r="U17" s="2">
        <f>COUNTIFS('Tourney History'!$B:$B,$A$17,'Tourney History'!P:P, 1)</f>
        <v>2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4</v>
      </c>
      <c r="AC17" s="2">
        <f>COUNTIFS('Tourney History'!$B:$B,$A$17,'Tourney History'!X:X, 1)</f>
        <v>3</v>
      </c>
      <c r="AD17" s="2">
        <f>COUNTIFS('Tourney History'!$B:$B,$A$17,'Tourney History'!Y:Y, 1)</f>
        <v>3</v>
      </c>
      <c r="AE17" s="2">
        <f>COUNTIFS('Tourney History'!$B:$B,$A$17,'Tourney History'!Z:Z, 1)</f>
        <v>6</v>
      </c>
    </row>
    <row r="18" spans="1:31" x14ac:dyDescent="0.25">
      <c r="A18" s="2" t="s">
        <v>1</v>
      </c>
      <c r="B18" s="6" t="s">
        <v>156</v>
      </c>
      <c r="C18" s="2" t="s">
        <v>79</v>
      </c>
      <c r="D18" s="34">
        <f>SUMIFS('Tourney History'!C:C,'Tourney History'!B:B,A18)</f>
        <v>306</v>
      </c>
      <c r="E18" s="4">
        <f>AVERAGEIFS('Tourney History'!C:C,'Tourney History'!B:B,A18)</f>
        <v>30.6</v>
      </c>
      <c r="F18" s="35">
        <f t="array" ref="F18">MAX(IF('Tourney History'!B:B=A18, 'Tourney History'!C:C))</f>
        <v>48</v>
      </c>
      <c r="G18" s="34">
        <f>COUNTIFS('Tourney History'!B:B,A18,'Tourney History'!D:D, 1)</f>
        <v>8</v>
      </c>
      <c r="H18" s="2">
        <f>COUNTIFS('Tourney History'!B:B,A18,'Tourney History'!D:D, 0)</f>
        <v>2</v>
      </c>
      <c r="I18" s="88">
        <f>LOOKUP(2, 1/('Tourney History'!$B:$B=A18), 'Tourney History'!$AD:$AD)</f>
        <v>0.8</v>
      </c>
      <c r="J18" s="34">
        <f>SUMIFS('Tourney History'!F:F,'Tourney History'!B:B,A18)</f>
        <v>27</v>
      </c>
      <c r="K18" s="2">
        <f>SUMIFS('Tourney History'!E:E,'Tourney History'!B:B,A18)-J18</f>
        <v>16</v>
      </c>
      <c r="L18" s="88">
        <f>LOOKUP(2, 1/('Tourney History'!$B:$B=A18), 'Tourney History'!$AB:$AB)</f>
        <v>0.65499999999999992</v>
      </c>
      <c r="M18" s="34">
        <f>SUMIFS('Tourney History'!H:H,'Tourney History'!B:B,A18)</f>
        <v>102</v>
      </c>
      <c r="N18" s="2">
        <f>SUMIFS('Tourney History'!G:G,'Tourney History'!B:B,A18)-M18</f>
        <v>81</v>
      </c>
      <c r="O18" s="88">
        <f>LOOKUP(2, 1/('Tourney History'!$B:$B=A18), 'Tourney History'!$AC:$AC)</f>
        <v>0.57499999999999996</v>
      </c>
      <c r="P18" s="2">
        <f>COUNTIFS('Tourney History'!$B:$B,$A$18,'Tourney History'!K:K, 1)</f>
        <v>0</v>
      </c>
      <c r="Q18" s="2">
        <f>COUNTIFS('Tourney History'!$B:$B,$A$18,'Tourney History'!L:L, 1)</f>
        <v>3</v>
      </c>
      <c r="R18" s="2">
        <f>COUNTIFS('Tourney History'!$B:$B,$A$18,'Tourney History'!M:M, 1)</f>
        <v>3</v>
      </c>
      <c r="S18" s="2">
        <f>COUNTIFS('Tourney History'!$B:$B,$A$18,'Tourney History'!N:N, 1)</f>
        <v>0</v>
      </c>
      <c r="T18" s="2">
        <f>COUNTIFS('Tourney History'!$B:$B,$A$18,'Tourney History'!O:O, 1)</f>
        <v>4</v>
      </c>
      <c r="U18" s="2">
        <f>COUNTIFS('Tourney History'!$B:$B,$A$18,'Tourney History'!P:P, 1)</f>
        <v>0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5</v>
      </c>
      <c r="AE18" s="2">
        <f>COUNTIFS('Tourney History'!$B:$B,$A$18,'Tourney History'!Z:Z, 1)</f>
        <v>6</v>
      </c>
    </row>
    <row r="19" spans="1:31" x14ac:dyDescent="0.25">
      <c r="A19" s="2" t="s">
        <v>46</v>
      </c>
      <c r="B19" s="6" t="s">
        <v>158</v>
      </c>
      <c r="C19" s="2" t="s">
        <v>79</v>
      </c>
      <c r="D19" s="34">
        <f>SUMIFS('Tourney History'!C:C,'Tourney History'!B:B,A19)</f>
        <v>106</v>
      </c>
      <c r="E19" s="4">
        <f>AVERAGEIFS('Tourney History'!C:C,'Tourney History'!B:B,A19)</f>
        <v>21.2</v>
      </c>
      <c r="F19" s="35">
        <f t="array" ref="F19">MAX(IF('Tourney History'!B:B=A19, 'Tourney History'!C:C))</f>
        <v>36</v>
      </c>
      <c r="G19" s="34">
        <f>COUNTIFS('Tourney History'!B:B,A19,'Tourney History'!D:D, 1)</f>
        <v>2</v>
      </c>
      <c r="H19" s="2">
        <f>COUNTIFS('Tourney History'!B:B,A19,'Tourney History'!D:D, 0)</f>
        <v>3</v>
      </c>
      <c r="I19" s="88">
        <f>LOOKUP(2, 1/('Tourney History'!$B:$B=A19), 'Tourney History'!$AD:$AD)</f>
        <v>0.4</v>
      </c>
      <c r="J19" s="34">
        <f>SUMIFS('Tourney History'!F:F,'Tourney History'!B:B,A19)</f>
        <v>8</v>
      </c>
      <c r="K19" s="2">
        <f>SUMIFS('Tourney History'!E:E,'Tourney History'!B:B,A19)-J19</f>
        <v>11</v>
      </c>
      <c r="L19" s="88">
        <f>LOOKUP(2, 1/('Tourney History'!$B:$B=A19), 'Tourney History'!$AB:$AB)</f>
        <v>0.4</v>
      </c>
      <c r="M19" s="34">
        <f>SUMIFS('Tourney History'!H:H,'Tourney History'!B:B,A19)</f>
        <v>35</v>
      </c>
      <c r="N19" s="2">
        <f>SUMIFS('Tourney History'!G:G,'Tourney History'!B:B,A19)-M19</f>
        <v>45</v>
      </c>
      <c r="O19" s="88">
        <f>LOOKUP(2, 1/('Tourney History'!$B:$B=A19), 'Tourney History'!$AC:$AC)</f>
        <v>0.42800000000000005</v>
      </c>
      <c r="P19" s="2">
        <f>COUNTIFS('Tourney History'!$B:$B,$A$19,'Tourney History'!K:K, 1)</f>
        <v>0</v>
      </c>
      <c r="Q19" s="2">
        <f>COUNTIFS('Tourney History'!$B:$B,$A$19,'Tourney History'!L:L, 1)</f>
        <v>1</v>
      </c>
      <c r="R19" s="2">
        <f>COUNTIFS('Tourney History'!$B:$B,$A$19,'Tourney History'!M:M, 1)</f>
        <v>1</v>
      </c>
      <c r="S19" s="2">
        <f>COUNTIFS('Tourney History'!$B:$B,$A$19,'Tourney History'!N:N, 1)</f>
        <v>1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1</v>
      </c>
      <c r="AC19" s="2">
        <f>COUNTIFS('Tourney History'!$B:$B,$A$19,'Tourney History'!X:X, 1)</f>
        <v>0</v>
      </c>
      <c r="AD19" s="2">
        <f>COUNTIFS('Tourney History'!$B:$B,$A$19,'Tourney History'!Y:Y, 1)</f>
        <v>1</v>
      </c>
      <c r="AE19" s="2">
        <f>COUNTIFS('Tourney History'!$B:$B,$A$19,'Tourney History'!Z:Z, 1)</f>
        <v>0</v>
      </c>
    </row>
    <row r="20" spans="1:31" x14ac:dyDescent="0.25">
      <c r="A20" s="2" t="s">
        <v>139</v>
      </c>
      <c r="B20" s="6" t="s">
        <v>79</v>
      </c>
      <c r="C20" s="2" t="s">
        <v>79</v>
      </c>
      <c r="D20" s="34">
        <f>SUMIFS('Tourney History'!C:C,'Tourney History'!B:B,A20)</f>
        <v>32</v>
      </c>
      <c r="E20" s="4">
        <f>AVERAGEIFS('Tourney History'!C:C,'Tourney History'!B:B,A20)</f>
        <v>16</v>
      </c>
      <c r="F20" s="35">
        <f t="array" ref="F20">MAX(IF('Tourney History'!B:B=A20, 'Tourney History'!C:C))</f>
        <v>21</v>
      </c>
      <c r="G20" s="34">
        <f>COUNTIFS('Tourney History'!B:B,A20,'Tourney History'!D:D, 1)</f>
        <v>0</v>
      </c>
      <c r="H20" s="2">
        <f>COUNTIFS('Tourney History'!B:B,A20,'Tourney History'!D:D, 0)</f>
        <v>2</v>
      </c>
      <c r="I20" s="88">
        <f>LOOKUP(2, 1/('Tourney History'!$B:$B=A20), 'Tourney History'!$AD:$AD)</f>
        <v>0</v>
      </c>
      <c r="J20" s="34">
        <f>SUMIFS('Tourney History'!F:F,'Tourney History'!B:B,A20)</f>
        <v>4</v>
      </c>
      <c r="K20" s="2">
        <f>SUMIFS('Tourney History'!E:E,'Tourney History'!B:B,A20)-J20</f>
        <v>6</v>
      </c>
      <c r="L20" s="88">
        <f>LOOKUP(2, 1/('Tourney History'!$B:$B=A20), 'Tourney History'!$AB:$AB)</f>
        <v>0.4</v>
      </c>
      <c r="M20" s="34">
        <f>SUMIFS('Tourney History'!H:H,'Tourney History'!B:B,A20)</f>
        <v>17</v>
      </c>
      <c r="N20" s="2">
        <f>SUMIFS('Tourney History'!G:G,'Tourney History'!B:B,A20)-M20</f>
        <v>22</v>
      </c>
      <c r="O20" s="88">
        <f>LOOKUP(2, 1/('Tourney History'!$B:$B=A20), 'Tourney History'!$AC:$AC)</f>
        <v>0.43</v>
      </c>
      <c r="P20" s="2">
        <f>COUNTIFS('Tourney History'!$B:$B,$A$20,'Tourney History'!K:K, 1)</f>
        <v>0</v>
      </c>
      <c r="Q20" s="2">
        <f>COUNTIFS('Tourney History'!$B:$B,$A$20,'Tourney History'!L:L, 1)</f>
        <v>2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0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0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0</v>
      </c>
    </row>
    <row r="21" spans="1:31" x14ac:dyDescent="0.25">
      <c r="A21" s="2" t="s">
        <v>28</v>
      </c>
      <c r="B21" s="6" t="s">
        <v>60</v>
      </c>
      <c r="C21" s="2" t="s">
        <v>79</v>
      </c>
      <c r="D21" s="34">
        <f>SUMIFS('Tourney History'!C:C,'Tourney History'!B:B,A21)</f>
        <v>207</v>
      </c>
      <c r="E21" s="4">
        <f>AVERAGEIFS('Tourney History'!C:C,'Tourney History'!B:B,A21)</f>
        <v>23</v>
      </c>
      <c r="F21" s="35">
        <f t="array" ref="F21">MAX(IF('Tourney History'!B:B=A21, 'Tourney History'!C:C))</f>
        <v>43</v>
      </c>
      <c r="G21" s="34">
        <f>COUNTIFS('Tourney History'!B:B,A21,'Tourney History'!D:D, 1)</f>
        <v>3</v>
      </c>
      <c r="H21" s="2">
        <f>COUNTIFS('Tourney History'!B:B,A21,'Tourney History'!D:D, 0)</f>
        <v>6</v>
      </c>
      <c r="I21" s="88">
        <f>LOOKUP(2, 1/('Tourney History'!$B:$B=A21), 'Tourney History'!$AD:$AD)</f>
        <v>0.33333333333333331</v>
      </c>
      <c r="J21" s="34">
        <f>SUMIFS('Tourney History'!F:F,'Tourney History'!B:B,A21)</f>
        <v>20</v>
      </c>
      <c r="K21" s="2">
        <f>SUMIFS('Tourney History'!E:E,'Tourney History'!B:B,A21)-J21</f>
        <v>23</v>
      </c>
      <c r="L21" s="88">
        <f>LOOKUP(2, 1/('Tourney History'!$B:$B=A21), 'Tourney History'!$AB:$AB)</f>
        <v>0.46666666666666667</v>
      </c>
      <c r="M21" s="34">
        <f>SUMIFS('Tourney History'!H:H,'Tourney History'!B:B,A21)</f>
        <v>90</v>
      </c>
      <c r="N21" s="2">
        <f>SUMIFS('Tourney History'!G:G,'Tourney History'!B:B,A21)-M21</f>
        <v>96</v>
      </c>
      <c r="O21" s="88">
        <f>LOOKUP(2, 1/('Tourney History'!$B:$B=A21), 'Tourney History'!$AC:$AC)</f>
        <v>0.4811111111111111</v>
      </c>
      <c r="P21" s="2">
        <f>COUNTIFS('Tourney History'!$B:$B,$A$21,'Tourney History'!K:K, 1)</f>
        <v>1</v>
      </c>
      <c r="Q21" s="2">
        <f>COUNTIFS('Tourney History'!$B:$B,$A$21,'Tourney History'!L:L, 1)</f>
        <v>2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5</v>
      </c>
      <c r="AD21" s="2">
        <f>COUNTIFS('Tourney History'!$B:$B,$A$21,'Tourney History'!Y:Y, 1)</f>
        <v>1</v>
      </c>
      <c r="AE21" s="2">
        <f>COUNTIFS('Tourney History'!$B:$B,$A$21,'Tourney History'!Z:Z, 1)</f>
        <v>4</v>
      </c>
    </row>
    <row r="22" spans="1:31" x14ac:dyDescent="0.25">
      <c r="A22" s="2" t="s">
        <v>53</v>
      </c>
      <c r="B22" s="6" t="s">
        <v>60</v>
      </c>
      <c r="C22" s="2" t="s">
        <v>79</v>
      </c>
      <c r="D22" s="34">
        <f>SUMIFS('Tourney History'!C:C,'Tourney History'!B:B,A22)</f>
        <v>55</v>
      </c>
      <c r="E22" s="4">
        <f>AVERAGEIFS('Tourney History'!C:C,'Tourney History'!B:B,A22)</f>
        <v>13.75</v>
      </c>
      <c r="F22" s="35">
        <f t="array" ref="F22">MAX(IF('Tourney History'!B:B=A22, 'Tourney History'!C:C))</f>
        <v>25</v>
      </c>
      <c r="G22" s="34">
        <f>COUNTIFS('Tourney History'!B:B,A22,'Tourney History'!D:D, 1)</f>
        <v>3</v>
      </c>
      <c r="H22" s="2">
        <f>COUNTIFS('Tourney History'!B:B,A22,'Tourney History'!D:D, 0)</f>
        <v>1</v>
      </c>
      <c r="I22" s="88">
        <f>LOOKUP(2, 1/('Tourney History'!$B:$B=A22), 'Tourney History'!$AD:$AD)</f>
        <v>0.75</v>
      </c>
      <c r="J22" s="34">
        <f>SUMIFS('Tourney History'!F:F,'Tourney History'!B:B,A22)</f>
        <v>9</v>
      </c>
      <c r="K22" s="2">
        <f>SUMIFS('Tourney History'!E:E,'Tourney History'!B:B,A22)-J22</f>
        <v>8</v>
      </c>
      <c r="L22" s="88">
        <f>LOOKUP(2, 1/('Tourney History'!$B:$B=A22), 'Tourney History'!$AB:$AB)</f>
        <v>0.48749999999999999</v>
      </c>
      <c r="M22" s="34">
        <f>SUMIFS('Tourney History'!H:H,'Tourney History'!B:B,A22)</f>
        <v>36</v>
      </c>
      <c r="N22" s="2">
        <f>SUMIFS('Tourney History'!G:G,'Tourney History'!B:B,A22)-M22</f>
        <v>32</v>
      </c>
      <c r="O22" s="88">
        <f>LOOKUP(2, 1/('Tourney History'!$B:$B=A22), 'Tourney History'!$AC:$AC)</f>
        <v>0.51500000000000001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1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0</v>
      </c>
    </row>
    <row r="23" spans="1:31" x14ac:dyDescent="0.25">
      <c r="A23" s="2" t="s">
        <v>51</v>
      </c>
      <c r="B23" s="6" t="s">
        <v>79</v>
      </c>
      <c r="C23" s="2" t="s">
        <v>79</v>
      </c>
      <c r="D23" s="34">
        <f>SUMIFS('Tourney History'!C:C,'Tourney History'!B:B,A23)</f>
        <v>84</v>
      </c>
      <c r="E23" s="4">
        <f>AVERAGEIFS('Tourney History'!C:C,'Tourney History'!B:B,A23)</f>
        <v>16.8</v>
      </c>
      <c r="F23" s="35">
        <f t="array" ref="F23">MAX(IF('Tourney History'!B:B=A23, 'Tourney History'!C:C))</f>
        <v>22</v>
      </c>
      <c r="G23" s="34">
        <f>COUNTIFS('Tourney History'!B:B,A23,'Tourney History'!D:D, 1)</f>
        <v>3</v>
      </c>
      <c r="H23" s="2">
        <f>COUNTIFS('Tourney History'!B:B,A23,'Tourney History'!D:D, 0)</f>
        <v>2</v>
      </c>
      <c r="I23" s="88">
        <f>LOOKUP(2, 1/('Tourney History'!$B:$B=A23), 'Tourney History'!$AD:$AD)</f>
        <v>0.6</v>
      </c>
      <c r="J23" s="34">
        <f>SUMIFS('Tourney History'!F:F,'Tourney History'!B:B,A23)</f>
        <v>12</v>
      </c>
      <c r="K23" s="2">
        <f>SUMIFS('Tourney History'!E:E,'Tourney History'!B:B,A23)-J23</f>
        <v>8</v>
      </c>
      <c r="L23" s="88">
        <f>LOOKUP(2, 1/('Tourney History'!$B:$B=A23), 'Tourney History'!$AB:$AB)</f>
        <v>0.63</v>
      </c>
      <c r="M23" s="34">
        <f>SUMIFS('Tourney History'!H:H,'Tourney History'!B:B,A23)</f>
        <v>41</v>
      </c>
      <c r="N23" s="2">
        <f>SUMIFS('Tourney History'!G:G,'Tourney History'!B:B,A23)-M23</f>
        <v>40</v>
      </c>
      <c r="O23" s="88">
        <f>LOOKUP(2, 1/('Tourney History'!$B:$B=A23), 'Tourney History'!$AC:$AC)</f>
        <v>0.51600000000000001</v>
      </c>
      <c r="P23" s="2">
        <f>COUNTIFS('Tourney History'!$B:$B,$A$23,'Tourney History'!K:K, 1)</f>
        <v>1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3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ht="15.75" x14ac:dyDescent="0.25">
      <c r="A24" s="2" t="s">
        <v>20</v>
      </c>
      <c r="B24" s="80" t="s">
        <v>60</v>
      </c>
      <c r="C24" s="2" t="s">
        <v>79</v>
      </c>
      <c r="D24" s="34">
        <f>SUMIFS('Tourney History'!C:C,'Tourney History'!B:B,A24)</f>
        <v>183</v>
      </c>
      <c r="E24" s="4">
        <f>AVERAGEIFS('Tourney History'!C:C,'Tourney History'!B:B,A24)</f>
        <v>18.3</v>
      </c>
      <c r="F24" s="35">
        <f t="array" ref="F24">MAX(IF('Tourney History'!B:B=A24, 'Tourney History'!C:C))</f>
        <v>37</v>
      </c>
      <c r="G24" s="34">
        <f>COUNTIFS('Tourney History'!B:B,A24,'Tourney History'!D:D, 1)</f>
        <v>4</v>
      </c>
      <c r="H24" s="2">
        <f>COUNTIFS('Tourney History'!B:B,A24,'Tourney History'!D:D, 0)</f>
        <v>6</v>
      </c>
      <c r="I24" s="88">
        <f>LOOKUP(2, 1/('Tourney History'!$B:$B=A24), 'Tourney History'!$AD:$AD)</f>
        <v>0.4</v>
      </c>
      <c r="J24" s="34">
        <f>SUMIFS('Tourney History'!F:F,'Tourney History'!B:B,A24)</f>
        <v>22</v>
      </c>
      <c r="K24" s="2">
        <f>SUMIFS('Tourney History'!E:E,'Tourney History'!B:B,A24)-J24</f>
        <v>22</v>
      </c>
      <c r="L24" s="88">
        <f>LOOKUP(2, 1/('Tourney History'!$B:$B=A24), 'Tourney History'!$AB:$AB)</f>
        <v>0.51</v>
      </c>
      <c r="M24" s="34">
        <f>SUMIFS('Tourney History'!H:H,'Tourney History'!B:B,A24)</f>
        <v>92</v>
      </c>
      <c r="N24" s="2">
        <f>SUMIFS('Tourney History'!G:G,'Tourney History'!B:B,A24)-M24</f>
        <v>90</v>
      </c>
      <c r="O24" s="88">
        <f>LOOKUP(2, 1/('Tourney History'!$B:$B=A24), 'Tourney History'!$AC:$AC)</f>
        <v>0.5159999999999999</v>
      </c>
      <c r="P24" s="2">
        <f>COUNTIFS('Tourney History'!$B:$B,$A$24,'Tourney History'!K:K, 1)</f>
        <v>2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4</v>
      </c>
      <c r="T24" s="2">
        <f>COUNTIFS('Tourney History'!$B:$B,$A$24,'Tourney History'!O:O, 1)</f>
        <v>0</v>
      </c>
      <c r="U24" s="2">
        <f>COUNTIFS('Tourney History'!$B:$B,$A$24,'Tourney History'!P:P, 1)</f>
        <v>3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5</v>
      </c>
      <c r="AC24" s="2">
        <f>COUNTIFS('Tourney History'!$B:$B,$A$24,'Tourney History'!X:X, 1)</f>
        <v>3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1" t="s">
        <v>47</v>
      </c>
      <c r="B25" s="2" t="s">
        <v>79</v>
      </c>
      <c r="C25" s="2" t="s">
        <v>79</v>
      </c>
      <c r="D25" s="34">
        <f>SUMIFS('Tourney History'!C:C,'Tourney History'!B:B,A25)</f>
        <v>62</v>
      </c>
      <c r="E25" s="4">
        <f>AVERAGEIFS('Tourney History'!C:C,'Tourney History'!B:B,A25)</f>
        <v>10.333333333333334</v>
      </c>
      <c r="F25" s="35">
        <f t="array" ref="F25">MAX(IF('Tourney History'!B:B=A25, 'Tourney History'!C:C))</f>
        <v>14</v>
      </c>
      <c r="G25" s="34">
        <f>COUNTIFS('Tourney History'!B:B,A25,'Tourney History'!D:D, 1)</f>
        <v>3</v>
      </c>
      <c r="H25" s="2">
        <f>COUNTIFS('Tourney History'!B:B,A25,'Tourney History'!D:D, 0)</f>
        <v>3</v>
      </c>
      <c r="I25" s="88">
        <f>LOOKUP(2, 1/('Tourney History'!$B:$B=A25), 'Tourney History'!$AD:$AD)</f>
        <v>0.5</v>
      </c>
      <c r="J25" s="34">
        <f>SUMIFS('Tourney History'!F:F,'Tourney History'!B:B,A25)</f>
        <v>12</v>
      </c>
      <c r="K25" s="2">
        <f>SUMIFS('Tourney History'!E:E,'Tourney History'!B:B,A25)-J25</f>
        <v>12</v>
      </c>
      <c r="L25" s="88">
        <f>LOOKUP(2, 1/('Tourney History'!$B:$B=A25), 'Tourney History'!$AB:$AB)</f>
        <v>0.5</v>
      </c>
      <c r="M25" s="34">
        <f>SUMIFS('Tourney History'!H:H,'Tourney History'!B:B,A25)</f>
        <v>51</v>
      </c>
      <c r="N25" s="2">
        <f>SUMIFS('Tourney History'!G:G,'Tourney History'!B:B,A25)-M25</f>
        <v>50</v>
      </c>
      <c r="O25" s="88">
        <f>LOOKUP(2, 1/('Tourney History'!$B:$B=A25), 'Tourney History'!$AC:$AC)</f>
        <v>0.49500000000000005</v>
      </c>
      <c r="P25" s="2">
        <f>COUNTIFS('Tourney History'!$B:$B,$A$25,'Tourney History'!K:K, 1)</f>
        <v>1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0</v>
      </c>
      <c r="T25" s="2">
        <f>COUNTIFS('Tourney History'!$B:$B,$A$25,'Tourney History'!O:O, 1)</f>
        <v>1</v>
      </c>
      <c r="U25" s="2">
        <f>COUNTIFS('Tourney History'!$B:$B,$A$25,'Tourney History'!P:P, 1)</f>
        <v>2</v>
      </c>
      <c r="V25" s="2">
        <f>COUNTIFS('Tourney History'!$B:$B,$A$25,'Tourney History'!Q:Q, 1)</f>
        <v>0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3</v>
      </c>
      <c r="AC25" s="2">
        <f>COUNTIFS('Tourney History'!$B:$B,$A$25,'Tourney History'!X:X, 1)</f>
        <v>2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1" t="s">
        <v>3</v>
      </c>
      <c r="B26" s="80" t="s">
        <v>157</v>
      </c>
      <c r="C26" s="2" t="s">
        <v>159</v>
      </c>
      <c r="D26" s="34">
        <f>SUMIFS('Tourney History'!C:C,'Tourney History'!B:B,A26)</f>
        <v>184</v>
      </c>
      <c r="E26" s="4">
        <f>AVERAGEIFS('Tourney History'!C:C,'Tourney History'!B:B,A26)</f>
        <v>30.666666666666668</v>
      </c>
      <c r="F26" s="35">
        <f t="array" ref="F26">MAX(IF('Tourney History'!B:B=A26, 'Tourney History'!C:C))</f>
        <v>44</v>
      </c>
      <c r="G26" s="34">
        <f>COUNTIFS('Tourney History'!B:B,A26,'Tourney History'!D:D, 1)</f>
        <v>4</v>
      </c>
      <c r="H26" s="2">
        <f>COUNTIFS('Tourney History'!B:B,A26,'Tourney History'!D:D, 0)</f>
        <v>2</v>
      </c>
      <c r="I26" s="88">
        <f>LOOKUP(2, 1/('Tourney History'!$B:$B=A26), 'Tourney History'!$AD:$AD)</f>
        <v>0.66666666666666663</v>
      </c>
      <c r="J26" s="34">
        <f>SUMIFS('Tourney History'!F:F,'Tourney History'!B:B,A26)</f>
        <v>14</v>
      </c>
      <c r="K26" s="2">
        <f>SUMIFS('Tourney History'!E:E,'Tourney History'!B:B,A26)-J26</f>
        <v>13</v>
      </c>
      <c r="L26" s="88">
        <f>LOOKUP(2, 1/('Tourney History'!$B:$B=A26), 'Tourney History'!$AB:$AB)</f>
        <v>0.50833333333333341</v>
      </c>
      <c r="M26" s="34">
        <f>SUMIFS('Tourney History'!H:H,'Tourney History'!B:B,A26)</f>
        <v>57</v>
      </c>
      <c r="N26" s="2">
        <f>SUMIFS('Tourney History'!G:G,'Tourney History'!B:B,A26)-M26</f>
        <v>53</v>
      </c>
      <c r="O26" s="88">
        <f>LOOKUP(2, 1/('Tourney History'!$B:$B=A26), 'Tourney History'!$AC:$AC)</f>
        <v>0.51666666666666661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1</v>
      </c>
      <c r="S26" s="2">
        <f>COUNTIFS('Tourney History'!$B:$B,$A$26,'Tourney History'!N:N, 1)</f>
        <v>1</v>
      </c>
      <c r="T26" s="2">
        <f>COUNTIFS('Tourney History'!$B:$B,$A$26,'Tourney History'!O:O, 1)</f>
        <v>3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3</v>
      </c>
      <c r="AE26" s="2">
        <f>COUNTIFS('Tourney History'!$B:$B,$A$26,'Tourney History'!Z:Z, 1)</f>
        <v>1</v>
      </c>
    </row>
    <row r="27" spans="1:31" ht="15.75" x14ac:dyDescent="0.25">
      <c r="A27" s="1" t="s">
        <v>148</v>
      </c>
      <c r="B27" s="80" t="s">
        <v>79</v>
      </c>
      <c r="C27" s="2" t="s">
        <v>79</v>
      </c>
      <c r="D27" s="34">
        <f>SUMIFS('Tourney History'!C:C,'Tourney History'!B:B,A27)</f>
        <v>39</v>
      </c>
      <c r="E27" s="4">
        <f>AVERAGEIFS('Tourney History'!C:C,'Tourney History'!B:B,A27)</f>
        <v>19.5</v>
      </c>
      <c r="F27" s="35">
        <f t="array" ref="F27">MAX(IF('Tourney History'!B:B=A27, 'Tourney History'!C:C))</f>
        <v>27</v>
      </c>
      <c r="G27" s="34">
        <f>COUNTIFS('Tourney History'!B:B,A27,'Tourney History'!D:D, 1)</f>
        <v>0</v>
      </c>
      <c r="H27" s="2">
        <f>COUNTIFS('Tourney History'!B:B,A27,'Tourney History'!D:D, 0)</f>
        <v>2</v>
      </c>
      <c r="I27" s="88">
        <f>LOOKUP(2, 1/('Tourney History'!$B:$B=A27), 'Tourney History'!$AD:$AD)</f>
        <v>0</v>
      </c>
      <c r="J27" s="34">
        <f>SUMIFS('Tourney History'!F:F,'Tourney History'!B:B,A27)</f>
        <v>4</v>
      </c>
      <c r="K27" s="2">
        <f>SUMIFS('Tourney History'!E:E,'Tourney History'!B:B,A27)-J27</f>
        <v>6</v>
      </c>
      <c r="L27" s="88">
        <f>LOOKUP(2, 1/('Tourney History'!$B:$B=A27), 'Tourney History'!$AB:$AB)</f>
        <v>0.4</v>
      </c>
      <c r="M27" s="34">
        <f>SUMIFS('Tourney History'!H:H,'Tourney History'!B:B,A27)</f>
        <v>17</v>
      </c>
      <c r="N27" s="2">
        <f>SUMIFS('Tourney History'!G:G,'Tourney History'!B:B,A27)-M27</f>
        <v>22</v>
      </c>
      <c r="O27" s="88">
        <f>LOOKUP(2, 1/('Tourney History'!$B:$B=A27), 'Tourney History'!$AC:$AC)</f>
        <v>0.43</v>
      </c>
      <c r="P27" s="2">
        <f>COUNTIFS('Tourney History'!$B:$B,$A$27,'Tourney History'!K:K, 1)</f>
        <v>0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0</v>
      </c>
      <c r="AC27" s="2">
        <f>COUNTIFS('Tourney History'!$B:$B,$A$27,'Tourney History'!X:X, 1)</f>
        <v>1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15</v>
      </c>
      <c r="B28" s="2" t="s">
        <v>79</v>
      </c>
      <c r="C28" s="2" t="s">
        <v>79</v>
      </c>
      <c r="D28" s="34">
        <f>SUMIFS('Tourney History'!C:C,'Tourney History'!B:B,A28)</f>
        <v>335</v>
      </c>
      <c r="E28" s="4">
        <f>AVERAGEIFS('Tourney History'!C:C,'Tourney History'!B:B,A28)</f>
        <v>30.454545454545453</v>
      </c>
      <c r="F28" s="35">
        <f t="array" ref="F28">MAX(IF('Tourney History'!B:B=A28, 'Tourney History'!C:C))</f>
        <v>55</v>
      </c>
      <c r="G28" s="34">
        <f>COUNTIFS('Tourney History'!B:B,A28,'Tourney History'!D:D, 1)</f>
        <v>3</v>
      </c>
      <c r="H28" s="2">
        <f>COUNTIFS('Tourney History'!B:B,A28,'Tourney History'!D:D, 0)</f>
        <v>8</v>
      </c>
      <c r="I28" s="88">
        <f>LOOKUP(2, 1/('Tourney History'!$B:$B=A28), 'Tourney History'!$AD:$AD)</f>
        <v>0.27272727272727271</v>
      </c>
      <c r="J28" s="34">
        <f>SUMIFS('Tourney History'!F:F,'Tourney History'!B:B,A28)</f>
        <v>20</v>
      </c>
      <c r="K28" s="2">
        <f>SUMIFS('Tourney History'!E:E,'Tourney History'!B:B,A28)-J28</f>
        <v>27</v>
      </c>
      <c r="L28" s="88">
        <f>LOOKUP(2, 1/('Tourney History'!$B:$B=A28), 'Tourney History'!$AB:$AB)</f>
        <v>0.42727272727272719</v>
      </c>
      <c r="M28" s="34">
        <f>SUMIFS('Tourney History'!H:H,'Tourney History'!B:B,A28)</f>
        <v>93</v>
      </c>
      <c r="N28" s="2">
        <f>SUMIFS('Tourney History'!G:G,'Tourney History'!B:B,A28)-M28</f>
        <v>107</v>
      </c>
      <c r="O28" s="88">
        <f>LOOKUP(2, 1/('Tourney History'!$B:$B=A28), 'Tourney History'!$AC:$AC)</f>
        <v>0.46727272727272723</v>
      </c>
      <c r="P28" s="2">
        <f>COUNTIFS('Tourney History'!$B:$B,$A$28,'Tourney History'!K:K, 1)</f>
        <v>1</v>
      </c>
      <c r="Q28" s="2">
        <f>COUNTIFS('Tourney History'!$B:$B,$A$28,'Tourney History'!L:L, 1)</f>
        <v>2</v>
      </c>
      <c r="R28" s="2">
        <f>COUNTIFS('Tourney History'!$B:$B,$A$28,'Tourney History'!M:M, 1)</f>
        <v>0</v>
      </c>
      <c r="S28" s="2">
        <f>COUNTIFS('Tourney History'!$B:$B,$A$28,'Tourney History'!N:N, 1)</f>
        <v>2</v>
      </c>
      <c r="T28" s="2">
        <f>COUNTIFS('Tourney History'!$B:$B,$A$28,'Tourney History'!O:O, 1)</f>
        <v>1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4</v>
      </c>
      <c r="AC28" s="2">
        <f>COUNTIFS('Tourney History'!$B:$B,$A$28,'Tourney History'!X:X, 1)</f>
        <v>5</v>
      </c>
      <c r="AD28" s="2">
        <f>COUNTIFS('Tourney History'!$B:$B,$A$28,'Tourney History'!Y:Y, 1)</f>
        <v>1</v>
      </c>
      <c r="AE28" s="2">
        <f>COUNTIFS('Tourney History'!$B:$B,$A$28,'Tourney History'!Z:Z, 1)</f>
        <v>3</v>
      </c>
    </row>
    <row r="29" spans="1:31" x14ac:dyDescent="0.25">
      <c r="A29" s="2" t="s">
        <v>13</v>
      </c>
      <c r="B29" s="6" t="s">
        <v>124</v>
      </c>
      <c r="C29" s="1" t="s">
        <v>159</v>
      </c>
      <c r="D29" s="34">
        <f>SUMIFS('Tourney History'!C:C,'Tourney History'!B:B,A29)</f>
        <v>456</v>
      </c>
      <c r="E29" s="4">
        <f>AVERAGEIFS('Tourney History'!C:C,'Tourney History'!B:B,A29)</f>
        <v>35.07692307692308</v>
      </c>
      <c r="F29" s="35">
        <f t="array" ref="F29">MAX(IF('Tourney History'!B:B=A29, 'Tourney History'!C:C))</f>
        <v>58</v>
      </c>
      <c r="G29" s="34">
        <f>COUNTIFS('Tourney History'!B:B,A29,'Tourney History'!D:D, 1)</f>
        <v>7</v>
      </c>
      <c r="H29" s="2">
        <f>COUNTIFS('Tourney History'!B:B,A29,'Tourney History'!D:D, 0)</f>
        <v>6</v>
      </c>
      <c r="I29" s="88">
        <f>LOOKUP(2, 1/('Tourney History'!$B:$B=A29), 'Tourney History'!$AD:$AD)</f>
        <v>0.53846153846153844</v>
      </c>
      <c r="J29" s="34">
        <f>SUMIFS('Tourney History'!F:F,'Tourney History'!B:B,A29)</f>
        <v>28</v>
      </c>
      <c r="K29" s="2">
        <f>SUMIFS('Tourney History'!E:E,'Tourney History'!B:B,A29)-J29</f>
        <v>28</v>
      </c>
      <c r="L29" s="88">
        <f>LOOKUP(2, 1/('Tourney History'!$B:$B=A29), 'Tourney History'!$AB:$AB)</f>
        <v>0.4884615384615385</v>
      </c>
      <c r="M29" s="34">
        <f>SUMIFS('Tourney History'!H:H,'Tourney History'!B:B,A29)</f>
        <v>116</v>
      </c>
      <c r="N29" s="2">
        <f>SUMIFS('Tourney History'!G:G,'Tourney History'!B:B,A29)-M29</f>
        <v>109</v>
      </c>
      <c r="O29" s="88">
        <f>LOOKUP(2, 1/('Tourney History'!$B:$B=A29), 'Tourney History'!$AC:$AC)</f>
        <v>0.50538461538461543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0</v>
      </c>
      <c r="S29" s="2">
        <f>COUNTIFS('Tourney History'!$B:$B,$A$29,'Tourney History'!N:N, 1)</f>
        <v>3</v>
      </c>
      <c r="T29" s="2">
        <f>COUNTIFS('Tourney History'!$B:$B,$A$29,'Tourney History'!O:O, 1)</f>
        <v>4</v>
      </c>
      <c r="U29" s="2">
        <f>COUNTIFS('Tourney History'!$B:$B,$A$29,'Tourney History'!P:P, 1)</f>
        <v>4</v>
      </c>
      <c r="V29" s="2">
        <f>COUNTIFS('Tourney History'!$B:$B,$A$29,'Tourney History'!Q:Q, 1)</f>
        <v>2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3</v>
      </c>
      <c r="AC29" s="2">
        <f>COUNTIFS('Tourney History'!$B:$B,$A$29,'Tourney History'!X:X, 1)</f>
        <v>2</v>
      </c>
      <c r="AD29" s="2">
        <f>COUNTIFS('Tourney History'!$B:$B,$A$29,'Tourney History'!Y:Y, 1)</f>
        <v>2</v>
      </c>
      <c r="AE29" s="2">
        <f>COUNTIFS('Tourney History'!$B:$B,$A$29,'Tourney History'!Z:Z, 1)</f>
        <v>4</v>
      </c>
    </row>
    <row r="30" spans="1:31" x14ac:dyDescent="0.25">
      <c r="A30" s="2" t="s">
        <v>2</v>
      </c>
      <c r="B30" s="6" t="s">
        <v>124</v>
      </c>
      <c r="C30" s="6" t="s">
        <v>79</v>
      </c>
      <c r="D30" s="34">
        <f>SUMIFS('Tourney History'!C:C,'Tourney History'!B:B,A30)</f>
        <v>359</v>
      </c>
      <c r="E30" s="4">
        <f>AVERAGEIFS('Tourney History'!C:C,'Tourney History'!B:B,A30)</f>
        <v>39.888888888888886</v>
      </c>
      <c r="F30" s="35">
        <f t="array" ref="F30">MAX(IF('Tourney History'!B:B=A30, 'Tourney History'!C:C))</f>
        <v>68</v>
      </c>
      <c r="G30" s="34">
        <f>COUNTIFS('Tourney History'!B:B,A30,'Tourney History'!D:D, 1)</f>
        <v>3</v>
      </c>
      <c r="H30" s="2">
        <f>COUNTIFS('Tourney History'!B:B,A30,'Tourney History'!D:D, 0)</f>
        <v>6</v>
      </c>
      <c r="I30" s="88">
        <f>LOOKUP(2, 1/('Tourney History'!$B:$B=A30), 'Tourney History'!$AD:$AD)</f>
        <v>0.33333333333333331</v>
      </c>
      <c r="J30" s="34">
        <f>SUMIFS('Tourney History'!F:F,'Tourney History'!B:B,A30)</f>
        <v>20</v>
      </c>
      <c r="K30" s="2">
        <f>SUMIFS('Tourney History'!E:E,'Tourney History'!B:B,A30)-J30</f>
        <v>21</v>
      </c>
      <c r="L30" s="88">
        <f>LOOKUP(2, 1/('Tourney History'!$B:$B=A30), 'Tourney History'!$AB:$AB)</f>
        <v>0.5</v>
      </c>
      <c r="M30" s="34">
        <f>SUMIFS('Tourney History'!H:H,'Tourney History'!B:B,A30)</f>
        <v>86</v>
      </c>
      <c r="N30" s="2">
        <f>SUMIFS('Tourney History'!G:G,'Tourney History'!B:B,A30)-M30</f>
        <v>89</v>
      </c>
      <c r="O30" s="88">
        <f>LOOKUP(2, 1/('Tourney History'!$B:$B=A30), 'Tourney History'!$AC:$AC)</f>
        <v>0.50222222222222224</v>
      </c>
      <c r="P30" s="2">
        <f>COUNTIFS('Tourney History'!$B:$B,$A$30,'Tourney History'!K:K, 1)</f>
        <v>0</v>
      </c>
      <c r="Q30" s="2">
        <f>COUNTIFS('Tourney History'!$B:$B,$A$30,'Tourney History'!L:L, 1)</f>
        <v>3</v>
      </c>
      <c r="R30" s="2">
        <f>COUNTIFS('Tourney History'!$B:$B,$A$30,'Tourney History'!M:M, 1)</f>
        <v>1</v>
      </c>
      <c r="S30" s="2">
        <f>COUNTIFS('Tourney History'!$B:$B,$A$30,'Tourney History'!N:N, 1)</f>
        <v>5</v>
      </c>
      <c r="T30" s="2">
        <f>COUNTIFS('Tourney History'!$B:$B,$A$30,'Tourney History'!O:O, 1)</f>
        <v>0</v>
      </c>
      <c r="U30" s="2">
        <f>COUNTIFS('Tourney History'!$B:$B,$A$30,'Tourney History'!P:P, 1)</f>
        <v>2</v>
      </c>
      <c r="V30" s="2">
        <f>COUNTIFS('Tourney History'!$B:$B,$A$30,'Tourney History'!Q:Q, 1)</f>
        <v>0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2</v>
      </c>
      <c r="AC30" s="2">
        <f>COUNTIFS('Tourney History'!$B:$B,$A$30,'Tourney History'!X:X, 1)</f>
        <v>1</v>
      </c>
      <c r="AD30" s="2">
        <f>COUNTIFS('Tourney History'!$B:$B,$A$30,'Tourney History'!Y:Y, 1)</f>
        <v>3</v>
      </c>
      <c r="AE30" s="2">
        <f>COUNTIFS('Tourney History'!$B:$B,$A$30,'Tourney History'!Z:Z, 1)</f>
        <v>2</v>
      </c>
    </row>
    <row r="31" spans="1:31" x14ac:dyDescent="0.25">
      <c r="A31" s="2" t="s">
        <v>54</v>
      </c>
      <c r="B31" s="6" t="s">
        <v>60</v>
      </c>
      <c r="C31" s="6" t="s">
        <v>79</v>
      </c>
      <c r="D31" s="34">
        <f>SUMIFS('Tourney History'!C:C,'Tourney History'!B:B,A31)</f>
        <v>53</v>
      </c>
      <c r="E31" s="4">
        <f>AVERAGEIFS('Tourney History'!C:C,'Tourney History'!B:B,A31)</f>
        <v>26.5</v>
      </c>
      <c r="F31" s="35">
        <f t="array" ref="F31">MAX(IF('Tourney History'!B:B=A31, 'Tourney History'!C:C))</f>
        <v>29</v>
      </c>
      <c r="G31" s="34">
        <f>COUNTIFS('Tourney History'!B:B,A31,'Tourney History'!D:D, 1)</f>
        <v>2</v>
      </c>
      <c r="H31" s="2">
        <f>COUNTIFS('Tourney History'!B:B,A31,'Tourney History'!D:D, 0)</f>
        <v>0</v>
      </c>
      <c r="I31" s="88">
        <f>LOOKUP(2, 1/('Tourney History'!$B:$B=A31), 'Tourney History'!$AD:$AD)</f>
        <v>1</v>
      </c>
      <c r="J31" s="34">
        <f>SUMIFS('Tourney History'!F:F,'Tourney History'!B:B,A31)</f>
        <v>6</v>
      </c>
      <c r="K31" s="2">
        <f>SUMIFS('Tourney History'!E:E,'Tourney History'!B:B,A31)-J31</f>
        <v>4</v>
      </c>
      <c r="L31" s="88">
        <f>LOOKUP(2, 1/('Tourney History'!$B:$B=A31), 'Tourney History'!$AB:$AB)</f>
        <v>0.6</v>
      </c>
      <c r="M31" s="34">
        <f>SUMIFS('Tourney History'!H:H,'Tourney History'!B:B,A31)</f>
        <v>23</v>
      </c>
      <c r="N31" s="2">
        <f>SUMIFS('Tourney History'!G:G,'Tourney History'!B:B,A31)-M31</f>
        <v>17</v>
      </c>
      <c r="O31" s="88">
        <f>LOOKUP(2, 1/('Tourney History'!$B:$B=A31), 'Tourney History'!$AC:$AC)</f>
        <v>0.57499999999999996</v>
      </c>
      <c r="P31" s="2">
        <f>COUNTIFS('Tourney History'!$B:$B,$A$31,'Tourney History'!K:K, 1)</f>
        <v>0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1</v>
      </c>
      <c r="T31" s="2">
        <f>COUNTIFS('Tourney History'!$B:$B,$A$31,'Tourney History'!O:O, 1)</f>
        <v>2</v>
      </c>
      <c r="U31" s="2">
        <f>COUNTIFS('Tourney History'!$B:$B,$A$31,'Tourney History'!P:P, 1)</f>
        <v>1</v>
      </c>
      <c r="V31" s="2">
        <f>COUNTIFS('Tourney History'!$B:$B,$A$31,'Tourney History'!Q:Q, 1)</f>
        <v>2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0</v>
      </c>
      <c r="AC31" s="2">
        <f>COUNTIFS('Tourney History'!$B:$B,$A$31,'Tourney History'!X:X, 1)</f>
        <v>0</v>
      </c>
      <c r="AD31" s="2">
        <f>COUNTIFS('Tourney History'!$B:$B,$A$31,'Tourney History'!Y:Y, 1)</f>
        <v>0</v>
      </c>
      <c r="AE31" s="2">
        <f>COUNTIFS('Tourney History'!$B:$B,$A$31,'Tourney History'!Z:Z, 1)</f>
        <v>0</v>
      </c>
    </row>
    <row r="32" spans="1:31" x14ac:dyDescent="0.25">
      <c r="A32" s="2" t="s">
        <v>5</v>
      </c>
      <c r="B32" s="6" t="s">
        <v>177</v>
      </c>
      <c r="C32" s="1" t="s">
        <v>159</v>
      </c>
      <c r="D32" s="34">
        <f>SUMIFS('Tourney History'!C:C,'Tourney History'!B:B,A32)</f>
        <v>220</v>
      </c>
      <c r="E32" s="4">
        <f>AVERAGEIFS('Tourney History'!C:C,'Tourney History'!B:B,A32)</f>
        <v>31.428571428571427</v>
      </c>
      <c r="F32" s="35">
        <f t="array" ref="F32">MAX(IF('Tourney History'!B:B=A32, 'Tourney History'!C:C))</f>
        <v>51</v>
      </c>
      <c r="G32" s="34">
        <f>COUNTIFS('Tourney History'!B:B,A32,'Tourney History'!D:D, 1)</f>
        <v>6</v>
      </c>
      <c r="H32" s="2">
        <f>COUNTIFS('Tourney History'!B:B,A32,'Tourney History'!D:D, 0)</f>
        <v>1</v>
      </c>
      <c r="I32" s="88">
        <f>LOOKUP(2, 1/('Tourney History'!$B:$B=A32), 'Tourney History'!$AD:$AD)</f>
        <v>0.8571428571428571</v>
      </c>
      <c r="J32" s="34">
        <f>SUMIFS('Tourney History'!F:F,'Tourney History'!B:B,A32)</f>
        <v>19</v>
      </c>
      <c r="K32" s="2">
        <f>SUMIFS('Tourney History'!E:E,'Tourney History'!B:B,A32)-J32</f>
        <v>12</v>
      </c>
      <c r="L32" s="88">
        <f>LOOKUP(2, 1/('Tourney History'!$B:$B=A32), 'Tourney History'!$AB:$AB)</f>
        <v>0.61428571428571443</v>
      </c>
      <c r="M32" s="34">
        <f>SUMIFS('Tourney History'!H:H,'Tourney History'!B:B,A32)</f>
        <v>72</v>
      </c>
      <c r="N32" s="2">
        <f>SUMIFS('Tourney History'!G:G,'Tourney History'!B:B,A32)-M32</f>
        <v>59</v>
      </c>
      <c r="O32" s="88">
        <f>LOOKUP(2, 1/('Tourney History'!$B:$B=A32), 'Tourney History'!$AC:$AC)</f>
        <v>0.54714285714285715</v>
      </c>
      <c r="P32" s="2">
        <f>COUNTIFS('Tourney History'!$B:$B,$A$32,'Tourney History'!K:K, 1)</f>
        <v>2</v>
      </c>
      <c r="Q32" s="2">
        <f>COUNTIFS('Tourney History'!$B:$B,$A$32,'Tourney History'!L:L, 1)</f>
        <v>2</v>
      </c>
      <c r="R32" s="2">
        <f>COUNTIFS('Tourney History'!$B:$B,$A$32,'Tourney History'!M:M, 1)</f>
        <v>2</v>
      </c>
      <c r="S32" s="2">
        <f>COUNTIFS('Tourney History'!$B:$B,$A$32,'Tourney History'!N:N, 1)</f>
        <v>1</v>
      </c>
      <c r="T32" s="2">
        <f>COUNTIFS('Tourney History'!$B:$B,$A$32,'Tourney History'!O:O, 1)</f>
        <v>3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3</v>
      </c>
      <c r="AD32" s="2">
        <f>COUNTIFS('Tourney History'!$B:$B,$A$32,'Tourney History'!Y:Y, 1)</f>
        <v>1</v>
      </c>
      <c r="AE32" s="2">
        <f>COUNTIFS('Tourney History'!$B:$B,$A$32,'Tourney History'!Z:Z, 1)</f>
        <v>1</v>
      </c>
    </row>
    <row r="33" spans="1:31" x14ac:dyDescent="0.25">
      <c r="A33" s="2" t="s">
        <v>38</v>
      </c>
      <c r="B33" s="6" t="s">
        <v>79</v>
      </c>
      <c r="C33" s="6" t="s">
        <v>79</v>
      </c>
      <c r="D33" s="34">
        <f>SUMIFS('Tourney History'!C:C,'Tourney History'!B:B,A33)</f>
        <v>10</v>
      </c>
      <c r="E33" s="4">
        <f>AVERAGEIFS('Tourney History'!C:C,'Tourney History'!B:B,A33)</f>
        <v>5</v>
      </c>
      <c r="F33" s="35">
        <f t="array" ref="F33">MAX(IF('Tourney History'!B:B=A33, 'Tourney History'!C:C))</f>
        <v>6</v>
      </c>
      <c r="G33" s="34">
        <f>COUNTIFS('Tourney History'!B:B,A33,'Tourney History'!D:D, 1)</f>
        <v>1</v>
      </c>
      <c r="H33" s="2">
        <f>COUNTIFS('Tourney History'!B:B,A33,'Tourney History'!D:D, 0)</f>
        <v>1</v>
      </c>
      <c r="I33" s="88">
        <f>LOOKUP(2, 1/('Tourney History'!$B:$B=A33), 'Tourney History'!$AD:$AD)</f>
        <v>0.5</v>
      </c>
      <c r="J33" s="34">
        <f>SUMIFS('Tourney History'!F:F,'Tourney History'!B:B,A33)</f>
        <v>4</v>
      </c>
      <c r="K33" s="2">
        <f>SUMIFS('Tourney History'!E:E,'Tourney History'!B:B,A33)-J33</f>
        <v>4</v>
      </c>
      <c r="L33" s="88">
        <f>LOOKUP(2, 1/('Tourney History'!$B:$B=A33), 'Tourney History'!$AB:$AB)</f>
        <v>0.5</v>
      </c>
      <c r="M33" s="34">
        <f>SUMIFS('Tourney History'!H:H,'Tourney History'!B:B,A33)</f>
        <v>15</v>
      </c>
      <c r="N33" s="2">
        <f>SUMIFS('Tourney History'!G:G,'Tourney History'!B:B,A33)-M33</f>
        <v>19</v>
      </c>
      <c r="O33" s="88">
        <f>LOOKUP(2, 1/('Tourney History'!$B:$B=A33), 'Tourney History'!$AC:$AC)</f>
        <v>0.43500000000000005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1</v>
      </c>
      <c r="T33" s="2">
        <f>COUNTIFS('Tourney History'!$B:$B,$A$33,'Tourney History'!O:O, 1)</f>
        <v>0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1</v>
      </c>
      <c r="AC33" s="2">
        <f>COUNTIFS('Tourney History'!$B:$B,$A$33,'Tourney History'!X:X, 1)</f>
        <v>0</v>
      </c>
      <c r="AD33" s="2">
        <f>COUNTIFS('Tourney History'!$B:$B,$A$33,'Tourney History'!Y:Y, 1)</f>
        <v>0</v>
      </c>
      <c r="AE33" s="2">
        <f>COUNTIFS('Tourney History'!$B:$B,$A$33,'Tourney History'!Z:Z, 1)</f>
        <v>0</v>
      </c>
    </row>
    <row r="34" spans="1:31" x14ac:dyDescent="0.25">
      <c r="A34" s="2" t="s">
        <v>141</v>
      </c>
      <c r="B34" s="6" t="s">
        <v>79</v>
      </c>
      <c r="C34" s="6" t="s">
        <v>79</v>
      </c>
      <c r="D34" s="34">
        <f>SUMIFS('Tourney History'!C:C,'Tourney History'!B:B,A34)</f>
        <v>79</v>
      </c>
      <c r="E34" s="4">
        <f>AVERAGEIFS('Tourney History'!C:C,'Tourney History'!B:B,A34)</f>
        <v>19.75</v>
      </c>
      <c r="F34" s="35">
        <f t="array" ref="F34">MAX(IF('Tourney History'!B:B=A34, 'Tourney History'!C:C))</f>
        <v>31</v>
      </c>
      <c r="G34" s="34">
        <f>COUNTIFS('Tourney History'!B:B,A34,'Tourney History'!D:D, 1)</f>
        <v>3</v>
      </c>
      <c r="H34" s="2">
        <f>COUNTIFS('Tourney History'!B:B,A34,'Tourney History'!D:D, 0)</f>
        <v>1</v>
      </c>
      <c r="I34" s="88">
        <f>LOOKUP(2, 1/('Tourney History'!$B:$B=A34), 'Tourney History'!$AD:$AD)</f>
        <v>0.75</v>
      </c>
      <c r="J34" s="34">
        <f>SUMIFS('Tourney History'!F:F,'Tourney History'!B:B,A34)</f>
        <v>10</v>
      </c>
      <c r="K34" s="2">
        <f>SUMIFS('Tourney History'!E:E,'Tourney History'!B:B,A34)-J34</f>
        <v>7</v>
      </c>
      <c r="L34" s="88">
        <f>LOOKUP(2, 1/('Tourney History'!$B:$B=A34), 'Tourney History'!$AB:$AB)</f>
        <v>0.61250000000000004</v>
      </c>
      <c r="M34" s="34">
        <f>SUMIFS('Tourney History'!H:H,'Tourney History'!B:B,A34)</f>
        <v>39</v>
      </c>
      <c r="N34" s="2">
        <f>SUMIFS('Tourney History'!G:G,'Tourney History'!B:B,A34)-M34</f>
        <v>30</v>
      </c>
      <c r="O34" s="88">
        <f>LOOKUP(2, 1/('Tourney History'!$B:$B=A34), 'Tourney History'!$AC:$AC)</f>
        <v>0.57499999999999996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0</v>
      </c>
      <c r="T34" s="2">
        <f>COUNTIFS('Tourney History'!$B:$B,$A$34,'Tourney History'!O:O, 1)</f>
        <v>2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1</v>
      </c>
      <c r="AD34" s="2">
        <f>COUNTIFS('Tourney History'!$B:$B,$A$34,'Tourney History'!Y:Y, 1)</f>
        <v>3</v>
      </c>
      <c r="AE34" s="2">
        <f>COUNTIFS('Tourney History'!$B:$B,$A$34,'Tourney History'!Z:Z, 1)</f>
        <v>3</v>
      </c>
    </row>
    <row r="35" spans="1:31" x14ac:dyDescent="0.25">
      <c r="A35" s="2" t="s">
        <v>40</v>
      </c>
      <c r="B35" s="2" t="s">
        <v>79</v>
      </c>
      <c r="C35" s="2" t="s">
        <v>79</v>
      </c>
      <c r="D35" s="34">
        <f>SUMIFS('Tourney History'!C:C,'Tourney History'!B:B,A35)</f>
        <v>171</v>
      </c>
      <c r="E35" s="4">
        <f>AVERAGEIFS('Tourney History'!C:C,'Tourney History'!B:B,A35)</f>
        <v>28.5</v>
      </c>
      <c r="F35" s="35">
        <f t="array" ref="F35">MAX(IF('Tourney History'!B:B=A35, 'Tourney History'!C:C))</f>
        <v>40</v>
      </c>
      <c r="G35" s="34">
        <f>COUNTIFS('Tourney History'!B:B,A35,'Tourney History'!D:D, 1)</f>
        <v>3</v>
      </c>
      <c r="H35" s="2">
        <f>COUNTIFS('Tourney History'!B:B,A35,'Tourney History'!D:D, 0)</f>
        <v>3</v>
      </c>
      <c r="I35" s="88">
        <f>LOOKUP(2, 1/('Tourney History'!$B:$B=A35), 'Tourney History'!$AD:$AD)</f>
        <v>0.5</v>
      </c>
      <c r="J35" s="34">
        <f>SUMIFS('Tourney History'!F:F,'Tourney History'!B:B,A35)</f>
        <v>14</v>
      </c>
      <c r="K35" s="2">
        <f>SUMIFS('Tourney History'!E:E,'Tourney History'!B:B,A35)-J35</f>
        <v>14</v>
      </c>
      <c r="L35" s="88">
        <f>LOOKUP(2, 1/('Tourney History'!$B:$B=A35), 'Tourney History'!$AB:$AB)</f>
        <v>0.5</v>
      </c>
      <c r="M35" s="34">
        <f>SUMIFS('Tourney History'!H:H,'Tourney History'!B:B,A35)</f>
        <v>60</v>
      </c>
      <c r="N35" s="2">
        <f>SUMIFS('Tourney History'!G:G,'Tourney History'!B:B,A35)-M35</f>
        <v>62</v>
      </c>
      <c r="O35" s="88">
        <f>LOOKUP(2, 1/('Tourney History'!$B:$B=A35), 'Tourney History'!$AC:$AC)</f>
        <v>0.49000000000000005</v>
      </c>
      <c r="P35" s="2">
        <f>COUNTIFS('Tourney History'!$B:$B,$A$35,'Tourney History'!K:K, 1)</f>
        <v>1</v>
      </c>
      <c r="Q35" s="2">
        <f>COUNTIFS('Tourney History'!$B:$B,$A$35,'Tourney History'!L:L, 1)</f>
        <v>0</v>
      </c>
      <c r="R35" s="2">
        <f>COUNTIFS('Tourney History'!$B:$B,$A$35,'Tourney History'!M:M, 1)</f>
        <v>2</v>
      </c>
      <c r="S35" s="2">
        <f>COUNTIFS('Tourney History'!$B:$B,$A$35,'Tourney History'!N:N, 1)</f>
        <v>2</v>
      </c>
      <c r="T35" s="2">
        <f>COUNTIFS('Tourney History'!$B:$B,$A$35,'Tourney History'!O:O, 1)</f>
        <v>2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3</v>
      </c>
      <c r="AD35" s="2">
        <f>COUNTIFS('Tourney History'!$B:$B,$A$35,'Tourney History'!Y:Y, 1)</f>
        <v>1</v>
      </c>
      <c r="AE35" s="2">
        <f>COUNTIFS('Tourney History'!$B:$B,$A$35,'Tourney History'!Z:Z, 1)</f>
        <v>3</v>
      </c>
    </row>
    <row r="36" spans="1:31" x14ac:dyDescent="0.25">
      <c r="A36" s="2" t="s">
        <v>147</v>
      </c>
      <c r="B36" s="2" t="s">
        <v>79</v>
      </c>
      <c r="C36" s="2" t="s">
        <v>79</v>
      </c>
      <c r="D36" s="34">
        <f>SUMIFS('Tourney History'!C:C,'Tourney History'!B:B,A36)</f>
        <v>122</v>
      </c>
      <c r="E36" s="4">
        <f>AVERAGEIFS('Tourney History'!C:C,'Tourney History'!B:B,A36)</f>
        <v>30.5</v>
      </c>
      <c r="F36" s="35">
        <f t="array" ref="F36">MAX(IF('Tourney History'!B:B=A36, 'Tourney History'!C:C))</f>
        <v>35</v>
      </c>
      <c r="G36" s="34">
        <f>COUNTIFS('Tourney History'!B:B,A36,'Tourney History'!D:D, 1)</f>
        <v>2</v>
      </c>
      <c r="H36" s="2">
        <f>COUNTIFS('Tourney History'!B:B,A36,'Tourney History'!D:D, 0)</f>
        <v>2</v>
      </c>
      <c r="I36" s="88">
        <f>LOOKUP(2, 1/('Tourney History'!$B:$B=A36), 'Tourney History'!$AD:$AD)</f>
        <v>0.5</v>
      </c>
      <c r="J36" s="34">
        <f>SUMIFS('Tourney History'!F:F,'Tourney History'!B:B,A36)</f>
        <v>10</v>
      </c>
      <c r="K36" s="2">
        <f>SUMIFS('Tourney History'!E:E,'Tourney History'!B:B,A36)-J36</f>
        <v>9</v>
      </c>
      <c r="L36" s="88">
        <f>LOOKUP(2, 1/('Tourney History'!$B:$B=A36), 'Tourney History'!$AB:$AB)</f>
        <v>0.53749999999999998</v>
      </c>
      <c r="M36" s="34">
        <f>SUMIFS('Tourney History'!H:H,'Tourney History'!B:B,A36)</f>
        <v>40</v>
      </c>
      <c r="N36" s="2">
        <f>SUMIFS('Tourney History'!G:G,'Tourney History'!B:B,A36)-M36</f>
        <v>43</v>
      </c>
      <c r="O36" s="88">
        <f>LOOKUP(2, 1/('Tourney History'!$B:$B=A36), 'Tourney History'!$AC:$AC)</f>
        <v>0.48250000000000004</v>
      </c>
      <c r="P36" s="2">
        <f>COUNTIFS('Tourney History'!$B:$B,$A$36,'Tourney History'!K:K, 1)</f>
        <v>0</v>
      </c>
      <c r="Q36" s="2">
        <f>COUNTIFS('Tourney History'!$B:$B,$A$36,'Tourney History'!L:L, 1)</f>
        <v>1</v>
      </c>
      <c r="R36" s="2">
        <f>COUNTIFS('Tourney History'!$B:$B,$A$36,'Tourney History'!M:M, 1)</f>
        <v>2</v>
      </c>
      <c r="S36" s="2">
        <f>COUNTIFS('Tourney History'!$B:$B,$A$36,'Tourney History'!N:N, 1)</f>
        <v>3</v>
      </c>
      <c r="T36" s="2">
        <f>COUNTIFS('Tourney History'!$B:$B,$A$36,'Tourney History'!O:O, 1)</f>
        <v>1</v>
      </c>
      <c r="U36" s="2">
        <f>COUNTIFS('Tourney History'!$B:$B,$A$36,'Tourney History'!P:P, 1)</f>
        <v>0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1</v>
      </c>
      <c r="AE36" s="2">
        <f>COUNTIFS('Tourney History'!$B:$B,$A$36,'Tourney History'!Z:Z, 1)</f>
        <v>1</v>
      </c>
    </row>
    <row r="37" spans="1:31" x14ac:dyDescent="0.25">
      <c r="A37" s="2" t="s">
        <v>17</v>
      </c>
      <c r="B37" s="2" t="s">
        <v>79</v>
      </c>
      <c r="C37" s="2" t="s">
        <v>79</v>
      </c>
      <c r="D37" s="34">
        <f>SUMIFS('Tourney History'!C:C,'Tourney History'!B:B,A37)</f>
        <v>365</v>
      </c>
      <c r="E37" s="4">
        <f>AVERAGEIFS('Tourney History'!C:C,'Tourney History'!B:B,A37)</f>
        <v>36.5</v>
      </c>
      <c r="F37" s="35">
        <f t="array" ref="F37">MAX(IF('Tourney History'!B:B=A37, 'Tourney History'!C:C))</f>
        <v>58</v>
      </c>
      <c r="G37" s="34">
        <f>COUNTIFS('Tourney History'!B:B,A37,'Tourney History'!D:D, 1)</f>
        <v>2</v>
      </c>
      <c r="H37" s="2">
        <f>COUNTIFS('Tourney History'!B:B,A37,'Tourney History'!D:D, 0)</f>
        <v>8</v>
      </c>
      <c r="I37" s="88">
        <f>LOOKUP(2, 1/('Tourney History'!$B:$B=A37), 'Tourney History'!$AD:$AD)</f>
        <v>0.2</v>
      </c>
      <c r="J37" s="34">
        <f>SUMIFS('Tourney History'!F:F,'Tourney History'!B:B,A37)</f>
        <v>20</v>
      </c>
      <c r="K37" s="2">
        <f>SUMIFS('Tourney History'!E:E,'Tourney History'!B:B,A37)-J37</f>
        <v>26</v>
      </c>
      <c r="L37" s="88">
        <f>LOOKUP(2, 1/('Tourney History'!$B:$B=A37), 'Tourney History'!$AB:$AB)</f>
        <v>0.45</v>
      </c>
      <c r="M37" s="34">
        <f>SUMIFS('Tourney History'!H:H,'Tourney History'!B:B,A37)</f>
        <v>92</v>
      </c>
      <c r="N37" s="2">
        <f>SUMIFS('Tourney History'!G:G,'Tourney History'!B:B,A37)-M37</f>
        <v>105</v>
      </c>
      <c r="O37" s="88">
        <f>LOOKUP(2, 1/('Tourney History'!$B:$B=A37), 'Tourney History'!$AC:$AC)</f>
        <v>0.47199999999999998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0</v>
      </c>
      <c r="T37" s="2">
        <f>COUNTIFS('Tourney History'!$B:$B,$A$37,'Tourney History'!O:O, 1)</f>
        <v>1</v>
      </c>
      <c r="U37" s="2">
        <f>COUNTIFS('Tourney History'!$B:$B,$A$37,'Tourney History'!P:P, 1)</f>
        <v>2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3</v>
      </c>
      <c r="AC37" s="2">
        <f>COUNTIFS('Tourney History'!$B:$B,$A$37,'Tourney History'!X:X, 1)</f>
        <v>5</v>
      </c>
      <c r="AD37" s="2">
        <f>COUNTIFS('Tourney History'!$B:$B,$A$37,'Tourney History'!Y:Y, 1)</f>
        <v>2</v>
      </c>
      <c r="AE37" s="2">
        <f>COUNTIFS('Tourney History'!$B:$B,$A$37,'Tourney History'!Z:Z, 1)</f>
        <v>4</v>
      </c>
    </row>
    <row r="38" spans="1:31" ht="15.75" x14ac:dyDescent="0.25">
      <c r="A38" s="2" t="s">
        <v>155</v>
      </c>
      <c r="B38" s="97" t="s">
        <v>176</v>
      </c>
      <c r="C38" s="2" t="s">
        <v>79</v>
      </c>
      <c r="D38" s="34">
        <f>SUMIFS('Tourney History'!C:C,'Tourney History'!B:B,A38)</f>
        <v>132</v>
      </c>
      <c r="E38" s="4">
        <f>AVERAGEIFS('Tourney History'!C:C,'Tourney History'!B:B,A38)</f>
        <v>26.4</v>
      </c>
      <c r="F38" s="35">
        <f t="array" ref="F38">MAX(IF('Tourney History'!B:B=A38, 'Tourney History'!C:C))</f>
        <v>43</v>
      </c>
      <c r="G38" s="34">
        <f>COUNTIFS('Tourney History'!B:B,A38,'Tourney History'!D:D, 1)</f>
        <v>3</v>
      </c>
      <c r="H38" s="2">
        <f>COUNTIFS('Tourney History'!B:B,A38,'Tourney History'!D:D, 0)</f>
        <v>2</v>
      </c>
      <c r="I38" s="88">
        <f>LOOKUP(2, 1/('Tourney History'!$B:$B=A38), 'Tourney History'!$AD:$AD)</f>
        <v>0.6</v>
      </c>
      <c r="J38" s="34">
        <f>SUMIFS('Tourney History'!F:F,'Tourney History'!B:B,A38)</f>
        <v>10</v>
      </c>
      <c r="K38" s="2">
        <f>SUMIFS('Tourney History'!E:E,'Tourney History'!B:B,A38)-J38</f>
        <v>12</v>
      </c>
      <c r="L38" s="88">
        <f>LOOKUP(2, 1/('Tourney History'!$B:$B=A38), 'Tourney History'!$AB:$AB)</f>
        <v>0.41</v>
      </c>
      <c r="M38" s="34">
        <f>SUMIFS('Tourney History'!H:H,'Tourney History'!B:B,A38)</f>
        <v>45</v>
      </c>
      <c r="N38" s="2">
        <f>SUMIFS('Tourney History'!G:G,'Tourney History'!B:B,A38)-M38</f>
        <v>45</v>
      </c>
      <c r="O38" s="88">
        <f>LOOKUP(2, 1/('Tourney History'!$B:$B=A38), 'Tourney History'!$AC:$AC)</f>
        <v>0.48199999999999993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0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1</v>
      </c>
      <c r="AC38" s="2">
        <f>COUNTIFS('Tourney History'!$B:$B,$A$38,'Tourney History'!X:X, 1)</f>
        <v>1</v>
      </c>
      <c r="AD38" s="2">
        <f>COUNTIFS('Tourney History'!$B:$B,$A$38,'Tourney History'!Y:Y, 1)</f>
        <v>0</v>
      </c>
      <c r="AE38" s="2">
        <f>COUNTIFS('Tourney History'!$B:$B,$A$38,'Tourney History'!Z:Z, 1)</f>
        <v>0</v>
      </c>
    </row>
    <row r="39" spans="1:31" x14ac:dyDescent="0.25">
      <c r="A39" s="2" t="s">
        <v>6</v>
      </c>
      <c r="B39" s="2" t="s">
        <v>157</v>
      </c>
      <c r="C39" s="2" t="s">
        <v>79</v>
      </c>
      <c r="D39" s="34">
        <f>SUMIFS('Tourney History'!C:C,'Tourney History'!B:B,A39)</f>
        <v>325</v>
      </c>
      <c r="E39" s="4">
        <f>AVERAGEIFS('Tourney History'!C:C,'Tourney History'!B:B,A39)</f>
        <v>32.5</v>
      </c>
      <c r="F39" s="35">
        <f t="array" ref="F39">MAX(IF('Tourney History'!B:B=A39, 'Tourney History'!C:C))</f>
        <v>66</v>
      </c>
      <c r="G39" s="34">
        <f>COUNTIFS('Tourney History'!B:B,A39,'Tourney History'!D:D, 1)</f>
        <v>7</v>
      </c>
      <c r="H39" s="2">
        <f>COUNTIFS('Tourney History'!B:B,A39,'Tourney History'!D:D, 0)</f>
        <v>3</v>
      </c>
      <c r="I39" s="88">
        <f>LOOKUP(2, 1/('Tourney History'!$B:$B=A39), 'Tourney History'!$AD:$AD)</f>
        <v>0.7</v>
      </c>
      <c r="J39" s="34">
        <f>SUMIFS('Tourney History'!F:F,'Tourney History'!B:B,A39)</f>
        <v>26</v>
      </c>
      <c r="K39" s="2">
        <f>SUMIFS('Tourney History'!E:E,'Tourney History'!B:B,A39)-J39</f>
        <v>16</v>
      </c>
      <c r="L39" s="88">
        <f>LOOKUP(2, 1/('Tourney History'!$B:$B=A39), 'Tourney History'!$AB:$AB)</f>
        <v>0.65</v>
      </c>
      <c r="M39" s="34">
        <f>SUMIFS('Tourney History'!H:H,'Tourney History'!B:B,A39)</f>
        <v>95</v>
      </c>
      <c r="N39" s="2">
        <f>SUMIFS('Tourney History'!G:G,'Tourney History'!B:B,A39)-M39</f>
        <v>85</v>
      </c>
      <c r="O39" s="88">
        <f>LOOKUP(2, 1/('Tourney History'!$B:$B=A39), 'Tourney History'!$AC:$AC)</f>
        <v>0.54399999999999993</v>
      </c>
      <c r="P39" s="2">
        <f>COUNTIFS('Tourney History'!$B:$B,$A$39,'Tourney History'!K:K, 1)</f>
        <v>0</v>
      </c>
      <c r="Q39" s="2">
        <f>COUNTIFS('Tourney History'!$B:$B,$A$39,'Tourney History'!L:L, 1)</f>
        <v>3</v>
      </c>
      <c r="R39" s="2">
        <f>COUNTIFS('Tourney History'!$B:$B,$A$39,'Tourney History'!M:M, 1)</f>
        <v>4</v>
      </c>
      <c r="S39" s="2">
        <f>COUNTIFS('Tourney History'!$B:$B,$A$39,'Tourney History'!N:N, 1)</f>
        <v>3</v>
      </c>
      <c r="T39" s="2">
        <f>COUNTIFS('Tourney History'!$B:$B,$A$39,'Tourney History'!O:O, 1)</f>
        <v>2</v>
      </c>
      <c r="U39" s="2">
        <f>COUNTIFS('Tourney History'!$B:$B,$A$39,'Tourney History'!P:P, 1)</f>
        <v>3</v>
      </c>
      <c r="V39" s="2">
        <f>COUNTIFS('Tourney History'!$B:$B,$A$39,'Tourney History'!Q:Q, 1)</f>
        <v>0</v>
      </c>
      <c r="W39" s="2">
        <f>COUNTIFS('Tourney History'!$B:$B,$A$39,'Tourney History'!R:R, 1)</f>
        <v>1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4</v>
      </c>
      <c r="AC39" s="2">
        <f>COUNTIFS('Tourney History'!$B:$B,$A$39,'Tourney History'!X:X, 1)</f>
        <v>1</v>
      </c>
      <c r="AD39" s="2">
        <f>COUNTIFS('Tourney History'!$B:$B,$A$39,'Tourney History'!Y:Y, 1)</f>
        <v>2</v>
      </c>
      <c r="AE39" s="2">
        <f>COUNTIFS('Tourney History'!$B:$B,$A$39,'Tourney History'!Z:Z, 1)</f>
        <v>3</v>
      </c>
    </row>
    <row r="40" spans="1:31" ht="15.75" x14ac:dyDescent="0.25">
      <c r="A40" s="2" t="s">
        <v>18</v>
      </c>
      <c r="B40" s="97" t="s">
        <v>176</v>
      </c>
      <c r="C40" s="2" t="s">
        <v>79</v>
      </c>
      <c r="D40" s="34">
        <f>SUMIFS('Tourney History'!C:C,'Tourney History'!B:B,A40)</f>
        <v>397</v>
      </c>
      <c r="E40" s="4">
        <f>AVERAGEIFS('Tourney History'!C:C,'Tourney History'!B:B,A40)</f>
        <v>36.090909090909093</v>
      </c>
      <c r="F40" s="35">
        <f t="array" ref="F40">MAX(IF('Tourney History'!B:B=A40, 'Tourney History'!C:C))</f>
        <v>58</v>
      </c>
      <c r="G40" s="34">
        <f>COUNTIFS('Tourney History'!B:B,A40,'Tourney History'!D:D, 1)</f>
        <v>4</v>
      </c>
      <c r="H40" s="2">
        <f>COUNTIFS('Tourney History'!B:B,A40,'Tourney History'!D:D, 0)</f>
        <v>7</v>
      </c>
      <c r="I40" s="88">
        <f>LOOKUP(2, 1/('Tourney History'!$B:$B=A40), 'Tourney History'!$AD:$AD)</f>
        <v>0.36363636363636365</v>
      </c>
      <c r="J40" s="34">
        <f>SUMIFS('Tourney History'!F:F,'Tourney History'!B:B,A40)</f>
        <v>23</v>
      </c>
      <c r="K40" s="2">
        <f>SUMIFS('Tourney History'!E:E,'Tourney History'!B:B,A40)-J40</f>
        <v>27</v>
      </c>
      <c r="L40" s="88">
        <f>LOOKUP(2, 1/('Tourney History'!$B:$B=A40), 'Tourney History'!$AB:$AB)</f>
        <v>0.45909090909090916</v>
      </c>
      <c r="M40" s="34">
        <f>SUMIFS('Tourney History'!H:H,'Tourney History'!B:B,A40)</f>
        <v>99</v>
      </c>
      <c r="N40" s="2">
        <f>SUMIFS('Tourney History'!G:G,'Tourney History'!B:B,A40)-M40</f>
        <v>108</v>
      </c>
      <c r="O40" s="88">
        <f>LOOKUP(2, 1/('Tourney History'!$B:$B=A40), 'Tourney History'!$AC:$AC)</f>
        <v>0.47818181818181815</v>
      </c>
      <c r="P40" s="2">
        <f>COUNTIFS('Tourney History'!$B:$B,$A$40,'Tourney History'!K:K, 1)</f>
        <v>2</v>
      </c>
      <c r="Q40" s="2">
        <f>COUNTIFS('Tourney History'!$B:$B,$A$40,'Tourney History'!L:L, 1)</f>
        <v>1</v>
      </c>
      <c r="R40" s="2">
        <f>COUNTIFS('Tourney History'!$B:$B,$A$40,'Tourney History'!M:M, 1)</f>
        <v>0</v>
      </c>
      <c r="S40" s="2">
        <f>COUNTIFS('Tourney History'!$B:$B,$A$40,'Tourney History'!N:N, 1)</f>
        <v>5</v>
      </c>
      <c r="T40" s="2">
        <f>COUNTIFS('Tourney History'!$B:$B,$A$40,'Tourney History'!O:O, 1)</f>
        <v>2</v>
      </c>
      <c r="U40" s="2">
        <f>COUNTIFS('Tourney History'!$B:$B,$A$40,'Tourney History'!P:P, 1)</f>
        <v>4</v>
      </c>
      <c r="V40" s="2">
        <f>COUNTIFS('Tourney History'!$B:$B,$A$40,'Tourney History'!Q:Q, 1)</f>
        <v>0</v>
      </c>
      <c r="W40" s="2">
        <f>COUNTIFS('Tourney History'!$B:$B,$A$40,'Tourney History'!R:R, 1)</f>
        <v>2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2</v>
      </c>
      <c r="AC40" s="2">
        <f>COUNTIFS('Tourney History'!$B:$B,$A$40,'Tourney History'!X:X, 1)</f>
        <v>3</v>
      </c>
      <c r="AD40" s="2">
        <f>COUNTIFS('Tourney History'!$B:$B,$A$40,'Tourney History'!Y:Y, 1)</f>
        <v>1</v>
      </c>
      <c r="AE40" s="2">
        <f>COUNTIFS('Tourney History'!$B:$B,$A$40,'Tourney History'!Z:Z, 1)</f>
        <v>1</v>
      </c>
    </row>
    <row r="41" spans="1:31" x14ac:dyDescent="0.25">
      <c r="A41" s="2" t="s">
        <v>113</v>
      </c>
      <c r="B41" s="2" t="s">
        <v>79</v>
      </c>
      <c r="C41" s="2" t="s">
        <v>79</v>
      </c>
      <c r="D41" s="34">
        <f>SUMIFS('Tourney History'!C:C,'Tourney History'!B:B,A41)</f>
        <v>145</v>
      </c>
      <c r="E41" s="4">
        <f>AVERAGEIFS('Tourney History'!C:C,'Tourney History'!B:B,A41)</f>
        <v>48.333333333333336</v>
      </c>
      <c r="F41" s="35">
        <f t="array" ref="F41">MAX(IF('Tourney History'!B:B=A41, 'Tourney History'!C:C))</f>
        <v>50</v>
      </c>
      <c r="G41" s="34">
        <f>COUNTIFS('Tourney History'!B:B,A41,'Tourney History'!D:D, 1)</f>
        <v>2</v>
      </c>
      <c r="H41" s="2">
        <f>COUNTIFS('Tourney History'!B:B,A41,'Tourney History'!D:D, 0)</f>
        <v>1</v>
      </c>
      <c r="I41" s="88">
        <f>LOOKUP(2, 1/('Tourney History'!$B:$B=A41), 'Tourney History'!$AD:$AD)</f>
        <v>0.66666666666666663</v>
      </c>
      <c r="J41" s="34">
        <f>SUMIFS('Tourney History'!F:F,'Tourney History'!B:B,A41)</f>
        <v>8</v>
      </c>
      <c r="K41" s="2">
        <f>SUMIFS('Tourney History'!E:E,'Tourney History'!B:B,A41)-J41</f>
        <v>6</v>
      </c>
      <c r="L41" s="88">
        <f>LOOKUP(2, 1/('Tourney History'!$B:$B=A41), 'Tourney History'!$AB:$AB)</f>
        <v>0.58333333333333337</v>
      </c>
      <c r="M41" s="34">
        <f>SUMIFS('Tourney History'!H:H,'Tourney History'!B:B,A41)</f>
        <v>32</v>
      </c>
      <c r="N41" s="2">
        <f>SUMIFS('Tourney History'!G:G,'Tourney History'!B:B,A41)-M41</f>
        <v>31</v>
      </c>
      <c r="O41" s="88">
        <f>LOOKUP(2, 1/('Tourney History'!$B:$B=A41), 'Tourney History'!$AC:$AC)</f>
        <v>0.5099999999999999</v>
      </c>
      <c r="P41" s="2">
        <f>COUNTIFS('Tourney History'!$B:$B,$A$41,'Tourney History'!K:K, 1)</f>
        <v>0</v>
      </c>
      <c r="Q41" s="2">
        <f>COUNTIFS('Tourney History'!$B:$B,$A$41,'Tourney History'!L:L, 1)</f>
        <v>1</v>
      </c>
      <c r="R41" s="2">
        <f>COUNTIFS('Tourney History'!$B:$B,$A$41,'Tourney History'!M:M, 1)</f>
        <v>2</v>
      </c>
      <c r="S41" s="2">
        <f>COUNTIFS('Tourney History'!$B:$B,$A$41,'Tourney History'!N:N, 1)</f>
        <v>3</v>
      </c>
      <c r="T41" s="2">
        <f>COUNTIFS('Tourney History'!$B:$B,$A$41,'Tourney History'!O:O, 1)</f>
        <v>1</v>
      </c>
      <c r="U41" s="2">
        <f>COUNTIFS('Tourney History'!$B:$B,$A$41,'Tourney History'!P:P, 1)</f>
        <v>0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0</v>
      </c>
      <c r="AD41" s="2">
        <f>COUNTIFS('Tourney History'!$B:$B,$A$41,'Tourney History'!Y:Y, 1)</f>
        <v>0</v>
      </c>
      <c r="AE41" s="2">
        <f>COUNTIFS('Tourney History'!$B:$B,$A$41,'Tourney History'!Z:Z, 1)</f>
        <v>1</v>
      </c>
    </row>
    <row r="42" spans="1:31" x14ac:dyDescent="0.25">
      <c r="A42" s="2" t="s">
        <v>14</v>
      </c>
      <c r="B42" s="6" t="s">
        <v>124</v>
      </c>
      <c r="C42" s="6" t="s">
        <v>160</v>
      </c>
      <c r="D42" s="34">
        <f>SUMIFS('Tourney History'!C:C,'Tourney History'!B:B,A42)</f>
        <v>458</v>
      </c>
      <c r="E42" s="4">
        <f>AVERAGEIFS('Tourney History'!C:C,'Tourney History'!B:B,A42)</f>
        <v>38.166666666666664</v>
      </c>
      <c r="F42" s="35">
        <f t="array" ref="F42">MAX(IF('Tourney History'!B:B=A42, 'Tourney History'!C:C))</f>
        <v>56</v>
      </c>
      <c r="G42" s="34">
        <f>COUNTIFS('Tourney History'!B:B,A42,'Tourney History'!D:D, 1)</f>
        <v>6</v>
      </c>
      <c r="H42" s="2">
        <f>COUNTIFS('Tourney History'!B:B,A42,'Tourney History'!D:D, 0)</f>
        <v>6</v>
      </c>
      <c r="I42" s="88">
        <f>LOOKUP(2, 1/('Tourney History'!$B:$B=A42), 'Tourney History'!$AD:$AD)</f>
        <v>0.5</v>
      </c>
      <c r="J42" s="34">
        <f>SUMIFS('Tourney History'!F:F,'Tourney History'!B:B,A42)</f>
        <v>24</v>
      </c>
      <c r="K42" s="2">
        <f>SUMIFS('Tourney History'!E:E,'Tourney History'!B:B,A42)-J42</f>
        <v>27</v>
      </c>
      <c r="L42" s="88">
        <f>LOOKUP(2, 1/('Tourney History'!$B:$B=A42), 'Tourney History'!$AB:$AB)</f>
        <v>0.46249999999999997</v>
      </c>
      <c r="M42" s="34">
        <f>SUMIFS('Tourney History'!H:H,'Tourney History'!B:B,A42)</f>
        <v>108</v>
      </c>
      <c r="N42" s="2">
        <f>SUMIFS('Tourney History'!G:G,'Tourney History'!B:B,A42)-M42</f>
        <v>110</v>
      </c>
      <c r="O42" s="88">
        <f>LOOKUP(2, 1/('Tourney History'!$B:$B=A42), 'Tourney History'!$AC:$AC)</f>
        <v>0.49499999999999994</v>
      </c>
      <c r="P42" s="2">
        <f>COUNTIFS('Tourney History'!$B:$B,$A$42,'Tourney History'!K:K, 1)</f>
        <v>1</v>
      </c>
      <c r="Q42" s="2">
        <f>COUNTIFS('Tourney History'!$B:$B,$A$42,'Tourney History'!L:L, 1)</f>
        <v>3</v>
      </c>
      <c r="R42" s="2">
        <f>COUNTIFS('Tourney History'!$B:$B,$A$42,'Tourney History'!M:M, 1)</f>
        <v>2</v>
      </c>
      <c r="S42" s="2">
        <f>COUNTIFS('Tourney History'!$B:$B,$A$42,'Tourney History'!N:N, 1)</f>
        <v>0</v>
      </c>
      <c r="T42" s="2">
        <f>COUNTIFS('Tourney History'!$B:$B,$A$42,'Tourney History'!O:O, 1)</f>
        <v>4</v>
      </c>
      <c r="U42" s="2">
        <f>COUNTIFS('Tourney History'!$B:$B,$A$42,'Tourney History'!P:P, 1)</f>
        <v>1</v>
      </c>
      <c r="V42" s="2">
        <f>COUNTIFS('Tourney History'!$B:$B,$A$42,'Tourney History'!Q:Q, 1)</f>
        <v>0</v>
      </c>
      <c r="W42" s="2">
        <f>COUNTIFS('Tourney History'!$B:$B,$A$42,'Tourney History'!R:R, 1)</f>
        <v>0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4</v>
      </c>
      <c r="AC42" s="2">
        <f>COUNTIFS('Tourney History'!$B:$B,$A$42,'Tourney History'!X:X, 1)</f>
        <v>6</v>
      </c>
      <c r="AD42" s="2">
        <f>COUNTIFS('Tourney History'!$B:$B,$A$42,'Tourney History'!Y:Y, 1)</f>
        <v>0</v>
      </c>
      <c r="AE42" s="2">
        <f>COUNTIFS('Tourney History'!$B:$B,$A$42,'Tourney History'!Z:Z, 1)</f>
        <v>3</v>
      </c>
    </row>
    <row r="43" spans="1:31" x14ac:dyDescent="0.25">
      <c r="A43" s="2" t="s">
        <v>70</v>
      </c>
      <c r="B43" s="6" t="s">
        <v>79</v>
      </c>
      <c r="C43" s="6" t="s">
        <v>79</v>
      </c>
      <c r="D43" s="34">
        <f>SUMIFS('Tourney History'!C:C,'Tourney History'!B:B,A43)</f>
        <v>130</v>
      </c>
      <c r="E43" s="4">
        <f>AVERAGEIFS('Tourney History'!C:C,'Tourney History'!B:B,A43)</f>
        <v>18.571428571428573</v>
      </c>
      <c r="F43" s="35">
        <f t="array" ref="F43">MAX(IF('Tourney History'!B:B=A43, 'Tourney History'!C:C))</f>
        <v>27</v>
      </c>
      <c r="G43" s="34">
        <f>COUNTIFS('Tourney History'!B:B,A43,'Tourney History'!D:D, 1)</f>
        <v>4</v>
      </c>
      <c r="H43" s="2">
        <f>COUNTIFS('Tourney History'!B:B,A43,'Tourney History'!D:D, 0)</f>
        <v>3</v>
      </c>
      <c r="I43" s="88">
        <f>LOOKUP(2, 1/('Tourney History'!$B:$B=A43), 'Tourney History'!$AD:$AD)</f>
        <v>0.5714285714285714</v>
      </c>
      <c r="J43" s="34">
        <f>SUMIFS('Tourney History'!F:F,'Tourney History'!B:B,A43)</f>
        <v>17</v>
      </c>
      <c r="K43" s="2">
        <f>SUMIFS('Tourney History'!E:E,'Tourney History'!B:B,A43)-J43</f>
        <v>15</v>
      </c>
      <c r="L43" s="88">
        <f>LOOKUP(2, 1/('Tourney History'!$B:$B=A43), 'Tourney History'!$AB:$AB)</f>
        <v>0.55000000000000004</v>
      </c>
      <c r="M43" s="34">
        <f>SUMIFS('Tourney History'!H:H,'Tourney History'!B:B,A43)</f>
        <v>71</v>
      </c>
      <c r="N43" s="2">
        <f>SUMIFS('Tourney History'!G:G,'Tourney History'!B:B,A43)-M43</f>
        <v>63</v>
      </c>
      <c r="O43" s="88">
        <f>LOOKUP(2, 1/('Tourney History'!$B:$B=A43), 'Tourney History'!$AC:$AC)</f>
        <v>0.53999999999999992</v>
      </c>
      <c r="P43" s="2">
        <f>COUNTIFS('Tourney History'!$B:$B,$A$43,'Tourney History'!K:K, 1)</f>
        <v>1</v>
      </c>
      <c r="Q43" s="2">
        <f>COUNTIFS('Tourney History'!$B:$B,$A$43,'Tourney History'!L:L, 1)</f>
        <v>0</v>
      </c>
      <c r="R43" s="2">
        <f>COUNTIFS('Tourney History'!$B:$B,$A$43,'Tourney History'!M:M, 1)</f>
        <v>0</v>
      </c>
      <c r="S43" s="2">
        <f>COUNTIFS('Tourney History'!$B:$B,$A$43,'Tourney History'!N:N, 1)</f>
        <v>1</v>
      </c>
      <c r="T43" s="2">
        <f>COUNTIFS('Tourney History'!$B:$B,$A$43,'Tourney History'!O:O, 1)</f>
        <v>3</v>
      </c>
      <c r="U43" s="2">
        <f>COUNTIFS('Tourney History'!$B:$B,$A$43,'Tourney History'!P:P, 1)</f>
        <v>0</v>
      </c>
      <c r="V43" s="2">
        <f>COUNTIFS('Tourney History'!$B:$B,$A$43,'Tourney History'!Q:Q, 1)</f>
        <v>0</v>
      </c>
      <c r="W43" s="2">
        <f>COUNTIFS('Tourney History'!$B:$B,$A$43,'Tourney History'!R:R, 1)</f>
        <v>2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0</v>
      </c>
      <c r="AC43" s="2">
        <f>COUNTIFS('Tourney History'!$B:$B,$A$43,'Tourney History'!X:X, 1)</f>
        <v>3</v>
      </c>
      <c r="AD43" s="2">
        <f>COUNTIFS('Tourney History'!$B:$B,$A$43,'Tourney History'!Y:Y, 1)</f>
        <v>3</v>
      </c>
      <c r="AE43" s="2">
        <f>COUNTIFS('Tourney History'!$B:$B,$A$43,'Tourney History'!Z:Z, 1)</f>
        <v>4</v>
      </c>
    </row>
    <row r="44" spans="1:31" x14ac:dyDescent="0.25">
      <c r="A44" s="2" t="s">
        <v>4</v>
      </c>
      <c r="B44" s="6" t="s">
        <v>175</v>
      </c>
      <c r="C44" s="2" t="s">
        <v>79</v>
      </c>
      <c r="D44" s="34">
        <f>SUMIFS('Tourney History'!C:C,'Tourney History'!B:B,A44)</f>
        <v>160</v>
      </c>
      <c r="E44" s="4">
        <f>AVERAGEIFS('Tourney History'!C:C,'Tourney History'!B:B,A44)</f>
        <v>26.666666666666668</v>
      </c>
      <c r="F44" s="35">
        <f t="array" ref="F44">MAX(IF('Tourney History'!B:B=A44, 'Tourney History'!C:C))</f>
        <v>46</v>
      </c>
      <c r="G44" s="34">
        <f>COUNTIFS('Tourney History'!B:B,A44,'Tourney History'!D:D, 1)</f>
        <v>5</v>
      </c>
      <c r="H44" s="2">
        <f>COUNTIFS('Tourney History'!B:B,A44,'Tourney History'!D:D, 0)</f>
        <v>1</v>
      </c>
      <c r="I44" s="88">
        <f>LOOKUP(2, 1/('Tourney History'!$B:$B=A44), 'Tourney History'!$AD:$AD)</f>
        <v>0.83333333333333337</v>
      </c>
      <c r="J44" s="34">
        <f>SUMIFS('Tourney History'!F:F,'Tourney History'!B:B,A44)</f>
        <v>15</v>
      </c>
      <c r="K44" s="2">
        <f>SUMIFS('Tourney History'!E:E,'Tourney History'!B:B,A44)-J44</f>
        <v>11</v>
      </c>
      <c r="L44" s="88">
        <f>LOOKUP(2, 1/('Tourney History'!$B:$B=A44), 'Tourney History'!$AB:$AB)</f>
        <v>0.55000000000000004</v>
      </c>
      <c r="M44" s="34">
        <f>SUMIFS('Tourney History'!H:H,'Tourney History'!B:B,A44)</f>
        <v>56</v>
      </c>
      <c r="N44" s="2">
        <f>SUMIFS('Tourney History'!G:G,'Tourney History'!B:B,A44)-M44</f>
        <v>48</v>
      </c>
      <c r="O44" s="88">
        <f>LOOKUP(2, 1/('Tourney History'!$B:$B=A44), 'Tourney History'!$AC:$AC)</f>
        <v>0.51500000000000001</v>
      </c>
      <c r="P44" s="2">
        <f>COUNTIFS('Tourney History'!$B:$B,$A$44,'Tourney History'!K:K, 1)</f>
        <v>2</v>
      </c>
      <c r="Q44" s="2">
        <f>COUNTIFS('Tourney History'!$B:$B,$A$44,'Tourney History'!L:L, 1)</f>
        <v>2</v>
      </c>
      <c r="R44" s="2">
        <f>COUNTIFS('Tourney History'!$B:$B,$A$44,'Tourney History'!M:M, 1)</f>
        <v>1</v>
      </c>
      <c r="S44" s="2">
        <f>COUNTIFS('Tourney History'!$B:$B,$A$44,'Tourney History'!N:N, 1)</f>
        <v>1</v>
      </c>
      <c r="T44" s="2">
        <f>COUNTIFS('Tourney History'!$B:$B,$A$44,'Tourney History'!O:O, 1)</f>
        <v>3</v>
      </c>
      <c r="U44" s="2">
        <f>COUNTIFS('Tourney History'!$B:$B,$A$44,'Tourney History'!P:P, 1)</f>
        <v>2</v>
      </c>
      <c r="V44" s="2">
        <f>COUNTIFS('Tourney History'!$B:$B,$A$44,'Tourney History'!Q:Q, 1)</f>
        <v>0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1</v>
      </c>
      <c r="AC44" s="2">
        <f>COUNTIFS('Tourney History'!$B:$B,$A$44,'Tourney History'!X:X, 1)</f>
        <v>1</v>
      </c>
      <c r="AD44" s="2">
        <f>COUNTIFS('Tourney History'!$B:$B,$A$44,'Tourney History'!Y:Y, 1)</f>
        <v>1</v>
      </c>
      <c r="AE44" s="2">
        <f>COUNTIFS('Tourney History'!$B:$B,$A$44,'Tourney History'!Z:Z, 1)</f>
        <v>1</v>
      </c>
    </row>
    <row r="45" spans="1:31" x14ac:dyDescent="0.25">
      <c r="A45" s="2" t="s">
        <v>55</v>
      </c>
      <c r="B45" s="2" t="s">
        <v>79</v>
      </c>
      <c r="C45" s="2" t="s">
        <v>79</v>
      </c>
      <c r="D45" s="34">
        <f>SUMIFS('Tourney History'!C:C,'Tourney History'!B:B,A45)</f>
        <v>18</v>
      </c>
      <c r="E45" s="4">
        <f>AVERAGEIFS('Tourney History'!C:C,'Tourney History'!B:B,A45)</f>
        <v>9</v>
      </c>
      <c r="F45" s="35">
        <f t="array" ref="F45">MAX(IF('Tourney History'!B:B=A45, 'Tourney History'!C:C))</f>
        <v>12</v>
      </c>
      <c r="G45" s="34">
        <f>COUNTIFS('Tourney History'!B:B,A45,'Tourney History'!D:D, 1)</f>
        <v>1</v>
      </c>
      <c r="H45" s="2">
        <f>COUNTIFS('Tourney History'!B:B,A45,'Tourney History'!D:D, 0)</f>
        <v>1</v>
      </c>
      <c r="I45" s="88">
        <f>LOOKUP(2, 1/('Tourney History'!$B:$B=A45), 'Tourney History'!$AD:$AD)</f>
        <v>0.5</v>
      </c>
      <c r="J45" s="34">
        <f>SUMIFS('Tourney History'!F:F,'Tourney History'!B:B,A45)</f>
        <v>4</v>
      </c>
      <c r="K45" s="2">
        <f>SUMIFS('Tourney History'!E:E,'Tourney History'!B:B,A45)-J45</f>
        <v>5</v>
      </c>
      <c r="L45" s="88">
        <f>LOOKUP(2, 1/('Tourney History'!$B:$B=A45), 'Tourney History'!$AB:$AB)</f>
        <v>0.42499999999999999</v>
      </c>
      <c r="M45" s="34">
        <f>SUMIFS('Tourney History'!H:H,'Tourney History'!B:B,A45)</f>
        <v>18</v>
      </c>
      <c r="N45" s="2">
        <f>SUMIFS('Tourney History'!G:G,'Tourney History'!B:B,A45)-M45</f>
        <v>19</v>
      </c>
      <c r="O45" s="88">
        <f>LOOKUP(2, 1/('Tourney History'!$B:$B=A45), 'Tourney History'!$AC:$AC)</f>
        <v>0.47499999999999998</v>
      </c>
      <c r="P45" s="2">
        <f>COUNTIFS('Tourney History'!$B:$B,$A$45,'Tourney History'!K:K, 1)</f>
        <v>0</v>
      </c>
      <c r="Q45" s="2">
        <f>COUNTIFS('Tourney History'!$B:$B,$A$45,'Tourney History'!L:L, 1)</f>
        <v>0</v>
      </c>
      <c r="R45" s="2">
        <f>COUNTIFS('Tourney History'!$B:$B,$A$45,'Tourney History'!M:M, 1)</f>
        <v>0</v>
      </c>
      <c r="S45" s="2">
        <f>COUNTIFS('Tourney History'!$B:$B,$A$45,'Tourney History'!N:N, 1)</f>
        <v>1</v>
      </c>
      <c r="T45" s="2">
        <f>COUNTIFS('Tourney History'!$B:$B,$A$45,'Tourney History'!O:O, 1)</f>
        <v>1</v>
      </c>
      <c r="U45" s="2">
        <f>COUNTIFS('Tourney History'!$B:$B,$A$45,'Tourney History'!P:P, 1)</f>
        <v>0</v>
      </c>
      <c r="V45" s="2">
        <f>COUNTIFS('Tourney History'!$B:$B,$A$45,'Tourney History'!Q:Q, 1)</f>
        <v>1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0</v>
      </c>
      <c r="AC45" s="2">
        <f>COUNTIFS('Tourney History'!$B:$B,$A$45,'Tourney History'!X:X, 1)</f>
        <v>1</v>
      </c>
      <c r="AD45" s="2">
        <f>COUNTIFS('Tourney History'!$B:$B,$A$45,'Tourney History'!Y:Y, 1)</f>
        <v>0</v>
      </c>
      <c r="AE45" s="2">
        <f>COUNTIFS('Tourney History'!$B:$B,$A$45,'Tourney History'!Z:Z, 1)</f>
        <v>0</v>
      </c>
    </row>
  </sheetData>
  <autoFilter ref="A1:AE45" xr:uid="{EEC03B8F-669F-4FC0-BA62-50F3D395660C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79"/>
  <sheetViews>
    <sheetView topLeftCell="A230" workbookViewId="0">
      <selection activeCell="AA267" sqref="AA267:AD279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  <row r="220" spans="1:30" x14ac:dyDescent="0.25">
      <c r="A220" s="85">
        <v>46162</v>
      </c>
      <c r="B220" t="s">
        <v>37</v>
      </c>
      <c r="C220">
        <v>21</v>
      </c>
      <c r="D220" s="86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86">
        <f>AVERAGEIFS($C$2:C220, $B$2:B220, B220)</f>
        <v>21</v>
      </c>
      <c r="AB220" s="86">
        <f>AVERAGEIFS($I$2:I220, $B$2:B220, B220)</f>
        <v>0.40714285714285714</v>
      </c>
      <c r="AC220" s="86">
        <f>AVERAGEIFS($J$2:J220, $B$2:B220, B220)</f>
        <v>0.45571428571428568</v>
      </c>
      <c r="AD220" s="86">
        <f>AVERAGEIFS($D$2:D220, $B$2:B220, B220)</f>
        <v>0.42857142857142855</v>
      </c>
    </row>
    <row r="221" spans="1:30" x14ac:dyDescent="0.25">
      <c r="A221" s="85">
        <v>46162</v>
      </c>
      <c r="B221" t="s">
        <v>1</v>
      </c>
      <c r="C221">
        <v>38</v>
      </c>
      <c r="D221" s="86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86">
        <f>AVERAGEIFS($C$2:C221, $B$2:B221, B221)</f>
        <v>28.285714285714285</v>
      </c>
      <c r="AB221" s="86">
        <f>AVERAGEIFS($I$2:I221, $B$2:B221, B221)</f>
        <v>0.67142857142857137</v>
      </c>
      <c r="AC221" s="86">
        <f>AVERAGEIFS($J$2:J221, $B$2:B221, B221)</f>
        <v>0.57714285714285718</v>
      </c>
      <c r="AD221" s="86">
        <f>AVERAGEIFS($D$2:D221, $B$2:B221, B221)</f>
        <v>0.8571428571428571</v>
      </c>
    </row>
    <row r="222" spans="1:30" x14ac:dyDescent="0.25">
      <c r="A222" s="85">
        <v>46162</v>
      </c>
      <c r="B222" t="s">
        <v>70</v>
      </c>
      <c r="C222">
        <v>17</v>
      </c>
      <c r="D222" s="86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86">
        <f>AVERAGEIFS($C$2:C222, $B$2:B222, B222)</f>
        <v>22</v>
      </c>
      <c r="AB222" s="86">
        <f>AVERAGEIFS($I$2:I222, $B$2:B222, B222)</f>
        <v>0.5</v>
      </c>
      <c r="AC222" s="86">
        <f>AVERAGEIFS($J$2:J222, $B$2:B222, B222)</f>
        <v>0.51749999999999996</v>
      </c>
      <c r="AD222" s="86">
        <f>AVERAGEIFS($D$2:D222, $B$2:B222, B222)</f>
        <v>0.5</v>
      </c>
    </row>
    <row r="223" spans="1:30" x14ac:dyDescent="0.25">
      <c r="A223" s="85">
        <v>46162</v>
      </c>
      <c r="B223" t="s">
        <v>29</v>
      </c>
      <c r="C223">
        <v>13</v>
      </c>
      <c r="D223" s="86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86">
        <f>AVERAGEIFS($C$2:C223, $B$2:B223, B223)</f>
        <v>13</v>
      </c>
      <c r="AB223" s="86">
        <f>AVERAGEIFS($I$2:I223, $B$2:B223, B223)</f>
        <v>0.64999999999999991</v>
      </c>
      <c r="AC223" s="86">
        <f>AVERAGEIFS($J$2:J223, $B$2:B223, B223)</f>
        <v>0.59199999999999997</v>
      </c>
      <c r="AD223" s="86">
        <f>AVERAGEIFS($D$2:D223, $B$2:B223, B223)</f>
        <v>0.9</v>
      </c>
    </row>
    <row r="224" spans="1:30" x14ac:dyDescent="0.25">
      <c r="A224" s="85">
        <v>46162</v>
      </c>
      <c r="B224" t="s">
        <v>3</v>
      </c>
      <c r="C224">
        <v>26</v>
      </c>
      <c r="D224" s="86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86">
        <f>AVERAGEIFS($C$2:C224, $B$2:B224, B224)</f>
        <v>28.6</v>
      </c>
      <c r="AB224" s="86">
        <f>AVERAGEIFS($I$2:I224, $B$2:B224, B224)</f>
        <v>0.56000000000000005</v>
      </c>
      <c r="AC224" s="86">
        <f>AVERAGEIFS($J$2:J224, $B$2:B224, B224)</f>
        <v>0.53599999999999992</v>
      </c>
      <c r="AD224" s="86">
        <f>AVERAGEIFS($D$2:D224, $B$2:B224, B224)</f>
        <v>0.8</v>
      </c>
    </row>
    <row r="225" spans="1:30" x14ac:dyDescent="0.25">
      <c r="A225" s="85">
        <v>46162</v>
      </c>
      <c r="B225" t="s">
        <v>141</v>
      </c>
      <c r="C225">
        <v>15</v>
      </c>
      <c r="D225" s="86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86">
        <f>AVERAGEIFS($C$2:C225, $B$2:B225, B225)</f>
        <v>15</v>
      </c>
      <c r="AB225" s="86">
        <f>AVERAGEIFS($I$2:I225, $B$2:B225, B225)</f>
        <v>0.6</v>
      </c>
      <c r="AC225" s="86">
        <f>AVERAGEIFS($J$2:J225, $B$2:B225, B225)</f>
        <v>0.59</v>
      </c>
      <c r="AD225" s="86">
        <f>AVERAGEIFS($D$2:D225, $B$2:B225, B225)</f>
        <v>1</v>
      </c>
    </row>
    <row r="226" spans="1:30" x14ac:dyDescent="0.25">
      <c r="A226" s="85">
        <v>46162</v>
      </c>
      <c r="B226" t="s">
        <v>148</v>
      </c>
      <c r="C226">
        <v>12</v>
      </c>
      <c r="D226" s="86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86">
        <f>AVERAGEIFS($C$2:C226, $B$2:B226, B226)</f>
        <v>12</v>
      </c>
      <c r="AB226" s="86">
        <f>AVERAGEIFS($I$2:I226, $B$2:B226, B226)</f>
        <v>0.4</v>
      </c>
      <c r="AC226" s="86">
        <f>AVERAGEIFS($J$2:J226, $B$2:B226, B226)</f>
        <v>0.41</v>
      </c>
      <c r="AD226" s="86">
        <f>AVERAGEIFS($D$2:D226, $B$2:B226, B226)</f>
        <v>0</v>
      </c>
    </row>
    <row r="227" spans="1:30" x14ac:dyDescent="0.25">
      <c r="A227" s="85">
        <v>46162</v>
      </c>
      <c r="B227" t="s">
        <v>13</v>
      </c>
      <c r="C227">
        <v>32</v>
      </c>
      <c r="D227" s="86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86">
        <f>AVERAGEIFS($C$2:C227, $B$2:B227, B227)</f>
        <v>35.700000000000003</v>
      </c>
      <c r="AB227" s="86">
        <f>AVERAGEIFS($I$2:I227, $B$2:B227, B227)</f>
        <v>0.43500000000000005</v>
      </c>
      <c r="AC227" s="86">
        <f>AVERAGEIFS($J$2:J227, $B$2:B227, B227)</f>
        <v>0.48299999999999998</v>
      </c>
      <c r="AD227" s="86">
        <f>AVERAGEIFS($D$2:D227, $B$2:B227, B227)</f>
        <v>0.5</v>
      </c>
    </row>
    <row r="228" spans="1:30" x14ac:dyDescent="0.25">
      <c r="A228" s="85">
        <v>46162</v>
      </c>
      <c r="B228" t="s">
        <v>17</v>
      </c>
      <c r="C228">
        <v>36</v>
      </c>
      <c r="D228" s="86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86">
        <f>AVERAGEIFS($C$2:C228, $B$2:B228, B228)</f>
        <v>35.111111111111114</v>
      </c>
      <c r="AB228" s="86">
        <f>AVERAGEIFS($I$2:I228, $B$2:B228, B228)</f>
        <v>0.45555555555555549</v>
      </c>
      <c r="AC228" s="86">
        <f>AVERAGEIFS($J$2:J228, $B$2:B228, B228)</f>
        <v>0.47444444444444439</v>
      </c>
      <c r="AD228" s="86">
        <f>AVERAGEIFS($D$2:D228, $B$2:B228, B228)</f>
        <v>0.22222222222222221</v>
      </c>
    </row>
    <row r="229" spans="1:30" x14ac:dyDescent="0.25">
      <c r="A229" s="85">
        <v>46162</v>
      </c>
      <c r="B229" t="s">
        <v>28</v>
      </c>
      <c r="C229">
        <v>12</v>
      </c>
      <c r="D229" s="86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86">
        <f>AVERAGEIFS($C$2:C229, $B$2:B229, B229)</f>
        <v>22.25</v>
      </c>
      <c r="AB229" s="86">
        <f>AVERAGEIFS($I$2:I229, $B$2:B229, B229)</f>
        <v>0.47499999999999998</v>
      </c>
      <c r="AC229" s="86">
        <f>AVERAGEIFS($J$2:J229, $B$2:B229, B229)</f>
        <v>0.48499999999999999</v>
      </c>
      <c r="AD229" s="86">
        <f>AVERAGEIFS($D$2:D229, $B$2:B229, B229)</f>
        <v>0.375</v>
      </c>
    </row>
    <row r="230" spans="1:30" x14ac:dyDescent="0.25">
      <c r="A230" s="85">
        <v>46162</v>
      </c>
      <c r="B230" t="s">
        <v>139</v>
      </c>
      <c r="C230">
        <v>11</v>
      </c>
      <c r="D230" s="86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86">
        <f>AVERAGEIFS($C$2:C230, $B$2:B230, B230)</f>
        <v>11</v>
      </c>
      <c r="AB230" s="86">
        <f>AVERAGEIFS($I$2:I230, $B$2:B230, B230)</f>
        <v>0.4</v>
      </c>
      <c r="AC230" s="86">
        <f>AVERAGEIFS($J$2:J230, $B$2:B230, B230)</f>
        <v>0.41</v>
      </c>
      <c r="AD230" s="86">
        <f>AVERAGEIFS($D$2:D230, $B$2:B230, B230)</f>
        <v>0</v>
      </c>
    </row>
    <row r="231" spans="1:30" x14ac:dyDescent="0.25">
      <c r="A231" s="85">
        <v>46162</v>
      </c>
      <c r="B231" t="s">
        <v>26</v>
      </c>
      <c r="C231">
        <v>17</v>
      </c>
      <c r="D231" s="86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86">
        <f>AVERAGEIFS($C$2:C231, $B$2:B231, B231)</f>
        <v>18.444444444444443</v>
      </c>
      <c r="AB231" s="86">
        <f>AVERAGEIFS($I$2:I231, $B$2:B231, B231)</f>
        <v>0.53888888888888908</v>
      </c>
      <c r="AC231" s="86">
        <f>AVERAGEIFS($J$2:J231, $B$2:B231, B231)</f>
        <v>0.51222222222222225</v>
      </c>
      <c r="AD231" s="86">
        <f>AVERAGEIFS($D$2:D231, $B$2:B231, B231)</f>
        <v>0.55555555555555558</v>
      </c>
    </row>
    <row r="232" spans="1:30" x14ac:dyDescent="0.25">
      <c r="A232" s="85">
        <v>46166</v>
      </c>
      <c r="B232" t="s">
        <v>26</v>
      </c>
      <c r="C232">
        <v>20</v>
      </c>
      <c r="D232" s="86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86">
        <f>AVERAGEIFS($C$2:C232, $B$2:B232, B232)</f>
        <v>18.600000000000001</v>
      </c>
      <c r="AB232" s="86">
        <f>AVERAGEIFS($I$2:I232, $B$2:B232, B232)</f>
        <v>0.52500000000000013</v>
      </c>
      <c r="AC232" s="86">
        <f>AVERAGEIFS($J$2:J232, $B$2:B232, B232)</f>
        <v>0.50600000000000001</v>
      </c>
      <c r="AD232" s="86">
        <f>AVERAGEIFS($D$2:D232, $B$2:B232, B232)</f>
        <v>0.5</v>
      </c>
    </row>
    <row r="233" spans="1:30" x14ac:dyDescent="0.25">
      <c r="A233" s="85">
        <v>46166</v>
      </c>
      <c r="B233" t="s">
        <v>139</v>
      </c>
      <c r="C233">
        <v>21</v>
      </c>
      <c r="D233" s="86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16</v>
      </c>
      <c r="AB233" s="86">
        <f>AVERAGEIFS($I$2:I233, $B$2:B233, B233)</f>
        <v>0.4</v>
      </c>
      <c r="AC233" s="86">
        <f>AVERAGEIFS($J$2:J233, $B$2:B233, B233)</f>
        <v>0.43</v>
      </c>
      <c r="AD233" s="86">
        <f>AVERAGEIFS($D$2:D233, $B$2:B233, B233)</f>
        <v>0</v>
      </c>
    </row>
    <row r="234" spans="1:30" x14ac:dyDescent="0.25">
      <c r="A234" s="85">
        <v>46166</v>
      </c>
      <c r="B234" t="s">
        <v>28</v>
      </c>
      <c r="C234">
        <v>29</v>
      </c>
      <c r="D234" s="86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23</v>
      </c>
      <c r="AB234" s="86">
        <f>AVERAGEIFS($I$2:I234, $B$2:B234, B234)</f>
        <v>0.46666666666666667</v>
      </c>
      <c r="AC234" s="86">
        <f>AVERAGEIFS($J$2:J234, $B$2:B234, B234)</f>
        <v>0.4811111111111111</v>
      </c>
      <c r="AD234" s="86">
        <f>AVERAGEIFS($D$2:D234, $B$2:B234, B234)</f>
        <v>0.33333333333333331</v>
      </c>
    </row>
    <row r="235" spans="1:30" x14ac:dyDescent="0.25">
      <c r="A235" s="85">
        <v>46166</v>
      </c>
      <c r="B235" t="s">
        <v>13</v>
      </c>
      <c r="C235">
        <v>34</v>
      </c>
      <c r="D235" s="86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35.545454545454547</v>
      </c>
      <c r="AB235" s="86">
        <f>AVERAGEIFS($I$2:I235, $B$2:B235, B235)</f>
        <v>0.43181818181818188</v>
      </c>
      <c r="AC235" s="86">
        <f>AVERAGEIFS($J$2:J235, $B$2:B235, B235)</f>
        <v>0.48000000000000004</v>
      </c>
      <c r="AD235" s="86">
        <f>AVERAGEIFS($D$2:D235, $B$2:B235, B235)</f>
        <v>0.45454545454545453</v>
      </c>
    </row>
    <row r="236" spans="1:30" x14ac:dyDescent="0.25">
      <c r="A236" s="85">
        <v>46166</v>
      </c>
      <c r="B236" t="s">
        <v>17</v>
      </c>
      <c r="C236">
        <v>49</v>
      </c>
      <c r="D236" s="86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36.5</v>
      </c>
      <c r="AB236" s="86">
        <f>AVERAGEIFS($I$2:I236, $B$2:B236, B236)</f>
        <v>0.45</v>
      </c>
      <c r="AC236" s="86">
        <f>AVERAGEIFS($J$2:J236, $B$2:B236, B236)</f>
        <v>0.47199999999999998</v>
      </c>
      <c r="AD236" s="86">
        <f>AVERAGEIFS($D$2:D236, $B$2:B236, B236)</f>
        <v>0.2</v>
      </c>
    </row>
    <row r="237" spans="1:30" x14ac:dyDescent="0.25">
      <c r="A237" s="85">
        <v>46166</v>
      </c>
      <c r="B237" t="s">
        <v>148</v>
      </c>
      <c r="C237">
        <v>27</v>
      </c>
      <c r="D237" s="86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19.5</v>
      </c>
      <c r="AB237" s="86">
        <f>AVERAGEIFS($I$2:I237, $B$2:B237, B237)</f>
        <v>0.4</v>
      </c>
      <c r="AC237" s="86">
        <f>AVERAGEIFS($J$2:J237, $B$2:B237, B237)</f>
        <v>0.43</v>
      </c>
      <c r="AD237" s="86">
        <f>AVERAGEIFS($D$2:D237, $B$2:B237, B237)</f>
        <v>0</v>
      </c>
    </row>
    <row r="238" spans="1:30" ht="16.5" customHeight="1" x14ac:dyDescent="0.25">
      <c r="A238" s="85">
        <v>46166</v>
      </c>
      <c r="B238" t="s">
        <v>35</v>
      </c>
      <c r="C238">
        <v>21</v>
      </c>
      <c r="D238" s="86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86">
        <f>AVERAGEIFS($C$2:C238, $B$2:B238, B238)</f>
        <v>16.25</v>
      </c>
      <c r="AB238" s="86">
        <f>AVERAGEIFS($I$2:I238, $B$2:B238, B238)</f>
        <v>0.47500000000000003</v>
      </c>
      <c r="AC238" s="86">
        <f>AVERAGEIFS($J$2:J238, $B$2:B238, B238)</f>
        <v>0.51624999999999999</v>
      </c>
      <c r="AD238" s="86">
        <f>AVERAGEIFS($D$2:D238, $B$2:B238, B238)</f>
        <v>0.625</v>
      </c>
    </row>
    <row r="239" spans="1:30" x14ac:dyDescent="0.25">
      <c r="A239" s="85">
        <v>46166</v>
      </c>
      <c r="B239" t="s">
        <v>27</v>
      </c>
      <c r="C239">
        <v>30</v>
      </c>
      <c r="D239" s="86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86">
        <f>AVERAGEIFS($C$2:C239, $B$2:B239, B239)</f>
        <v>19.600000000000001</v>
      </c>
      <c r="AB239" s="86">
        <f>AVERAGEIFS($I$2:I239, $B$2:B239, B239)</f>
        <v>0.44500000000000001</v>
      </c>
      <c r="AC239" s="86">
        <f>AVERAGEIFS($J$2:J239, $B$2:B239, B239)</f>
        <v>0.46600000000000003</v>
      </c>
      <c r="AD239" s="86">
        <f>AVERAGEIFS($D$2:D239, $B$2:B239, B239)</f>
        <v>0.5</v>
      </c>
    </row>
    <row r="240" spans="1:30" x14ac:dyDescent="0.25">
      <c r="A240" s="85">
        <v>46166</v>
      </c>
      <c r="B240" t="s">
        <v>19</v>
      </c>
      <c r="C240">
        <v>19</v>
      </c>
      <c r="D240" s="86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86">
        <f>AVERAGEIFS($C$2:C240, $B$2:B240, B240)</f>
        <v>14.818181818181818</v>
      </c>
      <c r="AB240" s="86">
        <f>AVERAGEIFS($I$2:I240, $B$2:B240, B240)</f>
        <v>0.44545454545454538</v>
      </c>
      <c r="AC240" s="86">
        <f>AVERAGEIFS($J$2:J240, $B$2:B240, B240)</f>
        <v>0.46727272727272734</v>
      </c>
      <c r="AD240" s="86">
        <f>AVERAGEIFS($D$2:D240, $B$2:B240, B240)</f>
        <v>0.36363636363636365</v>
      </c>
    </row>
    <row r="241" spans="1:30" x14ac:dyDescent="0.25">
      <c r="A241" s="85">
        <v>46166</v>
      </c>
      <c r="B241" t="s">
        <v>15</v>
      </c>
      <c r="C241">
        <v>33</v>
      </c>
      <c r="D241" s="86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86">
        <f>AVERAGEIFS($C$2:C241, $B$2:B241, B241)</f>
        <v>32.4</v>
      </c>
      <c r="AB241" s="86">
        <f>AVERAGEIFS($I$2:I241, $B$2:B241, B241)</f>
        <v>0.46999999999999992</v>
      </c>
      <c r="AC241" s="86">
        <f>AVERAGEIFS($J$2:J241, $B$2:B241, B241)</f>
        <v>0.48299999999999998</v>
      </c>
      <c r="AD241" s="86">
        <f>AVERAGEIFS($D$2:D241, $B$2:B241, B241)</f>
        <v>0.3</v>
      </c>
    </row>
    <row r="242" spans="1:30" x14ac:dyDescent="0.25">
      <c r="A242" s="85">
        <v>46166</v>
      </c>
      <c r="B242" t="s">
        <v>14</v>
      </c>
      <c r="C242">
        <v>54</v>
      </c>
      <c r="D242" s="86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86">
        <f>AVERAGEIFS($C$2:C242, $B$2:B242, B242)</f>
        <v>38.81818181818182</v>
      </c>
      <c r="AB242" s="86">
        <f>AVERAGEIFS($I$2:I242, $B$2:B242, B242)</f>
        <v>0.50454545454545452</v>
      </c>
      <c r="AC242" s="86">
        <f>AVERAGEIFS($J$2:J242, $B$2:B242, B242)</f>
        <v>0.51181818181818184</v>
      </c>
      <c r="AD242" s="86">
        <f>AVERAGEIFS($D$2:D242, $B$2:B242, B242)</f>
        <v>0.54545454545454541</v>
      </c>
    </row>
    <row r="243" spans="1:30" x14ac:dyDescent="0.25">
      <c r="A243" s="85">
        <v>46166</v>
      </c>
      <c r="B243" t="s">
        <v>155</v>
      </c>
      <c r="C243">
        <v>26</v>
      </c>
      <c r="D243" s="86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86">
        <f>AVERAGEIFS($C$2:C243, $B$2:B243, B243)</f>
        <v>30.75</v>
      </c>
      <c r="AB243" s="86">
        <f>AVERAGEIFS($I$2:I243, $B$2:B243, B243)</f>
        <v>0.51249999999999996</v>
      </c>
      <c r="AC243" s="86">
        <f>AVERAGEIFS($J$2:J243, $B$2:B243, B243)</f>
        <v>0.52499999999999991</v>
      </c>
      <c r="AD243" s="86">
        <f>AVERAGEIFS($D$2:D243, $B$2:B243, B243)</f>
        <v>0.75</v>
      </c>
    </row>
    <row r="244" spans="1:30" x14ac:dyDescent="0.25">
      <c r="A244" s="85">
        <v>46182</v>
      </c>
      <c r="B244" t="s">
        <v>113</v>
      </c>
      <c r="C244">
        <v>46</v>
      </c>
      <c r="D244" s="86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86">
        <f>AVERAGEIFS($C$2:C244, $B$2:B244, B244)</f>
        <v>48.333333333333336</v>
      </c>
      <c r="AB244" s="86">
        <f>AVERAGEIFS($I$2:I244, $B$2:B244, B244)</f>
        <v>0.58333333333333337</v>
      </c>
      <c r="AC244" s="86">
        <f>AVERAGEIFS($J$2:J244, $B$2:B244, B244)</f>
        <v>0.5099999999999999</v>
      </c>
      <c r="AD244" s="86">
        <f>AVERAGEIFS($D$2:D244, $B$2:B244, B244)</f>
        <v>0.66666666666666663</v>
      </c>
    </row>
    <row r="245" spans="1:30" x14ac:dyDescent="0.25">
      <c r="A245" s="85">
        <v>46182</v>
      </c>
      <c r="B245" t="s">
        <v>40</v>
      </c>
      <c r="C245">
        <v>37</v>
      </c>
      <c r="D245" s="86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86">
        <f>AVERAGEIFS($C$2:C245, $B$2:B245, B245)</f>
        <v>28.5</v>
      </c>
      <c r="AB245" s="86">
        <f>AVERAGEIFS($I$2:I245, $B$2:B245, B245)</f>
        <v>0.5</v>
      </c>
      <c r="AC245" s="86">
        <f>AVERAGEIFS($J$2:J245, $B$2:B245, B245)</f>
        <v>0.49000000000000005</v>
      </c>
      <c r="AD245" s="86">
        <f>AVERAGEIFS($D$2:D245, $B$2:B245, B245)</f>
        <v>0.5</v>
      </c>
    </row>
    <row r="246" spans="1:30" x14ac:dyDescent="0.25">
      <c r="A246" s="85">
        <v>46182</v>
      </c>
      <c r="B246" t="s">
        <v>6</v>
      </c>
      <c r="C246">
        <v>32</v>
      </c>
      <c r="D246" s="8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86">
        <f>AVERAGEIFS($C$2:C246, $B$2:B246, B246)</f>
        <v>32.5</v>
      </c>
      <c r="AB246" s="86">
        <f>AVERAGEIFS($I$2:I246, $B$2:B246, B246)</f>
        <v>0.65</v>
      </c>
      <c r="AC246" s="86">
        <f>AVERAGEIFS($J$2:J246, $B$2:B246, B246)</f>
        <v>0.54399999999999993</v>
      </c>
      <c r="AD246" s="86">
        <f>AVERAGEIFS($D$2:D246, $B$2:B246, B246)</f>
        <v>0.7</v>
      </c>
    </row>
    <row r="247" spans="1:30" x14ac:dyDescent="0.25">
      <c r="A247" s="85">
        <v>46182</v>
      </c>
      <c r="B247" t="s">
        <v>147</v>
      </c>
      <c r="C247">
        <v>31</v>
      </c>
      <c r="D247" s="86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86">
        <f>AVERAGEIFS($C$2:C247, $B$2:B247, B247)</f>
        <v>30.5</v>
      </c>
      <c r="AB247" s="86">
        <f>AVERAGEIFS($I$2:I247, $B$2:B247, B247)</f>
        <v>0.53749999999999998</v>
      </c>
      <c r="AC247" s="86">
        <f>AVERAGEIFS($J$2:J247, $B$2:B247, B247)</f>
        <v>0.48250000000000004</v>
      </c>
      <c r="AD247" s="86">
        <f>AVERAGEIFS($D$2:D247, $B$2:B247, B247)</f>
        <v>0.5</v>
      </c>
    </row>
    <row r="248" spans="1:30" x14ac:dyDescent="0.25">
      <c r="A248" s="85">
        <v>46182</v>
      </c>
      <c r="B248" t="s">
        <v>154</v>
      </c>
      <c r="C248">
        <v>13</v>
      </c>
      <c r="D248" s="86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86">
        <f>AVERAGEIFS($C$2:C248, $B$2:B248, B248)</f>
        <v>23.333333333333332</v>
      </c>
      <c r="AB248" s="86">
        <f>AVERAGEIFS($I$2:I248, $B$2:B248, B248)</f>
        <v>0.58333333333333337</v>
      </c>
      <c r="AC248" s="86">
        <f>AVERAGEIFS($J$2:J248, $B$2:B248, B248)</f>
        <v>0.5099999999999999</v>
      </c>
      <c r="AD248" s="86">
        <f>AVERAGEIFS($D$2:D248, $B$2:B248, B248)</f>
        <v>0.66666666666666663</v>
      </c>
    </row>
    <row r="249" spans="1:30" x14ac:dyDescent="0.25">
      <c r="A249" s="85">
        <v>46182</v>
      </c>
      <c r="B249" t="s">
        <v>146</v>
      </c>
      <c r="C249">
        <v>13</v>
      </c>
      <c r="D249" s="86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86">
        <f>AVERAGEIFS($C$2:C249, $B$2:B249, B249)</f>
        <v>20.75</v>
      </c>
      <c r="AB249" s="86">
        <f>AVERAGEIFS($I$2:I249, $B$2:B249, B249)</f>
        <v>0.53749999999999998</v>
      </c>
      <c r="AC249" s="86">
        <f>AVERAGEIFS($J$2:J249, $B$2:B249, B249)</f>
        <v>0.48250000000000004</v>
      </c>
      <c r="AD249" s="86">
        <f>AVERAGEIFS($D$2:D249, $B$2:B249, B249)</f>
        <v>0.5</v>
      </c>
    </row>
    <row r="250" spans="1:30" x14ac:dyDescent="0.25">
      <c r="A250" s="85">
        <v>46182</v>
      </c>
      <c r="B250" t="s">
        <v>3</v>
      </c>
      <c r="C250">
        <v>41</v>
      </c>
      <c r="D250" s="86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86">
        <f>AVERAGEIFS($C$2:C250, $B$2:B250, B250)</f>
        <v>30.666666666666668</v>
      </c>
      <c r="AB250" s="86">
        <f>AVERAGEIFS($I$2:I250, $B$2:B250, B250)</f>
        <v>0.50833333333333341</v>
      </c>
      <c r="AC250" s="86">
        <f>AVERAGEIFS($J$2:J250, $B$2:B250, B250)</f>
        <v>0.51666666666666661</v>
      </c>
      <c r="AD250" s="86">
        <f>AVERAGEIFS($D$2:D250, $B$2:B250, B250)</f>
        <v>0.66666666666666663</v>
      </c>
    </row>
    <row r="251" spans="1:30" x14ac:dyDescent="0.25">
      <c r="A251" s="85">
        <v>46182</v>
      </c>
      <c r="B251" t="s">
        <v>1</v>
      </c>
      <c r="C251">
        <v>40</v>
      </c>
      <c r="D251" s="86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86">
        <f>AVERAGEIFS($C$2:C251, $B$2:B251, B251)</f>
        <v>29.75</v>
      </c>
      <c r="AB251" s="86">
        <f>AVERAGEIFS($I$2:I251, $B$2:B251, B251)</f>
        <v>0.61874999999999991</v>
      </c>
      <c r="AC251" s="86">
        <f>AVERAGEIFS($J$2:J251, $B$2:B251, B251)</f>
        <v>0.5575</v>
      </c>
      <c r="AD251" s="86">
        <f>AVERAGEIFS($D$2:D251, $B$2:B251, B251)</f>
        <v>0.75</v>
      </c>
    </row>
    <row r="252" spans="1:30" x14ac:dyDescent="0.25">
      <c r="A252" s="85">
        <v>46182</v>
      </c>
      <c r="B252" t="s">
        <v>37</v>
      </c>
      <c r="C252">
        <v>30</v>
      </c>
      <c r="D252" s="86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86">
        <f>AVERAGEIFS($C$2:C252, $B$2:B252, B252)</f>
        <v>22.125</v>
      </c>
      <c r="AB252" s="86">
        <f>AVERAGEIFS($I$2:I252, $B$2:B252, B252)</f>
        <v>0.38750000000000001</v>
      </c>
      <c r="AC252" s="86">
        <f>AVERAGEIFS($J$2:J252, $B$2:B252, B252)</f>
        <v>0.45124999999999998</v>
      </c>
      <c r="AD252" s="86">
        <f>AVERAGEIFS($D$2:D252, $B$2:B252, B252)</f>
        <v>0.375</v>
      </c>
    </row>
    <row r="253" spans="1:30" x14ac:dyDescent="0.25">
      <c r="A253" s="85">
        <v>46182</v>
      </c>
      <c r="B253" t="s">
        <v>141</v>
      </c>
      <c r="C253">
        <v>19</v>
      </c>
      <c r="D253" s="86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86">
        <f>AVERAGEIFS($C$2:C253, $B$2:B253, B253)</f>
        <v>17</v>
      </c>
      <c r="AB253" s="86">
        <f>AVERAGEIFS($I$2:I253, $B$2:B253, B253)</f>
        <v>0.42499999999999999</v>
      </c>
      <c r="AC253" s="86">
        <f>AVERAGEIFS($J$2:J253, $B$2:B253, B253)</f>
        <v>0.505</v>
      </c>
      <c r="AD253" s="86">
        <f>AVERAGEIFS($D$2:D253, $B$2:B253, B253)</f>
        <v>0.5</v>
      </c>
    </row>
    <row r="254" spans="1:30" x14ac:dyDescent="0.25">
      <c r="A254" s="85">
        <v>46182</v>
      </c>
      <c r="B254" t="s">
        <v>70</v>
      </c>
      <c r="C254">
        <v>19</v>
      </c>
      <c r="D254" s="86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86">
        <f>AVERAGEIFS($C$2:C254, $B$2:B254, B254)</f>
        <v>21.4</v>
      </c>
      <c r="AB254" s="86">
        <f>AVERAGEIFS($I$2:I254, $B$2:B254, B254)</f>
        <v>0.45</v>
      </c>
      <c r="AC254" s="86">
        <f>AVERAGEIFS($J$2:J254, $B$2:B254, B254)</f>
        <v>0.49799999999999994</v>
      </c>
      <c r="AD254" s="86">
        <f>AVERAGEIFS($D$2:D254, $B$2:B254, B254)</f>
        <v>0.4</v>
      </c>
    </row>
    <row r="255" spans="1:30" x14ac:dyDescent="0.25">
      <c r="A255" s="85">
        <v>46182</v>
      </c>
      <c r="B255" t="s">
        <v>29</v>
      </c>
      <c r="C255">
        <v>14</v>
      </c>
      <c r="D255" s="86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86">
        <f>AVERAGEIFS($C$2:C255, $B$2:B255, B255)</f>
        <v>13.090909090909092</v>
      </c>
      <c r="AB255" s="86">
        <f>AVERAGEIFS($I$2:I255, $B$2:B255, B255)</f>
        <v>0.61363636363636354</v>
      </c>
      <c r="AC255" s="86">
        <f>AVERAGEIFS($J$2:J255, $B$2:B255, B255)</f>
        <v>0.5763636363636363</v>
      </c>
      <c r="AD255" s="86">
        <f>AVERAGEIFS($D$2:D255, $B$2:B255, B255)</f>
        <v>0.81818181818181823</v>
      </c>
    </row>
    <row r="256" spans="1:30" x14ac:dyDescent="0.25">
      <c r="A256" s="85">
        <v>46187</v>
      </c>
      <c r="B256" t="s">
        <v>1</v>
      </c>
      <c r="C256">
        <v>48</v>
      </c>
      <c r="D256" s="86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86">
        <f>AVERAGEIFS($C$2:C256, $B$2:B256, B256)</f>
        <v>31.777777777777779</v>
      </c>
      <c r="AB256" s="86">
        <f>AVERAGEIFS($I$2:I256, $B$2:B256, B256)</f>
        <v>0.61666666666666659</v>
      </c>
      <c r="AC256" s="86">
        <f>AVERAGEIFS($J$2:J256, $B$2:B256, B256)</f>
        <v>0.56222222222222218</v>
      </c>
      <c r="AD256" s="86">
        <f>AVERAGEIFS($D$2:D256, $B$2:B256, B256)</f>
        <v>0.77777777777777779</v>
      </c>
    </row>
    <row r="257" spans="1:30" x14ac:dyDescent="0.25">
      <c r="A257" s="85">
        <v>46187</v>
      </c>
      <c r="B257" t="s">
        <v>13</v>
      </c>
      <c r="C257">
        <v>43</v>
      </c>
      <c r="D257" s="86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86">
        <f>AVERAGEIFS($C$2:C257, $B$2:B257, B257)</f>
        <v>36.166666666666664</v>
      </c>
      <c r="AB257" s="86">
        <f>AVERAGEIFS($I$2:I257, $B$2:B257, B257)</f>
        <v>0.44583333333333336</v>
      </c>
      <c r="AC257" s="86">
        <f>AVERAGEIFS($J$2:J257, $B$2:B257, B257)</f>
        <v>0.49</v>
      </c>
      <c r="AD257" s="86">
        <f>AVERAGEIFS($D$2:D257, $B$2:B257, B257)</f>
        <v>0.5</v>
      </c>
    </row>
    <row r="258" spans="1:30" x14ac:dyDescent="0.25">
      <c r="A258" s="85">
        <v>46187</v>
      </c>
      <c r="B258" t="s">
        <v>37</v>
      </c>
      <c r="C258">
        <v>33</v>
      </c>
      <c r="D258" s="86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86">
        <f>AVERAGEIFS($C$2:C258, $B$2:B258, B258)</f>
        <v>23.333333333333332</v>
      </c>
      <c r="AB258" s="86">
        <f>AVERAGEIFS($I$2:I258, $B$2:B258, B258)</f>
        <v>0.41111111111111115</v>
      </c>
      <c r="AC258" s="86">
        <f>AVERAGEIFS($J$2:J258, $B$2:B258, B258)</f>
        <v>0.46777777777777779</v>
      </c>
      <c r="AD258" s="86">
        <f>AVERAGEIFS($D$2:D258, $B$2:B258, B258)</f>
        <v>0.44444444444444442</v>
      </c>
    </row>
    <row r="259" spans="1:30" x14ac:dyDescent="0.25">
      <c r="A259" s="85">
        <v>46187</v>
      </c>
      <c r="B259" t="s">
        <v>141</v>
      </c>
      <c r="C259">
        <v>31</v>
      </c>
      <c r="D259" s="86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86">
        <f>AVERAGEIFS($C$2:C259, $B$2:B259, B259)</f>
        <v>21.666666666666668</v>
      </c>
      <c r="AB259" s="86">
        <f>AVERAGEIFS($I$2:I259, $B$2:B259, B259)</f>
        <v>0.48333333333333334</v>
      </c>
      <c r="AC259" s="86">
        <f>AVERAGEIFS($J$2:J259, $B$2:B259, B259)</f>
        <v>0.53666666666666663</v>
      </c>
      <c r="AD259" s="86">
        <f>AVERAGEIFS($D$2:D259, $B$2:B259, B259)</f>
        <v>0.66666666666666663</v>
      </c>
    </row>
    <row r="260" spans="1:30" x14ac:dyDescent="0.25">
      <c r="A260" s="85">
        <v>46187</v>
      </c>
      <c r="B260" t="s">
        <v>29</v>
      </c>
      <c r="C260">
        <v>16</v>
      </c>
      <c r="D260" s="86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86">
        <f>AVERAGEIFS($C$2:C260, $B$2:B260, B260)</f>
        <v>13.333333333333334</v>
      </c>
      <c r="AB260" s="86">
        <f>AVERAGEIFS($I$2:I260, $B$2:B260, B260)</f>
        <v>0.61249999999999993</v>
      </c>
      <c r="AC260" s="86">
        <f>AVERAGEIFS($J$2:J260, $B$2:B260, B260)</f>
        <v>0.57833333333333325</v>
      </c>
      <c r="AD260" s="86">
        <f>AVERAGEIFS($D$2:D260, $B$2:B260, B260)</f>
        <v>0.83333333333333337</v>
      </c>
    </row>
    <row r="261" spans="1:30" x14ac:dyDescent="0.25">
      <c r="A261" s="85">
        <v>46187</v>
      </c>
      <c r="B261" t="s">
        <v>70</v>
      </c>
      <c r="C261">
        <v>15</v>
      </c>
      <c r="D261" s="86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86">
        <f>AVERAGEIFS($C$2:C261, $B$2:B261, B261)</f>
        <v>20.333333333333332</v>
      </c>
      <c r="AB261" s="86">
        <f>AVERAGEIFS($I$2:I261, $B$2:B261, B261)</f>
        <v>0.47500000000000003</v>
      </c>
      <c r="AC261" s="86">
        <f>AVERAGEIFS($J$2:J261, $B$2:B261, B261)</f>
        <v>0.51500000000000001</v>
      </c>
      <c r="AD261" s="86">
        <f>AVERAGEIFS($D$2:D261, $B$2:B261, B261)</f>
        <v>0.5</v>
      </c>
    </row>
    <row r="262" spans="1:30" x14ac:dyDescent="0.25">
      <c r="A262" s="85">
        <v>46187</v>
      </c>
      <c r="B262" t="s">
        <v>2</v>
      </c>
      <c r="C262">
        <v>50</v>
      </c>
      <c r="D262" s="86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86">
        <f>AVERAGEIFS($C$2:C262, $B$2:B262, B262)</f>
        <v>39.888888888888886</v>
      </c>
      <c r="AB262" s="86">
        <f>AVERAGEIFS($I$2:I262, $B$2:B262, B262)</f>
        <v>0.5</v>
      </c>
      <c r="AC262" s="86">
        <f>AVERAGEIFS($J$2:J262, $B$2:B262, B262)</f>
        <v>0.50222222222222224</v>
      </c>
      <c r="AD262" s="86">
        <f>AVERAGEIFS($D$2:D262, $B$2:B262, B262)</f>
        <v>0.33333333333333331</v>
      </c>
    </row>
    <row r="263" spans="1:30" x14ac:dyDescent="0.25">
      <c r="A263" s="85">
        <v>46187</v>
      </c>
      <c r="B263" t="s">
        <v>18</v>
      </c>
      <c r="C263">
        <v>34</v>
      </c>
      <c r="D263" s="86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86">
        <f>AVERAGEIFS($C$2:C263, $B$2:B263, B263)</f>
        <v>36.090909090909093</v>
      </c>
      <c r="AB263" s="86">
        <f>AVERAGEIFS($I$2:I263, $B$2:B263, B263)</f>
        <v>0.45909090909090916</v>
      </c>
      <c r="AC263" s="86">
        <f>AVERAGEIFS($J$2:J263, $B$2:B263, B263)</f>
        <v>0.47818181818181815</v>
      </c>
      <c r="AD263" s="86">
        <f>AVERAGEIFS($D$2:D263, $B$2:B263, B263)</f>
        <v>0.36363636363636365</v>
      </c>
    </row>
    <row r="264" spans="1:30" x14ac:dyDescent="0.25">
      <c r="A264" s="85">
        <v>46187</v>
      </c>
      <c r="B264" t="s">
        <v>150</v>
      </c>
      <c r="C264">
        <v>31</v>
      </c>
      <c r="D264" s="86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86">
        <f>AVERAGEIFS($C$2:C264, $B$2:B264, B264)</f>
        <v>36</v>
      </c>
      <c r="AB264" s="86">
        <f>AVERAGEIFS($I$2:I264, $B$2:B264, B264)</f>
        <v>0.4</v>
      </c>
      <c r="AC264" s="86">
        <f>AVERAGEIFS($J$2:J264, $B$2:B264, B264)</f>
        <v>0.44</v>
      </c>
      <c r="AD264" s="86">
        <f>AVERAGEIFS($D$2:D264, $B$2:B264, B264)</f>
        <v>0</v>
      </c>
    </row>
    <row r="265" spans="1:30" x14ac:dyDescent="0.25">
      <c r="A265" s="85">
        <v>46187</v>
      </c>
      <c r="B265" t="s">
        <v>25</v>
      </c>
      <c r="C265">
        <v>30</v>
      </c>
      <c r="D265" s="86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86">
        <f>AVERAGEIFS($C$2:C265, $B$2:B265, B265)</f>
        <v>29.428571428571427</v>
      </c>
      <c r="AB265" s="86">
        <f>AVERAGEIFS($I$2:I265, $B$2:B265, B265)</f>
        <v>0.40714285714285708</v>
      </c>
      <c r="AC265" s="86">
        <f>AVERAGEIFS($J$2:J265, $B$2:B265, B265)</f>
        <v>0.46142857142857141</v>
      </c>
      <c r="AD265" s="86">
        <f>AVERAGEIFS($D$2:D265, $B$2:B265, B265)</f>
        <v>0.14285714285714285</v>
      </c>
    </row>
    <row r="266" spans="1:30" x14ac:dyDescent="0.25">
      <c r="A266" s="85">
        <v>46187</v>
      </c>
      <c r="B266" t="s">
        <v>71</v>
      </c>
      <c r="C266">
        <v>20</v>
      </c>
      <c r="D266" s="86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86">
        <f>AVERAGEIFS($C$2:C266, $B$2:B266, B266)</f>
        <v>20</v>
      </c>
      <c r="AB266" s="86">
        <f>AVERAGEIFS($I$2:I266, $B$2:B266, B266)</f>
        <v>0.4</v>
      </c>
      <c r="AC266" s="86">
        <f>AVERAGEIFS($J$2:J266, $B$2:B266, B266)</f>
        <v>0.4</v>
      </c>
      <c r="AD266" s="86">
        <f>AVERAGEIFS($D$2:D266, $B$2:B266, B266)</f>
        <v>0</v>
      </c>
    </row>
    <row r="267" spans="1:30" x14ac:dyDescent="0.25">
      <c r="A267" s="85">
        <v>46187</v>
      </c>
      <c r="B267" t="s">
        <v>140</v>
      </c>
      <c r="C267">
        <v>11</v>
      </c>
      <c r="D267" s="86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86">
        <f>AVERAGEIFS($C$2:C267, $B$2:B267, B267)</f>
        <v>14.5</v>
      </c>
      <c r="AB267" s="86">
        <f>AVERAGEIFS($I$2:I267, $B$2:B267, B267)</f>
        <v>0.4</v>
      </c>
      <c r="AC267" s="86">
        <f>AVERAGEIFS($J$2:J267, $B$2:B267, B267)</f>
        <v>0.44</v>
      </c>
      <c r="AD267" s="86">
        <f>AVERAGEIFS($D$2:D267, $B$2:B267, B267)</f>
        <v>0</v>
      </c>
    </row>
    <row r="268" spans="1:30" x14ac:dyDescent="0.25">
      <c r="A268" s="85">
        <v>46189</v>
      </c>
      <c r="B268" t="s">
        <v>35</v>
      </c>
      <c r="C268">
        <v>3</v>
      </c>
      <c r="D268" s="86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14.777777777777779</v>
      </c>
      <c r="AB268" s="86">
        <f>AVERAGEIFS($I$2:I268, $B$2:B268, B268)</f>
        <v>0.42222222222222228</v>
      </c>
      <c r="AC268" s="86">
        <f>AVERAGEIFS($J$2:J268, $B$2:B268, B268)</f>
        <v>0.49333333333333329</v>
      </c>
      <c r="AD268" s="86">
        <f>AVERAGEIFS($D$2:D268, $B$2:B268, B268)</f>
        <v>0.55555555555555558</v>
      </c>
    </row>
    <row r="269" spans="1:30" x14ac:dyDescent="0.25">
      <c r="A269" s="85">
        <v>46189</v>
      </c>
      <c r="B269" t="s">
        <v>27</v>
      </c>
      <c r="C269">
        <v>7</v>
      </c>
      <c r="D269" s="86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18.454545454545453</v>
      </c>
      <c r="AB269" s="86">
        <f>AVERAGEIFS($I$2:I269, $B$2:B269, B269)</f>
        <v>0.40454545454545454</v>
      </c>
      <c r="AC269" s="86">
        <f>AVERAGEIFS($J$2:J269, $B$2:B269, B269)</f>
        <v>0.45181818181818179</v>
      </c>
      <c r="AD269" s="86">
        <f>AVERAGEIFS($D$2:D269, $B$2:B269, B269)</f>
        <v>0.45454545454545453</v>
      </c>
    </row>
    <row r="270" spans="1:30" x14ac:dyDescent="0.25">
      <c r="A270" s="85">
        <v>46189</v>
      </c>
      <c r="B270" t="s">
        <v>155</v>
      </c>
      <c r="C270">
        <v>9</v>
      </c>
      <c r="D270" s="86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26.4</v>
      </c>
      <c r="AB270" s="86">
        <f>AVERAGEIFS($I$2:I270, $B$2:B270, B270)</f>
        <v>0.41</v>
      </c>
      <c r="AC270" s="86">
        <f>AVERAGEIFS($J$2:J270, $B$2:B270, B270)</f>
        <v>0.48199999999999993</v>
      </c>
      <c r="AD270" s="86">
        <f>AVERAGEIFS($D$2:D270, $B$2:B270, B270)</f>
        <v>0.6</v>
      </c>
    </row>
    <row r="271" spans="1:30" x14ac:dyDescent="0.25">
      <c r="A271" s="85">
        <v>46189</v>
      </c>
      <c r="B271" t="s">
        <v>15</v>
      </c>
      <c r="C271">
        <v>11</v>
      </c>
      <c r="D271" s="86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86">
        <f>AVERAGEIFS($C$2:C271, $B$2:B271, B271)</f>
        <v>30.454545454545453</v>
      </c>
      <c r="AB271" s="86">
        <f>AVERAGEIFS($I$2:I271, $B$2:B271, B271)</f>
        <v>0.42727272727272719</v>
      </c>
      <c r="AC271" s="86">
        <f>AVERAGEIFS($J$2:J271, $B$2:B271, B271)</f>
        <v>0.46727272727272723</v>
      </c>
      <c r="AD271" s="86">
        <f>AVERAGEIFS($D$2:D271, $B$2:B271, B271)</f>
        <v>0.27272727272727271</v>
      </c>
    </row>
    <row r="272" spans="1:30" x14ac:dyDescent="0.25">
      <c r="A272" s="85">
        <v>46189</v>
      </c>
      <c r="B272" t="s">
        <v>19</v>
      </c>
      <c r="C272">
        <v>3</v>
      </c>
      <c r="D272" s="86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86">
        <f>AVERAGEIFS($C$2:C272, $B$2:B272, B272)</f>
        <v>13.833333333333334</v>
      </c>
      <c r="AB272" s="86">
        <f>AVERAGEIFS($I$2:I272, $B$2:B272, B272)</f>
        <v>0.40833333333333327</v>
      </c>
      <c r="AC272" s="86">
        <f>AVERAGEIFS($J$2:J272, $B$2:B272, B272)</f>
        <v>0.45416666666666666</v>
      </c>
      <c r="AD272" s="86">
        <f>AVERAGEIFS($D$2:D272, $B$2:B272, B272)</f>
        <v>0.33333333333333331</v>
      </c>
    </row>
    <row r="273" spans="1:30" x14ac:dyDescent="0.25">
      <c r="A273" s="85">
        <v>46189</v>
      </c>
      <c r="B273" t="s">
        <v>14</v>
      </c>
      <c r="C273">
        <v>31</v>
      </c>
      <c r="D273" s="86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86">
        <f>AVERAGEIFS($C$2:C273, $B$2:B273, B273)</f>
        <v>38.166666666666664</v>
      </c>
      <c r="AB273" s="86">
        <f>AVERAGEIFS($I$2:I273, $B$2:B273, B273)</f>
        <v>0.46249999999999997</v>
      </c>
      <c r="AC273" s="86">
        <f>AVERAGEIFS($J$2:J273, $B$2:B273, B273)</f>
        <v>0.49499999999999994</v>
      </c>
      <c r="AD273" s="86">
        <f>AVERAGEIFS($D$2:D273, $B$2:B273, B273)</f>
        <v>0.5</v>
      </c>
    </row>
    <row r="274" spans="1:30" x14ac:dyDescent="0.25">
      <c r="A274" s="85">
        <v>46189</v>
      </c>
      <c r="B274" t="s">
        <v>37</v>
      </c>
      <c r="C274">
        <v>10</v>
      </c>
      <c r="D274" s="86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86">
        <f>AVERAGEIFS($C$2:C274, $B$2:B274, B274)</f>
        <v>22</v>
      </c>
      <c r="AB274" s="86">
        <f>AVERAGEIFS($I$2:I274, $B$2:B274, B274)</f>
        <v>0.47000000000000003</v>
      </c>
      <c r="AC274" s="86">
        <f>AVERAGEIFS($J$2:J274, $B$2:B274, B274)</f>
        <v>0.49000000000000005</v>
      </c>
      <c r="AD274" s="86">
        <f>AVERAGEIFS($D$2:D274, $B$2:B274, B274)</f>
        <v>0.5</v>
      </c>
    </row>
    <row r="275" spans="1:30" x14ac:dyDescent="0.25">
      <c r="A275" s="85">
        <v>46189</v>
      </c>
      <c r="B275" t="s">
        <v>13</v>
      </c>
      <c r="C275">
        <v>22</v>
      </c>
      <c r="D275" s="86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86">
        <f>AVERAGEIFS($C$2:C275, $B$2:B275, B275)</f>
        <v>35.07692307692308</v>
      </c>
      <c r="AB275" s="86">
        <f>AVERAGEIFS($I$2:I275, $B$2:B275, B275)</f>
        <v>0.4884615384615385</v>
      </c>
      <c r="AC275" s="86">
        <f>AVERAGEIFS($J$2:J275, $B$2:B275, B275)</f>
        <v>0.50538461538461543</v>
      </c>
      <c r="AD275" s="86">
        <f>AVERAGEIFS($D$2:D275, $B$2:B275, B275)</f>
        <v>0.53846153846153844</v>
      </c>
    </row>
    <row r="276" spans="1:30" x14ac:dyDescent="0.25">
      <c r="A276" s="85">
        <v>46189</v>
      </c>
      <c r="B276" t="s">
        <v>1</v>
      </c>
      <c r="C276">
        <v>20</v>
      </c>
      <c r="D276" s="86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86">
        <f>AVERAGEIFS($C$2:C276, $B$2:B276, B276)</f>
        <v>30.6</v>
      </c>
      <c r="AB276" s="86">
        <f>AVERAGEIFS($I$2:I276, $B$2:B276, B276)</f>
        <v>0.65499999999999992</v>
      </c>
      <c r="AC276" s="86">
        <f>AVERAGEIFS($J$2:J276, $B$2:B276, B276)</f>
        <v>0.57499999999999996</v>
      </c>
      <c r="AD276" s="86">
        <f>AVERAGEIFS($D$2:D276, $B$2:B276, B276)</f>
        <v>0.8</v>
      </c>
    </row>
    <row r="277" spans="1:30" x14ac:dyDescent="0.25">
      <c r="A277" s="85">
        <v>46189</v>
      </c>
      <c r="B277" t="s">
        <v>141</v>
      </c>
      <c r="C277">
        <v>14</v>
      </c>
      <c r="D277" s="86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86">
        <f>AVERAGEIFS($C$2:C277, $B$2:B277, B277)</f>
        <v>19.75</v>
      </c>
      <c r="AB277" s="86">
        <f>AVERAGEIFS($I$2:I277, $B$2:B277, B277)</f>
        <v>0.61250000000000004</v>
      </c>
      <c r="AC277" s="86">
        <f>AVERAGEIFS($J$2:J277, $B$2:B277, B277)</f>
        <v>0.57499999999999996</v>
      </c>
      <c r="AD277" s="86">
        <f>AVERAGEIFS($D$2:D277, $B$2:B277, B277)</f>
        <v>0.75</v>
      </c>
    </row>
    <row r="278" spans="1:30" x14ac:dyDescent="0.25">
      <c r="A278" s="85">
        <v>46189</v>
      </c>
      <c r="B278" t="s">
        <v>29</v>
      </c>
      <c r="C278">
        <v>8</v>
      </c>
      <c r="D278" s="86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86">
        <f>AVERAGEIFS($C$2:C278, $B$2:B278, B278)</f>
        <v>12.923076923076923</v>
      </c>
      <c r="AB278" s="86">
        <f>AVERAGEIFS($I$2:I278, $B$2:B278, B278)</f>
        <v>0.64230769230769214</v>
      </c>
      <c r="AC278" s="86">
        <f>AVERAGEIFS($J$2:J278, $B$2:B278, B278)</f>
        <v>0.58692307692307688</v>
      </c>
      <c r="AD278" s="86">
        <f>AVERAGEIFS($D$2:D278, $B$2:B278, B278)</f>
        <v>0.84615384615384615</v>
      </c>
    </row>
    <row r="279" spans="1:30" x14ac:dyDescent="0.25">
      <c r="A279" s="85">
        <v>46189</v>
      </c>
      <c r="B279" t="s">
        <v>70</v>
      </c>
      <c r="C279">
        <v>8</v>
      </c>
      <c r="D279" s="86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86">
        <f>AVERAGEIFS($C$2:C279, $B$2:B279, B279)</f>
        <v>18.571428571428573</v>
      </c>
      <c r="AB279" s="86">
        <f>AVERAGEIFS($I$2:I279, $B$2:B279, B279)</f>
        <v>0.55000000000000004</v>
      </c>
      <c r="AC279" s="86">
        <f>AVERAGEIFS($J$2:J279, $B$2:B279, B279)</f>
        <v>0.53999999999999992</v>
      </c>
      <c r="AD279" s="86">
        <f>AVERAGEIFS($D$2:D279, $B$2:B279, B279)</f>
        <v>0.5714285714285714</v>
      </c>
    </row>
  </sheetData>
  <autoFilter ref="A1:AD159" xr:uid="{683C13F5-AE6A-44E6-924D-3936AA002E1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O62"/>
  <sheetViews>
    <sheetView workbookViewId="0">
      <pane xSplit="1" ySplit="1" topLeftCell="B30" activePane="bottomRight" state="frozen"/>
      <selection pane="topRight" activeCell="B1" sqref="B1"/>
      <selection pane="bottomLeft" activeCell="A2" sqref="A2"/>
      <selection pane="bottomRight" activeCell="C53" sqref="C53"/>
    </sheetView>
  </sheetViews>
  <sheetFormatPr defaultRowHeight="15" x14ac:dyDescent="0.25"/>
  <cols>
    <col min="1" max="1" width="13.140625" customWidth="1"/>
    <col min="2" max="5" width="11.5703125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52" t="s">
        <v>36</v>
      </c>
      <c r="H1" s="52" t="s">
        <v>231</v>
      </c>
      <c r="I1" s="33" t="s">
        <v>49</v>
      </c>
      <c r="J1" s="51" t="s">
        <v>97</v>
      </c>
      <c r="K1" s="52" t="s">
        <v>98</v>
      </c>
      <c r="L1" s="46" t="s">
        <v>123</v>
      </c>
      <c r="M1" s="51" t="s">
        <v>64</v>
      </c>
      <c r="N1" s="52" t="s">
        <v>101</v>
      </c>
      <c r="O1" s="46" t="s">
        <v>121</v>
      </c>
      <c r="P1" s="51" t="s">
        <v>99</v>
      </c>
      <c r="Q1" s="52" t="s">
        <v>100</v>
      </c>
      <c r="R1" s="46" t="s">
        <v>122</v>
      </c>
      <c r="S1" s="90" t="s">
        <v>93</v>
      </c>
      <c r="T1" s="91" t="s">
        <v>41</v>
      </c>
      <c r="U1" s="91" t="s">
        <v>69</v>
      </c>
      <c r="V1" s="92" t="s">
        <v>63</v>
      </c>
      <c r="W1" s="92" t="s">
        <v>116</v>
      </c>
      <c r="X1" s="91" t="s">
        <v>112</v>
      </c>
      <c r="Y1" s="92" t="s">
        <v>32</v>
      </c>
      <c r="Z1" s="91" t="s">
        <v>106</v>
      </c>
      <c r="AA1" s="91" t="s">
        <v>144</v>
      </c>
      <c r="AB1" s="92" t="s">
        <v>62</v>
      </c>
      <c r="AC1" s="91" t="s">
        <v>73</v>
      </c>
      <c r="AD1" s="91" t="s">
        <v>91</v>
      </c>
      <c r="AE1" s="92" t="s">
        <v>95</v>
      </c>
      <c r="AF1" s="91" t="s">
        <v>92</v>
      </c>
      <c r="AG1" s="92" t="s">
        <v>67</v>
      </c>
      <c r="AH1" s="92" t="s">
        <v>56</v>
      </c>
      <c r="AI1" s="92" t="s">
        <v>218</v>
      </c>
      <c r="AJ1" s="91" t="s">
        <v>104</v>
      </c>
      <c r="AK1" s="91" t="s">
        <v>66</v>
      </c>
      <c r="AL1" s="91" t="s">
        <v>72</v>
      </c>
      <c r="AM1" s="92" t="s">
        <v>68</v>
      </c>
      <c r="AN1" s="92" t="s">
        <v>135</v>
      </c>
      <c r="AO1" s="93" t="s">
        <v>96</v>
      </c>
    </row>
    <row r="2" spans="1:41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379</v>
      </c>
      <c r="G2" s="66">
        <f>AVERAGEIFS('BA History'!C:C,'BA History'!B:B,A2)</f>
        <v>12.633333333333333</v>
      </c>
      <c r="H2" s="66">
        <f t="array" ref="H2">MEDIAN(IF('BA History'!B:B=A2, 'BA History'!C:C))</f>
        <v>13</v>
      </c>
      <c r="I2" s="35">
        <f t="array" ref="I2">MAX(IF('BA History'!B:B=A2, 'BA History'!C:C))</f>
        <v>23</v>
      </c>
      <c r="J2" s="34">
        <f>COUNTIFS('BA History'!B:B,A2,'BA History'!D:D, 1)</f>
        <v>15</v>
      </c>
      <c r="K2" s="2">
        <f>COUNTIFS('BA History'!B:B,A2,'BA History'!D:D, 0)</f>
        <v>15</v>
      </c>
      <c r="L2" s="75">
        <f>LOOKUP(2, 1/('BA History'!$B:$B=A2), 'BA History'!$AK:$AK)</f>
        <v>0.5</v>
      </c>
      <c r="M2" s="34">
        <f>SUMIFS('BA History'!F:F,'BA History'!B:B,A2)</f>
        <v>65</v>
      </c>
      <c r="N2" s="2">
        <f>SUMIFS('BA History'!E:E,'BA History'!B:B,A2)-M2</f>
        <v>60</v>
      </c>
      <c r="O2" s="75">
        <f>LOOKUP(2, 1/('BA History'!$B:$B=A2), 'BA History'!$AI:$AI)</f>
        <v>0.52833333333333343</v>
      </c>
      <c r="P2" s="34">
        <f>SUMIFS('BA History'!H:H,'BA History'!B:B,A2)</f>
        <v>262</v>
      </c>
      <c r="Q2" s="2">
        <f>SUMIFS('BA History'!G:G,'BA History'!B:B,A2)-P2</f>
        <v>254</v>
      </c>
      <c r="R2" s="89">
        <f>LOOKUP(2, 1/('BA History'!$B:$B=A2), 'BA History'!$AJ:$AJ)</f>
        <v>0.5079999999999999</v>
      </c>
      <c r="S2" s="2">
        <f>COUNTIFS('BA History'!$B:$B,$A$2,'BA History'!K:K, 1)</f>
        <v>4</v>
      </c>
      <c r="T2" s="2">
        <f>COUNTIFS('BA History'!$B:$B,$A$2,'BA History'!L:L, 1)</f>
        <v>3</v>
      </c>
      <c r="U2" s="2">
        <f>COUNTIFS('BA History'!$B:$B,$A$2,'BA History'!M:M, 1)</f>
        <v>7</v>
      </c>
      <c r="V2" s="2">
        <f>COUNTIFS('BA History'!$B:$B,$A$2,'BA History'!N:N, 1)</f>
        <v>8</v>
      </c>
      <c r="W2" s="2">
        <f>COUNTIFS('BA History'!$B:$B,$A$2,'BA History'!O:O, 1)</f>
        <v>3</v>
      </c>
      <c r="X2" s="2">
        <f>COUNTIFS('BA History'!$B:$B,$A$2,'BA History'!P:P, 1)</f>
        <v>0</v>
      </c>
      <c r="Y2" s="2">
        <f>COUNTIFS('BA History'!$B:$B,$A$2,'BA History'!Q:Q, 1)</f>
        <v>1</v>
      </c>
      <c r="Z2" s="2">
        <f>COUNTIFS('BA History'!$B:$B,$A$2,'BA History'!R:R, 1)</f>
        <v>1</v>
      </c>
      <c r="AA2" s="2">
        <f>COUNTIFS('BA History'!$B:$B,$A$2,'BA History'!S:S, 1)</f>
        <v>1</v>
      </c>
      <c r="AB2" s="2">
        <f>COUNTIFS('BA History'!$B:$B,$A$2,'BA History'!T:T, 1)</f>
        <v>0</v>
      </c>
      <c r="AC2" s="2">
        <f>COUNTIFS('BA History'!$B:$B,$A$2,'BA History'!U:U, 1)</f>
        <v>2</v>
      </c>
      <c r="AD2" s="2">
        <f>COUNTIFS('BA History'!$B:$B,$A$2,'BA History'!V:V, 1)</f>
        <v>3</v>
      </c>
      <c r="AE2" s="2">
        <f>COUNTIFS('BA History'!$B:$B,$A$2,'BA History'!W:W, 1)</f>
        <v>2</v>
      </c>
      <c r="AF2" s="2">
        <f>COUNTIFS('BA History'!$B:$B,$A$2,'BA History'!X:X, 1)</f>
        <v>0</v>
      </c>
      <c r="AG2" s="2">
        <f>COUNTIFS('BA History'!$B:$B,$A$2,'BA History'!Y:Y, 1)</f>
        <v>2</v>
      </c>
      <c r="AH2" s="2">
        <f>COUNTIFS('BA History'!$B:$B,$A$2,'BA History'!Z:Z, 1)</f>
        <v>8</v>
      </c>
      <c r="AI2" s="2">
        <f>COUNTIFS('BA History'!$B:$B,$A2,'BA History'!AA:AA, 1)</f>
        <v>0</v>
      </c>
      <c r="AJ2" s="2">
        <f>COUNTIFS('BA History'!$B:$B,$A$2,'BA History'!AB:AB, 1)</f>
        <v>0</v>
      </c>
      <c r="AK2" s="2">
        <f>COUNTIFS('BA History'!$B:$B,$A$2,'BA History'!AC:AC, 1)</f>
        <v>9</v>
      </c>
      <c r="AL2" s="2">
        <f>COUNTIFS('BA History'!$B:$B,$A$2,'BA History'!AD:AD, 1)</f>
        <v>1</v>
      </c>
      <c r="AM2" s="2">
        <f>COUNTIFS('BA History'!$B:$B,$A$2,'BA History'!AE:AE, 1)</f>
        <v>4</v>
      </c>
      <c r="AN2" s="2">
        <f>COUNTIFS('BA History'!$B:$B,$A$2,'BA History'!AF:AF, 1)</f>
        <v>0</v>
      </c>
      <c r="AO2" s="2">
        <f>COUNTIFS('BA History'!$B:$B,$A$2,'BA History'!AG:AG, 1)</f>
        <v>6</v>
      </c>
    </row>
    <row r="3" spans="1:41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History'!C:C,'BA History'!B:B,A3)</f>
        <v>253</v>
      </c>
      <c r="G3" s="66">
        <f>AVERAGEIFS('BA History'!C:C,'BA History'!B:B,A3)</f>
        <v>15.8125</v>
      </c>
      <c r="H3" s="66">
        <f t="array" ref="H3">MEDIAN(IF('BA History'!B:B=A3, 'BA History'!C:C))</f>
        <v>15</v>
      </c>
      <c r="I3" s="35">
        <f t="array" ref="I3">MAX(IF('BA History'!B:B=A3, 'BA History'!C:C))</f>
        <v>27</v>
      </c>
      <c r="J3" s="34">
        <f>COUNTIFS('BA History'!B:B,A3,'BA History'!D:D, 1)</f>
        <v>9</v>
      </c>
      <c r="K3" s="2">
        <f>COUNTIFS('BA History'!B:B,A3,'BA History'!D:D, 0)</f>
        <v>7</v>
      </c>
      <c r="L3" s="75">
        <f>LOOKUP(2, 1/('BA History'!$B:$B=A3), 'BA History'!$AK:$AK)</f>
        <v>0.5625</v>
      </c>
      <c r="M3" s="34">
        <f>SUMIFS('BA History'!F:F,'BA History'!B:B,A3)</f>
        <v>37</v>
      </c>
      <c r="N3" s="2">
        <f>SUMIFS('BA History'!E:E,'BA History'!B:B,A3)-M3</f>
        <v>28</v>
      </c>
      <c r="O3" s="75">
        <f>LOOKUP(2, 1/('BA History'!$B:$B=A3), 'BA History'!$AI:$AI)</f>
        <v>0.58437499999999998</v>
      </c>
      <c r="P3" s="34">
        <f>SUMIFS('BA History'!H:H,'BA History'!B:B,A3)</f>
        <v>142</v>
      </c>
      <c r="Q3" s="2">
        <f>SUMIFS('BA History'!G:G,'BA History'!B:B,A3)-P3</f>
        <v>129</v>
      </c>
      <c r="R3" s="89">
        <f>LOOKUP(2, 1/('BA History'!$B:$B=A3), 'BA History'!$AJ:$AJ)</f>
        <v>0.52187499999999998</v>
      </c>
      <c r="S3" s="2">
        <f>COUNTIFS('BA History'!$B:$B,$A$3,'BA History'!K:K, 1)</f>
        <v>2</v>
      </c>
      <c r="T3" s="2">
        <f>COUNTIFS('BA History'!$B:$B,$A$3,'BA History'!L:L, 1)</f>
        <v>1</v>
      </c>
      <c r="U3" s="2">
        <f>COUNTIFS('BA History'!$B:$B,$A$3,'BA History'!M:M, 1)</f>
        <v>5</v>
      </c>
      <c r="V3" s="2">
        <f>COUNTIFS('BA History'!$B:$B,$A$3,'BA History'!N:N, 1)</f>
        <v>0</v>
      </c>
      <c r="W3" s="2">
        <f>COUNTIFS('BA History'!$B:$B,$A$3,'BA History'!O:O, 1)</f>
        <v>0</v>
      </c>
      <c r="X3" s="2">
        <f>COUNTIFS('BA History'!$B:$B,$A$3,'BA History'!P:P, 1)</f>
        <v>0</v>
      </c>
      <c r="Y3" s="2">
        <f>COUNTIFS('BA History'!$B:$B,$A$3,'BA History'!Q:Q, 1)</f>
        <v>1</v>
      </c>
      <c r="Z3" s="2">
        <f>COUNTIFS('BA History'!$B:$B,$A$3,'BA History'!R:R, 1)</f>
        <v>4</v>
      </c>
      <c r="AA3" s="2">
        <f>COUNTIFS('BA History'!$B:$B,$A$3,'BA History'!S:S, 1)</f>
        <v>2</v>
      </c>
      <c r="AB3" s="2">
        <f>COUNTIFS('BA History'!$B:$B,$A$3,'BA History'!T:T, 1)</f>
        <v>0</v>
      </c>
      <c r="AC3" s="2">
        <f>COUNTIFS('BA History'!$B:$B,$A$3,'BA History'!U:U, 1)</f>
        <v>0</v>
      </c>
      <c r="AD3" s="2">
        <f>COUNTIFS('BA History'!$B:$B,$A$3,'BA History'!V:V, 1)</f>
        <v>2</v>
      </c>
      <c r="AE3" s="2">
        <f>COUNTIFS('BA History'!$B:$B,$A$3,'BA History'!W:W, 1)</f>
        <v>0</v>
      </c>
      <c r="AF3" s="2">
        <f>COUNTIFS('BA History'!$B:$B,$A$3,'BA History'!X:X, 1)</f>
        <v>0</v>
      </c>
      <c r="AG3" s="2">
        <f>COUNTIFS('BA History'!$B:$B,$A$3,'BA History'!Y:Y, 1)</f>
        <v>3</v>
      </c>
      <c r="AH3" s="2">
        <f>COUNTIFS('BA History'!$B:$B,$A$3,'BA History'!Z:Z, 1)</f>
        <v>3</v>
      </c>
      <c r="AI3" s="2">
        <f>COUNTIFS('BA History'!$B:$B,$A3,'BA History'!AA:AA, 1)</f>
        <v>0</v>
      </c>
      <c r="AJ3" s="2">
        <f>COUNTIFS('BA History'!$B:$B,$A$3,'BA History'!AB:AB, 1)</f>
        <v>0</v>
      </c>
      <c r="AK3" s="2">
        <f>COUNTIFS('BA History'!$B:$B,$A$3,'BA History'!AC:AC, 1)</f>
        <v>4</v>
      </c>
      <c r="AL3" s="2">
        <f>COUNTIFS('BA History'!$B:$B,$A$3,'BA History'!AD:AD, 1)</f>
        <v>2</v>
      </c>
      <c r="AM3" s="2">
        <f>COUNTIFS('BA History'!$B:$B,$A$3,'BA History'!AE:AE, 1)</f>
        <v>3</v>
      </c>
      <c r="AN3" s="2">
        <f>COUNTIFS('BA History'!$B:$B,$A$3,'BA History'!AF:AF, 1)</f>
        <v>0</v>
      </c>
      <c r="AO3" s="2">
        <f>COUNTIFS('BA History'!$B:$B,$A$3,'BA History'!AG:AG, 1)</f>
        <v>5</v>
      </c>
    </row>
    <row r="4" spans="1:41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66">
        <f t="array" ref="H4">MEDIAN(IF('BA History'!B:B=A4, 'BA History'!C:C))</f>
        <v>9</v>
      </c>
      <c r="I4" s="35">
        <f t="array" ref="I4">MAX(IF('BA History'!B:B=A4, 'BA History'!C:C))</f>
        <v>13</v>
      </c>
      <c r="J4" s="34">
        <f>COUNTIFS('BA History'!B:B,A4,'BA History'!D:D, 1)</f>
        <v>1</v>
      </c>
      <c r="K4" s="2">
        <f>COUNTIFS('BA History'!B:B,A4,'BA History'!D:D, 0)</f>
        <v>2</v>
      </c>
      <c r="L4" s="75">
        <f>LOOKUP(2, 1/('BA History'!$B:$B=A4), 'BA History'!$AK:$AK)</f>
        <v>0.33333333333333331</v>
      </c>
      <c r="M4" s="34">
        <f>SUMIFS('BA History'!F:F,'BA History'!B:B,A4)</f>
        <v>6</v>
      </c>
      <c r="N4" s="2">
        <f>SUMIFS('BA History'!E:E,'BA History'!B:B,A4)-M4</f>
        <v>7</v>
      </c>
      <c r="O4" s="75">
        <f>LOOKUP(2, 1/('BA History'!$B:$B=A4), 'BA History'!$AI:$AI)</f>
        <v>0.46666666666666662</v>
      </c>
      <c r="P4" s="34">
        <f>SUMIFS('BA History'!H:H,'BA History'!B:B,A4)</f>
        <v>24</v>
      </c>
      <c r="Q4" s="2">
        <f>SUMIFS('BA History'!G:G,'BA History'!B:B,A4)-P4</f>
        <v>29</v>
      </c>
      <c r="R4" s="89">
        <f>LOOKUP(2, 1/('BA History'!$B:$B=A4), 'BA History'!$AJ:$AJ)</f>
        <v>0.44333333333333336</v>
      </c>
      <c r="S4" s="2">
        <f>COUNTIFS('BA History'!$B:$B,$A$4,'BA History'!K:K, 1)</f>
        <v>1</v>
      </c>
      <c r="T4" s="2">
        <f>COUNTIFS('BA History'!$B:$B,$A$4,'BA History'!L:L, 1)</f>
        <v>0</v>
      </c>
      <c r="U4" s="2">
        <f>COUNTIFS('BA History'!$B:$B,$A$4,'BA History'!M:M, 1)</f>
        <v>0</v>
      </c>
      <c r="V4" s="2">
        <f>COUNTIFS('BA History'!$B:$B,$A$4,'BA History'!N:N, 1)</f>
        <v>1</v>
      </c>
      <c r="W4" s="2">
        <f>COUNTIFS('BA History'!$B:$B,$A$4,'BA History'!O:O, 1)</f>
        <v>0</v>
      </c>
      <c r="X4" s="2">
        <f>COUNTIFS('BA History'!$B:$B,$A$4,'BA History'!P:P, 1)</f>
        <v>0</v>
      </c>
      <c r="Y4" s="2">
        <f>COUNTIFS('BA History'!$B:$B,$A$4,'BA History'!Q:Q, 1)</f>
        <v>0</v>
      </c>
      <c r="Z4" s="2">
        <f>COUNTIFS('BA History'!$B:$B,$A$4,'BA History'!R:R, 1)</f>
        <v>0</v>
      </c>
      <c r="AA4" s="2">
        <f>COUNTIFS('BA History'!$B:$B,$A$4,'BA History'!S:S, 1)</f>
        <v>1</v>
      </c>
      <c r="AB4" s="2">
        <f>COUNTIFS('BA History'!$B:$B,$A$4,'BA History'!T:T, 1)</f>
        <v>0</v>
      </c>
      <c r="AC4" s="2">
        <f>COUNTIFS('BA History'!$B:$B,$A$4,'BA History'!U:U, 1)</f>
        <v>0</v>
      </c>
      <c r="AD4" s="2">
        <f>COUNTIFS('BA History'!$B:$B,$A$4,'BA History'!V:V, 1)</f>
        <v>0</v>
      </c>
      <c r="AE4" s="2">
        <f>COUNTIFS('BA History'!$B:$B,$A$4,'BA History'!W:W, 1)</f>
        <v>0</v>
      </c>
      <c r="AF4" s="2">
        <f>COUNTIFS('BA History'!$B:$B,$A$4,'BA History'!X:X, 1)</f>
        <v>0</v>
      </c>
      <c r="AG4" s="2">
        <f>COUNTIFS('BA History'!$B:$B,$A$4,'BA History'!Y:Y, 1)</f>
        <v>0</v>
      </c>
      <c r="AH4" s="2">
        <f>COUNTIFS('BA History'!$B:$B,$A$4,'BA History'!Z:Z, 1)</f>
        <v>1</v>
      </c>
      <c r="AI4" s="2">
        <f>COUNTIFS('BA History'!$B:$B,$A4,'BA History'!AA:AA, 1)</f>
        <v>0</v>
      </c>
      <c r="AJ4" s="2">
        <f>COUNTIFS('BA History'!$B:$B,$A$4,'BA History'!AB:AB, 1)</f>
        <v>0</v>
      </c>
      <c r="AK4" s="2">
        <f>COUNTIFS('BA History'!$B:$B,$A$4,'BA History'!AC:AC, 1)</f>
        <v>0</v>
      </c>
      <c r="AL4" s="2">
        <f>COUNTIFS('BA History'!$B:$B,$A$4,'BA History'!AD:AD, 1)</f>
        <v>0</v>
      </c>
      <c r="AM4" s="2">
        <f>COUNTIFS('BA History'!$B:$B,$A$4,'BA History'!AE:AE, 1)</f>
        <v>2</v>
      </c>
      <c r="AN4" s="2">
        <f>COUNTIFS('BA History'!$B:$B,$A$4,'BA History'!AF:AF, 1)</f>
        <v>0</v>
      </c>
      <c r="AO4" s="2">
        <f>COUNTIFS('BA History'!$B:$B,$A$4,'BA History'!AG:AG, 1)</f>
        <v>0</v>
      </c>
    </row>
    <row r="5" spans="1:41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748</v>
      </c>
      <c r="G5" s="66">
        <f>AVERAGEIFS('BA History'!C:C,'BA History'!B:B,A5)</f>
        <v>16.622222222222224</v>
      </c>
      <c r="H5" s="66">
        <f t="array" ref="H5">MEDIAN(IF('BA History'!B:B=A5, 'BA History'!C:C))</f>
        <v>15</v>
      </c>
      <c r="I5" s="35">
        <f t="array" ref="I5">MAX(IF('BA History'!B:B=A5, 'BA History'!C:C))</f>
        <v>44</v>
      </c>
      <c r="J5" s="34">
        <f>COUNTIFS('BA History'!B:B,A5,'BA History'!D:D, 1)</f>
        <v>24</v>
      </c>
      <c r="K5" s="2">
        <f>COUNTIFS('BA History'!B:B,A5,'BA History'!D:D, 0)</f>
        <v>21</v>
      </c>
      <c r="L5" s="75">
        <f>LOOKUP(2, 1/('BA History'!$B:$B=A5), 'BA History'!$AK:$AK)</f>
        <v>0.53333333333333333</v>
      </c>
      <c r="M5" s="34">
        <f>SUMIFS('BA History'!F:F,'BA History'!B:B,A5)</f>
        <v>95</v>
      </c>
      <c r="N5" s="2">
        <f>SUMIFS('BA History'!E:E,'BA History'!B:B,A5)-M5</f>
        <v>94</v>
      </c>
      <c r="O5" s="75">
        <f>LOOKUP(2, 1/('BA History'!$B:$B=A5), 'BA History'!$AI:$AI)</f>
        <v>0.48888888888888887</v>
      </c>
      <c r="P5" s="34">
        <f>SUMIFS('BA History'!H:H,'BA History'!B:B,A5)</f>
        <v>390</v>
      </c>
      <c r="Q5" s="2">
        <f>SUMIFS('BA History'!G:G,'BA History'!B:B,A5)-P5</f>
        <v>399</v>
      </c>
      <c r="R5" s="89">
        <f>LOOKUP(2, 1/('BA History'!$B:$B=A5), 'BA History'!$AJ:$AJ)</f>
        <v>0.48755555555555541</v>
      </c>
      <c r="S5" s="2">
        <f>COUNTIFS('BA History'!$B:$B,$A$5,'BA History'!K:K, 1)</f>
        <v>4</v>
      </c>
      <c r="T5" s="2">
        <f>COUNTIFS('BA History'!$B:$B,$A$5,'BA History'!L:L, 1)</f>
        <v>8</v>
      </c>
      <c r="U5" s="2">
        <f>COUNTIFS('BA History'!$B:$B,$A$5,'BA History'!M:M, 1)</f>
        <v>10</v>
      </c>
      <c r="V5" s="2">
        <f>COUNTIFS('BA History'!$B:$B,$A$5,'BA History'!N:N, 1)</f>
        <v>7</v>
      </c>
      <c r="W5" s="2">
        <f>COUNTIFS('BA History'!$B:$B,$A$5,'BA History'!O:O, 1)</f>
        <v>2</v>
      </c>
      <c r="X5" s="2">
        <f>COUNTIFS('BA History'!$B:$B,$A$5,'BA History'!P:P, 1)</f>
        <v>1</v>
      </c>
      <c r="Y5" s="2">
        <f>COUNTIFS('BA History'!$B:$B,$A$5,'BA History'!Q:Q, 1)</f>
        <v>0</v>
      </c>
      <c r="Z5" s="2">
        <f>COUNTIFS('BA History'!$B:$B,$A$5,'BA History'!R:R, 1)</f>
        <v>0</v>
      </c>
      <c r="AA5" s="2">
        <f>COUNTIFS('BA History'!$B:$B,$A$5,'BA History'!S:S, 1)</f>
        <v>0</v>
      </c>
      <c r="AB5" s="2">
        <f>COUNTIFS('BA History'!$B:$B,$A$5,'BA History'!T:T, 1)</f>
        <v>0</v>
      </c>
      <c r="AC5" s="2">
        <f>COUNTIFS('BA History'!$B:$B,$A$5,'BA History'!U:U, 1)</f>
        <v>3</v>
      </c>
      <c r="AD5" s="2">
        <f>COUNTIFS('BA History'!$B:$B,$A$5,'BA History'!V:V, 1)</f>
        <v>7</v>
      </c>
      <c r="AE5" s="2">
        <f>COUNTIFS('BA History'!$B:$B,$A$5,'BA History'!W:W, 1)</f>
        <v>3</v>
      </c>
      <c r="AF5" s="2">
        <f>COUNTIFS('BA History'!$B:$B,$A$5,'BA History'!X:X, 1)</f>
        <v>0</v>
      </c>
      <c r="AG5" s="2">
        <f>COUNTIFS('BA History'!$B:$B,$A$5,'BA History'!Y:Y, 1)</f>
        <v>8</v>
      </c>
      <c r="AH5" s="2">
        <f>COUNTIFS('BA History'!$B:$B,$A$5,'BA History'!Z:Z, 1)</f>
        <v>8</v>
      </c>
      <c r="AI5" s="2">
        <f>COUNTIFS('BA History'!$B:$B,$A5,'BA History'!AA:AA, 1)</f>
        <v>0</v>
      </c>
      <c r="AJ5" s="2">
        <f>COUNTIFS('BA History'!$B:$B,$A$5,'BA History'!AB:AB, 1)</f>
        <v>2</v>
      </c>
      <c r="AK5" s="2">
        <f>COUNTIFS('BA History'!$B:$B,$A$5,'BA History'!AC:AC, 1)</f>
        <v>10</v>
      </c>
      <c r="AL5" s="2">
        <f>COUNTIFS('BA History'!$B:$B,$A$5,'BA History'!AD:AD, 1)</f>
        <v>4</v>
      </c>
      <c r="AM5" s="2">
        <f>COUNTIFS('BA History'!$B:$B,$A$5,'BA History'!AE:AE, 1)</f>
        <v>8</v>
      </c>
      <c r="AN5" s="2">
        <f>COUNTIFS('BA History'!$B:$B,$A$5,'BA History'!AF:AF, 1)</f>
        <v>2</v>
      </c>
      <c r="AO5" s="2">
        <f>COUNTIFS('BA History'!$B:$B,$A$5,'BA History'!AG:AG, 1)</f>
        <v>8</v>
      </c>
    </row>
    <row r="6" spans="1:41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66">
        <f t="array" ref="H6">MEDIAN(IF('BA History'!B:B=A6, 'BA History'!C:C))</f>
        <v>6</v>
      </c>
      <c r="I6" s="35">
        <f t="array" ref="I6">MAX(IF('BA History'!B:B=A6, 'BA History'!C:C))</f>
        <v>6</v>
      </c>
      <c r="J6" s="34">
        <f>COUNTIFS('BA History'!B:B,A6,'BA History'!D:D, 1)</f>
        <v>0</v>
      </c>
      <c r="K6" s="2">
        <f>COUNTIFS('BA History'!B:B,A6,'BA History'!D:D, 0)</f>
        <v>1</v>
      </c>
      <c r="L6" s="75">
        <f>LOOKUP(2, 1/('BA History'!$B:$B=A6), 'BA History'!$AK:$AK)</f>
        <v>0</v>
      </c>
      <c r="M6" s="34">
        <f>SUMIFS('BA History'!F:F,'BA History'!B:B,A6)</f>
        <v>1</v>
      </c>
      <c r="N6" s="2">
        <f>SUMIFS('BA History'!E:E,'BA History'!B:B,A6)-M6</f>
        <v>3</v>
      </c>
      <c r="O6" s="75">
        <f>LOOKUP(2, 1/('BA History'!$B:$B=A6), 'BA History'!$AI:$AI)</f>
        <v>0.25</v>
      </c>
      <c r="P6" s="34">
        <f>SUMIFS('BA History'!H:H,'BA History'!B:B,A6)</f>
        <v>8</v>
      </c>
      <c r="Q6" s="2">
        <f>SUMIFS('BA History'!G:G,'BA History'!B:B,A6)-P6</f>
        <v>11</v>
      </c>
      <c r="R6" s="89">
        <f>LOOKUP(2, 1/('BA History'!$B:$B=A6), 'BA History'!$AJ:$AJ)</f>
        <v>0.42</v>
      </c>
      <c r="S6" s="2">
        <f>COUNTIFS('BA History'!$B:$B,$A$6,'BA History'!K:K, 1)</f>
        <v>0</v>
      </c>
      <c r="T6" s="2">
        <f>COUNTIFS('BA History'!$B:$B,$A$6,'BA History'!L:L, 1)</f>
        <v>0</v>
      </c>
      <c r="U6" s="2">
        <f>COUNTIFS('BA History'!$B:$B,$A$6,'BA History'!M:M, 1)</f>
        <v>0</v>
      </c>
      <c r="V6" s="2">
        <f>COUNTIFS('BA History'!$B:$B,$A$6,'BA History'!N:N, 1)</f>
        <v>0</v>
      </c>
      <c r="W6" s="2">
        <f>COUNTIFS('BA History'!$B:$B,$A$6,'BA History'!O:O, 1)</f>
        <v>1</v>
      </c>
      <c r="X6" s="2">
        <f>COUNTIFS('BA History'!$B:$B,$A$6,'BA History'!P:P, 1)</f>
        <v>0</v>
      </c>
      <c r="Y6" s="2">
        <f>COUNTIFS('BA History'!$B:$B,$A$6,'BA History'!Q:Q, 1)</f>
        <v>0</v>
      </c>
      <c r="Z6" s="2">
        <f>COUNTIFS('BA History'!$B:$B,$A$6,'BA History'!R:R, 1)</f>
        <v>0</v>
      </c>
      <c r="AA6" s="2">
        <f>COUNTIFS('BA History'!$B:$B,$A$6,'BA History'!S:S, 1)</f>
        <v>0</v>
      </c>
      <c r="AB6" s="2">
        <f>COUNTIFS('BA History'!$B:$B,$A$6,'BA History'!T:T, 1)</f>
        <v>0</v>
      </c>
      <c r="AC6" s="2">
        <f>COUNTIFS('BA History'!$B:$B,$A$6,'BA History'!U:U, 1)</f>
        <v>0</v>
      </c>
      <c r="AD6" s="2">
        <f>COUNTIFS('BA History'!$B:$B,$A$6,'BA History'!V:V, 1)</f>
        <v>0</v>
      </c>
      <c r="AE6" s="2">
        <f>COUNTIFS('BA History'!$B:$B,$A$6,'BA History'!W:W, 1)</f>
        <v>0</v>
      </c>
      <c r="AF6" s="2">
        <f>COUNTIFS('BA History'!$B:$B,$A$6,'BA History'!X:X, 1)</f>
        <v>0</v>
      </c>
      <c r="AG6" s="2">
        <f>COUNTIFS('BA History'!$B:$B,$A$6,'BA History'!Y:Y, 1)</f>
        <v>0</v>
      </c>
      <c r="AH6" s="2">
        <f>COUNTIFS('BA History'!$B:$B,$A$6,'BA History'!Z:Z, 1)</f>
        <v>0</v>
      </c>
      <c r="AI6" s="2">
        <f>COUNTIFS('BA History'!$B:$B,$A6,'BA History'!AA:AA, 1)</f>
        <v>0</v>
      </c>
      <c r="AJ6" s="2">
        <f>COUNTIFS('BA History'!$B:$B,$A$6,'BA History'!AB:AB, 1)</f>
        <v>0</v>
      </c>
      <c r="AK6" s="2">
        <f>COUNTIFS('BA History'!$B:$B,$A$6,'BA History'!AC:AC, 1)</f>
        <v>0</v>
      </c>
      <c r="AL6" s="2">
        <f>COUNTIFS('BA History'!$B:$B,$A$6,'BA History'!AD:AD, 1)</f>
        <v>0</v>
      </c>
      <c r="AM6" s="2">
        <f>COUNTIFS('BA History'!$B:$B,$A$6,'BA History'!AE:AE, 1)</f>
        <v>0</v>
      </c>
      <c r="AN6" s="2">
        <f>COUNTIFS('BA History'!$B:$B,$A$6,'BA History'!AF:AF, 1)</f>
        <v>0</v>
      </c>
      <c r="AO6" s="2">
        <f>COUNTIFS('BA History'!$B:$B,$A$6,'BA History'!AG:AG, 1)</f>
        <v>0</v>
      </c>
    </row>
    <row r="7" spans="1:41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466</v>
      </c>
      <c r="G7" s="66">
        <f>AVERAGEIFS('BA History'!C:C,'BA History'!B:B,A7)</f>
        <v>10.130434782608695</v>
      </c>
      <c r="H7" s="66">
        <f t="array" ref="H7">MEDIAN(IF('BA History'!B:B=A7, 'BA History'!C:C))</f>
        <v>9</v>
      </c>
      <c r="I7" s="35">
        <f t="array" ref="I7">MAX(IF('BA History'!B:B=A7, 'BA History'!C:C))</f>
        <v>24</v>
      </c>
      <c r="J7" s="34">
        <f>COUNTIFS('BA History'!B:B,A7,'BA History'!D:D, 1)</f>
        <v>20</v>
      </c>
      <c r="K7" s="2">
        <f>COUNTIFS('BA History'!B:B,A7,'BA History'!D:D, 0)</f>
        <v>26</v>
      </c>
      <c r="L7" s="75">
        <f>LOOKUP(2, 1/('BA History'!$B:$B=A7), 'BA History'!$AK:$AK)</f>
        <v>0.43478260869565216</v>
      </c>
      <c r="M7" s="34">
        <f>SUMIFS('BA History'!F:F,'BA History'!B:B,A7)</f>
        <v>89</v>
      </c>
      <c r="N7" s="2">
        <f>SUMIFS('BA History'!E:E,'BA History'!B:B,A7)-M7</f>
        <v>99</v>
      </c>
      <c r="O7" s="75">
        <f>LOOKUP(2, 1/('BA History'!$B:$B=A7), 'BA History'!$AI:$AI)</f>
        <v>0.46152173913043482</v>
      </c>
      <c r="P7" s="34">
        <f>SUMIFS('BA History'!H:H,'BA History'!B:B,A7)</f>
        <v>384</v>
      </c>
      <c r="Q7" s="2">
        <f>SUMIFS('BA History'!G:G,'BA History'!B:B,A7)-P7</f>
        <v>400</v>
      </c>
      <c r="R7" s="89">
        <f>LOOKUP(2, 1/('BA History'!$B:$B=A7), 'BA History'!$AJ:$AJ)</f>
        <v>0.4854347826086956</v>
      </c>
      <c r="S7" s="2">
        <f>COUNTIFS('BA History'!$B:$B,$A$7,'BA History'!K:K, 1)</f>
        <v>4</v>
      </c>
      <c r="T7" s="2">
        <f>COUNTIFS('BA History'!$B:$B,$A$7,'BA History'!L:L, 1)</f>
        <v>4</v>
      </c>
      <c r="U7" s="2">
        <f>COUNTIFS('BA History'!$B:$B,$A$7,'BA History'!M:M, 1)</f>
        <v>7</v>
      </c>
      <c r="V7" s="2">
        <f>COUNTIFS('BA History'!$B:$B,$A$7,'BA History'!N:N, 1)</f>
        <v>6</v>
      </c>
      <c r="W7" s="2">
        <f>COUNTIFS('BA History'!$B:$B,$A$7,'BA History'!O:O, 1)</f>
        <v>1</v>
      </c>
      <c r="X7" s="2">
        <f>COUNTIFS('BA History'!$B:$B,$A$7,'BA History'!P:P, 1)</f>
        <v>1</v>
      </c>
      <c r="Y7" s="2">
        <f>COUNTIFS('BA History'!$B:$B,$A$7,'BA History'!Q:Q, 1)</f>
        <v>3</v>
      </c>
      <c r="Z7" s="2">
        <f>COUNTIFS('BA History'!$B:$B,$A$7,'BA History'!R:R, 1)</f>
        <v>4</v>
      </c>
      <c r="AA7" s="2">
        <f>COUNTIFS('BA History'!$B:$B,$A$7,'BA History'!S:S, 1)</f>
        <v>1</v>
      </c>
      <c r="AB7" s="2">
        <f>COUNTIFS('BA History'!$B:$B,$A$7,'BA History'!T:T, 1)</f>
        <v>1</v>
      </c>
      <c r="AC7" s="2">
        <f>COUNTIFS('BA History'!$B:$B,$A$7,'BA History'!U:U, 1)</f>
        <v>3</v>
      </c>
      <c r="AD7" s="2">
        <f>COUNTIFS('BA History'!$B:$B,$A$7,'BA History'!V:V, 1)</f>
        <v>5</v>
      </c>
      <c r="AE7" s="2">
        <f>COUNTIFS('BA History'!$B:$B,$A$7,'BA History'!W:W, 1)</f>
        <v>1</v>
      </c>
      <c r="AF7" s="2">
        <f>COUNTIFS('BA History'!$B:$B,$A$7,'BA History'!X:X, 1)</f>
        <v>1</v>
      </c>
      <c r="AG7" s="2">
        <f>COUNTIFS('BA History'!$B:$B,$A$7,'BA History'!Y:Y, 1)</f>
        <v>5</v>
      </c>
      <c r="AH7" s="2">
        <f>COUNTIFS('BA History'!$B:$B,$A$7,'BA History'!Z:Z, 1)</f>
        <v>11</v>
      </c>
      <c r="AI7" s="2">
        <f>COUNTIFS('BA History'!$B:$B,$A7,'BA History'!AA:AA, 1)</f>
        <v>0</v>
      </c>
      <c r="AJ7" s="2">
        <f>COUNTIFS('BA History'!$B:$B,$A$7,'BA History'!AB:AB, 1)</f>
        <v>2</v>
      </c>
      <c r="AK7" s="2">
        <f>COUNTIFS('BA History'!$B:$B,$A$7,'BA History'!AC:AC, 1)</f>
        <v>11</v>
      </c>
      <c r="AL7" s="2">
        <f>COUNTIFS('BA History'!$B:$B,$A$7,'BA History'!AD:AD, 1)</f>
        <v>6</v>
      </c>
      <c r="AM7" s="2">
        <f>COUNTIFS('BA History'!$B:$B,$A$7,'BA History'!AE:AE, 1)</f>
        <v>8</v>
      </c>
      <c r="AN7" s="2">
        <f>COUNTIFS('BA History'!$B:$B,$A$7,'BA History'!AF:AF, 1)</f>
        <v>1</v>
      </c>
      <c r="AO7" s="2">
        <f>COUNTIFS('BA History'!$B:$B,$A$7,'BA History'!AG:AG, 1)</f>
        <v>3</v>
      </c>
    </row>
    <row r="8" spans="1:41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112</v>
      </c>
      <c r="G8" s="66">
        <f>AVERAGEIFS('BA History'!C:C,'BA History'!B:B,A8)</f>
        <v>8</v>
      </c>
      <c r="H8" s="66">
        <f t="array" ref="H8">MEDIAN(IF('BA History'!B:B=A8, 'BA History'!C:C))</f>
        <v>8</v>
      </c>
      <c r="I8" s="35">
        <f t="array" ref="I8">MAX(IF('BA History'!B:B=A8, 'BA History'!C:C))</f>
        <v>11</v>
      </c>
      <c r="J8" s="34">
        <f>COUNTIFS('BA History'!B:B,A8,'BA History'!D:D, 1)</f>
        <v>9</v>
      </c>
      <c r="K8" s="2">
        <f>COUNTIFS('BA History'!B:B,A8,'BA History'!D:D, 0)</f>
        <v>5</v>
      </c>
      <c r="L8" s="75">
        <f>LOOKUP(2, 1/('BA History'!$B:$B=A8), 'BA History'!$AK:$AK)</f>
        <v>0.6428571428571429</v>
      </c>
      <c r="M8" s="34">
        <f>SUMIFS('BA History'!F:F,'BA History'!B:B,A8)</f>
        <v>31</v>
      </c>
      <c r="N8" s="2">
        <f>SUMIFS('BA History'!E:E,'BA History'!B:B,A8)-M8</f>
        <v>24</v>
      </c>
      <c r="O8" s="75">
        <f>LOOKUP(2, 1/('BA History'!$B:$B=A8), 'BA History'!$AI:$AI)</f>
        <v>0.56285714285714283</v>
      </c>
      <c r="P8" s="34">
        <f>SUMIFS('BA History'!H:H,'BA History'!B:B,A8)</f>
        <v>125</v>
      </c>
      <c r="Q8" s="2">
        <f>SUMIFS('BA History'!G:G,'BA History'!B:B,A8)-P8</f>
        <v>101</v>
      </c>
      <c r="R8" s="89">
        <f>LOOKUP(2, 1/('BA History'!$B:$B=A8), 'BA History'!$AJ:$AJ)</f>
        <v>0.56285714285714283</v>
      </c>
      <c r="S8" s="2">
        <f>COUNTIFS('BA History'!$B:$B,$A$8,'BA History'!K:K, 1)</f>
        <v>1</v>
      </c>
      <c r="T8" s="2">
        <f>COUNTIFS('BA History'!$B:$B,$A$8,'BA History'!L:L, 1)</f>
        <v>1</v>
      </c>
      <c r="U8" s="2">
        <f>COUNTIFS('BA History'!$B:$B,$A$8,'BA History'!M:M, 1)</f>
        <v>2</v>
      </c>
      <c r="V8" s="2">
        <f>COUNTIFS('BA History'!$B:$B,$A$8,'BA History'!N:N, 1)</f>
        <v>2</v>
      </c>
      <c r="W8" s="2">
        <f>COUNTIFS('BA History'!$B:$B,$A$8,'BA History'!O:O, 1)</f>
        <v>0</v>
      </c>
      <c r="X8" s="2">
        <f>COUNTIFS('BA History'!$B:$B,$A$8,'BA History'!P:P, 1)</f>
        <v>0</v>
      </c>
      <c r="Y8" s="2">
        <f>COUNTIFS('BA History'!$B:$B,$A$8,'BA History'!Q:Q, 1)</f>
        <v>2</v>
      </c>
      <c r="Z8" s="2">
        <f>COUNTIFS('BA History'!$B:$B,$A$8,'BA History'!R:R, 1)</f>
        <v>1</v>
      </c>
      <c r="AA8" s="2">
        <f>COUNTIFS('BA History'!$B:$B,$A$8,'BA History'!S:S, 1)</f>
        <v>0</v>
      </c>
      <c r="AB8" s="2">
        <f>COUNTIFS('BA History'!$B:$B,$A$8,'BA History'!T:T, 1)</f>
        <v>1</v>
      </c>
      <c r="AC8" s="2">
        <f>COUNTIFS('BA History'!$B:$B,$A$8,'BA History'!U:U, 1)</f>
        <v>2</v>
      </c>
      <c r="AD8" s="2">
        <f>COUNTIFS('BA History'!$B:$B,$A$8,'BA History'!V:V, 1)</f>
        <v>1</v>
      </c>
      <c r="AE8" s="2">
        <f>COUNTIFS('BA History'!$B:$B,$A$8,'BA History'!W:W, 1)</f>
        <v>0</v>
      </c>
      <c r="AF8" s="2">
        <f>COUNTIFS('BA History'!$B:$B,$A$8,'BA History'!X:X, 1)</f>
        <v>1</v>
      </c>
      <c r="AG8" s="2">
        <f>COUNTIFS('BA History'!$B:$B,$A$8,'BA History'!Y:Y, 1)</f>
        <v>2</v>
      </c>
      <c r="AH8" s="2">
        <f>COUNTIFS('BA History'!$B:$B,$A$8,'BA History'!Z:Z, 1)</f>
        <v>3</v>
      </c>
      <c r="AI8" s="2">
        <f>COUNTIFS('BA History'!$B:$B,$A8,'BA History'!AA:AA, 1)</f>
        <v>0</v>
      </c>
      <c r="AJ8" s="2">
        <f>COUNTIFS('BA History'!$B:$B,$A$8,'BA History'!AB:AB, 1)</f>
        <v>0</v>
      </c>
      <c r="AK8" s="2">
        <f>COUNTIFS('BA History'!$B:$B,$A$8,'BA History'!AC:AC, 1)</f>
        <v>5</v>
      </c>
      <c r="AL8" s="2">
        <f>COUNTIFS('BA History'!$B:$B,$A$8,'BA History'!AD:AD, 1)</f>
        <v>3</v>
      </c>
      <c r="AM8" s="2">
        <f>COUNTIFS('BA History'!$B:$B,$A$8,'BA History'!AE:AE, 1)</f>
        <v>3</v>
      </c>
      <c r="AN8" s="2">
        <f>COUNTIFS('BA History'!$B:$B,$A$8,'BA History'!AF:AF, 1)</f>
        <v>0</v>
      </c>
      <c r="AO8" s="2">
        <f>COUNTIFS('BA History'!$B:$B,$A$8,'BA History'!AG:AG, 1)</f>
        <v>1</v>
      </c>
    </row>
    <row r="9" spans="1:41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1167</v>
      </c>
      <c r="G9" s="66">
        <f>AVERAGEIFS('BA History'!C:C,'BA History'!B:B,A9)</f>
        <v>17.953846153846154</v>
      </c>
      <c r="H9" s="66">
        <f t="array" ref="H9">MEDIAN(IF('BA History'!B:B=A9, 'BA History'!C:C))</f>
        <v>17</v>
      </c>
      <c r="I9" s="35">
        <f t="array" ref="I9">MAX(IF('BA History'!B:B=A9, 'BA History'!C:C))</f>
        <v>40</v>
      </c>
      <c r="J9" s="34">
        <f>COUNTIFS('BA History'!B:B,A9,'BA History'!D:D, 1)</f>
        <v>31</v>
      </c>
      <c r="K9" s="2">
        <f>COUNTIFS('BA History'!B:B,A9,'BA History'!D:D, 0)</f>
        <v>34</v>
      </c>
      <c r="L9" s="75">
        <f>LOOKUP(2, 1/('BA History'!$B:$B=A9), 'BA History'!$AK:$AK)</f>
        <v>0.47692307692307695</v>
      </c>
      <c r="M9" s="34">
        <f>SUMIFS('BA History'!F:F,'BA History'!B:B,A9)</f>
        <v>126</v>
      </c>
      <c r="N9" s="2">
        <f>SUMIFS('BA History'!E:E,'BA History'!B:B,A9)-M9</f>
        <v>139</v>
      </c>
      <c r="O9" s="75">
        <f>LOOKUP(2, 1/('BA History'!$B:$B=A9), 'BA History'!$AI:$AI)</f>
        <v>0.47076923076923077</v>
      </c>
      <c r="P9" s="34">
        <f>SUMIFS('BA History'!H:H,'BA History'!B:B,A9)</f>
        <v>530</v>
      </c>
      <c r="Q9" s="2">
        <f>SUMIFS('BA History'!G:G,'BA History'!B:B,A9)-P9</f>
        <v>571</v>
      </c>
      <c r="R9" s="89">
        <f>LOOKUP(2, 1/('BA History'!$B:$B=A9), 'BA History'!$AJ:$AJ)</f>
        <v>0.47430769230769221</v>
      </c>
      <c r="S9" s="2">
        <f>COUNTIFS('BA History'!$B:$B,$A$9,'BA History'!K:K, 1)</f>
        <v>10</v>
      </c>
      <c r="T9" s="2">
        <f>COUNTIFS('BA History'!$B:$B,$A$9,'BA History'!L:L, 1)</f>
        <v>9</v>
      </c>
      <c r="U9" s="2">
        <f>COUNTIFS('BA History'!$B:$B,$A$9,'BA History'!M:M, 1)</f>
        <v>8</v>
      </c>
      <c r="V9" s="2">
        <f>COUNTIFS('BA History'!$B:$B,$A$9,'BA History'!N:N, 1)</f>
        <v>12</v>
      </c>
      <c r="W9" s="2">
        <f>COUNTIFS('BA History'!$B:$B,$A$9,'BA History'!O:O, 1)</f>
        <v>1</v>
      </c>
      <c r="X9" s="2">
        <f>COUNTIFS('BA History'!$B:$B,$A$9,'BA History'!P:P, 1)</f>
        <v>1</v>
      </c>
      <c r="Y9" s="2">
        <f>COUNTIFS('BA History'!$B:$B,$A$9,'BA History'!Q:Q, 1)</f>
        <v>2</v>
      </c>
      <c r="Z9" s="2">
        <f>COUNTIFS('BA History'!$B:$B,$A$9,'BA History'!R:R, 1)</f>
        <v>1</v>
      </c>
      <c r="AA9" s="2">
        <f>COUNTIFS('BA History'!$B:$B,$A$9,'BA History'!S:S, 1)</f>
        <v>5</v>
      </c>
      <c r="AB9" s="2">
        <f>COUNTIFS('BA History'!$B:$B,$A$9,'BA History'!T:T, 1)</f>
        <v>0</v>
      </c>
      <c r="AC9" s="2">
        <f>COUNTIFS('BA History'!$B:$B,$A$9,'BA History'!U:U, 1)</f>
        <v>4</v>
      </c>
      <c r="AD9" s="2">
        <f>COUNTIFS('BA History'!$B:$B,$A$9,'BA History'!V:V, 1)</f>
        <v>5</v>
      </c>
      <c r="AE9" s="2">
        <f>COUNTIFS('BA History'!$B:$B,$A$9,'BA History'!W:W, 1)</f>
        <v>2</v>
      </c>
      <c r="AF9" s="2">
        <f>COUNTIFS('BA History'!$B:$B,$A$9,'BA History'!X:X, 1)</f>
        <v>0</v>
      </c>
      <c r="AG9" s="2">
        <f>COUNTIFS('BA History'!$B:$B,$A$9,'BA History'!Y:Y, 1)</f>
        <v>9</v>
      </c>
      <c r="AH9" s="2">
        <f>COUNTIFS('BA History'!$B:$B,$A$9,'BA History'!Z:Z, 1)</f>
        <v>13</v>
      </c>
      <c r="AI9" s="2">
        <f>COUNTIFS('BA History'!$B:$B,$A9,'BA History'!AA:AA, 1)</f>
        <v>0</v>
      </c>
      <c r="AJ9" s="2">
        <f>COUNTIFS('BA History'!$B:$B,$A$9,'BA History'!AB:AB, 1)</f>
        <v>4</v>
      </c>
      <c r="AK9" s="2">
        <f>COUNTIFS('BA History'!$B:$B,$A$9,'BA History'!AC:AC, 1)</f>
        <v>16</v>
      </c>
      <c r="AL9" s="2">
        <f>COUNTIFS('BA History'!$B:$B,$A$9,'BA History'!AD:AD, 1)</f>
        <v>6</v>
      </c>
      <c r="AM9" s="2">
        <f>COUNTIFS('BA History'!$B:$B,$A$9,'BA History'!AE:AE, 1)</f>
        <v>12</v>
      </c>
      <c r="AN9" s="2">
        <f>COUNTIFS('BA History'!$B:$B,$A$9,'BA History'!AF:AF, 1)</f>
        <v>0</v>
      </c>
      <c r="AO9" s="2">
        <f>COUNTIFS('BA History'!$B:$B,$A$9,'BA History'!AG:AG, 1)</f>
        <v>6</v>
      </c>
    </row>
    <row r="10" spans="1:41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442</v>
      </c>
      <c r="G10" s="66">
        <f>AVERAGEIFS('BA History'!C:C,'BA History'!B:B,A10)</f>
        <v>20.09090909090909</v>
      </c>
      <c r="H10" s="66">
        <f t="array" ref="H10">MEDIAN(IF('BA History'!B:B=A10, 'BA History'!C:C))</f>
        <v>20.5</v>
      </c>
      <c r="I10" s="35">
        <f t="array" ref="I10">MAX(IF('BA History'!B:B=A10, 'BA History'!C:C))</f>
        <v>30</v>
      </c>
      <c r="J10" s="34">
        <f>COUNTIFS('BA History'!B:B,A10,'BA History'!D:D, 1)</f>
        <v>12</v>
      </c>
      <c r="K10" s="2">
        <f>COUNTIFS('BA History'!B:B,A10,'BA History'!D:D, 0)</f>
        <v>10</v>
      </c>
      <c r="L10" s="75">
        <f>LOOKUP(2, 1/('BA History'!$B:$B=A10), 'BA History'!$AK:$AK)</f>
        <v>0.54545454545454541</v>
      </c>
      <c r="M10" s="34">
        <f>SUMIFS('BA History'!F:F,'BA History'!B:B,A10)</f>
        <v>48</v>
      </c>
      <c r="N10" s="2">
        <f>SUMIFS('BA History'!E:E,'BA History'!B:B,A10)-M10</f>
        <v>45</v>
      </c>
      <c r="O10" s="75">
        <f>LOOKUP(2, 1/('BA History'!$B:$B=A10), 'BA History'!$AI:$AI)</f>
        <v>0.51136363636363624</v>
      </c>
      <c r="P10" s="34">
        <f>SUMIFS('BA History'!H:H,'BA History'!B:B,A10)</f>
        <v>196</v>
      </c>
      <c r="Q10" s="2">
        <f>SUMIFS('BA History'!G:G,'BA History'!B:B,A10)-P10</f>
        <v>187</v>
      </c>
      <c r="R10" s="89">
        <f>LOOKUP(2, 1/('BA History'!$B:$B=A10), 'BA History'!$AJ:$AJ)</f>
        <v>0.51636363636363625</v>
      </c>
      <c r="S10" s="2">
        <f>COUNTIFS('BA History'!$B:$B,$A$10,'BA History'!K:K, 1)</f>
        <v>5</v>
      </c>
      <c r="T10" s="2">
        <f>COUNTIFS('BA History'!$B:$B,$A$10,'BA History'!L:L, 1)</f>
        <v>1</v>
      </c>
      <c r="U10" s="2">
        <f>COUNTIFS('BA History'!$B:$B,$A$10,'BA History'!M:M, 1)</f>
        <v>4</v>
      </c>
      <c r="V10" s="2">
        <f>COUNTIFS('BA History'!$B:$B,$A$10,'BA History'!N:N, 1)</f>
        <v>8</v>
      </c>
      <c r="W10" s="2">
        <f>COUNTIFS('BA History'!$B:$B,$A$10,'BA History'!O:O, 1)</f>
        <v>2</v>
      </c>
      <c r="X10" s="2">
        <f>COUNTIFS('BA History'!$B:$B,$A$10,'BA History'!P:P, 1)</f>
        <v>0</v>
      </c>
      <c r="Y10" s="2">
        <f>COUNTIFS('BA History'!$B:$B,$A$10,'BA History'!Q:Q, 1)</f>
        <v>1</v>
      </c>
      <c r="Z10" s="2">
        <f>COUNTIFS('BA History'!$B:$B,$A$10,'BA History'!R:R, 1)</f>
        <v>0</v>
      </c>
      <c r="AA10" s="2">
        <f>COUNTIFS('BA History'!$B:$B,$A$10,'BA History'!S:S, 1)</f>
        <v>1</v>
      </c>
      <c r="AB10" s="2">
        <f>COUNTIFS('BA History'!$B:$B,$A$10,'BA History'!T:T, 1)</f>
        <v>0</v>
      </c>
      <c r="AC10" s="2">
        <f>COUNTIFS('BA History'!$B:$B,$A$10,'BA History'!U:U, 1)</f>
        <v>2</v>
      </c>
      <c r="AD10" s="2">
        <f>COUNTIFS('BA History'!$B:$B,$A$10,'BA History'!V:V, 1)</f>
        <v>2</v>
      </c>
      <c r="AE10" s="2">
        <f>COUNTIFS('BA History'!$B:$B,$A$10,'BA History'!W:W, 1)</f>
        <v>1</v>
      </c>
      <c r="AF10" s="2">
        <f>COUNTIFS('BA History'!$B:$B,$A$10,'BA History'!X:X, 1)</f>
        <v>0</v>
      </c>
      <c r="AG10" s="2">
        <f>COUNTIFS('BA History'!$B:$B,$A$10,'BA History'!Y:Y, 1)</f>
        <v>2</v>
      </c>
      <c r="AH10" s="2">
        <f>COUNTIFS('BA History'!$B:$B,$A$10,'BA History'!Z:Z, 1)</f>
        <v>3</v>
      </c>
      <c r="AI10" s="2">
        <f>COUNTIFS('BA History'!$B:$B,$A10,'BA History'!AA:AA, 1)</f>
        <v>0</v>
      </c>
      <c r="AJ10" s="2">
        <f>COUNTIFS('BA History'!$B:$B,$A$10,'BA History'!AB:AB, 1)</f>
        <v>0</v>
      </c>
      <c r="AK10" s="2">
        <f>COUNTIFS('BA History'!$B:$B,$A$10,'BA History'!AC:AC, 1)</f>
        <v>7</v>
      </c>
      <c r="AL10" s="2">
        <f>COUNTIFS('BA History'!$B:$B,$A$10,'BA History'!AD:AD, 1)</f>
        <v>0</v>
      </c>
      <c r="AM10" s="2">
        <f>COUNTIFS('BA History'!$B:$B,$A$10,'BA History'!AE:AE, 1)</f>
        <v>5</v>
      </c>
      <c r="AN10" s="2">
        <f>COUNTIFS('BA History'!$B:$B,$A$10,'BA History'!AF:AF, 1)</f>
        <v>1</v>
      </c>
      <c r="AO10" s="2">
        <f>COUNTIFS('BA History'!$B:$B,$A$10,'BA History'!AG:AG, 1)</f>
        <v>3</v>
      </c>
    </row>
    <row r="11" spans="1:41" x14ac:dyDescent="0.25">
      <c r="A11" s="2" t="s">
        <v>214</v>
      </c>
      <c r="B11" s="2" t="s">
        <v>79</v>
      </c>
      <c r="C11" s="2"/>
      <c r="D11" s="2"/>
      <c r="E11" s="2"/>
      <c r="F11" s="34">
        <f>SUMIFS('BA History'!C:C,'BA History'!B:B,A11)</f>
        <v>45</v>
      </c>
      <c r="G11" s="66">
        <f>AVERAGEIFS('BA History'!C:C,'BA History'!B:B,A11)</f>
        <v>5</v>
      </c>
      <c r="H11" s="66">
        <f t="array" ref="H11">MEDIAN(IF('BA History'!B:B=A11, 'BA History'!C:C))</f>
        <v>5</v>
      </c>
      <c r="I11" s="35">
        <f t="array" ref="I11">MAX(IF('BA History'!B:B=A11, 'BA History'!C:C))</f>
        <v>9</v>
      </c>
      <c r="J11" s="34">
        <f>COUNTIFS('BA History'!B:B,A11,'BA History'!D:D, 1)</f>
        <v>6</v>
      </c>
      <c r="K11" s="2">
        <f>COUNTIFS('BA History'!B:B,A11,'BA History'!D:D, 0)</f>
        <v>3</v>
      </c>
      <c r="L11" s="75">
        <f>LOOKUP(2, 1/('BA History'!$B:$B=A11), 'BA History'!$AK:$AK)</f>
        <v>0.66666666666666663</v>
      </c>
      <c r="M11" s="34">
        <f>SUMIFS('BA History'!F:F,'BA History'!B:B,A11)</f>
        <v>21</v>
      </c>
      <c r="N11" s="2">
        <f>SUMIFS('BA History'!E:E,'BA History'!B:B,A11)-M11</f>
        <v>14</v>
      </c>
      <c r="O11" s="75">
        <f>LOOKUP(2, 1/('BA History'!$B:$B=A11), 'BA History'!$AI:$AI)</f>
        <v>0.62222222222222223</v>
      </c>
      <c r="P11" s="34">
        <f>SUMIFS('BA History'!H:H,'BA History'!B:B,A11)</f>
        <v>79</v>
      </c>
      <c r="Q11" s="2">
        <f>SUMIFS('BA History'!G:G,'BA History'!B:B,A11)-P11</f>
        <v>72</v>
      </c>
      <c r="R11" s="89">
        <f>LOOKUP(2, 1/('BA History'!$B:$B=A11), 'BA History'!$AJ:$AJ)</f>
        <v>0.53222222222222215</v>
      </c>
      <c r="S11" s="2">
        <f>COUNTIFS('BA History'!$B:$B,$A$11,'BA History'!K:K, 1)</f>
        <v>2</v>
      </c>
      <c r="T11" s="2">
        <f>COUNTIFS('BA History'!$B:$B,$A$11,'BA History'!L:L, 1)</f>
        <v>1</v>
      </c>
      <c r="U11" s="2">
        <f>COUNTIFS('BA History'!$B:$B,$A$11,'BA History'!M:M, 1)</f>
        <v>3</v>
      </c>
      <c r="V11" s="2">
        <f>COUNTIFS('BA History'!$B:$B,$A$11,'BA History'!N:N, 1)</f>
        <v>4</v>
      </c>
      <c r="W11" s="2">
        <f>COUNTIFS('BA History'!$B:$B,$A$11,'BA History'!O:O, 1)</f>
        <v>0</v>
      </c>
      <c r="X11" s="2">
        <f>COUNTIFS('BA History'!$B:$B,$A$11,'BA History'!P:P, 1)</f>
        <v>0</v>
      </c>
      <c r="Y11" s="2">
        <f>COUNTIFS('BA History'!$B:$B,$A$11,'BA History'!Q:Q, 1)</f>
        <v>1</v>
      </c>
      <c r="Z11" s="2">
        <f>COUNTIFS('BA History'!$B:$B,$A$11,'BA History'!R:R, 1)</f>
        <v>0</v>
      </c>
      <c r="AA11" s="2">
        <f>COUNTIFS('BA History'!$B:$B,$A$11,'BA History'!S:S, 1)</f>
        <v>0</v>
      </c>
      <c r="AB11" s="2">
        <f>COUNTIFS('BA History'!$B:$B,$A$11,'BA History'!T:T, 1)</f>
        <v>0</v>
      </c>
      <c r="AC11" s="2">
        <f>COUNTIFS('BA History'!$B:$B,$A$11,'BA History'!U:U, 1)</f>
        <v>0</v>
      </c>
      <c r="AD11" s="2">
        <f>COUNTIFS('BA History'!$B:$B,$A$11,'BA History'!V:V, 1)</f>
        <v>0</v>
      </c>
      <c r="AE11" s="2">
        <f>COUNTIFS('BA History'!$B:$B,$A$11,'BA History'!W:W, 1)</f>
        <v>2</v>
      </c>
      <c r="AF11" s="2">
        <f>COUNTIFS('BA History'!$B:$B,$A$11,'BA History'!X:X, 1)</f>
        <v>0</v>
      </c>
      <c r="AG11" s="2">
        <f>COUNTIFS('BA History'!$B:$B,$A$11,'BA History'!Y:Y, 1)</f>
        <v>2</v>
      </c>
      <c r="AH11" s="2">
        <f>COUNTIFS('BA History'!$B:$B,$A$11,'BA History'!Z:Z, 1)</f>
        <v>1</v>
      </c>
      <c r="AI11" s="2">
        <f>COUNTIFS('BA History'!$B:$B,$A$11,'BA History'!AA:AA, 1)</f>
        <v>0</v>
      </c>
      <c r="AJ11" s="2">
        <f>COUNTIFS('BA History'!$B:$B,$A$11,'BA History'!AB:AB, 1)</f>
        <v>1</v>
      </c>
      <c r="AK11" s="2">
        <f>COUNTIFS('BA History'!$B:$B,$A$11,'BA History'!AC:AC, 1)</f>
        <v>1</v>
      </c>
      <c r="AL11" s="2">
        <f>COUNTIFS('BA History'!$B:$B,$A$11,'BA History'!AD:AD, 1)</f>
        <v>0</v>
      </c>
      <c r="AM11" s="2">
        <f>COUNTIFS('BA History'!$B:$B,$A$11,'BA History'!AE:AE, 1)</f>
        <v>2</v>
      </c>
      <c r="AN11" s="2">
        <f>COUNTIFS('BA History'!$B:$B,$A$11,'BA History'!AF:AF, 1)</f>
        <v>0</v>
      </c>
      <c r="AO11" s="2">
        <f>COUNTIFS('BA History'!$B:$B,$A$11,'BA History'!AG:AG, 1)</f>
        <v>1</v>
      </c>
    </row>
    <row r="12" spans="1:41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121</v>
      </c>
      <c r="G12" s="66">
        <f>AVERAGEIFS('BA History'!C:C,'BA History'!B:B,A12)</f>
        <v>13.444444444444445</v>
      </c>
      <c r="H12" s="66">
        <f t="array" ref="H12">MEDIAN(IF('BA History'!B:B=A12, 'BA History'!C:C))</f>
        <v>12</v>
      </c>
      <c r="I12" s="35">
        <f t="array" ref="I12">MAX(IF('BA History'!B:B=A12, 'BA History'!C:C))</f>
        <v>29</v>
      </c>
      <c r="J12" s="34">
        <f>COUNTIFS('BA History'!B:B,A12,'BA History'!D:D, 1)</f>
        <v>6</v>
      </c>
      <c r="K12" s="2">
        <f>COUNTIFS('BA History'!B:B,A12,'BA History'!D:D, 0)</f>
        <v>3</v>
      </c>
      <c r="L12" s="75">
        <f>LOOKUP(2, 1/('BA History'!$B:$B=A12), 'BA History'!$AK:$AK)</f>
        <v>0.66666666666666663</v>
      </c>
      <c r="M12" s="34">
        <f>SUMIFS('BA History'!F:F,'BA History'!B:B,A12)</f>
        <v>22</v>
      </c>
      <c r="N12" s="2">
        <f>SUMIFS('BA History'!E:E,'BA History'!B:B,A12)-M12</f>
        <v>13</v>
      </c>
      <c r="O12" s="75">
        <f>LOOKUP(2, 1/('BA History'!$B:$B=A12), 'BA History'!$AI:$AI)</f>
        <v>0.65555555555555556</v>
      </c>
      <c r="P12" s="34">
        <f>SUMIFS('BA History'!H:H,'BA History'!B:B,A12)</f>
        <v>83</v>
      </c>
      <c r="Q12" s="2">
        <f>SUMIFS('BA History'!G:G,'BA History'!B:B,A12)-P12</f>
        <v>60</v>
      </c>
      <c r="R12" s="89">
        <f>LOOKUP(2, 1/('BA History'!$B:$B=A12), 'BA History'!$AJ:$AJ)</f>
        <v>0.60888888888888903</v>
      </c>
      <c r="S12" s="2">
        <f>COUNTIFS('BA History'!$B:$B,$A$12,'BA History'!K:K, 1)</f>
        <v>2</v>
      </c>
      <c r="T12" s="2">
        <f>COUNTIFS('BA History'!$B:$B,$A$12,'BA History'!L:L, 1)</f>
        <v>0</v>
      </c>
      <c r="U12" s="2">
        <f>COUNTIFS('BA History'!$B:$B,$A$12,'BA History'!M:M, 1)</f>
        <v>1</v>
      </c>
      <c r="V12" s="2">
        <f>COUNTIFS('BA History'!$B:$B,$A$12,'BA History'!N:N, 1)</f>
        <v>1</v>
      </c>
      <c r="W12" s="2">
        <f>COUNTIFS('BA History'!$B:$B,$A$12,'BA History'!O:O, 1)</f>
        <v>1</v>
      </c>
      <c r="X12" s="2">
        <f>COUNTIFS('BA History'!$B:$B,$A$12,'BA History'!P:P, 1)</f>
        <v>1</v>
      </c>
      <c r="Y12" s="2">
        <f>COUNTIFS('BA History'!$B:$B,$A$12,'BA History'!Q:Q, 1)</f>
        <v>2</v>
      </c>
      <c r="Z12" s="2">
        <f>COUNTIFS('BA History'!$B:$B,$A$12,'BA History'!R:R, 1)</f>
        <v>0</v>
      </c>
      <c r="AA12" s="2">
        <f>COUNTIFS('BA History'!$B:$B,$A$12,'BA History'!S:S, 1)</f>
        <v>0</v>
      </c>
      <c r="AB12" s="2">
        <f>COUNTIFS('BA History'!$B:$B,$A$12,'BA History'!T:T, 1)</f>
        <v>0</v>
      </c>
      <c r="AC12" s="2">
        <f>COUNTIFS('BA History'!$B:$B,$A$12,'BA History'!U:U, 1)</f>
        <v>1</v>
      </c>
      <c r="AD12" s="2">
        <f>COUNTIFS('BA History'!$B:$B,$A$12,'BA History'!V:V, 1)</f>
        <v>2</v>
      </c>
      <c r="AE12" s="2">
        <f>COUNTIFS('BA History'!$B:$B,$A$12,'BA History'!W:W, 1)</f>
        <v>0</v>
      </c>
      <c r="AF12" s="2">
        <f>COUNTIFS('BA History'!$B:$B,$A$12,'BA History'!X:X, 1)</f>
        <v>0</v>
      </c>
      <c r="AG12" s="2">
        <f>COUNTIFS('BA History'!$B:$B,$A$12,'BA History'!Y:Y, 1)</f>
        <v>3</v>
      </c>
      <c r="AH12" s="2">
        <f>COUNTIFS('BA History'!$B:$B,$A$12,'BA History'!Z:Z, 1)</f>
        <v>4</v>
      </c>
      <c r="AI12" s="2">
        <f>COUNTIFS('BA History'!$B:$B,$A12,'BA History'!AA:AA, 1)</f>
        <v>0</v>
      </c>
      <c r="AJ12" s="2">
        <f>COUNTIFS('BA History'!$B:$B,$A$12,'BA History'!AB:AB, 1)</f>
        <v>0</v>
      </c>
      <c r="AK12" s="2">
        <f>COUNTIFS('BA History'!$B:$B,$A$12,'BA History'!AC:AC, 1)</f>
        <v>1</v>
      </c>
      <c r="AL12" s="2">
        <f>COUNTIFS('BA History'!$B:$B,$A$12,'BA History'!AD:AD, 1)</f>
        <v>0</v>
      </c>
      <c r="AM12" s="2">
        <f>COUNTIFS('BA History'!$B:$B,$A$12,'BA History'!AE:AE, 1)</f>
        <v>0</v>
      </c>
      <c r="AN12" s="2">
        <f>COUNTIFS('BA History'!$B:$B,$A$12,'BA History'!AF:AF, 1)</f>
        <v>0</v>
      </c>
      <c r="AO12" s="2">
        <f>COUNTIFS('BA History'!$B:$B,$A$12,'BA History'!AG:AG, 1)</f>
        <v>3</v>
      </c>
    </row>
    <row r="13" spans="1:41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323</v>
      </c>
      <c r="G13" s="66">
        <f>AVERAGEIFS('BA History'!C:C,'BA History'!B:B,A13)</f>
        <v>13.458333333333334</v>
      </c>
      <c r="H13" s="66">
        <f t="array" ref="H13">MEDIAN(IF('BA History'!B:B=A13, 'BA History'!C:C))</f>
        <v>13</v>
      </c>
      <c r="I13" s="35">
        <f t="array" ref="I13">MAX(IF('BA History'!B:B=A13, 'BA History'!C:C))</f>
        <v>24</v>
      </c>
      <c r="J13" s="34">
        <f>COUNTIFS('BA History'!B:B,A13,'BA History'!D:D, 1)</f>
        <v>14</v>
      </c>
      <c r="K13" s="2">
        <f>COUNTIFS('BA History'!B:B,A13,'BA History'!D:D, 0)</f>
        <v>10</v>
      </c>
      <c r="L13" s="75">
        <f>LOOKUP(2, 1/('BA History'!$B:$B=A13), 'BA History'!$AK:$AK)</f>
        <v>0.58333333333333337</v>
      </c>
      <c r="M13" s="34">
        <f>SUMIFS('BA History'!F:F,'BA History'!B:B,A13)</f>
        <v>55</v>
      </c>
      <c r="N13" s="2">
        <f>SUMIFS('BA History'!E:E,'BA History'!B:B,A13)-M13</f>
        <v>49</v>
      </c>
      <c r="O13" s="75">
        <f>LOOKUP(2, 1/('BA History'!$B:$B=A13), 'BA History'!$AI:$AI)</f>
        <v>0.53333333333333333</v>
      </c>
      <c r="P13" s="34">
        <f>SUMIFS('BA History'!H:H,'BA History'!B:B,A13)</f>
        <v>219</v>
      </c>
      <c r="Q13" s="2">
        <f>SUMIFS('BA History'!G:G,'BA History'!B:B,A13)-P13</f>
        <v>213</v>
      </c>
      <c r="R13" s="89">
        <f>LOOKUP(2, 1/('BA History'!$B:$B=A13), 'BA History'!$AJ:$AJ)</f>
        <v>0.50791666666666657</v>
      </c>
      <c r="S13" s="2">
        <f>COUNTIFS('BA History'!$B:$B,$A$13,'BA History'!K:K, 1)</f>
        <v>4</v>
      </c>
      <c r="T13" s="2">
        <f>COUNTIFS('BA History'!$B:$B,$A$13,'BA History'!L:L, 1)</f>
        <v>3</v>
      </c>
      <c r="U13" s="2">
        <f>COUNTIFS('BA History'!$B:$B,$A$13,'BA History'!M:M, 1)</f>
        <v>7</v>
      </c>
      <c r="V13" s="2">
        <f>COUNTIFS('BA History'!$B:$B,$A$13,'BA History'!N:N, 1)</f>
        <v>3</v>
      </c>
      <c r="W13" s="2">
        <f>COUNTIFS('BA History'!$B:$B,$A$13,'BA History'!O:O, 1)</f>
        <v>2</v>
      </c>
      <c r="X13" s="2">
        <f>COUNTIFS('BA History'!$B:$B,$A$13,'BA History'!P:P, 1)</f>
        <v>0</v>
      </c>
      <c r="Y13" s="2">
        <f>COUNTIFS('BA History'!$B:$B,$A$13,'BA History'!Q:Q, 1)</f>
        <v>1</v>
      </c>
      <c r="Z13" s="2">
        <f>COUNTIFS('BA History'!$B:$B,$A$13,'BA History'!R:R, 1)</f>
        <v>1</v>
      </c>
      <c r="AA13" s="2">
        <f>COUNTIFS('BA History'!$B:$B,$A$13,'BA History'!S:S, 1)</f>
        <v>1</v>
      </c>
      <c r="AB13" s="2">
        <f>COUNTIFS('BA History'!$B:$B,$A$13,'BA History'!T:T, 1)</f>
        <v>0</v>
      </c>
      <c r="AC13" s="2">
        <f>COUNTIFS('BA History'!$B:$B,$A$13,'BA History'!U:U, 1)</f>
        <v>2</v>
      </c>
      <c r="AD13" s="2">
        <f>COUNTIFS('BA History'!$B:$B,$A$13,'BA History'!V:V, 1)</f>
        <v>2</v>
      </c>
      <c r="AE13" s="2">
        <f>COUNTIFS('BA History'!$B:$B,$A$13,'BA History'!W:W, 1)</f>
        <v>3</v>
      </c>
      <c r="AF13" s="2">
        <f>COUNTIFS('BA History'!$B:$B,$A$13,'BA History'!X:X, 1)</f>
        <v>1</v>
      </c>
      <c r="AG13" s="2">
        <f>COUNTIFS('BA History'!$B:$B,$A$13,'BA History'!Y:Y, 1)</f>
        <v>3</v>
      </c>
      <c r="AH13" s="2">
        <f>COUNTIFS('BA History'!$B:$B,$A$13,'BA History'!Z:Z, 1)</f>
        <v>6</v>
      </c>
      <c r="AI13" s="2">
        <f>COUNTIFS('BA History'!$B:$B,$A13,'BA History'!AA:AA, 1)</f>
        <v>0</v>
      </c>
      <c r="AJ13" s="2">
        <f>COUNTIFS('BA History'!$B:$B,$A$13,'BA History'!AB:AB, 1)</f>
        <v>0</v>
      </c>
      <c r="AK13" s="2">
        <f>COUNTIFS('BA History'!$B:$B,$A$13,'BA History'!AC:AC, 1)</f>
        <v>2</v>
      </c>
      <c r="AL13" s="2">
        <f>COUNTIFS('BA History'!$B:$B,$A$13,'BA History'!AD:AD, 1)</f>
        <v>4</v>
      </c>
      <c r="AM13" s="2">
        <f>COUNTIFS('BA History'!$B:$B,$A$13,'BA History'!AE:AE, 1)</f>
        <v>4</v>
      </c>
      <c r="AN13" s="2">
        <f>COUNTIFS('BA History'!$B:$B,$A$13,'BA History'!AF:AF, 1)</f>
        <v>0</v>
      </c>
      <c r="AO13" s="2">
        <f>COUNTIFS('BA History'!$B:$B,$A$13,'BA History'!AG:AG, 1)</f>
        <v>6</v>
      </c>
    </row>
    <row r="14" spans="1:41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204</v>
      </c>
      <c r="G14" s="66">
        <f>AVERAGEIFS('BA History'!C:C,'BA History'!B:B,A14)</f>
        <v>12</v>
      </c>
      <c r="H14" s="66">
        <f t="array" ref="H14">MEDIAN(IF('BA History'!B:B=A14, 'BA History'!C:C))</f>
        <v>13</v>
      </c>
      <c r="I14" s="35">
        <f t="array" ref="I14">MAX(IF('BA History'!B:B=A14, 'BA History'!C:C))</f>
        <v>21</v>
      </c>
      <c r="J14" s="34">
        <f>COUNTIFS('BA History'!B:B,A14,'BA History'!D:D, 1)</f>
        <v>6</v>
      </c>
      <c r="K14" s="2">
        <f>COUNTIFS('BA History'!B:B,A14,'BA History'!D:D, 0)</f>
        <v>11</v>
      </c>
      <c r="L14" s="75">
        <f>LOOKUP(2, 1/('BA History'!$B:$B=A14), 'BA History'!$AK:$AK)</f>
        <v>0.35294117647058826</v>
      </c>
      <c r="M14" s="34">
        <f>SUMIFS('BA History'!F:F,'BA History'!B:B,A14)</f>
        <v>27</v>
      </c>
      <c r="N14" s="2">
        <f>SUMIFS('BA History'!E:E,'BA History'!B:B,A14)-M14</f>
        <v>42</v>
      </c>
      <c r="O14" s="75">
        <f>LOOKUP(2, 1/('BA History'!$B:$B=A14), 'BA History'!$AI:$AI)</f>
        <v>0.36470588235294121</v>
      </c>
      <c r="P14" s="34">
        <f>SUMIFS('BA History'!H:H,'BA History'!B:B,A14)</f>
        <v>131</v>
      </c>
      <c r="Q14" s="2">
        <f>SUMIFS('BA History'!G:G,'BA History'!B:B,A14)-P14</f>
        <v>157</v>
      </c>
      <c r="R14" s="89">
        <f>LOOKUP(2, 1/('BA History'!$B:$B=A14), 'BA History'!$AJ:$AJ)</f>
        <v>0.43117647058823533</v>
      </c>
      <c r="S14" s="2">
        <f>COUNTIFS('BA History'!$B:$B,$A$14,'BA History'!K:K, 1)</f>
        <v>4</v>
      </c>
      <c r="T14" s="2">
        <f>COUNTIFS('BA History'!$B:$B,$A$14,'BA History'!L:L, 1)</f>
        <v>1</v>
      </c>
      <c r="U14" s="2">
        <f>COUNTIFS('BA History'!$B:$B,$A$14,'BA History'!M:M, 1)</f>
        <v>4</v>
      </c>
      <c r="V14" s="2">
        <f>COUNTIFS('BA History'!$B:$B,$A$14,'BA History'!N:N, 1)</f>
        <v>2</v>
      </c>
      <c r="W14" s="2">
        <f>COUNTIFS('BA History'!$B:$B,$A$14,'BA History'!O:O, 1)</f>
        <v>3</v>
      </c>
      <c r="X14" s="2">
        <f>COUNTIFS('BA History'!$B:$B,$A$14,'BA History'!P:P, 1)</f>
        <v>0</v>
      </c>
      <c r="Y14" s="2">
        <f>COUNTIFS('BA History'!$B:$B,$A$14,'BA History'!Q:Q, 1)</f>
        <v>0</v>
      </c>
      <c r="Z14" s="2">
        <f>COUNTIFS('BA History'!$B:$B,$A$14,'BA History'!R:R, 1)</f>
        <v>0</v>
      </c>
      <c r="AA14" s="2">
        <f>COUNTIFS('BA History'!$B:$B,$A$14,'BA History'!S:S, 1)</f>
        <v>0</v>
      </c>
      <c r="AB14" s="2">
        <f>COUNTIFS('BA History'!$B:$B,$A$14,'BA History'!T:T, 1)</f>
        <v>0</v>
      </c>
      <c r="AC14" s="2">
        <f>COUNTIFS('BA History'!$B:$B,$A$14,'BA History'!U:U, 1)</f>
        <v>2</v>
      </c>
      <c r="AD14" s="2">
        <f>COUNTIFS('BA History'!$B:$B,$A$14,'BA History'!V:V, 1)</f>
        <v>0</v>
      </c>
      <c r="AE14" s="2">
        <f>COUNTIFS('BA History'!$B:$B,$A$14,'BA History'!W:W, 1)</f>
        <v>0</v>
      </c>
      <c r="AF14" s="2">
        <f>COUNTIFS('BA History'!$B:$B,$A$14,'BA History'!X:X, 1)</f>
        <v>0</v>
      </c>
      <c r="AG14" s="2">
        <f>COUNTIFS('BA History'!$B:$B,$A$14,'BA History'!Y:Y, 1)</f>
        <v>1</v>
      </c>
      <c r="AH14" s="2">
        <f>COUNTIFS('BA History'!$B:$B,$A$14,'BA History'!Z:Z, 1)</f>
        <v>1</v>
      </c>
      <c r="AI14" s="2">
        <f>COUNTIFS('BA History'!$B:$B,$A14,'BA History'!AA:AA, 1)</f>
        <v>0</v>
      </c>
      <c r="AJ14" s="2">
        <f>COUNTIFS('BA History'!$B:$B,$A$14,'BA History'!AB:AB, 1)</f>
        <v>0</v>
      </c>
      <c r="AK14" s="2">
        <f>COUNTIFS('BA History'!$B:$B,$A$14,'BA History'!AC:AC, 1)</f>
        <v>2</v>
      </c>
      <c r="AL14" s="2">
        <f>COUNTIFS('BA History'!$B:$B,$A$14,'BA History'!AD:AD, 1)</f>
        <v>3</v>
      </c>
      <c r="AM14" s="2">
        <f>COUNTIFS('BA History'!$B:$B,$A$14,'BA History'!AE:AE, 1)</f>
        <v>3</v>
      </c>
      <c r="AN14" s="2">
        <f>COUNTIFS('BA History'!$B:$B,$A$14,'BA History'!AF:AF, 1)</f>
        <v>0</v>
      </c>
      <c r="AO14" s="2">
        <f>COUNTIFS('BA History'!$B:$B,$A$14,'BA History'!AG:AG, 1)</f>
        <v>1</v>
      </c>
    </row>
    <row r="15" spans="1:41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237</v>
      </c>
      <c r="G15" s="66">
        <f>AVERAGEIFS('BA History'!C:C,'BA History'!B:B,A15)</f>
        <v>12.473684210526315</v>
      </c>
      <c r="H15" s="66">
        <f t="array" ref="H15">MEDIAN(IF('BA History'!B:B=A15, 'BA History'!C:C))</f>
        <v>13</v>
      </c>
      <c r="I15" s="35">
        <f t="array" ref="I15">MAX(IF('BA History'!B:B=A15, 'BA History'!C:C))</f>
        <v>20</v>
      </c>
      <c r="J15" s="34">
        <f>COUNTIFS('BA History'!B:B,A15,'BA History'!D:D, 1)</f>
        <v>8</v>
      </c>
      <c r="K15" s="2">
        <f>COUNTIFS('BA History'!B:B,A15,'BA History'!D:D, 0)</f>
        <v>11</v>
      </c>
      <c r="L15" s="75">
        <f>LOOKUP(2, 1/('BA History'!$B:$B=A15), 'BA History'!$AK:$AK)</f>
        <v>0.42105263157894735</v>
      </c>
      <c r="M15" s="34">
        <f>SUMIFS('BA History'!F:F,'BA History'!B:B,A15)</f>
        <v>36</v>
      </c>
      <c r="N15" s="2">
        <f>SUMIFS('BA History'!E:E,'BA History'!B:B,A15)-M15</f>
        <v>42</v>
      </c>
      <c r="O15" s="75">
        <f>LOOKUP(2, 1/('BA History'!$B:$B=A15), 'BA History'!$AI:$AI)</f>
        <v>0.46052631578947367</v>
      </c>
      <c r="P15" s="34">
        <f>SUMIFS('BA History'!H:H,'BA History'!B:B,A15)</f>
        <v>146</v>
      </c>
      <c r="Q15" s="2">
        <f>SUMIFS('BA History'!G:G,'BA History'!B:B,A15)-P15</f>
        <v>177</v>
      </c>
      <c r="R15" s="89">
        <f>LOOKUP(2, 1/('BA History'!$B:$B=A15), 'BA History'!$AJ:$AJ)</f>
        <v>0.44631578947368417</v>
      </c>
      <c r="S15" s="2">
        <f>COUNTIFS('BA History'!$B:$B,$A$15,'BA History'!K:K, 1)</f>
        <v>0</v>
      </c>
      <c r="T15" s="2">
        <f>COUNTIFS('BA History'!$B:$B,$A$15,'BA History'!L:L, 1)</f>
        <v>2</v>
      </c>
      <c r="U15" s="2">
        <f>COUNTIFS('BA History'!$B:$B,$A$15,'BA History'!M:M, 1)</f>
        <v>2</v>
      </c>
      <c r="V15" s="2">
        <f>COUNTIFS('BA History'!$B:$B,$A$15,'BA History'!N:N, 1)</f>
        <v>3</v>
      </c>
      <c r="W15" s="2">
        <f>COUNTIFS('BA History'!$B:$B,$A$15,'BA History'!O:O, 1)</f>
        <v>1</v>
      </c>
      <c r="X15" s="2">
        <f>COUNTIFS('BA History'!$B:$B,$A$15,'BA History'!P:P, 1)</f>
        <v>0</v>
      </c>
      <c r="Y15" s="2">
        <f>COUNTIFS('BA History'!$B:$B,$A$15,'BA History'!Q:Q, 1)</f>
        <v>0</v>
      </c>
      <c r="Z15" s="2">
        <f>COUNTIFS('BA History'!$B:$B,$A$15,'BA History'!R:R, 1)</f>
        <v>1</v>
      </c>
      <c r="AA15" s="2">
        <f>COUNTIFS('BA History'!$B:$B,$A$15,'BA History'!S:S, 1)</f>
        <v>1</v>
      </c>
      <c r="AB15" s="2">
        <f>COUNTIFS('BA History'!$B:$B,$A$15,'BA History'!T:T, 1)</f>
        <v>0</v>
      </c>
      <c r="AC15" s="2">
        <f>COUNTIFS('BA History'!$B:$B,$A$15,'BA History'!U:U, 1)</f>
        <v>5</v>
      </c>
      <c r="AD15" s="2">
        <f>COUNTIFS('BA History'!$B:$B,$A$15,'BA History'!V:V, 1)</f>
        <v>1</v>
      </c>
      <c r="AE15" s="2">
        <f>COUNTIFS('BA History'!$B:$B,$A$15,'BA History'!W:W, 1)</f>
        <v>0</v>
      </c>
      <c r="AF15" s="2">
        <f>COUNTIFS('BA History'!$B:$B,$A$15,'BA History'!X:X, 1)</f>
        <v>0</v>
      </c>
      <c r="AG15" s="2">
        <f>COUNTIFS('BA History'!$B:$B,$A$15,'BA History'!Y:Y, 1)</f>
        <v>1</v>
      </c>
      <c r="AH15" s="2">
        <f>COUNTIFS('BA History'!$B:$B,$A$15,'BA History'!Z:Z, 1)</f>
        <v>5</v>
      </c>
      <c r="AI15" s="2">
        <f>COUNTIFS('BA History'!$B:$B,$A15,'BA History'!AA:AA, 1)</f>
        <v>0</v>
      </c>
      <c r="AJ15" s="2">
        <f>COUNTIFS('BA History'!$B:$B,$A$15,'BA History'!AB:AB, 1)</f>
        <v>1</v>
      </c>
      <c r="AK15" s="2">
        <f>COUNTIFS('BA History'!$B:$B,$A$15,'BA History'!AC:AC, 1)</f>
        <v>6</v>
      </c>
      <c r="AL15" s="2">
        <f>COUNTIFS('BA History'!$B:$B,$A$15,'BA History'!AD:AD, 1)</f>
        <v>3</v>
      </c>
      <c r="AM15" s="2">
        <f>COUNTIFS('BA History'!$B:$B,$A$15,'BA History'!AE:AE, 1)</f>
        <v>1</v>
      </c>
      <c r="AN15" s="2">
        <f>COUNTIFS('BA History'!$B:$B,$A$15,'BA History'!AF:AF, 1)</f>
        <v>2</v>
      </c>
      <c r="AO15" s="2">
        <f>COUNTIFS('BA History'!$B:$B,$A$15,'BA History'!AG:AG, 1)</f>
        <v>1</v>
      </c>
    </row>
    <row r="16" spans="1:41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66">
        <f t="array" ref="H16">MEDIAN(IF('BA History'!B:B=A16, 'BA History'!C:C))</f>
        <v>9</v>
      </c>
      <c r="I16" s="35">
        <f t="array" ref="I16">MAX(IF('BA History'!B:B=A16, 'BA History'!C:C))</f>
        <v>9</v>
      </c>
      <c r="J16" s="34">
        <f>COUNTIFS('BA History'!B:B,A16,'BA History'!D:D, 1)</f>
        <v>0</v>
      </c>
      <c r="K16" s="2">
        <f>COUNTIFS('BA History'!B:B,A16,'BA History'!D:D, 0)</f>
        <v>1</v>
      </c>
      <c r="L16" s="75">
        <f>LOOKUP(2, 1/('BA History'!$B:$B=A16), 'BA History'!$AK:$AK)</f>
        <v>0</v>
      </c>
      <c r="M16" s="34">
        <f>SUMIFS('BA History'!F:F,'BA History'!B:B,A16)</f>
        <v>1</v>
      </c>
      <c r="N16" s="2">
        <f>SUMIFS('BA History'!E:E,'BA History'!B:B,A16)-M16</f>
        <v>3</v>
      </c>
      <c r="O16" s="75">
        <f>LOOKUP(2, 1/('BA History'!$B:$B=A16), 'BA History'!$AI:$AI)</f>
        <v>0.25</v>
      </c>
      <c r="P16" s="34">
        <f>SUMIFS('BA History'!H:H,'BA History'!B:B,A16)</f>
        <v>6</v>
      </c>
      <c r="Q16" s="2">
        <f>SUMIFS('BA History'!G:G,'BA History'!B:B,A16)-P16</f>
        <v>9</v>
      </c>
      <c r="R16" s="89">
        <f>LOOKUP(2, 1/('BA History'!$B:$B=A16), 'BA History'!$AJ:$AJ)</f>
        <v>0.4</v>
      </c>
      <c r="S16" s="2">
        <f>COUNTIFS('BA History'!$B:$B,$A$16,'BA History'!K:K, 1)</f>
        <v>0</v>
      </c>
      <c r="T16" s="2">
        <f>COUNTIFS('BA History'!$B:$B,$A$16,'BA History'!L:L, 1)</f>
        <v>0</v>
      </c>
      <c r="U16" s="2">
        <f>COUNTIFS('BA History'!$B:$B,$A$16,'BA History'!M:M, 1)</f>
        <v>0</v>
      </c>
      <c r="V16" s="2">
        <f>COUNTIFS('BA History'!$B:$B,$A$16,'BA History'!N:N, 1)</f>
        <v>0</v>
      </c>
      <c r="W16" s="2">
        <f>COUNTIFS('BA History'!$B:$B,$A$16,'BA History'!O:O, 1)</f>
        <v>0</v>
      </c>
      <c r="X16" s="2">
        <f>COUNTIFS('BA History'!$B:$B,$A$16,'BA History'!P:P, 1)</f>
        <v>0</v>
      </c>
      <c r="Y16" s="2">
        <f>COUNTIFS('BA History'!$B:$B,$A$16,'BA History'!Q:Q, 1)</f>
        <v>0</v>
      </c>
      <c r="Z16" s="2">
        <f>COUNTIFS('BA History'!$B:$B,$A$16,'BA History'!R:R, 1)</f>
        <v>0</v>
      </c>
      <c r="AA16" s="2">
        <f>COUNTIFS('BA History'!$B:$B,$A$16,'BA History'!S:S, 1)</f>
        <v>0</v>
      </c>
      <c r="AB16" s="2">
        <f>COUNTIFS('BA History'!$B:$B,$A$16,'BA History'!T:T, 1)</f>
        <v>0</v>
      </c>
      <c r="AC16" s="2">
        <f>COUNTIFS('BA History'!$B:$B,$A$16,'BA History'!U:U, 1)</f>
        <v>0</v>
      </c>
      <c r="AD16" s="2">
        <f>COUNTIFS('BA History'!$B:$B,$A$16,'BA History'!V:V, 1)</f>
        <v>0</v>
      </c>
      <c r="AE16" s="2">
        <f>COUNTIFS('BA History'!$B:$B,$A$16,'BA History'!W:W, 1)</f>
        <v>0</v>
      </c>
      <c r="AF16" s="2">
        <f>COUNTIFS('BA History'!$B:$B,$A$16,'BA History'!X:X, 1)</f>
        <v>0</v>
      </c>
      <c r="AG16" s="2">
        <f>COUNTIFS('BA History'!$B:$B,$A$16,'BA History'!Y:Y, 1)</f>
        <v>0</v>
      </c>
      <c r="AH16" s="2">
        <f>COUNTIFS('BA History'!$B:$B,$A$16,'BA History'!Z:Z, 1)</f>
        <v>1</v>
      </c>
      <c r="AI16" s="2">
        <f>COUNTIFS('BA History'!$B:$B,$A16,'BA History'!AA:AA, 1)</f>
        <v>0</v>
      </c>
      <c r="AJ16" s="2">
        <f>COUNTIFS('BA History'!$B:$B,$A$16,'BA History'!AB:AB, 1)</f>
        <v>0</v>
      </c>
      <c r="AK16" s="2">
        <f>COUNTIFS('BA History'!$B:$B,$A$16,'BA History'!AC:AC, 1)</f>
        <v>0</v>
      </c>
      <c r="AL16" s="2">
        <f>COUNTIFS('BA History'!$B:$B,$A$16,'BA History'!AD:AD, 1)</f>
        <v>0</v>
      </c>
      <c r="AM16" s="2">
        <f>COUNTIFS('BA History'!$B:$B,$A$16,'BA History'!AE:AE, 1)</f>
        <v>0</v>
      </c>
      <c r="AN16" s="2">
        <f>COUNTIFS('BA History'!$B:$B,$A$16,'BA History'!AF:AF, 1)</f>
        <v>0</v>
      </c>
      <c r="AO16" s="2">
        <f>COUNTIFS('BA History'!$B:$B,$A$16,'BA History'!AG:AG, 1)</f>
        <v>0</v>
      </c>
    </row>
    <row r="17" spans="1:41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287</v>
      </c>
      <c r="G17" s="66">
        <f>AVERAGEIFS('BA History'!C:C,'BA History'!B:B,A17)</f>
        <v>14.35</v>
      </c>
      <c r="H17" s="66">
        <f t="array" ref="H17">MEDIAN(IF('BA History'!B:B=A17, 'BA History'!C:C))</f>
        <v>12</v>
      </c>
      <c r="I17" s="35">
        <f t="array" ref="I17">MAX(IF('BA History'!B:B=A17, 'BA History'!C:C))</f>
        <v>37</v>
      </c>
      <c r="J17" s="34">
        <f>COUNTIFS('BA History'!B:B,A17,'BA History'!D:D, 1)</f>
        <v>8</v>
      </c>
      <c r="K17" s="2">
        <f>COUNTIFS('BA History'!B:B,A17,'BA History'!D:D, 0)</f>
        <v>12</v>
      </c>
      <c r="L17" s="75">
        <f>LOOKUP(2, 1/('BA History'!$B:$B=A17), 'BA History'!$AK:$AK)</f>
        <v>0.4</v>
      </c>
      <c r="M17" s="34">
        <f>SUMIFS('BA History'!F:F,'BA History'!B:B,A17)</f>
        <v>41</v>
      </c>
      <c r="N17" s="2">
        <f>SUMIFS('BA History'!E:E,'BA History'!B:B,A17)-M17</f>
        <v>47</v>
      </c>
      <c r="O17" s="75">
        <f>LOOKUP(2, 1/('BA History'!$B:$B=A17), 'BA History'!$AI:$AI)</f>
        <v>0.45</v>
      </c>
      <c r="P17" s="34">
        <f>SUMIFS('BA History'!H:H,'BA History'!B:B,A17)</f>
        <v>181</v>
      </c>
      <c r="Q17" s="2">
        <f>SUMIFS('BA History'!G:G,'BA History'!B:B,A17)-P17</f>
        <v>182</v>
      </c>
      <c r="R17" s="89">
        <f>LOOKUP(2, 1/('BA History'!$B:$B=A17), 'BA History'!$AJ:$AJ)</f>
        <v>0.49299999999999999</v>
      </c>
      <c r="S17" s="2">
        <f>COUNTIFS('BA History'!$B:$B,$A$17,'BA History'!K:K, 1)</f>
        <v>2</v>
      </c>
      <c r="T17" s="2">
        <f>COUNTIFS('BA History'!$B:$B,$A$17,'BA History'!L:L, 1)</f>
        <v>0</v>
      </c>
      <c r="U17" s="2">
        <f>COUNTIFS('BA History'!$B:$B,$A$17,'BA History'!M:M, 1)</f>
        <v>4</v>
      </c>
      <c r="V17" s="2">
        <f>COUNTIFS('BA History'!$B:$B,$A$17,'BA History'!N:N, 1)</f>
        <v>3</v>
      </c>
      <c r="W17" s="2">
        <f>COUNTIFS('BA History'!$B:$B,$A$17,'BA History'!O:O, 1)</f>
        <v>2</v>
      </c>
      <c r="X17" s="2">
        <f>COUNTIFS('BA History'!$B:$B,$A$17,'BA History'!P:P, 1)</f>
        <v>0</v>
      </c>
      <c r="Y17" s="2">
        <f>COUNTIFS('BA History'!$B:$B,$A$17,'BA History'!Q:Q, 1)</f>
        <v>1</v>
      </c>
      <c r="Z17" s="2">
        <f>COUNTIFS('BA History'!$B:$B,$A$17,'BA History'!R:R, 1)</f>
        <v>1</v>
      </c>
      <c r="AA17" s="2">
        <f>COUNTIFS('BA History'!$B:$B,$A$17,'BA History'!S:S, 1)</f>
        <v>0</v>
      </c>
      <c r="AB17" s="2">
        <f>COUNTIFS('BA History'!$B:$B,$A$17,'BA History'!T:T, 1)</f>
        <v>0</v>
      </c>
      <c r="AC17" s="2">
        <f>COUNTIFS('BA History'!$B:$B,$A$17,'BA History'!U:U, 1)</f>
        <v>1</v>
      </c>
      <c r="AD17" s="2">
        <f>COUNTIFS('BA History'!$B:$B,$A$17,'BA History'!V:V, 1)</f>
        <v>3</v>
      </c>
      <c r="AE17" s="2">
        <f>COUNTIFS('BA History'!$B:$B,$A$17,'BA History'!W:W, 1)</f>
        <v>1</v>
      </c>
      <c r="AF17" s="2">
        <f>COUNTIFS('BA History'!$B:$B,$A$17,'BA History'!X:X, 1)</f>
        <v>0</v>
      </c>
      <c r="AG17" s="2">
        <f>COUNTIFS('BA History'!$B:$B,$A$17,'BA History'!Y:Y, 1)</f>
        <v>0</v>
      </c>
      <c r="AH17" s="2">
        <f>COUNTIFS('BA History'!$B:$B,$A$17,'BA History'!Z:Z, 1)</f>
        <v>6</v>
      </c>
      <c r="AI17" s="2">
        <f>COUNTIFS('BA History'!$B:$B,$A17,'BA History'!AA:AA, 1)</f>
        <v>1</v>
      </c>
      <c r="AJ17" s="2">
        <f>COUNTIFS('BA History'!$B:$B,$A$17,'BA History'!AB:AB, 1)</f>
        <v>0</v>
      </c>
      <c r="AK17" s="2">
        <f>COUNTIFS('BA History'!$B:$B,$A$17,'BA History'!AC:AC, 1)</f>
        <v>7</v>
      </c>
      <c r="AL17" s="2">
        <f>COUNTIFS('BA History'!$B:$B,$A$17,'BA History'!AD:AD, 1)</f>
        <v>4</v>
      </c>
      <c r="AM17" s="2">
        <f>COUNTIFS('BA History'!$B:$B,$A$17,'BA History'!AE:AE, 1)</f>
        <v>1</v>
      </c>
      <c r="AN17" s="2">
        <f>COUNTIFS('BA History'!$B:$B,$A$17,'BA History'!AF:AF, 1)</f>
        <v>1</v>
      </c>
      <c r="AO17" s="2">
        <f>COUNTIFS('BA History'!$B:$B,$A$17,'BA History'!AG:AG, 1)</f>
        <v>3</v>
      </c>
    </row>
    <row r="18" spans="1:41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7</v>
      </c>
      <c r="G18" s="66">
        <f>AVERAGEIFS('BA History'!C:C,'BA History'!B:B,A18)</f>
        <v>3.5</v>
      </c>
      <c r="H18" s="66">
        <f t="array" ref="H18">MEDIAN(IF('BA History'!B:B=A18, 'BA History'!C:C))</f>
        <v>3.5</v>
      </c>
      <c r="I18" s="35">
        <f t="array" ref="I18">MAX(IF('BA History'!B:B=A18, 'BA History'!C:C))</f>
        <v>4</v>
      </c>
      <c r="J18" s="34">
        <f>COUNTIFS('BA History'!B:B,A18,'BA History'!D:D, 1)</f>
        <v>0</v>
      </c>
      <c r="K18" s="2">
        <f>COUNTIFS('BA History'!B:B,A18,'BA History'!D:D, 0)</f>
        <v>2</v>
      </c>
      <c r="L18" s="75">
        <f>LOOKUP(2, 1/('BA History'!$B:$B=A18), 'BA History'!$AK:$AK)</f>
        <v>0</v>
      </c>
      <c r="M18" s="34">
        <f>SUMIFS('BA History'!F:F,'BA History'!B:B,A18)</f>
        <v>1</v>
      </c>
      <c r="N18" s="2">
        <f>SUMIFS('BA History'!E:E,'BA History'!B:B,A18)-M18</f>
        <v>6</v>
      </c>
      <c r="O18" s="75">
        <f>LOOKUP(2, 1/('BA History'!$B:$B=A18), 'BA History'!$AI:$AI)</f>
        <v>0.125</v>
      </c>
      <c r="P18" s="34">
        <f>SUMIFS('BA History'!H:H,'BA History'!B:B,A18)</f>
        <v>9</v>
      </c>
      <c r="Q18" s="2">
        <f>SUMIFS('BA History'!G:G,'BA History'!B:B,A18)-P18</f>
        <v>19</v>
      </c>
      <c r="R18" s="89">
        <f>LOOKUP(2, 1/('BA History'!$B:$B=A18), 'BA History'!$AJ:$AJ)</f>
        <v>0.32</v>
      </c>
      <c r="S18" s="2">
        <f>COUNTIFS('BA History'!$B:$B,$A$18,'BA History'!K:K, 1)</f>
        <v>0</v>
      </c>
      <c r="T18" s="2">
        <f>COUNTIFS('BA History'!$B:$B,$A$18,'BA History'!L:L, 1)</f>
        <v>0</v>
      </c>
      <c r="U18" s="2">
        <f>COUNTIFS('BA History'!$B:$B,$A$18,'BA History'!M:M, 1)</f>
        <v>0</v>
      </c>
      <c r="V18" s="2">
        <f>COUNTIFS('BA History'!$B:$B,$A$18,'BA History'!N:N, 1)</f>
        <v>0</v>
      </c>
      <c r="W18" s="2">
        <f>COUNTIFS('BA History'!$B:$B,$A$18,'BA History'!O:O, 1)</f>
        <v>0</v>
      </c>
      <c r="X18" s="2">
        <f>COUNTIFS('BA History'!$B:$B,$A$18,'BA History'!P:P, 1)</f>
        <v>0</v>
      </c>
      <c r="Y18" s="2">
        <f>COUNTIFS('BA History'!$B:$B,$A$18,'BA History'!Q:Q, 1)</f>
        <v>0</v>
      </c>
      <c r="Z18" s="2">
        <f>COUNTIFS('BA History'!$B:$B,$A$18,'BA History'!R:R, 1)</f>
        <v>0</v>
      </c>
      <c r="AA18" s="2">
        <f>COUNTIFS('BA History'!$B:$B,$A$18,'BA History'!S:S, 1)</f>
        <v>0</v>
      </c>
      <c r="AB18" s="2">
        <f>COUNTIFS('BA History'!$B:$B,$A$18,'BA History'!T:T, 1)</f>
        <v>0</v>
      </c>
      <c r="AC18" s="2">
        <f>COUNTIFS('BA History'!$B:$B,$A$18,'BA History'!U:U, 1)</f>
        <v>0</v>
      </c>
      <c r="AD18" s="2">
        <f>COUNTIFS('BA History'!$B:$B,$A$18,'BA History'!V:V, 1)</f>
        <v>0</v>
      </c>
      <c r="AE18" s="2">
        <f>COUNTIFS('BA History'!$B:$B,$A$18,'BA History'!W:W, 1)</f>
        <v>0</v>
      </c>
      <c r="AF18" s="2">
        <f>COUNTIFS('BA History'!$B:$B,$A$18,'BA History'!X:X, 1)</f>
        <v>0</v>
      </c>
      <c r="AG18" s="2">
        <f>COUNTIFS('BA History'!$B:$B,$A$18,'BA History'!Y:Y, 1)</f>
        <v>0</v>
      </c>
      <c r="AH18" s="2">
        <f>COUNTIFS('BA History'!$B:$B,$A$18,'BA History'!Z:Z, 1)</f>
        <v>0</v>
      </c>
      <c r="AI18" s="2">
        <f>COUNTIFS('BA History'!$B:$B,$A18,'BA History'!AA:AA, 1)</f>
        <v>0</v>
      </c>
      <c r="AJ18" s="2">
        <f>COUNTIFS('BA History'!$B:$B,$A$18,'BA History'!AB:AB, 1)</f>
        <v>0</v>
      </c>
      <c r="AK18" s="2">
        <f>COUNTIFS('BA History'!$B:$B,$A$18,'BA History'!AC:AC, 1)</f>
        <v>0</v>
      </c>
      <c r="AL18" s="2">
        <f>COUNTIFS('BA History'!$B:$B,$A$18,'BA History'!AD:AD, 1)</f>
        <v>0</v>
      </c>
      <c r="AM18" s="2">
        <f>COUNTIFS('BA History'!$B:$B,$A$18,'BA History'!AE:AE, 1)</f>
        <v>0</v>
      </c>
      <c r="AN18" s="2">
        <f>COUNTIFS('BA History'!$B:$B,$A$18,'BA History'!AF:AF, 1)</f>
        <v>1</v>
      </c>
      <c r="AO18" s="2">
        <f>COUNTIFS('BA History'!$B:$B,$A$19,'BA History'!AG:AG, 1)</f>
        <v>0</v>
      </c>
    </row>
    <row r="19" spans="1:41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66">
        <f t="array" ref="H19">MEDIAN(IF('BA History'!B:B=A19, 'BA History'!C:C))</f>
        <v>11</v>
      </c>
      <c r="I19" s="35">
        <f t="array" ref="I19">MAX(IF('BA History'!B:B=A19, 'BA History'!C:C))</f>
        <v>14</v>
      </c>
      <c r="J19" s="34">
        <f>COUNTIFS('BA History'!B:B,A19,'BA History'!D:D, 1)</f>
        <v>3</v>
      </c>
      <c r="K19" s="2">
        <f>COUNTIFS('BA History'!B:B,A19,'BA History'!D:D, 0)</f>
        <v>4</v>
      </c>
      <c r="L19" s="75">
        <f>LOOKUP(2, 1/('BA History'!$B:$B=A19), 'BA History'!$AK:$AK)</f>
        <v>0.42857142857142855</v>
      </c>
      <c r="M19" s="34">
        <f>SUMIFS('BA History'!F:F,'BA History'!B:B,A19)</f>
        <v>13</v>
      </c>
      <c r="N19" s="2">
        <f>SUMIFS('BA History'!E:E,'BA History'!B:B,A19)-M19</f>
        <v>15</v>
      </c>
      <c r="O19" s="75">
        <f>LOOKUP(2, 1/('BA History'!$B:$B=A19), 'BA History'!$AI:$AI)</f>
        <v>0.45999999999999996</v>
      </c>
      <c r="P19" s="34">
        <f>SUMIFS('BA History'!H:H,'BA History'!B:B,A19)</f>
        <v>62</v>
      </c>
      <c r="Q19" s="2">
        <f>SUMIFS('BA History'!G:G,'BA History'!B:B,A19)-P19</f>
        <v>66</v>
      </c>
      <c r="R19" s="89">
        <f>LOOKUP(2, 1/('BA History'!$B:$B=A19), 'BA History'!$AJ:$AJ)</f>
        <v>0.48142857142857143</v>
      </c>
      <c r="S19" s="2">
        <f>COUNTIFS('BA History'!$B:$B,$A$19,'BA History'!K:K, 1)</f>
        <v>0</v>
      </c>
      <c r="T19" s="2">
        <f>COUNTIFS('BA History'!$B:$B,$A$19,'BA History'!L:L, 1)</f>
        <v>0</v>
      </c>
      <c r="U19" s="2">
        <f>COUNTIFS('BA History'!$B:$B,$A$19,'BA History'!M:M, 1)</f>
        <v>1</v>
      </c>
      <c r="V19" s="2">
        <f>COUNTIFS('BA History'!$B:$B,$A$19,'BA History'!N:N, 1)</f>
        <v>2</v>
      </c>
      <c r="W19" s="2">
        <f>COUNTIFS('BA History'!$B:$B,$A$19,'BA History'!O:O, 1)</f>
        <v>1</v>
      </c>
      <c r="X19" s="2">
        <f>COUNTIFS('BA History'!$B:$B,$A$19,'BA History'!P:P, 1)</f>
        <v>0</v>
      </c>
      <c r="Y19" s="2">
        <f>COUNTIFS('BA History'!$B:$B,$A$19,'BA History'!Q:Q, 1)</f>
        <v>0</v>
      </c>
      <c r="Z19" s="2">
        <f>COUNTIFS('BA History'!$B:$B,$A$19,'BA History'!R:R, 1)</f>
        <v>0</v>
      </c>
      <c r="AA19" s="2">
        <f>COUNTIFS('BA History'!$B:$B,$A$19,'BA History'!S:S, 1)</f>
        <v>0</v>
      </c>
      <c r="AB19" s="2">
        <f>COUNTIFS('BA History'!$B:$B,$A$19,'BA History'!T:T, 1)</f>
        <v>0</v>
      </c>
      <c r="AC19" s="2">
        <f>COUNTIFS('BA History'!$B:$B,$A$19,'BA History'!U:U, 1)</f>
        <v>1</v>
      </c>
      <c r="AD19" s="2">
        <f>COUNTIFS('BA History'!$B:$B,$A$19,'BA History'!V:V, 1)</f>
        <v>0</v>
      </c>
      <c r="AE19" s="2">
        <f>COUNTIFS('BA History'!$B:$B,$A$19,'BA History'!W:W, 1)</f>
        <v>0</v>
      </c>
      <c r="AF19" s="2">
        <f>COUNTIFS('BA History'!$B:$B,$A$19,'BA History'!X:X, 1)</f>
        <v>0</v>
      </c>
      <c r="AG19" s="2">
        <f>COUNTIFS('BA History'!$B:$B,$A$19,'BA History'!Y:Y, 1)</f>
        <v>2</v>
      </c>
      <c r="AH19" s="2">
        <f>COUNTIFS('BA History'!$B:$B,$A$19,'BA History'!Z:Z, 1)</f>
        <v>1</v>
      </c>
      <c r="AI19" s="2">
        <f>COUNTIFS('BA History'!$B:$B,$A19,'BA History'!AA:AA, 1)</f>
        <v>0</v>
      </c>
      <c r="AJ19" s="2">
        <f>COUNTIFS('BA History'!$B:$B,$A$19,'BA History'!AB:AB, 1)</f>
        <v>1</v>
      </c>
      <c r="AK19" s="2">
        <f>COUNTIFS('BA History'!$B:$B,$A$19,'BA History'!AC:AC, 1)</f>
        <v>2</v>
      </c>
      <c r="AL19" s="2">
        <f>COUNTIFS('BA History'!$B:$B,$A$19,'BA History'!AD:AD, 1)</f>
        <v>2</v>
      </c>
      <c r="AM19" s="2">
        <f>COUNTIFS('BA History'!$B:$B,$A$19,'BA History'!AE:AE, 1)</f>
        <v>0</v>
      </c>
      <c r="AN19" s="2">
        <f>COUNTIFS('BA History'!$B:$B,$A$19,'BA History'!AF:AF, 1)</f>
        <v>0</v>
      </c>
      <c r="AO19" s="2">
        <f>COUNTIFS('BA History'!$B:$B,$A$19,'BA History'!AG:AG, 1)</f>
        <v>0</v>
      </c>
    </row>
    <row r="20" spans="1:41" x14ac:dyDescent="0.25">
      <c r="A20" s="2" t="s">
        <v>50</v>
      </c>
      <c r="B20" s="2" t="s">
        <v>79</v>
      </c>
      <c r="C20" s="2">
        <v>1</v>
      </c>
      <c r="D20" s="2">
        <v>1</v>
      </c>
      <c r="E20" s="2"/>
      <c r="F20" s="34">
        <f>SUMIFS('BA History'!C:C,'BA History'!B:B,A20)</f>
        <v>1014</v>
      </c>
      <c r="G20" s="66">
        <f>AVERAGEIFS('BA History'!C:C,'BA History'!B:B,A20)</f>
        <v>18.107142857142858</v>
      </c>
      <c r="H20" s="66">
        <f t="array" ref="H20">MEDIAN(IF('BA History'!B:B=A20, 'BA History'!C:C))</f>
        <v>19</v>
      </c>
      <c r="I20" s="35">
        <f t="array" ref="I20">MAX(IF('BA History'!B:B=A20, 'BA History'!C:C))</f>
        <v>31</v>
      </c>
      <c r="J20" s="34">
        <f>COUNTIFS('BA History'!B:B,A20,'BA History'!D:D, 1)</f>
        <v>27</v>
      </c>
      <c r="K20" s="2">
        <f>COUNTIFS('BA History'!B:B,A20,'BA History'!D:D, 0)</f>
        <v>29</v>
      </c>
      <c r="L20" s="75">
        <f>LOOKUP(2, 1/('BA History'!$B:$B=A20), 'BA History'!$AK:$AK)</f>
        <v>0.48214285714285715</v>
      </c>
      <c r="M20" s="34">
        <f>SUMIFS('BA History'!F:F,'BA History'!B:B,A20)</f>
        <v>111</v>
      </c>
      <c r="N20" s="2">
        <f>SUMIFS('BA History'!E:E,'BA History'!B:B,A20)-M20</f>
        <v>114</v>
      </c>
      <c r="O20" s="75">
        <f>LOOKUP(2, 1/('BA History'!$B:$B=A20), 'BA History'!$AI:$AI)</f>
        <v>0.49785714285714289</v>
      </c>
      <c r="P20" s="34">
        <f>SUMIFS('BA History'!H:H,'BA History'!B:B,A20)</f>
        <v>475</v>
      </c>
      <c r="Q20" s="2">
        <f>SUMIFS('BA History'!G:G,'BA History'!B:B,A20)-P20</f>
        <v>476</v>
      </c>
      <c r="R20" s="89">
        <f>LOOKUP(2, 1/('BA History'!$B:$B=A20), 'BA History'!$AJ:$AJ)</f>
        <v>0.50624999999999987</v>
      </c>
      <c r="S20" s="2">
        <f>COUNTIFS('BA History'!$B:$B,$A$20,'BA History'!K:K, 1)</f>
        <v>5</v>
      </c>
      <c r="T20" s="2">
        <f>COUNTIFS('BA History'!$B:$B,$A$20,'BA History'!L:L, 1)</f>
        <v>8</v>
      </c>
      <c r="U20" s="2">
        <f>COUNTIFS('BA History'!$B:$B,$A$20,'BA History'!M:M, 1)</f>
        <v>7</v>
      </c>
      <c r="V20" s="2">
        <f>COUNTIFS('BA History'!$B:$B,$A$20,'BA History'!N:N, 1)</f>
        <v>10</v>
      </c>
      <c r="W20" s="2">
        <f>COUNTIFS('BA History'!$B:$B,$A$20,'BA History'!O:O, 1)</f>
        <v>3</v>
      </c>
      <c r="X20" s="2">
        <f>COUNTIFS('BA History'!$B:$B,$A$20,'BA History'!P:P, 1)</f>
        <v>2</v>
      </c>
      <c r="Y20" s="2">
        <f>COUNTIFS('BA History'!$B:$B,$A$20,'BA History'!Q:Q, 1)</f>
        <v>4</v>
      </c>
      <c r="Z20" s="2">
        <f>COUNTIFS('BA History'!$B:$B,$A$20,'BA History'!R:R, 1)</f>
        <v>2</v>
      </c>
      <c r="AA20" s="2">
        <f>COUNTIFS('BA History'!$B:$B,$A$20,'BA History'!S:S, 1)</f>
        <v>0</v>
      </c>
      <c r="AB20" s="2">
        <f>COUNTIFS('BA History'!$B:$B,$A$20,'BA History'!T:T, 1)</f>
        <v>1</v>
      </c>
      <c r="AC20" s="2">
        <f>COUNTIFS('BA History'!$B:$B,$A$20,'BA History'!U:U, 1)</f>
        <v>1</v>
      </c>
      <c r="AD20" s="2">
        <f>COUNTIFS('BA History'!$B:$B,$A$20,'BA History'!V:V, 1)</f>
        <v>9</v>
      </c>
      <c r="AE20" s="2">
        <f>COUNTIFS('BA History'!$B:$B,$A$20,'BA History'!W:W, 1)</f>
        <v>3</v>
      </c>
      <c r="AF20" s="2">
        <f>COUNTIFS('BA History'!$B:$B,$A$20,'BA History'!X:X, 1)</f>
        <v>1</v>
      </c>
      <c r="AG20" s="2">
        <f>COUNTIFS('BA History'!$B:$B,$A$20,'BA History'!Y:Y, 1)</f>
        <v>4</v>
      </c>
      <c r="AH20" s="2">
        <f>COUNTIFS('BA History'!$B:$B,$A$20,'BA History'!Z:Z, 1)</f>
        <v>11</v>
      </c>
      <c r="AI20" s="2">
        <f>COUNTIFS('BA History'!$B:$B,$A20,'BA History'!AA:AA, 1)</f>
        <v>0</v>
      </c>
      <c r="AJ20" s="2">
        <f>COUNTIFS('BA History'!$B:$B,$A$20,'BA History'!AB:AB, 1)</f>
        <v>1</v>
      </c>
      <c r="AK20" s="2">
        <f>COUNTIFS('BA History'!$B:$B,$A$20,'BA History'!AC:AC, 1)</f>
        <v>15</v>
      </c>
      <c r="AL20" s="2">
        <f>COUNTIFS('BA History'!$B:$B,$A$20,'BA History'!AD:AD, 1)</f>
        <v>4</v>
      </c>
      <c r="AM20" s="2">
        <f>COUNTIFS('BA History'!$B:$B,$A$20,'BA History'!AE:AE, 1)</f>
        <v>11</v>
      </c>
      <c r="AN20" s="2">
        <f>COUNTIFS('BA History'!$B:$B,$A$20,'BA History'!AF:AF, 1)</f>
        <v>5</v>
      </c>
      <c r="AO20" s="2">
        <f>COUNTIFS('BA History'!$B:$B,$A$20,'BA History'!AG:AG, 1)</f>
        <v>4</v>
      </c>
    </row>
    <row r="21" spans="1:41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248</v>
      </c>
      <c r="G21" s="66">
        <f>AVERAGEIFS('BA History'!C:C,'BA History'!B:B,A21)</f>
        <v>15.5</v>
      </c>
      <c r="H21" s="66">
        <f t="array" ref="H21">MEDIAN(IF('BA History'!B:B=A21, 'BA History'!C:C))</f>
        <v>13.5</v>
      </c>
      <c r="I21" s="35">
        <f t="array" ref="I21">MAX(IF('BA History'!B:B=A21, 'BA History'!C:C))</f>
        <v>31</v>
      </c>
      <c r="J21" s="34">
        <f>COUNTIFS('BA History'!B:B,A21,'BA History'!D:D, 1)</f>
        <v>5</v>
      </c>
      <c r="K21" s="2">
        <f>COUNTIFS('BA History'!B:B,A21,'BA History'!D:D, 0)</f>
        <v>11</v>
      </c>
      <c r="L21" s="75">
        <f>LOOKUP(2, 1/('BA History'!$B:$B=A21), 'BA History'!$AK:$AK)</f>
        <v>0.3125</v>
      </c>
      <c r="M21" s="34">
        <f>SUMIFS('BA History'!F:F,'BA History'!B:B,A21)</f>
        <v>30</v>
      </c>
      <c r="N21" s="2">
        <f>SUMIFS('BA History'!E:E,'BA History'!B:B,A21)-M21</f>
        <v>38</v>
      </c>
      <c r="O21" s="75">
        <f>LOOKUP(2, 1/('BA History'!$B:$B=A21), 'BA History'!$AI:$AI)</f>
        <v>0.45625000000000004</v>
      </c>
      <c r="P21" s="34">
        <f>SUMIFS('BA History'!H:H,'BA History'!B:B,A21)</f>
        <v>129</v>
      </c>
      <c r="Q21" s="2">
        <f>SUMIFS('BA History'!G:G,'BA History'!B:B,A21)-P21</f>
        <v>143</v>
      </c>
      <c r="R21" s="89">
        <f>LOOKUP(2, 1/('BA History'!$B:$B=A21), 'BA History'!$AJ:$AJ)</f>
        <v>0.48500000000000004</v>
      </c>
      <c r="S21" s="2">
        <f>COUNTIFS('BA History'!$B:$B,$A$21,'BA History'!K:K, 1)</f>
        <v>1</v>
      </c>
      <c r="T21" s="2">
        <f>COUNTIFS('BA History'!$B:$B,$A$21,'BA History'!L:L, 1)</f>
        <v>2</v>
      </c>
      <c r="U21" s="2">
        <f>COUNTIFS('BA History'!$B:$B,$A$21,'BA History'!M:M, 1)</f>
        <v>2</v>
      </c>
      <c r="V21" s="2">
        <f>COUNTIFS('BA History'!$B:$B,$A$21,'BA History'!N:N, 1)</f>
        <v>3</v>
      </c>
      <c r="W21" s="2">
        <f>COUNTIFS('BA History'!$B:$B,$A$21,'BA History'!O:O, 1)</f>
        <v>1</v>
      </c>
      <c r="X21" s="2">
        <f>COUNTIFS('BA History'!$B:$B,$A$21,'BA History'!P:P, 1)</f>
        <v>0</v>
      </c>
      <c r="Y21" s="2">
        <f>COUNTIFS('BA History'!$B:$B,$A$21,'BA History'!Q:Q, 1)</f>
        <v>1</v>
      </c>
      <c r="Z21" s="2">
        <f>COUNTIFS('BA History'!$B:$B,$A$21,'BA History'!R:R, 1)</f>
        <v>0</v>
      </c>
      <c r="AA21" s="2">
        <f>COUNTIFS('BA History'!$B:$B,$A$21,'BA History'!S:S, 1)</f>
        <v>0</v>
      </c>
      <c r="AB21" s="2">
        <f>COUNTIFS('BA History'!$B:$B,$A$21,'BA History'!T:T, 1)</f>
        <v>0</v>
      </c>
      <c r="AC21" s="2">
        <f>COUNTIFS('BA History'!$B:$B,$A$21,'BA History'!U:U, 1)</f>
        <v>4</v>
      </c>
      <c r="AD21" s="2">
        <f>COUNTIFS('BA History'!$B:$B,$A$21,'BA History'!V:V, 1)</f>
        <v>0</v>
      </c>
      <c r="AE21" s="2">
        <f>COUNTIFS('BA History'!$B:$B,$A$21,'BA History'!W:W, 1)</f>
        <v>1</v>
      </c>
      <c r="AF21" s="2">
        <f>COUNTIFS('BA History'!$B:$B,$A$21,'BA History'!X:X, 1)</f>
        <v>0</v>
      </c>
      <c r="AG21" s="2">
        <f>COUNTIFS('BA History'!$B:$B,$A$21,'BA History'!Y:Y, 1)</f>
        <v>1</v>
      </c>
      <c r="AH21" s="2">
        <f>COUNTIFS('BA History'!$B:$B,$A$21,'BA History'!Z:Z, 1)</f>
        <v>4</v>
      </c>
      <c r="AI21" s="2">
        <f>COUNTIFS('BA History'!$B:$B,$A21,'BA History'!AA:AA, 1)</f>
        <v>0</v>
      </c>
      <c r="AJ21" s="2">
        <f>COUNTIFS('BA History'!$B:$B,$A$21,'BA History'!AB:AB, 1)</f>
        <v>0</v>
      </c>
      <c r="AK21" s="2">
        <f>COUNTIFS('BA History'!$B:$B,$A$21,'BA History'!AC:AC, 1)</f>
        <v>5</v>
      </c>
      <c r="AL21" s="2">
        <f>COUNTIFS('BA History'!$B:$B,$A$21,'BA History'!AD:AD, 1)</f>
        <v>4</v>
      </c>
      <c r="AM21" s="2">
        <f>COUNTIFS('BA History'!$B:$B,$A$21,'BA History'!AE:AE, 1)</f>
        <v>1</v>
      </c>
      <c r="AN21" s="2">
        <f>COUNTIFS('BA History'!$B:$B,$A$21,'BA History'!AF:AF, 1)</f>
        <v>0</v>
      </c>
      <c r="AO21" s="2">
        <f>COUNTIFS('BA History'!$B:$B,$A$21,'BA History'!AG:AG, 1)</f>
        <v>0</v>
      </c>
    </row>
    <row r="22" spans="1:41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1036</v>
      </c>
      <c r="G22" s="66">
        <f>AVERAGEIFS('BA History'!C:C,'BA History'!B:B,A22)</f>
        <v>16.444444444444443</v>
      </c>
      <c r="H22" s="66">
        <f t="array" ref="H22">MEDIAN(IF('BA History'!B:B=A22, 'BA History'!C:C))</f>
        <v>16</v>
      </c>
      <c r="I22" s="35">
        <f t="array" ref="I22">MAX(IF('BA History'!B:B=A22, 'BA History'!C:C))</f>
        <v>36</v>
      </c>
      <c r="J22" s="34">
        <f>COUNTIFS('BA History'!B:B,A22,'BA History'!D:D, 1)</f>
        <v>35</v>
      </c>
      <c r="K22" s="2">
        <f>COUNTIFS('BA History'!B:B,A22,'BA History'!D:D, 0)</f>
        <v>28</v>
      </c>
      <c r="L22" s="75">
        <f>LOOKUP(2, 1/('BA History'!$B:$B=A22), 'BA History'!$AK:$AK)</f>
        <v>0.55555555555555558</v>
      </c>
      <c r="M22" s="34">
        <f>SUMIFS('BA History'!F:F,'BA History'!B:B,A22)</f>
        <v>132</v>
      </c>
      <c r="N22" s="2">
        <f>SUMIFS('BA History'!E:E,'BA History'!B:B,A22)-M22</f>
        <v>120</v>
      </c>
      <c r="O22" s="75">
        <f>LOOKUP(2, 1/('BA History'!$B:$B=A22), 'BA History'!$AI:$AI)</f>
        <v>0.52301587301587293</v>
      </c>
      <c r="P22" s="34">
        <f>SUMIFS('BA History'!H:H,'BA History'!B:B,A22)</f>
        <v>551</v>
      </c>
      <c r="Q22" s="2">
        <f>SUMIFS('BA History'!G:G,'BA History'!B:B,A22)-P22</f>
        <v>505</v>
      </c>
      <c r="R22" s="89">
        <f>LOOKUP(2, 1/('BA History'!$B:$B=A22), 'BA History'!$AJ:$AJ)</f>
        <v>0.52809523809523828</v>
      </c>
      <c r="S22" s="2">
        <f>COUNTIFS('BA History'!$B:$B,$A$22,'BA History'!K:K, 1)</f>
        <v>8</v>
      </c>
      <c r="T22" s="2">
        <f>COUNTIFS('BA History'!$B:$B,$A$22,'BA History'!L:L, 1)</f>
        <v>5</v>
      </c>
      <c r="U22" s="2">
        <f>COUNTIFS('BA History'!$B:$B,$A$22,'BA History'!M:M, 1)</f>
        <v>16</v>
      </c>
      <c r="V22" s="2">
        <f>COUNTIFS('BA History'!$B:$B,$A$22,'BA History'!N:N, 1)</f>
        <v>12</v>
      </c>
      <c r="W22" s="2">
        <f>COUNTIFS('BA History'!$B:$B,$A$22,'BA History'!O:O, 1)</f>
        <v>2</v>
      </c>
      <c r="X22" s="2">
        <f>COUNTIFS('BA History'!$B:$B,$A$22,'BA History'!P:P, 1)</f>
        <v>0</v>
      </c>
      <c r="Y22" s="2">
        <f>COUNTIFS('BA History'!$B:$B,$A$22,'BA History'!Q:Q, 1)</f>
        <v>3</v>
      </c>
      <c r="Z22" s="2">
        <f>COUNTIFS('BA History'!$B:$B,$A$22,'BA History'!R:R, 1)</f>
        <v>2</v>
      </c>
      <c r="AA22" s="2">
        <f>COUNTIFS('BA History'!$B:$B,$A$22,'BA History'!S:S, 1)</f>
        <v>2</v>
      </c>
      <c r="AB22" s="2">
        <f>COUNTIFS('BA History'!$B:$B,$A$22,'BA History'!T:T, 1)</f>
        <v>0</v>
      </c>
      <c r="AC22" s="2">
        <f>COUNTIFS('BA History'!$B:$B,$A$22,'BA History'!U:U, 1)</f>
        <v>2</v>
      </c>
      <c r="AD22" s="2">
        <f>COUNTIFS('BA History'!$B:$B,$A$22,'BA History'!V:V, 1)</f>
        <v>6</v>
      </c>
      <c r="AE22" s="2">
        <f>COUNTIFS('BA History'!$B:$B,$A$22,'BA History'!W:W, 1)</f>
        <v>4</v>
      </c>
      <c r="AF22" s="2">
        <f>COUNTIFS('BA History'!$B:$B,$A$22,'BA History'!X:X, 1)</f>
        <v>1</v>
      </c>
      <c r="AG22" s="2">
        <f>COUNTIFS('BA History'!$B:$B,$A$22,'BA History'!Y:Y, 1)</f>
        <v>7</v>
      </c>
      <c r="AH22" s="2">
        <f>COUNTIFS('BA History'!$B:$B,$A$22,'BA History'!Z:Z, 1)</f>
        <v>11</v>
      </c>
      <c r="AI22" s="2">
        <f>COUNTIFS('BA History'!$B:$B,$A22,'BA History'!AA:AA, 1)</f>
        <v>0</v>
      </c>
      <c r="AJ22" s="2">
        <f>COUNTIFS('BA History'!$B:$B,$A$22,'BA History'!AB:AB, 1)</f>
        <v>4</v>
      </c>
      <c r="AK22" s="2">
        <f>COUNTIFS('BA History'!$B:$B,$A$22,'BA History'!AC:AC, 1)</f>
        <v>14</v>
      </c>
      <c r="AL22" s="2">
        <f>COUNTIFS('BA History'!$B:$B,$A$22,'BA History'!AD:AD, 1)</f>
        <v>7</v>
      </c>
      <c r="AM22" s="2">
        <f>COUNTIFS('BA History'!$B:$B,$A$22,'BA History'!AE:AE, 1)</f>
        <v>10</v>
      </c>
      <c r="AN22" s="2">
        <f>COUNTIFS('BA History'!$B:$B,$A$22,'BA History'!AF:AF, 1)</f>
        <v>1</v>
      </c>
      <c r="AO22" s="2">
        <f>COUNTIFS('BA History'!$B:$B,$A$22,'BA History'!AG:AG, 1)</f>
        <v>15</v>
      </c>
    </row>
    <row r="23" spans="1:41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66">
        <f t="array" ref="H23">MEDIAN(IF('BA History'!B:B=A23, 'BA History'!C:C))</f>
        <v>10</v>
      </c>
      <c r="I23" s="35">
        <f t="array" ref="I23">MAX(IF('BA History'!B:B=A23, 'BA History'!C:C))</f>
        <v>14</v>
      </c>
      <c r="J23" s="34">
        <f>COUNTIFS('BA History'!B:B,A23,'BA History'!D:D, 1)</f>
        <v>1</v>
      </c>
      <c r="K23" s="2">
        <f>COUNTIFS('BA History'!B:B,A23,'BA History'!D:D, 0)</f>
        <v>2</v>
      </c>
      <c r="L23" s="75">
        <f>LOOKUP(2, 1/('BA History'!$B:$B=A23), 'BA History'!$AK:$AK)</f>
        <v>0.33333333333333331</v>
      </c>
      <c r="M23" s="34">
        <f>SUMIFS('BA History'!F:F,'BA History'!B:B,A23)</f>
        <v>6</v>
      </c>
      <c r="N23" s="2">
        <f>SUMIFS('BA History'!E:E,'BA History'!B:B,A23)-M23</f>
        <v>7</v>
      </c>
      <c r="O23" s="75">
        <f>LOOKUP(2, 1/('BA History'!$B:$B=A23), 'BA History'!$AI:$AI)</f>
        <v>0.46666666666666662</v>
      </c>
      <c r="P23" s="34">
        <f>SUMIFS('BA History'!H:H,'BA History'!B:B,A23)</f>
        <v>27</v>
      </c>
      <c r="Q23" s="2">
        <f>SUMIFS('BA History'!G:G,'BA History'!B:B,A23)-P23</f>
        <v>29</v>
      </c>
      <c r="R23" s="89">
        <f>LOOKUP(2, 1/('BA History'!$B:$B=A23), 'BA History'!$AJ:$AJ)</f>
        <v>0.48333333333333334</v>
      </c>
      <c r="S23" s="2">
        <f>COUNTIFS('BA History'!$B:$B,$A$23,'BA History'!K:K, 1)</f>
        <v>0</v>
      </c>
      <c r="T23" s="2">
        <f>COUNTIFS('BA History'!$B:$B,$A$23,'BA History'!L:L, 1)</f>
        <v>0</v>
      </c>
      <c r="U23" s="2">
        <f>COUNTIFS('BA History'!$B:$B,$A$23,'BA History'!M:M, 1)</f>
        <v>0</v>
      </c>
      <c r="V23" s="2">
        <f>COUNTIFS('BA History'!$B:$B,$A$23,'BA History'!N:N, 1)</f>
        <v>0</v>
      </c>
      <c r="W23" s="2">
        <f>COUNTIFS('BA History'!$B:$B,$A$23,'BA History'!O:O, 1)</f>
        <v>0</v>
      </c>
      <c r="X23" s="2">
        <f>COUNTIFS('BA History'!$B:$B,$A$23,'BA History'!P:P, 1)</f>
        <v>0</v>
      </c>
      <c r="Y23" s="2">
        <f>COUNTIFS('BA History'!$B:$B,$A$23,'BA History'!Q:Q, 1)</f>
        <v>0</v>
      </c>
      <c r="Z23" s="2">
        <f>COUNTIFS('BA History'!$B:$B,$A$23,'BA History'!R:R, 1)</f>
        <v>0</v>
      </c>
      <c r="AA23" s="2">
        <f>COUNTIFS('BA History'!$B:$B,$A$23,'BA History'!S:S, 1)</f>
        <v>0</v>
      </c>
      <c r="AB23" s="2">
        <f>COUNTIFS('BA History'!$B:$B,$A$23,'BA History'!T:T, 1)</f>
        <v>0</v>
      </c>
      <c r="AC23" s="2">
        <f>COUNTIFS('BA History'!$B:$B,$A$23,'BA History'!U:U, 1)</f>
        <v>0</v>
      </c>
      <c r="AD23" s="2">
        <f>COUNTIFS('BA History'!$B:$B,$A$23,'BA History'!V:V, 1)</f>
        <v>0</v>
      </c>
      <c r="AE23" s="2">
        <f>COUNTIFS('BA History'!$B:$B,$A$23,'BA History'!W:W, 1)</f>
        <v>0</v>
      </c>
      <c r="AF23" s="2">
        <f>COUNTIFS('BA History'!$B:$B,$A$23,'BA History'!X:X, 1)</f>
        <v>0</v>
      </c>
      <c r="AG23" s="2">
        <f>COUNTIFS('BA History'!$B:$B,$A$23,'BA History'!Y:Y, 1)</f>
        <v>1</v>
      </c>
      <c r="AH23" s="2">
        <f>COUNTIFS('BA History'!$B:$B,$A$23,'BA History'!Z:Z, 1)</f>
        <v>1</v>
      </c>
      <c r="AI23" s="2">
        <f>COUNTIFS('BA History'!$B:$B,$A23,'BA History'!AA:AA, 1)</f>
        <v>0</v>
      </c>
      <c r="AJ23" s="2">
        <f>COUNTIFS('BA History'!$B:$B,$A$23,'BA History'!AB:AB, 1)</f>
        <v>1</v>
      </c>
      <c r="AK23" s="2">
        <f>COUNTIFS('BA History'!$B:$B,$A$23,'BA History'!AC:AC, 1)</f>
        <v>3</v>
      </c>
      <c r="AL23" s="2">
        <f>COUNTIFS('BA History'!$B:$B,$A$23,'BA History'!AD:AD, 1)</f>
        <v>0</v>
      </c>
      <c r="AM23" s="2">
        <f>COUNTIFS('BA History'!$B:$B,$A$23,'BA History'!AE:AE, 1)</f>
        <v>0</v>
      </c>
      <c r="AN23" s="2">
        <f>COUNTIFS('BA History'!$B:$B,$A$23,'BA History'!AF:AF, 1)</f>
        <v>0</v>
      </c>
      <c r="AO23" s="2">
        <f>COUNTIFS('BA History'!$B:$B,$A$23,'BA History'!AG:AG, 1)</f>
        <v>0</v>
      </c>
    </row>
    <row r="24" spans="1:41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1367</v>
      </c>
      <c r="G24" s="66">
        <f>AVERAGEIFS('BA History'!C:C,'BA History'!B:B,A24)</f>
        <v>26.803921568627452</v>
      </c>
      <c r="H24" s="66">
        <f t="array" ref="H24">MEDIAN(IF('BA History'!B:B=A24, 'BA History'!C:C))</f>
        <v>25</v>
      </c>
      <c r="I24" s="35">
        <f t="array" ref="I24">MAX(IF('BA History'!B:B=A24, 'BA History'!C:C))</f>
        <v>50</v>
      </c>
      <c r="J24" s="34">
        <f>COUNTIFS('BA History'!B:B,A24,'BA History'!D:D, 1)</f>
        <v>25</v>
      </c>
      <c r="K24" s="2">
        <f>COUNTIFS('BA History'!B:B,A24,'BA History'!D:D, 0)</f>
        <v>26</v>
      </c>
      <c r="L24" s="75">
        <f>LOOKUP(2, 1/('BA History'!$B:$B=A24), 'BA History'!$AK:$AK)</f>
        <v>0.49019607843137253</v>
      </c>
      <c r="M24" s="34">
        <f>SUMIFS('BA History'!F:F,'BA History'!B:B,A24)</f>
        <v>100</v>
      </c>
      <c r="N24" s="2">
        <f>SUMIFS('BA History'!E:E,'BA History'!B:B,A24)-M24</f>
        <v>106</v>
      </c>
      <c r="O24" s="75">
        <f>LOOKUP(2, 1/('BA History'!$B:$B=A24), 'BA History'!$AI:$AI)</f>
        <v>0.47941176470588243</v>
      </c>
      <c r="P24" s="34">
        <f>SUMIFS('BA History'!H:H,'BA History'!B:B,A24)</f>
        <v>416</v>
      </c>
      <c r="Q24" s="2">
        <f>SUMIFS('BA History'!G:G,'BA History'!B:B,A24)-P24</f>
        <v>435</v>
      </c>
      <c r="R24" s="89">
        <f>LOOKUP(2, 1/('BA History'!$B:$B=A24), 'BA History'!$AJ:$AJ)</f>
        <v>0.49000000000000005</v>
      </c>
      <c r="S24" s="2">
        <f>COUNTIFS('BA History'!$B:$B,$A$24,'BA History'!K:K, 1)</f>
        <v>5</v>
      </c>
      <c r="T24" s="2">
        <f>COUNTIFS('BA History'!$B:$B,$A$24,'BA History'!L:L, 1)</f>
        <v>7</v>
      </c>
      <c r="U24" s="2">
        <f>COUNTIFS('BA History'!$B:$B,$A$24,'BA History'!M:M, 1)</f>
        <v>9</v>
      </c>
      <c r="V24" s="2">
        <f>COUNTIFS('BA History'!$B:$B,$A$24,'BA History'!N:N, 1)</f>
        <v>7</v>
      </c>
      <c r="W24" s="2">
        <f>COUNTIFS('BA History'!$B:$B,$A$24,'BA History'!O:O, 1)</f>
        <v>4</v>
      </c>
      <c r="X24" s="2">
        <f>COUNTIFS('BA History'!$B:$B,$A$24,'BA History'!P:P, 1)</f>
        <v>0</v>
      </c>
      <c r="Y24" s="2">
        <f>COUNTIFS('BA History'!$B:$B,$A$24,'BA History'!Q:Q, 1)</f>
        <v>0</v>
      </c>
      <c r="Z24" s="2">
        <f>COUNTIFS('BA History'!$B:$B,$A$24,'BA History'!R:R, 1)</f>
        <v>2</v>
      </c>
      <c r="AA24" s="2">
        <f>COUNTIFS('BA History'!$B:$B,$A$24,'BA History'!S:S, 1)</f>
        <v>3</v>
      </c>
      <c r="AB24" s="2">
        <f>COUNTIFS('BA History'!$B:$B,$A$24,'BA History'!T:T, 1)</f>
        <v>0</v>
      </c>
      <c r="AC24" s="2">
        <f>COUNTIFS('BA History'!$B:$B,$A$24,'BA History'!U:U, 1)</f>
        <v>2</v>
      </c>
      <c r="AD24" s="2">
        <f>COUNTIFS('BA History'!$B:$B,$A$24,'BA History'!V:V, 1)</f>
        <v>6</v>
      </c>
      <c r="AE24" s="2">
        <f>COUNTIFS('BA History'!$B:$B,$A$24,'BA History'!W:W, 1)</f>
        <v>2</v>
      </c>
      <c r="AF24" s="2">
        <f>COUNTIFS('BA History'!$B:$B,$A$24,'BA History'!X:X, 1)</f>
        <v>0</v>
      </c>
      <c r="AG24" s="2">
        <f>COUNTIFS('BA History'!$B:$B,$A$24,'BA History'!Y:Y, 1)</f>
        <v>7</v>
      </c>
      <c r="AH24" s="2">
        <f>COUNTIFS('BA History'!$B:$B,$A$24,'BA History'!Z:Z, 1)</f>
        <v>10</v>
      </c>
      <c r="AI24" s="2">
        <f>COUNTIFS('BA History'!$B:$B,$A24,'BA History'!AA:AA, 1)</f>
        <v>0</v>
      </c>
      <c r="AJ24" s="2">
        <f>COUNTIFS('BA History'!$B:$B,$A$24,'BA History'!AB:AB, 1)</f>
        <v>1</v>
      </c>
      <c r="AK24" s="2">
        <f>COUNTIFS('BA History'!$B:$B,$A$24,'BA History'!AC:AC, 1)</f>
        <v>9</v>
      </c>
      <c r="AL24" s="2">
        <f>COUNTIFS('BA History'!$B:$B,$A$24,'BA History'!AD:AD, 1)</f>
        <v>5</v>
      </c>
      <c r="AM24" s="2">
        <f>COUNTIFS('BA History'!$B:$B,$A$24,'BA History'!AE:AE, 1)</f>
        <v>12</v>
      </c>
      <c r="AN24" s="2">
        <f>COUNTIFS('BA History'!$B:$B,$A$24,'BA History'!AF:AF, 1)</f>
        <v>1</v>
      </c>
      <c r="AO24" s="2">
        <f>COUNTIFS('BA History'!$B:$B,$A$24,'BA History'!AG:AG, 1)</f>
        <v>8</v>
      </c>
    </row>
    <row r="25" spans="1:41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66">
        <f t="array" ref="H25">MEDIAN(IF('BA History'!B:B=A25, 'BA History'!C:C))</f>
        <v>7</v>
      </c>
      <c r="I25" s="35">
        <f t="array" ref="I25">MAX(IF('BA History'!B:B=A25, 'BA History'!C:C))</f>
        <v>7</v>
      </c>
      <c r="J25" s="34">
        <f>COUNTIFS('BA History'!B:B,A25,'BA History'!D:D, 1)</f>
        <v>0</v>
      </c>
      <c r="K25" s="2">
        <f>COUNTIFS('BA History'!B:B,A25,'BA History'!D:D, 0)</f>
        <v>1</v>
      </c>
      <c r="L25" s="75">
        <f>LOOKUP(2, 1/('BA History'!$B:$B=A25), 'BA History'!$AK:$AK)</f>
        <v>0</v>
      </c>
      <c r="M25" s="34">
        <f>SUMIFS('BA History'!F:F,'BA History'!B:B,A25)</f>
        <v>1</v>
      </c>
      <c r="N25" s="2">
        <f>SUMIFS('BA History'!E:E,'BA History'!B:B,A25)-M25</f>
        <v>4</v>
      </c>
      <c r="O25" s="75">
        <f>LOOKUP(2, 1/('BA History'!$B:$B=A25), 'BA History'!$AI:$AI)</f>
        <v>0.2</v>
      </c>
      <c r="P25" s="34">
        <f>SUMIFS('BA History'!H:H,'BA History'!B:B,A25)</f>
        <v>5</v>
      </c>
      <c r="Q25" s="2">
        <f>SUMIFS('BA History'!G:G,'BA History'!B:B,A25)-P25</f>
        <v>14</v>
      </c>
      <c r="R25" s="89">
        <f>LOOKUP(2, 1/('BA History'!$B:$B=A25), 'BA History'!$AJ:$AJ)</f>
        <v>0.26</v>
      </c>
      <c r="S25" s="2">
        <f>COUNTIFS('BA History'!$B:$B,$A$25,'BA History'!K:K, 1)</f>
        <v>0</v>
      </c>
      <c r="T25" s="2">
        <f>COUNTIFS('BA History'!$B:$B,$A$25,'BA History'!L:L, 1)</f>
        <v>1</v>
      </c>
      <c r="U25" s="2">
        <f>COUNTIFS('BA History'!$B:$B,$A$25,'BA History'!M:M, 1)</f>
        <v>0</v>
      </c>
      <c r="V25" s="2">
        <f>COUNTIFS('BA History'!$B:$B,$A$25,'BA History'!N:N, 1)</f>
        <v>0</v>
      </c>
      <c r="W25" s="2">
        <f>COUNTIFS('BA History'!$B:$B,$A$25,'BA History'!O:O, 1)</f>
        <v>0</v>
      </c>
      <c r="X25" s="2">
        <f>COUNTIFS('BA History'!$B:$B,$A$25,'BA History'!P:P, 1)</f>
        <v>0</v>
      </c>
      <c r="Y25" s="2">
        <f>COUNTIFS('BA History'!$B:$B,$A$25,'BA History'!Q:Q, 1)</f>
        <v>0</v>
      </c>
      <c r="Z25" s="2">
        <f>COUNTIFS('BA History'!$B:$B,$A$25,'BA History'!R:R, 1)</f>
        <v>0</v>
      </c>
      <c r="AA25" s="2">
        <f>COUNTIFS('BA History'!$B:$B,$A$25,'BA History'!S:S, 1)</f>
        <v>0</v>
      </c>
      <c r="AB25" s="2">
        <f>COUNTIFS('BA History'!$B:$B,$A$25,'BA History'!T:T, 1)</f>
        <v>0</v>
      </c>
      <c r="AC25" s="2">
        <f>COUNTIFS('BA History'!$B:$B,$A$25,'BA History'!U:U, 1)</f>
        <v>0</v>
      </c>
      <c r="AD25" s="2">
        <f>COUNTIFS('BA History'!$B:$B,$A$25,'BA History'!V:V, 1)</f>
        <v>0</v>
      </c>
      <c r="AE25" s="2">
        <f>COUNTIFS('BA History'!$B:$B,$A$25,'BA History'!W:W, 1)</f>
        <v>0</v>
      </c>
      <c r="AF25" s="2">
        <f>COUNTIFS('BA History'!$B:$B,$A$25,'BA History'!X:X, 1)</f>
        <v>0</v>
      </c>
      <c r="AG25" s="2">
        <f>COUNTIFS('BA History'!$B:$B,$A$25,'BA History'!Y:Y, 1)</f>
        <v>0</v>
      </c>
      <c r="AH25" s="2">
        <f>COUNTIFS('BA History'!$B:$B,$A$25,'BA History'!Z:Z, 1)</f>
        <v>0</v>
      </c>
      <c r="AI25" s="2">
        <f>COUNTIFS('BA History'!$B:$B,$A25,'BA History'!AA:AA, 1)</f>
        <v>0</v>
      </c>
      <c r="AJ25" s="2">
        <f>COUNTIFS('BA History'!$B:$B,$A$25,'BA History'!AB:AB, 1)</f>
        <v>0</v>
      </c>
      <c r="AK25" s="2">
        <f>COUNTIFS('BA History'!$B:$B,$A$25,'BA History'!AC:AC, 1)</f>
        <v>0</v>
      </c>
      <c r="AL25" s="2">
        <f>COUNTIFS('BA History'!$B:$B,$A$25,'BA History'!AD:AD, 1)</f>
        <v>0</v>
      </c>
      <c r="AM25" s="2">
        <f>COUNTIFS('BA History'!$B:$B,$A$25,'BA History'!AE:AE, 1)</f>
        <v>0</v>
      </c>
      <c r="AN25" s="2">
        <f>COUNTIFS('BA History'!$B:$B,$A$25,'BA History'!AF:AF, 1)</f>
        <v>0</v>
      </c>
      <c r="AO25" s="2">
        <f>COUNTIFS('BA History'!$B:$B,$A$25,'BA History'!AG:AG, 1)</f>
        <v>0</v>
      </c>
    </row>
    <row r="26" spans="1:41" ht="15.75" x14ac:dyDescent="0.25">
      <c r="A26" s="2" t="s">
        <v>150</v>
      </c>
      <c r="B26" s="95" t="s">
        <v>79</v>
      </c>
      <c r="C26" s="95">
        <v>3</v>
      </c>
      <c r="D26" s="95">
        <v>2</v>
      </c>
      <c r="E26" s="95"/>
      <c r="F26" s="34">
        <f>SUMIFS('BA History'!C:C,'BA History'!B:B,A26)</f>
        <v>842</v>
      </c>
      <c r="G26" s="66">
        <f>AVERAGEIFS('BA History'!C:C,'BA History'!B:B,A26)</f>
        <v>19.581395348837209</v>
      </c>
      <c r="H26" s="66">
        <f t="array" ref="H26">MEDIAN(IF('BA History'!B:B=A26, 'BA History'!C:C))</f>
        <v>19</v>
      </c>
      <c r="I26" s="35">
        <f t="array" ref="I26">MAX(IF('BA History'!B:B=A26, 'BA History'!C:C))</f>
        <v>33</v>
      </c>
      <c r="J26" s="34">
        <f>COUNTIFS('BA History'!B:B,A26,'BA History'!D:D, 1)</f>
        <v>26</v>
      </c>
      <c r="K26" s="2">
        <f>COUNTIFS('BA History'!B:B,A26,'BA History'!D:D, 0)</f>
        <v>17</v>
      </c>
      <c r="L26" s="75">
        <f>LOOKUP(2, 1/('BA History'!$B:$B=A26), 'BA History'!$AK:$AK)</f>
        <v>0.60465116279069764</v>
      </c>
      <c r="M26" s="34">
        <f>SUMIFS('BA History'!F:F,'BA History'!B:B,A26)</f>
        <v>98</v>
      </c>
      <c r="N26" s="2">
        <f>SUMIFS('BA History'!E:E,'BA History'!B:B,A26)-M26</f>
        <v>79</v>
      </c>
      <c r="O26" s="75">
        <f>LOOKUP(2, 1/('BA History'!$B:$B=A26), 'BA History'!$AI:$AI)</f>
        <v>0.56046511627906981</v>
      </c>
      <c r="P26" s="34">
        <f>SUMIFS('BA History'!H:H,'BA History'!B:B,A26)</f>
        <v>383</v>
      </c>
      <c r="Q26" s="2">
        <f>SUMIFS('BA History'!G:G,'BA History'!B:B,A26)-P26</f>
        <v>341</v>
      </c>
      <c r="R26" s="89">
        <f>LOOKUP(2, 1/('BA History'!$B:$B=A26), 'BA History'!$AJ:$AJ)</f>
        <v>0.5397674418604651</v>
      </c>
      <c r="S26" s="2">
        <f>COUNTIFS('BA History'!$B:$B,$A$26,'BA History'!K:K, 1)</f>
        <v>5</v>
      </c>
      <c r="T26" s="2">
        <f>COUNTIFS('BA History'!$B:$B,$A$26,'BA History'!L:L, 1)</f>
        <v>2</v>
      </c>
      <c r="U26" s="2">
        <f>COUNTIFS('BA History'!$B:$B,$A$26,'BA History'!M:M, 1)</f>
        <v>8</v>
      </c>
      <c r="V26" s="2">
        <f>COUNTIFS('BA History'!$B:$B,$A$26,'BA History'!N:N, 1)</f>
        <v>14</v>
      </c>
      <c r="W26" s="2">
        <f>COUNTIFS('BA History'!$B:$B,$A$26,'BA History'!O:O, 1)</f>
        <v>1</v>
      </c>
      <c r="X26" s="2">
        <f>COUNTIFS('BA History'!$B:$B,$A$26,'BA History'!P:P, 1)</f>
        <v>1</v>
      </c>
      <c r="Y26" s="2">
        <f>COUNTIFS('BA History'!$B:$B,$A$26,'BA History'!Q:Q, 1)</f>
        <v>4</v>
      </c>
      <c r="Z26" s="2">
        <f>COUNTIFS('BA History'!$B:$B,$A$26,'BA History'!R:R, 1)</f>
        <v>0</v>
      </c>
      <c r="AA26" s="2">
        <f>COUNTIFS('BA History'!$B:$B,$A$26,'BA History'!S:S, 1)</f>
        <v>1</v>
      </c>
      <c r="AB26" s="2">
        <f>COUNTIFS('BA History'!$B:$B,$A$26,'BA History'!T:T, 1)</f>
        <v>0</v>
      </c>
      <c r="AC26" s="2">
        <f>COUNTIFS('BA History'!$B:$B,$A$26,'BA History'!U:U, 1)</f>
        <v>4</v>
      </c>
      <c r="AD26" s="2">
        <f>COUNTIFS('BA History'!$B:$B,$A$26,'BA History'!V:V, 1)</f>
        <v>5</v>
      </c>
      <c r="AE26" s="2">
        <f>COUNTIFS('BA History'!$B:$B,$A$26,'BA History'!W:W, 1)</f>
        <v>4</v>
      </c>
      <c r="AF26" s="2">
        <f>COUNTIFS('BA History'!$B:$B,$A$26,'BA History'!X:X, 1)</f>
        <v>0</v>
      </c>
      <c r="AG26" s="2">
        <f>COUNTIFS('BA History'!$B:$B,$A$26,'BA History'!Y:Y, 1)</f>
        <v>6</v>
      </c>
      <c r="AH26" s="2">
        <f>COUNTIFS('BA History'!$B:$B,$A$26,'BA History'!Z:Z, 1)</f>
        <v>12</v>
      </c>
      <c r="AI26" s="2">
        <f>COUNTIFS('BA History'!$B:$B,$A26,'BA History'!AA:AA, 1)</f>
        <v>1</v>
      </c>
      <c r="AJ26" s="2">
        <f>COUNTIFS('BA History'!$B:$B,$A$26,'BA History'!AB:AB, 1)</f>
        <v>1</v>
      </c>
      <c r="AK26" s="2">
        <f>COUNTIFS('BA History'!$B:$B,$A$26,'BA History'!AC:AC, 1)</f>
        <v>14</v>
      </c>
      <c r="AL26" s="2">
        <f>COUNTIFS('BA History'!$B:$B,$A$26,'BA History'!AD:AD, 1)</f>
        <v>2</v>
      </c>
      <c r="AM26" s="2">
        <f>COUNTIFS('BA History'!$B:$B,$A$26,'BA History'!AE:AE, 1)</f>
        <v>7</v>
      </c>
      <c r="AN26" s="2">
        <f>COUNTIFS('BA History'!$B:$B,$A$26,'BA History'!AF:AF, 1)</f>
        <v>0</v>
      </c>
      <c r="AO26" s="2">
        <f>COUNTIFS('BA History'!$B:$B,$A$26,'BA History'!AG:AG, 1)</f>
        <v>6</v>
      </c>
    </row>
    <row r="27" spans="1:41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561</v>
      </c>
      <c r="G27" s="66">
        <f>AVERAGEIFS('BA History'!C:C,'BA History'!B:B,A27)</f>
        <v>17.53125</v>
      </c>
      <c r="H27" s="66">
        <f t="array" ref="H27">MEDIAN(IF('BA History'!B:B=A27, 'BA History'!C:C))</f>
        <v>17</v>
      </c>
      <c r="I27" s="35">
        <f t="array" ref="I27">MAX(IF('BA History'!B:B=A27, 'BA History'!C:C))</f>
        <v>34</v>
      </c>
      <c r="J27" s="34">
        <f>COUNTIFS('BA History'!B:B,A27,'BA History'!D:D, 1)</f>
        <v>10</v>
      </c>
      <c r="K27" s="2">
        <f>COUNTIFS('BA History'!B:B,A27,'BA History'!D:D, 0)</f>
        <v>22</v>
      </c>
      <c r="L27" s="75">
        <f>LOOKUP(2, 1/('BA History'!$B:$B=A27), 'BA History'!$AK:$AK)</f>
        <v>0.3125</v>
      </c>
      <c r="M27" s="34">
        <f>SUMIFS('BA History'!F:F,'BA History'!B:B,A27)</f>
        <v>55</v>
      </c>
      <c r="N27" s="2">
        <f>SUMIFS('BA History'!E:E,'BA History'!B:B,A27)-M27</f>
        <v>81</v>
      </c>
      <c r="O27" s="75">
        <f>LOOKUP(2, 1/('BA History'!$B:$B=A27), 'BA History'!$AI:$AI)</f>
        <v>0.38437499999999997</v>
      </c>
      <c r="P27" s="34">
        <f>SUMIFS('BA History'!H:H,'BA History'!B:B,A27)</f>
        <v>253</v>
      </c>
      <c r="Q27" s="2">
        <f>SUMIFS('BA History'!G:G,'BA History'!B:B,A27)-P27</f>
        <v>309</v>
      </c>
      <c r="R27" s="89">
        <f>LOOKUP(2, 1/('BA History'!$B:$B=A27), 'BA History'!$AJ:$AJ)</f>
        <v>0.43437500000000001</v>
      </c>
      <c r="S27" s="2">
        <f>COUNTIFS('BA History'!$B:$B,$A$27,'BA History'!K:K, 1)</f>
        <v>6</v>
      </c>
      <c r="T27" s="2">
        <f>COUNTIFS('BA History'!$B:$B,$A$27,'BA History'!L:L, 1)</f>
        <v>4</v>
      </c>
      <c r="U27" s="2">
        <f>COUNTIFS('BA History'!$B:$B,$A$27,'BA History'!M:M, 1)</f>
        <v>5</v>
      </c>
      <c r="V27" s="2">
        <f>COUNTIFS('BA History'!$B:$B,$A$27,'BA History'!N:N, 1)</f>
        <v>4</v>
      </c>
      <c r="W27" s="2">
        <f>COUNTIFS('BA History'!$B:$B,$A$27,'BA History'!O:O, 1)</f>
        <v>2</v>
      </c>
      <c r="X27" s="2">
        <f>COUNTIFS('BA History'!$B:$B,$A$27,'BA History'!P:P, 1)</f>
        <v>0</v>
      </c>
      <c r="Y27" s="2">
        <f>COUNTIFS('BA History'!$B:$B,$A$27,'BA History'!Q:Q, 1)</f>
        <v>0</v>
      </c>
      <c r="Z27" s="2">
        <f>COUNTIFS('BA History'!$B:$B,$A$27,'BA History'!R:R, 1)</f>
        <v>1</v>
      </c>
      <c r="AA27" s="2">
        <f>COUNTIFS('BA History'!$B:$B,$A$27,'BA History'!S:S, 1)</f>
        <v>0</v>
      </c>
      <c r="AB27" s="2">
        <f>COUNTIFS('BA History'!$B:$B,$A$27,'BA History'!T:T, 1)</f>
        <v>0</v>
      </c>
      <c r="AC27" s="2">
        <f>COUNTIFS('BA History'!$B:$B,$A$27,'BA History'!U:U, 1)</f>
        <v>1</v>
      </c>
      <c r="AD27" s="2">
        <f>COUNTIFS('BA History'!$B:$B,$A$27,'BA History'!V:V, 1)</f>
        <v>1</v>
      </c>
      <c r="AE27" s="2">
        <f>COUNTIFS('BA History'!$B:$B,$A$27,'BA History'!W:W, 1)</f>
        <v>3</v>
      </c>
      <c r="AF27" s="2">
        <f>COUNTIFS('BA History'!$B:$B,$A$27,'BA History'!X:X, 1)</f>
        <v>1</v>
      </c>
      <c r="AG27" s="2">
        <f>COUNTIFS('BA History'!$B:$B,$A$27,'BA History'!Y:Y, 1)</f>
        <v>1</v>
      </c>
      <c r="AH27" s="2">
        <f>COUNTIFS('BA History'!$B:$B,$A$27,'BA History'!Z:Z, 1)</f>
        <v>7</v>
      </c>
      <c r="AI27" s="2">
        <f>COUNTIFS('BA History'!$B:$B,$A27,'BA History'!AA:AA, 1)</f>
        <v>0</v>
      </c>
      <c r="AJ27" s="2">
        <f>COUNTIFS('BA History'!$B:$B,$A$27,'BA History'!AB:AB, 1)</f>
        <v>2</v>
      </c>
      <c r="AK27" s="2">
        <f>COUNTIFS('BA History'!$B:$B,$A$27,'BA History'!AC:AC, 1)</f>
        <v>6</v>
      </c>
      <c r="AL27" s="2">
        <f>COUNTIFS('BA History'!$B:$B,$A$27,'BA History'!AD:AD, 1)</f>
        <v>1</v>
      </c>
      <c r="AM27" s="2">
        <f>COUNTIFS('BA History'!$B:$B,$A$27,'BA History'!AE:AE, 1)</f>
        <v>3</v>
      </c>
      <c r="AN27" s="2">
        <f>COUNTIFS('BA History'!$B:$B,$A$27,'BA History'!AF:AF, 1)</f>
        <v>3</v>
      </c>
      <c r="AO27" s="2">
        <f>COUNTIFS('BA History'!$B:$B,$A$27,'BA History'!AG:AG, 1)</f>
        <v>4</v>
      </c>
    </row>
    <row r="28" spans="1:41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418</v>
      </c>
      <c r="G28" s="66">
        <f>AVERAGEIFS('BA History'!C:C,'BA History'!B:B,A28)</f>
        <v>13.483870967741936</v>
      </c>
      <c r="H28" s="66">
        <f t="array" ref="H28">MEDIAN(IF('BA History'!B:B=A28, 'BA History'!C:C))</f>
        <v>14</v>
      </c>
      <c r="I28" s="35">
        <f t="array" ref="I28">MAX(IF('BA History'!B:B=A28, 'BA History'!C:C))</f>
        <v>25</v>
      </c>
      <c r="J28" s="34">
        <f>COUNTIFS('BA History'!B:B,A28,'BA History'!D:D, 1)</f>
        <v>13</v>
      </c>
      <c r="K28" s="2">
        <f>COUNTIFS('BA History'!B:B,A28,'BA History'!D:D, 0)</f>
        <v>18</v>
      </c>
      <c r="L28" s="75">
        <f>LOOKUP(2, 1/('BA History'!$B:$B=A28), 'BA History'!$AK:$AK)</f>
        <v>0.41935483870967744</v>
      </c>
      <c r="M28" s="34">
        <f>SUMIFS('BA History'!F:F,'BA History'!B:B,A28)</f>
        <v>53</v>
      </c>
      <c r="N28" s="2">
        <f>SUMIFS('BA History'!E:E,'BA History'!B:B,A28)-M28</f>
        <v>64</v>
      </c>
      <c r="O28" s="75">
        <f>LOOKUP(2, 1/('BA History'!$B:$B=A28), 'BA History'!$AI:$AI)</f>
        <v>0.45580645161290317</v>
      </c>
      <c r="P28" s="34">
        <f>SUMIFS('BA History'!H:H,'BA History'!B:B,A28)</f>
        <v>225</v>
      </c>
      <c r="Q28" s="2">
        <f>SUMIFS('BA History'!G:G,'BA History'!B:B,A28)-P28</f>
        <v>250</v>
      </c>
      <c r="R28" s="89">
        <f>LOOKUP(2, 1/('BA History'!$B:$B=A28), 'BA History'!$AJ:$AJ)</f>
        <v>0.46838709677419349</v>
      </c>
      <c r="S28" s="2">
        <f>COUNTIFS('BA History'!$B:$B,$A$28,'BA History'!K:K, 1)</f>
        <v>2</v>
      </c>
      <c r="T28" s="2">
        <f>COUNTIFS('BA History'!$B:$B,$A$28,'BA History'!L:L, 1)</f>
        <v>4</v>
      </c>
      <c r="U28" s="2">
        <f>COUNTIFS('BA History'!$B:$B,$A$28,'BA History'!M:M, 1)</f>
        <v>3</v>
      </c>
      <c r="V28" s="2">
        <f>COUNTIFS('BA History'!$B:$B,$A$28,'BA History'!N:N, 1)</f>
        <v>5</v>
      </c>
      <c r="W28" s="2">
        <f>COUNTIFS('BA History'!$B:$B,$A$28,'BA History'!O:O, 1)</f>
        <v>4</v>
      </c>
      <c r="X28" s="2">
        <f>COUNTIFS('BA History'!$B:$B,$A$28,'BA History'!P:P, 1)</f>
        <v>1</v>
      </c>
      <c r="Y28" s="2">
        <f>COUNTIFS('BA History'!$B:$B,$A$28,'BA History'!Q:Q, 1)</f>
        <v>2</v>
      </c>
      <c r="Z28" s="2">
        <f>COUNTIFS('BA History'!$B:$B,$A$28,'BA History'!R:R, 1)</f>
        <v>1</v>
      </c>
      <c r="AA28" s="2">
        <f>COUNTIFS('BA History'!$B:$B,$A$28,'BA History'!S:S, 1)</f>
        <v>1</v>
      </c>
      <c r="AB28" s="2">
        <f>COUNTIFS('BA History'!$B:$B,$A$28,'BA History'!T:T, 1)</f>
        <v>1</v>
      </c>
      <c r="AC28" s="2">
        <f>COUNTIFS('BA History'!$B:$B,$A$28,'BA History'!U:U, 1)</f>
        <v>3</v>
      </c>
      <c r="AD28" s="2">
        <f>COUNTIFS('BA History'!$B:$B,$A$28,'BA History'!V:V, 1)</f>
        <v>2</v>
      </c>
      <c r="AE28" s="2">
        <f>COUNTIFS('BA History'!$B:$B,$A$28,'BA History'!W:W, 1)</f>
        <v>0</v>
      </c>
      <c r="AF28" s="2">
        <f>COUNTIFS('BA History'!$B:$B,$A$28,'BA History'!X:X, 1)</f>
        <v>1</v>
      </c>
      <c r="AG28" s="2">
        <f>COUNTIFS('BA History'!$B:$B,$A$28,'BA History'!Y:Y, 1)</f>
        <v>3</v>
      </c>
      <c r="AH28" s="2">
        <f>COUNTIFS('BA History'!$B:$B,$A$28,'BA History'!Z:Z, 1)</f>
        <v>4</v>
      </c>
      <c r="AI28" s="2">
        <f>COUNTIFS('BA History'!$B:$B,$A28,'BA History'!AA:AA, 1)</f>
        <v>0</v>
      </c>
      <c r="AJ28" s="2">
        <f>COUNTIFS('BA History'!$B:$B,$A$28,'BA History'!AB:AB, 1)</f>
        <v>2</v>
      </c>
      <c r="AK28" s="2">
        <f>COUNTIFS('BA History'!$B:$B,$A$28,'BA History'!AC:AC, 1)</f>
        <v>4</v>
      </c>
      <c r="AL28" s="2">
        <f>COUNTIFS('BA History'!$B:$B,$A$28,'BA History'!AD:AD, 1)</f>
        <v>3</v>
      </c>
      <c r="AM28" s="2">
        <f>COUNTIFS('BA History'!$B:$B,$A$28,'BA History'!AE:AE, 1)</f>
        <v>6</v>
      </c>
      <c r="AN28" s="2">
        <f>COUNTIFS('BA History'!$B:$B,$A$28,'BA History'!AF:AF, 1)</f>
        <v>0</v>
      </c>
      <c r="AO28" s="2">
        <f>COUNTIFS('BA History'!$B:$B,$A$28,'BA History'!AG:AG, 1)</f>
        <v>1</v>
      </c>
    </row>
    <row r="29" spans="1:41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536</v>
      </c>
      <c r="G29" s="66">
        <f>AVERAGEIFS('BA History'!C:C,'BA History'!B:B,A29)</f>
        <v>15.764705882352942</v>
      </c>
      <c r="H29" s="66">
        <f t="array" ref="H29">MEDIAN(IF('BA History'!B:B=A29, 'BA History'!C:C))</f>
        <v>15</v>
      </c>
      <c r="I29" s="35">
        <f t="array" ref="I29">MAX(IF('BA History'!B:B=A29, 'BA History'!C:C))</f>
        <v>36</v>
      </c>
      <c r="J29" s="34">
        <f>COUNTIFS('BA History'!B:B,A29,'BA History'!D:D, 1)</f>
        <v>15</v>
      </c>
      <c r="K29" s="2">
        <f>COUNTIFS('BA History'!B:B,A29,'BA History'!D:D, 0)</f>
        <v>19</v>
      </c>
      <c r="L29" s="75">
        <f>LOOKUP(2, 1/('BA History'!$B:$B=A29), 'BA History'!$AK:$AK)</f>
        <v>0.44117647058823528</v>
      </c>
      <c r="M29" s="34">
        <f>SUMIFS('BA History'!F:F,'BA History'!B:B,A29)</f>
        <v>65</v>
      </c>
      <c r="N29" s="2">
        <f>SUMIFS('BA History'!E:E,'BA History'!B:B,A29)-M29</f>
        <v>65</v>
      </c>
      <c r="O29" s="75">
        <f>LOOKUP(2, 1/('BA History'!$B:$B=A29), 'BA History'!$AI:$AI)</f>
        <v>0.51470588235294112</v>
      </c>
      <c r="P29" s="34">
        <f>SUMIFS('BA History'!H:H,'BA History'!B:B,A29)</f>
        <v>266</v>
      </c>
      <c r="Q29" s="2">
        <f>SUMIFS('BA History'!G:G,'BA History'!B:B,A29)-P29</f>
        <v>270</v>
      </c>
      <c r="R29" s="89">
        <f>LOOKUP(2, 1/('BA History'!$B:$B=A29), 'BA History'!$AJ:$AJ)</f>
        <v>0.50117647058823533</v>
      </c>
      <c r="S29" s="2">
        <f>COUNTIFS('BA History'!$B:$B,$A$29,'BA History'!K:K, 1)</f>
        <v>3</v>
      </c>
      <c r="T29" s="2">
        <f>COUNTIFS('BA History'!$B:$B,$A$29,'BA History'!L:L, 1)</f>
        <v>5</v>
      </c>
      <c r="U29" s="2">
        <f>COUNTIFS('BA History'!$B:$B,$A$29,'BA History'!M:M, 1)</f>
        <v>0</v>
      </c>
      <c r="V29" s="2">
        <f>COUNTIFS('BA History'!$B:$B,$A$29,'BA History'!N:N, 1)</f>
        <v>8</v>
      </c>
      <c r="W29" s="2">
        <f>COUNTIFS('BA History'!$B:$B,$A$29,'BA History'!O:O, 1)</f>
        <v>1</v>
      </c>
      <c r="X29" s="2">
        <f>COUNTIFS('BA History'!$B:$B,$A$29,'BA History'!P:P, 1)</f>
        <v>0</v>
      </c>
      <c r="Y29" s="2">
        <f>COUNTIFS('BA History'!$B:$B,$A$29,'BA History'!Q:Q, 1)</f>
        <v>2</v>
      </c>
      <c r="Z29" s="2">
        <f>COUNTIFS('BA History'!$B:$B,$A$29,'BA History'!R:R, 1)</f>
        <v>1</v>
      </c>
      <c r="AA29" s="2">
        <f>COUNTIFS('BA History'!$B:$B,$A$29,'BA History'!S:S, 1)</f>
        <v>0</v>
      </c>
      <c r="AB29" s="2">
        <f>COUNTIFS('BA History'!$B:$B,$A$29,'BA History'!T:T, 1)</f>
        <v>0</v>
      </c>
      <c r="AC29" s="2">
        <f>COUNTIFS('BA History'!$B:$B,$A$29,'BA History'!U:U, 1)</f>
        <v>1</v>
      </c>
      <c r="AD29" s="2">
        <f>COUNTIFS('BA History'!$B:$B,$A$29,'BA History'!V:V, 1)</f>
        <v>3</v>
      </c>
      <c r="AE29" s="2">
        <f>COUNTIFS('BA History'!$B:$B,$A$29,'BA History'!W:W, 1)</f>
        <v>2</v>
      </c>
      <c r="AF29" s="2">
        <f>COUNTIFS('BA History'!$B:$B,$A$29,'BA History'!X:X, 1)</f>
        <v>1</v>
      </c>
      <c r="AG29" s="2">
        <f>COUNTIFS('BA History'!$B:$B,$A$29,'BA History'!Y:Y, 1)</f>
        <v>4</v>
      </c>
      <c r="AH29" s="2">
        <f>COUNTIFS('BA History'!$B:$B,$A$29,'BA History'!Z:Z, 1)</f>
        <v>12</v>
      </c>
      <c r="AI29" s="2">
        <f>COUNTIFS('BA History'!$B:$B,$A29,'BA History'!AA:AA, 1)</f>
        <v>0</v>
      </c>
      <c r="AJ29" s="2">
        <f>COUNTIFS('BA History'!$B:$B,$A$29,'BA History'!AB:AB, 1)</f>
        <v>1</v>
      </c>
      <c r="AK29" s="2">
        <f>COUNTIFS('BA History'!$B:$B,$A$29,'BA History'!AC:AC, 1)</f>
        <v>9</v>
      </c>
      <c r="AL29" s="2">
        <f>COUNTIFS('BA History'!$B:$B,$A$29,'BA History'!AD:AD, 1)</f>
        <v>3</v>
      </c>
      <c r="AM29" s="2">
        <f>COUNTIFS('BA History'!$B:$B,$A$29,'BA History'!AE:AE, 1)</f>
        <v>2</v>
      </c>
      <c r="AN29" s="2">
        <f>COUNTIFS('BA History'!$B:$B,$A$29,'BA History'!AF:AF, 1)</f>
        <v>1</v>
      </c>
      <c r="AO29" s="2">
        <f>COUNTIFS('BA History'!$B:$B,$A$29,'BA History'!AG:AG, 1)</f>
        <v>6</v>
      </c>
    </row>
    <row r="30" spans="1:41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66">
        <f t="array" ref="H30">MEDIAN(IF('BA History'!B:B=A30, 'BA History'!C:C))</f>
        <v>10.5</v>
      </c>
      <c r="I30" s="35">
        <f t="array" ref="I30">MAX(IF('BA History'!B:B=A30, 'BA History'!C:C))</f>
        <v>16</v>
      </c>
      <c r="J30" s="34">
        <f>COUNTIFS('BA History'!B:B,A30,'BA History'!D:D, 1)</f>
        <v>1</v>
      </c>
      <c r="K30" s="2">
        <f>COUNTIFS('BA History'!B:B,A30,'BA History'!D:D, 0)</f>
        <v>1</v>
      </c>
      <c r="L30" s="75">
        <f>LOOKUP(2, 1/('BA History'!$B:$B=A30), 'BA History'!$AK:$AK)</f>
        <v>0.5</v>
      </c>
      <c r="M30" s="34">
        <f>SUMIFS('BA History'!F:F,'BA History'!B:B,A30)</f>
        <v>2</v>
      </c>
      <c r="N30" s="2">
        <f>SUMIFS('BA History'!E:E,'BA History'!B:B,A30)-M30</f>
        <v>4</v>
      </c>
      <c r="O30" s="75">
        <f>LOOKUP(2, 1/('BA History'!$B:$B=A30), 'BA History'!$AI:$AI)</f>
        <v>0.33500000000000002</v>
      </c>
      <c r="P30" s="34">
        <f>SUMIFS('BA History'!H:H,'BA History'!B:B,A30)</f>
        <v>10</v>
      </c>
      <c r="Q30" s="2">
        <f>SUMIFS('BA History'!G:G,'BA History'!B:B,A30)-P30</f>
        <v>16</v>
      </c>
      <c r="R30" s="89">
        <f>LOOKUP(2, 1/('BA History'!$B:$B=A30), 'BA History'!$AJ:$AJ)</f>
        <v>0.35499999999999998</v>
      </c>
      <c r="S30" s="2">
        <f>COUNTIFS('BA History'!$B:$B,$A$30,'BA History'!K:K, 1)</f>
        <v>0</v>
      </c>
      <c r="T30" s="2">
        <f>COUNTIFS('BA History'!$B:$B,$A$30,'BA History'!L:L, 1)</f>
        <v>0</v>
      </c>
      <c r="U30" s="2">
        <f>COUNTIFS('BA History'!$B:$B,$A$30,'BA History'!M:M, 1)</f>
        <v>0</v>
      </c>
      <c r="V30" s="2">
        <f>COUNTIFS('BA History'!$B:$B,$A$30,'BA History'!N:N, 1)</f>
        <v>0</v>
      </c>
      <c r="W30" s="2">
        <f>COUNTIFS('BA History'!$B:$B,$A$30,'BA History'!O:O, 1)</f>
        <v>0</v>
      </c>
      <c r="X30" s="2">
        <f>COUNTIFS('BA History'!$B:$B,$A$30,'BA History'!P:P, 1)</f>
        <v>0</v>
      </c>
      <c r="Y30" s="2">
        <f>COUNTIFS('BA History'!$B:$B,$A$30,'BA History'!Q:Q, 1)</f>
        <v>0</v>
      </c>
      <c r="Z30" s="2">
        <f>COUNTIFS('BA History'!$B:$B,$A$30,'BA History'!R:R, 1)</f>
        <v>0</v>
      </c>
      <c r="AA30" s="2">
        <f>COUNTIFS('BA History'!$B:$B,$A$30,'BA History'!S:S, 1)</f>
        <v>0</v>
      </c>
      <c r="AB30" s="2">
        <f>COUNTIFS('BA History'!$B:$B,$A$30,'BA History'!T:T, 1)</f>
        <v>0</v>
      </c>
      <c r="AC30" s="2">
        <f>COUNTIFS('BA History'!$B:$B,$A$30,'BA History'!U:U, 1)</f>
        <v>0</v>
      </c>
      <c r="AD30" s="2">
        <f>COUNTIFS('BA History'!$B:$B,$A$30,'BA History'!V:V, 1)</f>
        <v>0</v>
      </c>
      <c r="AE30" s="2">
        <f>COUNTIFS('BA History'!$B:$B,$A$30,'BA History'!W:W, 1)</f>
        <v>0</v>
      </c>
      <c r="AF30" s="2">
        <f>COUNTIFS('BA History'!$B:$B,$A$30,'BA History'!X:X, 1)</f>
        <v>0</v>
      </c>
      <c r="AG30" s="2">
        <f>COUNTIFS('BA History'!$B:$B,$A$30,'BA History'!Y:Y, 1)</f>
        <v>1</v>
      </c>
      <c r="AH30" s="2">
        <f>COUNTIFS('BA History'!$B:$B,$A$30,'BA History'!Z:Z, 1)</f>
        <v>0</v>
      </c>
      <c r="AI30" s="2">
        <f>COUNTIFS('BA History'!$B:$B,$A30,'BA History'!AA:AA, 1)</f>
        <v>0</v>
      </c>
      <c r="AJ30" s="2">
        <f>COUNTIFS('BA History'!$B:$B,$A$30,'BA History'!AB:AB, 1)</f>
        <v>0</v>
      </c>
      <c r="AK30" s="2">
        <f>COUNTIFS('BA History'!$B:$B,$A$30,'BA History'!AC:AC, 1)</f>
        <v>0</v>
      </c>
      <c r="AL30" s="2">
        <f>COUNTIFS('BA History'!$B:$B,$A$30,'BA History'!AD:AD, 1)</f>
        <v>1</v>
      </c>
      <c r="AM30" s="2">
        <f>COUNTIFS('BA History'!$B:$B,$A$30,'BA History'!AE:AE, 1)</f>
        <v>0</v>
      </c>
      <c r="AN30" s="2">
        <f>COUNTIFS('BA History'!$B:$B,$A$30,'BA History'!AF:AF, 1)</f>
        <v>0</v>
      </c>
      <c r="AO30" s="2">
        <f>COUNTIFS('BA History'!$B:$B,$A$30,'BA History'!AG:AG, 1)</f>
        <v>0</v>
      </c>
    </row>
    <row r="31" spans="1:41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76</v>
      </c>
      <c r="G31" s="66">
        <f>AVERAGEIFS('BA History'!C:C,'BA History'!B:B,A31)</f>
        <v>7.6</v>
      </c>
      <c r="H31" s="66">
        <f t="array" ref="H31">MEDIAN(IF('BA History'!B:B=A31, 'BA History'!C:C))</f>
        <v>8</v>
      </c>
      <c r="I31" s="35">
        <f t="array" ref="I31">MAX(IF('BA History'!B:B=A31, 'BA History'!C:C))</f>
        <v>11</v>
      </c>
      <c r="J31" s="34">
        <f>COUNTIFS('BA History'!B:B,A31,'BA History'!D:D, 1)</f>
        <v>4</v>
      </c>
      <c r="K31" s="2">
        <f>COUNTIFS('BA History'!B:B,A31,'BA History'!D:D, 0)</f>
        <v>6</v>
      </c>
      <c r="L31" s="75">
        <f>LOOKUP(2, 1/('BA History'!$B:$B=A31), 'BA History'!$AK:$AK)</f>
        <v>0.4</v>
      </c>
      <c r="M31" s="34">
        <f>SUMIFS('BA History'!F:F,'BA History'!B:B,A31)</f>
        <v>21</v>
      </c>
      <c r="N31" s="2">
        <f>SUMIFS('BA History'!E:E,'BA History'!B:B,A31)-M31</f>
        <v>22</v>
      </c>
      <c r="O31" s="75">
        <f>LOOKUP(2, 1/('BA History'!$B:$B=A31), 'BA History'!$AI:$AI)</f>
        <v>0.505</v>
      </c>
      <c r="P31" s="34">
        <f>SUMIFS('BA History'!H:H,'BA History'!B:B,A31)</f>
        <v>84</v>
      </c>
      <c r="Q31" s="2">
        <f>SUMIFS('BA History'!G:G,'BA History'!B:B,A31)-P31</f>
        <v>87</v>
      </c>
      <c r="R31" s="89">
        <f>LOOKUP(2, 1/('BA History'!$B:$B=A31), 'BA History'!$AJ:$AJ)</f>
        <v>0.50800000000000001</v>
      </c>
      <c r="S31" s="2">
        <f>COUNTIFS('BA History'!$B:$B,$A$31,'BA History'!K:K, 1)</f>
        <v>2</v>
      </c>
      <c r="T31" s="2">
        <f>COUNTIFS('BA History'!$B:$B,$A$31,'BA History'!L:L, 1)</f>
        <v>2</v>
      </c>
      <c r="U31" s="2">
        <f>COUNTIFS('BA History'!$B:$B,$A$31,'BA History'!M:M, 1)</f>
        <v>2</v>
      </c>
      <c r="V31" s="2">
        <f>COUNTIFS('BA History'!$B:$B,$A$31,'BA History'!N:N, 1)</f>
        <v>2</v>
      </c>
      <c r="W31" s="2">
        <f>COUNTIFS('BA History'!$B:$B,$A$31,'BA History'!O:O, 1)</f>
        <v>0</v>
      </c>
      <c r="X31" s="2">
        <f>COUNTIFS('BA History'!$B:$B,$A$31,'BA History'!P:P, 1)</f>
        <v>1</v>
      </c>
      <c r="Y31" s="2">
        <f>COUNTIFS('BA History'!$B:$B,$A$31,'BA History'!Q:Q, 1)</f>
        <v>1</v>
      </c>
      <c r="Z31" s="2">
        <f>COUNTIFS('BA History'!$B:$B,$A$31,'BA History'!R:R, 1)</f>
        <v>0</v>
      </c>
      <c r="AA31" s="2">
        <f>COUNTIFS('BA History'!$B:$B,$A$31,'BA History'!S:S, 1)</f>
        <v>1</v>
      </c>
      <c r="AB31" s="2">
        <f>COUNTIFS('BA History'!$B:$B,$A$31,'BA History'!T:T, 1)</f>
        <v>0</v>
      </c>
      <c r="AC31" s="2">
        <f>COUNTIFS('BA History'!$B:$B,$A$31,'BA History'!U:U, 1)</f>
        <v>0</v>
      </c>
      <c r="AD31" s="2">
        <f>COUNTIFS('BA History'!$B:$B,$A$31,'BA History'!V:V, 1)</f>
        <v>0</v>
      </c>
      <c r="AE31" s="2">
        <f>COUNTIFS('BA History'!$B:$B,$A$31,'BA History'!W:W, 1)</f>
        <v>2</v>
      </c>
      <c r="AF31" s="2">
        <f>COUNTIFS('BA History'!$B:$B,$A$31,'BA History'!X:X, 1)</f>
        <v>0</v>
      </c>
      <c r="AG31" s="2">
        <f>COUNTIFS('BA History'!$B:$B,$A$31,'BA History'!Y:Y, 1)</f>
        <v>1</v>
      </c>
      <c r="AH31" s="2">
        <f>COUNTIFS('BA History'!$B:$B,$A$31,'BA History'!Z:Z, 1)</f>
        <v>2</v>
      </c>
      <c r="AI31" s="2">
        <f>COUNTIFS('BA History'!$B:$B,$A31,'BA History'!AA:AA, 1)</f>
        <v>0</v>
      </c>
      <c r="AJ31" s="2">
        <f>COUNTIFS('BA History'!$B:$B,$A$31,'BA History'!AB:AB, 1)</f>
        <v>0</v>
      </c>
      <c r="AK31" s="2">
        <f>COUNTIFS('BA History'!$B:$B,$A$31,'BA History'!AC:AC, 1)</f>
        <v>2</v>
      </c>
      <c r="AL31" s="2">
        <f>COUNTIFS('BA History'!$B:$B,$A$31,'BA History'!AD:AD, 1)</f>
        <v>0</v>
      </c>
      <c r="AM31" s="2">
        <f>COUNTIFS('BA History'!$B:$B,$A$31,'BA History'!AE:AE, 1)</f>
        <v>2</v>
      </c>
      <c r="AN31" s="2">
        <f>COUNTIFS('BA History'!$B:$B,$A$31,'BA History'!AF:AF, 1)</f>
        <v>0</v>
      </c>
      <c r="AO31" s="2">
        <f>COUNTIFS('BA History'!$B:$B,$A$31,'BA History'!AG:AG, 1)</f>
        <v>1</v>
      </c>
    </row>
    <row r="32" spans="1:41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230</v>
      </c>
      <c r="G32" s="66">
        <f>AVERAGEIFS('BA History'!C:C,'BA History'!B:B,A32)</f>
        <v>19.166666666666668</v>
      </c>
      <c r="H32" s="66">
        <f t="array" ref="H32">MEDIAN(IF('BA History'!B:B=A32, 'BA History'!C:C))</f>
        <v>20.5</v>
      </c>
      <c r="I32" s="35">
        <f t="array" ref="I32">MAX(IF('BA History'!B:B=A32, 'BA History'!C:C))</f>
        <v>27</v>
      </c>
      <c r="J32" s="34">
        <f>COUNTIFS('BA History'!B:B,A32,'BA History'!D:D, 1)</f>
        <v>4</v>
      </c>
      <c r="K32" s="2">
        <f>COUNTIFS('BA History'!B:B,A32,'BA History'!D:D, 0)</f>
        <v>8</v>
      </c>
      <c r="L32" s="75">
        <f>LOOKUP(2, 1/('BA History'!$B:$B=A32), 'BA History'!$AK:$AK)</f>
        <v>0.33333333333333331</v>
      </c>
      <c r="M32" s="34">
        <f>SUMIFS('BA History'!F:F,'BA History'!B:B,A32)</f>
        <v>22</v>
      </c>
      <c r="N32" s="2">
        <f>SUMIFS('BA History'!E:E,'BA History'!B:B,A32)-M32</f>
        <v>31</v>
      </c>
      <c r="O32" s="75">
        <f>LOOKUP(2, 1/('BA History'!$B:$B=A32), 'BA History'!$AI:$AI)</f>
        <v>0.38749999999999996</v>
      </c>
      <c r="P32" s="34">
        <f>SUMIFS('BA History'!H:H,'BA History'!B:B,A32)</f>
        <v>106</v>
      </c>
      <c r="Q32" s="2">
        <f>SUMIFS('BA History'!G:G,'BA History'!B:B,A32)-P32</f>
        <v>125</v>
      </c>
      <c r="R32" s="89">
        <f>LOOKUP(2, 1/('BA History'!$B:$B=A32), 'BA History'!$AJ:$AJ)</f>
        <v>0.45166666666666661</v>
      </c>
      <c r="S32" s="2">
        <f>COUNTIFS('BA History'!$B:$B,$A$32,'BA History'!K:K, 1)</f>
        <v>0</v>
      </c>
      <c r="T32" s="2">
        <f>COUNTIFS('BA History'!$B:$B,$A$32,'BA History'!L:L, 1)</f>
        <v>2</v>
      </c>
      <c r="U32" s="2">
        <f>COUNTIFS('BA History'!$B:$B,$A$32,'BA History'!M:M, 1)</f>
        <v>2</v>
      </c>
      <c r="V32" s="2">
        <f>COUNTIFS('BA History'!$B:$B,$A$32,'BA History'!N:N, 1)</f>
        <v>1</v>
      </c>
      <c r="W32" s="2">
        <f>COUNTIFS('BA History'!$B:$B,$A$32,'BA History'!O:O, 1)</f>
        <v>0</v>
      </c>
      <c r="X32" s="2">
        <f>COUNTIFS('BA History'!$B:$B,$A$32,'BA History'!P:P, 1)</f>
        <v>1</v>
      </c>
      <c r="Y32" s="2">
        <f>COUNTIFS('BA History'!$B:$B,$A$32,'BA History'!Q:Q, 1)</f>
        <v>0</v>
      </c>
      <c r="Z32" s="2">
        <f>COUNTIFS('BA History'!$B:$B,$A$32,'BA History'!R:R, 1)</f>
        <v>0</v>
      </c>
      <c r="AA32" s="2">
        <f>COUNTIFS('BA History'!$B:$B,$A$32,'BA History'!S:S, 1)</f>
        <v>0</v>
      </c>
      <c r="AB32" s="2">
        <f>COUNTIFS('BA History'!$B:$B,$A$32,'BA History'!T:T, 1)</f>
        <v>0</v>
      </c>
      <c r="AC32" s="2">
        <f>COUNTIFS('BA History'!$B:$B,$A$32,'BA History'!U:U, 1)</f>
        <v>2</v>
      </c>
      <c r="AD32" s="2">
        <f>COUNTIFS('BA History'!$B:$B,$A$32,'BA History'!V:V, 1)</f>
        <v>1</v>
      </c>
      <c r="AE32" s="2">
        <f>COUNTIFS('BA History'!$B:$B,$A$32,'BA History'!W:W, 1)</f>
        <v>0</v>
      </c>
      <c r="AF32" s="2">
        <f>COUNTIFS('BA History'!$B:$B,$A$32,'BA History'!X:X, 1)</f>
        <v>0</v>
      </c>
      <c r="AG32" s="2">
        <f>COUNTIFS('BA History'!$B:$B,$A$32,'BA History'!Y:Y, 1)</f>
        <v>2</v>
      </c>
      <c r="AH32" s="2">
        <f>COUNTIFS('BA History'!$B:$B,$A$32,'BA History'!Z:Z, 1)</f>
        <v>2</v>
      </c>
      <c r="AI32" s="2">
        <f>COUNTIFS('BA History'!$B:$B,$A32,'BA History'!AA:AA, 1)</f>
        <v>0</v>
      </c>
      <c r="AJ32" s="2">
        <f>COUNTIFS('BA History'!$B:$B,$A$32,'BA History'!AB:AB, 1)</f>
        <v>0</v>
      </c>
      <c r="AK32" s="2">
        <f>COUNTIFS('BA History'!$B:$B,$A$32,'BA History'!AC:AC, 1)</f>
        <v>2</v>
      </c>
      <c r="AL32" s="2">
        <f>COUNTIFS('BA History'!$B:$B,$A$32,'BA History'!AD:AD, 1)</f>
        <v>4</v>
      </c>
      <c r="AM32" s="2">
        <f>COUNTIFS('BA History'!$B:$B,$A$32,'BA History'!AE:AE, 1)</f>
        <v>2</v>
      </c>
      <c r="AN32" s="2">
        <f>COUNTIFS('BA History'!$B:$B,$A$32,'BA History'!AF:AF, 1)</f>
        <v>1</v>
      </c>
      <c r="AO32" s="2">
        <f>COUNTIFS('BA History'!$B:$B,$A$32,'BA History'!AG:AG, 1)</f>
        <v>0</v>
      </c>
    </row>
    <row r="33" spans="1:41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139</v>
      </c>
      <c r="G33" s="66">
        <f>AVERAGEIFS('BA History'!C:C,'BA History'!B:B,A33)</f>
        <v>8.6875</v>
      </c>
      <c r="H33" s="66">
        <f t="array" ref="H33">MEDIAN(IF('BA History'!B:B=A33, 'BA History'!C:C))</f>
        <v>8</v>
      </c>
      <c r="I33" s="35">
        <f t="array" ref="I33">MAX(IF('BA History'!B:B=A33, 'BA History'!C:C))</f>
        <v>18</v>
      </c>
      <c r="J33" s="34">
        <f>COUNTIFS('BA History'!B:B,A33,'BA History'!D:D, 1)</f>
        <v>6</v>
      </c>
      <c r="K33" s="2">
        <f>COUNTIFS('BA History'!B:B,A33,'BA History'!D:D, 0)</f>
        <v>10</v>
      </c>
      <c r="L33" s="75">
        <f>LOOKUP(2, 1/('BA History'!$B:$B=A33), 'BA History'!$AK:$AK)</f>
        <v>0.375</v>
      </c>
      <c r="M33" s="34">
        <f>SUMIFS('BA History'!F:F,'BA History'!B:B,A33)</f>
        <v>27</v>
      </c>
      <c r="N33" s="2">
        <f>SUMIFS('BA History'!E:E,'BA History'!B:B,A33)-M33</f>
        <v>40</v>
      </c>
      <c r="O33" s="75">
        <f>LOOKUP(2, 1/('BA History'!$B:$B=A33), 'BA History'!$AI:$AI)</f>
        <v>0.37187500000000001</v>
      </c>
      <c r="P33" s="34">
        <f>SUMIFS('BA History'!H:H,'BA History'!B:B,A33)</f>
        <v>123</v>
      </c>
      <c r="Q33" s="2">
        <f>SUMIFS('BA History'!G:G,'BA History'!B:B,A33)-P33</f>
        <v>154</v>
      </c>
      <c r="R33" s="89">
        <f>LOOKUP(2, 1/('BA History'!$B:$B=A33), 'BA History'!$AJ:$AJ)</f>
        <v>0.43312499999999987</v>
      </c>
      <c r="S33" s="2">
        <f>COUNTIFS('BA History'!$B:$B,$A$33,'BA History'!K:K, 1)</f>
        <v>2</v>
      </c>
      <c r="T33" s="2">
        <f>COUNTIFS('BA History'!$B:$B,$A$33,'BA History'!L:L, 1)</f>
        <v>1</v>
      </c>
      <c r="U33" s="2">
        <f>COUNTIFS('BA History'!$B:$B,$A$33,'BA History'!M:M, 1)</f>
        <v>1</v>
      </c>
      <c r="V33" s="2">
        <f>COUNTIFS('BA History'!$B:$B,$A$33,'BA History'!N:N, 1)</f>
        <v>2</v>
      </c>
      <c r="W33" s="2">
        <f>COUNTIFS('BA History'!$B:$B,$A$33,'BA History'!O:O, 1)</f>
        <v>1</v>
      </c>
      <c r="X33" s="2">
        <f>COUNTIFS('BA History'!$B:$B,$A$33,'BA History'!P:P, 1)</f>
        <v>0</v>
      </c>
      <c r="Y33" s="2">
        <f>COUNTIFS('BA History'!$B:$B,$A$33,'BA History'!Q:Q, 1)</f>
        <v>0</v>
      </c>
      <c r="Z33" s="2">
        <f>COUNTIFS('BA History'!$B:$B,$A$33,'BA History'!R:R, 1)</f>
        <v>1</v>
      </c>
      <c r="AA33" s="2">
        <f>COUNTIFS('BA History'!$B:$B,$A$33,'BA History'!S:S, 1)</f>
        <v>2</v>
      </c>
      <c r="AB33" s="2">
        <f>COUNTIFS('BA History'!$B:$B,$A$33,'BA History'!T:T, 1)</f>
        <v>0</v>
      </c>
      <c r="AC33" s="2">
        <f>COUNTIFS('BA History'!$B:$B,$A$33,'BA History'!U:U, 1)</f>
        <v>0</v>
      </c>
      <c r="AD33" s="2">
        <f>COUNTIFS('BA History'!$B:$B,$A$33,'BA History'!V:V, 1)</f>
        <v>1</v>
      </c>
      <c r="AE33" s="2">
        <f>COUNTIFS('BA History'!$B:$B,$A$33,'BA History'!W:W, 1)</f>
        <v>1</v>
      </c>
      <c r="AF33" s="2">
        <f>COUNTIFS('BA History'!$B:$B,$A$33,'BA History'!X:X, 1)</f>
        <v>0</v>
      </c>
      <c r="AG33" s="2">
        <f>COUNTIFS('BA History'!$B:$B,$A$33,'BA History'!Y:Y, 1)</f>
        <v>1</v>
      </c>
      <c r="AH33" s="2">
        <f>COUNTIFS('BA History'!$B:$B,$A$33,'BA History'!Z:Z, 1)</f>
        <v>2</v>
      </c>
      <c r="AI33" s="2">
        <f>COUNTIFS('BA History'!$B:$B,$A33,'BA History'!AA:AA, 1)</f>
        <v>0</v>
      </c>
      <c r="AJ33" s="2">
        <f>COUNTIFS('BA History'!$B:$B,$A$33,'BA History'!AB:AB, 1)</f>
        <v>0</v>
      </c>
      <c r="AK33" s="2">
        <f>COUNTIFS('BA History'!$B:$B,$A$33,'BA History'!AC:AC, 1)</f>
        <v>5</v>
      </c>
      <c r="AL33" s="2">
        <f>COUNTIFS('BA History'!$B:$B,$A$33,'BA History'!AD:AD, 1)</f>
        <v>1</v>
      </c>
      <c r="AM33" s="2">
        <f>COUNTIFS('BA History'!$B:$B,$A$33,'BA History'!AE:AE, 1)</f>
        <v>4</v>
      </c>
      <c r="AN33" s="2">
        <f>COUNTIFS('BA History'!$B:$B,$A$33,'BA History'!AF:AF, 1)</f>
        <v>0</v>
      </c>
      <c r="AO33" s="2">
        <f>COUNTIFS('BA History'!$B:$B,$A$33,'BA History'!AG:AG, 1)</f>
        <v>2</v>
      </c>
    </row>
    <row r="34" spans="1:41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231</v>
      </c>
      <c r="G34" s="66">
        <f>AVERAGEIFS('BA History'!C:C,'BA History'!B:B,A34)</f>
        <v>11.55</v>
      </c>
      <c r="H34" s="66">
        <f t="array" ref="H34">MEDIAN(IF('BA History'!B:B=A34, 'BA History'!C:C))</f>
        <v>10.5</v>
      </c>
      <c r="I34" s="35">
        <f t="array" ref="I34">MAX(IF('BA History'!B:B=A34, 'BA History'!C:C))</f>
        <v>29</v>
      </c>
      <c r="J34" s="34">
        <f>COUNTIFS('BA History'!B:B,A34,'BA History'!D:D, 1)</f>
        <v>11</v>
      </c>
      <c r="K34" s="2">
        <f>COUNTIFS('BA History'!B:B,A34,'BA History'!D:D, 0)</f>
        <v>9</v>
      </c>
      <c r="L34" s="75">
        <f>LOOKUP(2, 1/('BA History'!$B:$B=A34), 'BA History'!$AK:$AK)</f>
        <v>0.55000000000000004</v>
      </c>
      <c r="M34" s="34">
        <f>SUMIFS('BA History'!F:F,'BA History'!B:B,A34)</f>
        <v>42</v>
      </c>
      <c r="N34" s="2">
        <f>SUMIFS('BA History'!E:E,'BA History'!B:B,A34)-M34</f>
        <v>41</v>
      </c>
      <c r="O34" s="75">
        <f>LOOKUP(2, 1/('BA History'!$B:$B=A34), 'BA History'!$AI:$AI)</f>
        <v>0.49749999999999994</v>
      </c>
      <c r="P34" s="34">
        <f>SUMIFS('BA History'!H:H,'BA History'!B:B,A34)</f>
        <v>176</v>
      </c>
      <c r="Q34" s="2">
        <f>SUMIFS('BA History'!G:G,'BA History'!B:B,A34)-P34</f>
        <v>181</v>
      </c>
      <c r="R34" s="89">
        <f>LOOKUP(2, 1/('BA History'!$B:$B=A34), 'BA History'!$AJ:$AJ)</f>
        <v>0.49349999999999994</v>
      </c>
      <c r="S34" s="2">
        <f>COUNTIFS('BA History'!$B:$B,$A$34,'BA History'!K:K, 1)</f>
        <v>2</v>
      </c>
      <c r="T34" s="2">
        <f>COUNTIFS('BA History'!$B:$B,$A$34,'BA History'!L:L, 1)</f>
        <v>2</v>
      </c>
      <c r="U34" s="2">
        <f>COUNTIFS('BA History'!$B:$B,$A$34,'BA History'!M:M, 1)</f>
        <v>4</v>
      </c>
      <c r="V34" s="2">
        <f>COUNTIFS('BA History'!$B:$B,$A$34,'BA History'!N:N, 1)</f>
        <v>2</v>
      </c>
      <c r="W34" s="2">
        <f>COUNTIFS('BA History'!$B:$B,$A$34,'BA History'!O:O, 1)</f>
        <v>0</v>
      </c>
      <c r="X34" s="2">
        <f>COUNTIFS('BA History'!$B:$B,$A$34,'BA History'!P:P, 1)</f>
        <v>0</v>
      </c>
      <c r="Y34" s="2">
        <f>COUNTIFS('BA History'!$B:$B,$A$34,'BA History'!Q:Q, 1)</f>
        <v>1</v>
      </c>
      <c r="Z34" s="2">
        <f>COUNTIFS('BA History'!$B:$B,$A$34,'BA History'!R:R, 1)</f>
        <v>0</v>
      </c>
      <c r="AA34" s="2">
        <f>COUNTIFS('BA History'!$B:$B,$A$34,'BA History'!S:S, 1)</f>
        <v>1</v>
      </c>
      <c r="AB34" s="2">
        <f>COUNTIFS('BA History'!$B:$B,$A$34,'BA History'!T:T, 1)</f>
        <v>0</v>
      </c>
      <c r="AC34" s="2">
        <f>COUNTIFS('BA History'!$B:$B,$A$34,'BA History'!U:U, 1)</f>
        <v>1</v>
      </c>
      <c r="AD34" s="2">
        <f>COUNTIFS('BA History'!$B:$B,$A$34,'BA History'!V:V, 1)</f>
        <v>2</v>
      </c>
      <c r="AE34" s="2">
        <f>COUNTIFS('BA History'!$B:$B,$A$34,'BA History'!W:W, 1)</f>
        <v>0</v>
      </c>
      <c r="AF34" s="2">
        <f>COUNTIFS('BA History'!$B:$B,$A$34,'BA History'!X:X, 1)</f>
        <v>0</v>
      </c>
      <c r="AG34" s="2">
        <f>COUNTIFS('BA History'!$B:$B,$A$34,'BA History'!Y:Y, 1)</f>
        <v>3</v>
      </c>
      <c r="AH34" s="2">
        <f>COUNTIFS('BA History'!$B:$B,$A$34,'BA History'!Z:Z, 1)</f>
        <v>6</v>
      </c>
      <c r="AI34" s="2">
        <f>COUNTIFS('BA History'!$B:$B,$A34,'BA History'!AA:AA, 1)</f>
        <v>1</v>
      </c>
      <c r="AJ34" s="2">
        <f>COUNTIFS('BA History'!$B:$B,$A$34,'BA History'!AB:AB, 1)</f>
        <v>2</v>
      </c>
      <c r="AK34" s="2">
        <f>COUNTIFS('BA History'!$B:$B,$A$34,'BA History'!AC:AC, 1)</f>
        <v>6</v>
      </c>
      <c r="AL34" s="2">
        <f>COUNTIFS('BA History'!$B:$B,$A$34,'BA History'!AD:AD, 1)</f>
        <v>3</v>
      </c>
      <c r="AM34" s="2">
        <f>COUNTIFS('BA History'!$B:$B,$A$34,'BA History'!AE:AE, 1)</f>
        <v>2</v>
      </c>
      <c r="AN34" s="2">
        <f>COUNTIFS('BA History'!$B:$B,$A$34,'BA History'!AF:AF, 1)</f>
        <v>1</v>
      </c>
      <c r="AO34" s="2">
        <f>COUNTIFS('BA History'!$B:$B,$A$34,'BA History'!AG:AG, 1)</f>
        <v>3</v>
      </c>
    </row>
    <row r="35" spans="1:41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45</v>
      </c>
      <c r="G35" s="66">
        <f>AVERAGEIFS('BA History'!C:C,'BA History'!B:B,A35)</f>
        <v>15</v>
      </c>
      <c r="H35" s="66">
        <f t="array" ref="H35">MEDIAN(IF('BA History'!B:B=A35, 'BA History'!C:C))</f>
        <v>18</v>
      </c>
      <c r="I35" s="35">
        <f t="array" ref="I35">MAX(IF('BA History'!B:B=A35, 'BA History'!C:C))</f>
        <v>23</v>
      </c>
      <c r="J35" s="34">
        <f>COUNTIFS('BA History'!B:B,A35,'BA History'!D:D, 1)</f>
        <v>0</v>
      </c>
      <c r="K35" s="2">
        <f>COUNTIFS('BA History'!B:B,A35,'BA History'!D:D, 0)</f>
        <v>3</v>
      </c>
      <c r="L35" s="75">
        <f>LOOKUP(2, 1/('BA History'!$B:$B=A35), 'BA History'!$AK:$AK)</f>
        <v>0</v>
      </c>
      <c r="M35" s="34">
        <f>SUMIFS('BA History'!F:F,'BA History'!B:B,A35)</f>
        <v>3</v>
      </c>
      <c r="N35" s="2">
        <f>SUMIFS('BA History'!E:E,'BA History'!B:B,A35)-M35</f>
        <v>9</v>
      </c>
      <c r="O35" s="75">
        <f>LOOKUP(2, 1/('BA History'!$B:$B=A35), 'BA History'!$AI:$AI)</f>
        <v>0.21666666666666667</v>
      </c>
      <c r="P35" s="34">
        <f>SUMIFS('BA History'!H:H,'BA History'!B:B,A35)</f>
        <v>19</v>
      </c>
      <c r="Q35" s="2">
        <f>SUMIFS('BA History'!G:G,'BA History'!B:B,A35)-P35</f>
        <v>29</v>
      </c>
      <c r="R35" s="89">
        <f>LOOKUP(2, 1/('BA History'!$B:$B=A35), 'BA History'!$AJ:$AJ)</f>
        <v>0.34666666666666668</v>
      </c>
      <c r="S35" s="2">
        <f>COUNTIFS('BA History'!$B:$B,$A$35,'BA History'!K:K, 1)</f>
        <v>0</v>
      </c>
      <c r="T35" s="2">
        <f>COUNTIFS('BA History'!$B:$B,$A$35,'BA History'!L:L, 1)</f>
        <v>1</v>
      </c>
      <c r="U35" s="2">
        <f>COUNTIFS('BA History'!$B:$B,$A$35,'BA History'!M:M, 1)</f>
        <v>1</v>
      </c>
      <c r="V35" s="2">
        <f>COUNTIFS('BA History'!$B:$B,$A$35,'BA History'!N:N, 1)</f>
        <v>0</v>
      </c>
      <c r="W35" s="2">
        <f>COUNTIFS('BA History'!$B:$B,$A$35,'BA History'!O:O, 1)</f>
        <v>0</v>
      </c>
      <c r="X35" s="2">
        <f>COUNTIFS('BA History'!$B:$B,$A$35,'BA History'!P:P, 1)</f>
        <v>0</v>
      </c>
      <c r="Y35" s="2">
        <f>COUNTIFS('BA History'!$B:$B,$A$35,'BA History'!Q:Q, 1)</f>
        <v>1</v>
      </c>
      <c r="Z35" s="2">
        <f>COUNTIFS('BA History'!$B:$B,$A$35,'BA History'!R:R, 1)</f>
        <v>0</v>
      </c>
      <c r="AA35" s="2">
        <f>COUNTIFS('BA History'!$B:$B,$A$35,'BA History'!S:S, 1)</f>
        <v>0</v>
      </c>
      <c r="AB35" s="2">
        <f>COUNTIFS('BA History'!$B:$B,$A$35,'BA History'!T:T, 1)</f>
        <v>0</v>
      </c>
      <c r="AC35" s="2">
        <f>COUNTIFS('BA History'!$B:$B,$A$35,'BA History'!U:U, 1)</f>
        <v>0</v>
      </c>
      <c r="AD35" s="2">
        <f>COUNTIFS('BA History'!$B:$B,$A$35,'BA History'!V:V, 1)</f>
        <v>0</v>
      </c>
      <c r="AE35" s="2">
        <f>COUNTIFS('BA History'!$B:$B,$A$35,'BA History'!W:W, 1)</f>
        <v>0</v>
      </c>
      <c r="AF35" s="2">
        <f>COUNTIFS('BA History'!$B:$B,$A$35,'BA History'!X:X, 1)</f>
        <v>0</v>
      </c>
      <c r="AG35" s="2">
        <f>COUNTIFS('BA History'!$B:$B,$A$35,'BA History'!Y:Y, 1)</f>
        <v>0</v>
      </c>
      <c r="AH35" s="2">
        <f>COUNTIFS('BA History'!$B:$B,$A$35,'BA History'!Z:Z, 1)</f>
        <v>0</v>
      </c>
      <c r="AI35" s="2">
        <f>COUNTIFS('BA History'!$B:$B,$A35,'BA History'!AA:AA, 1)</f>
        <v>0</v>
      </c>
      <c r="AJ35" s="2">
        <f>COUNTIFS('BA History'!$B:$B,$A$35,'BA History'!AB:AB, 1)</f>
        <v>0</v>
      </c>
      <c r="AK35" s="2">
        <f>COUNTIFS('BA History'!$B:$B,$A$35,'BA History'!AC:AC, 1)</f>
        <v>0</v>
      </c>
      <c r="AL35" s="2">
        <f>COUNTIFS('BA History'!$B:$B,$A$35,'BA History'!AD:AD, 1)</f>
        <v>0</v>
      </c>
      <c r="AM35" s="2">
        <f>COUNTIFS('BA History'!$B:$B,$A$35,'BA History'!AE:AE, 1)</f>
        <v>0</v>
      </c>
      <c r="AN35" s="2">
        <f>COUNTIFS('BA History'!$B:$B,$A$35,'BA History'!AF:AF, 1)</f>
        <v>0</v>
      </c>
      <c r="AO35" s="2">
        <f>COUNTIFS('BA History'!$B:$B,$A$35,'BA History'!AG:AG, 1)</f>
        <v>0</v>
      </c>
    </row>
    <row r="36" spans="1:41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66">
        <f t="array" ref="H36">MEDIAN(IF('BA History'!B:B=A36, 'BA History'!C:C))</f>
        <v>8</v>
      </c>
      <c r="I36" s="35">
        <f t="array" ref="I36">MAX(IF('BA History'!B:B=A36, 'BA History'!C:C))</f>
        <v>9</v>
      </c>
      <c r="J36" s="34">
        <f>COUNTIFS('BA History'!B:B,A36,'BA History'!D:D, 1)</f>
        <v>0</v>
      </c>
      <c r="K36" s="2">
        <f>COUNTIFS('BA History'!B:B,A36,'BA History'!D:D, 0)</f>
        <v>3</v>
      </c>
      <c r="L36" s="75">
        <f>LOOKUP(2, 1/('BA History'!$B:$B=A36), 'BA History'!$AK:$AK)</f>
        <v>0</v>
      </c>
      <c r="M36" s="34">
        <f>SUMIFS('BA History'!F:F,'BA History'!B:B,A36)</f>
        <v>2</v>
      </c>
      <c r="N36" s="2">
        <f>SUMIFS('BA History'!E:E,'BA History'!B:B,A36)-M36</f>
        <v>9</v>
      </c>
      <c r="O36" s="75">
        <f>LOOKUP(2, 1/('BA History'!$B:$B=A36), 'BA History'!$AI:$AI)</f>
        <v>0.16666666666666666</v>
      </c>
      <c r="P36" s="34">
        <f>SUMIFS('BA History'!H:H,'BA History'!B:B,A36)</f>
        <v>14</v>
      </c>
      <c r="Q36" s="2">
        <f>SUMIFS('BA History'!G:G,'BA History'!B:B,A36)-P36</f>
        <v>29</v>
      </c>
      <c r="R36" s="89">
        <f>LOOKUP(2, 1/('BA History'!$B:$B=A36), 'BA History'!$AJ:$AJ)</f>
        <v>0.32666666666666666</v>
      </c>
      <c r="S36" s="2">
        <f>COUNTIFS('BA History'!$B:$B,$A$36,'BA History'!K:K, 1)</f>
        <v>0</v>
      </c>
      <c r="T36" s="2">
        <f>COUNTIFS('BA History'!$B:$B,$A$36,'BA History'!L:L, 1)</f>
        <v>0</v>
      </c>
      <c r="U36" s="2">
        <f>COUNTIFS('BA History'!$B:$B,$A$36,'BA History'!M:M, 1)</f>
        <v>0</v>
      </c>
      <c r="V36" s="2">
        <f>COUNTIFS('BA History'!$B:$B,$A$36,'BA History'!N:N, 1)</f>
        <v>0</v>
      </c>
      <c r="W36" s="2">
        <f>COUNTIFS('BA History'!$B:$B,$A$36,'BA History'!O:O, 1)</f>
        <v>0</v>
      </c>
      <c r="X36" s="2">
        <f>COUNTIFS('BA History'!$B:$B,$A$36,'BA History'!P:P, 1)</f>
        <v>0</v>
      </c>
      <c r="Y36" s="2">
        <f>COUNTIFS('BA History'!$B:$B,$A$36,'BA History'!Q:Q, 1)</f>
        <v>0</v>
      </c>
      <c r="Z36" s="2">
        <f>COUNTIFS('BA History'!$B:$B,$A$36,'BA History'!R:R, 1)</f>
        <v>0</v>
      </c>
      <c r="AA36" s="2">
        <f>COUNTIFS('BA History'!$B:$B,$A$36,'BA History'!S:S, 1)</f>
        <v>0</v>
      </c>
      <c r="AB36" s="2">
        <f>COUNTIFS('BA History'!$B:$B,$A$36,'BA History'!T:T, 1)</f>
        <v>0</v>
      </c>
      <c r="AC36" s="2">
        <f>COUNTIFS('BA History'!$B:$B,$A$36,'BA History'!U:U, 1)</f>
        <v>0</v>
      </c>
      <c r="AD36" s="2">
        <f>COUNTIFS('BA History'!$B:$B,$A$36,'BA History'!V:V, 1)</f>
        <v>0</v>
      </c>
      <c r="AE36" s="2">
        <f>COUNTIFS('BA History'!$B:$B,$A$36,'BA History'!W:W, 1)</f>
        <v>0</v>
      </c>
      <c r="AF36" s="2">
        <f>COUNTIFS('BA History'!$B:$B,$A$36,'BA History'!X:X, 1)</f>
        <v>0</v>
      </c>
      <c r="AG36" s="2">
        <f>COUNTIFS('BA History'!$B:$B,$A$36,'BA History'!Y:Y, 1)</f>
        <v>0</v>
      </c>
      <c r="AH36" s="2">
        <f>COUNTIFS('BA History'!$B:$B,$A$36,'BA History'!Z:Z, 1)</f>
        <v>0</v>
      </c>
      <c r="AI36" s="2">
        <f>COUNTIFS('BA History'!$B:$B,$A36,'BA History'!AA:AA, 1)</f>
        <v>0</v>
      </c>
      <c r="AJ36" s="2">
        <f>COUNTIFS('BA History'!$B:$B,$A$36,'BA History'!AB:AB, 1)</f>
        <v>0</v>
      </c>
      <c r="AK36" s="2">
        <f>COUNTIFS('BA History'!$B:$B,$A$36,'BA History'!AC:AC, 1)</f>
        <v>0</v>
      </c>
      <c r="AL36" s="2">
        <f>COUNTIFS('BA History'!$B:$B,$A$36,'BA History'!AD:AD, 1)</f>
        <v>0</v>
      </c>
      <c r="AM36" s="2">
        <f>COUNTIFS('BA History'!$B:$B,$A$36,'BA History'!AE:AE, 1)</f>
        <v>2</v>
      </c>
      <c r="AN36" s="2">
        <f>COUNTIFS('BA History'!$B:$B,$A$36,'BA History'!AF:AF, 1)</f>
        <v>0</v>
      </c>
      <c r="AO36" s="2">
        <f>COUNTIFS('BA History'!$B:$B,$A$36,'BA History'!AG:AG, 1)</f>
        <v>0</v>
      </c>
    </row>
    <row r="37" spans="1:41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66">
        <f t="array" ref="H37">MEDIAN(IF('BA History'!B:B=A37, 'BA History'!C:C))</f>
        <v>3</v>
      </c>
      <c r="I37" s="35">
        <f t="array" ref="I37">MAX(IF('BA History'!B:B=A37, 'BA History'!C:C))</f>
        <v>3</v>
      </c>
      <c r="J37" s="34">
        <f>COUNTIFS('BA History'!B:B,A37,'BA History'!D:D, 1)</f>
        <v>1</v>
      </c>
      <c r="K37" s="2">
        <f>COUNTIFS('BA History'!B:B,A37,'BA History'!D:D, 0)</f>
        <v>0</v>
      </c>
      <c r="L37" s="75">
        <f>LOOKUP(2, 1/('BA History'!$B:$B=A37), 'BA History'!$AK:$AK)</f>
        <v>1</v>
      </c>
      <c r="M37" s="34">
        <f>SUMIFS('BA History'!F:F,'BA History'!B:B,A37)</f>
        <v>3</v>
      </c>
      <c r="N37" s="2">
        <f>SUMIFS('BA History'!E:E,'BA History'!B:B,A37)-M37</f>
        <v>0</v>
      </c>
      <c r="O37" s="75">
        <f>LOOKUP(2, 1/('BA History'!$B:$B=A37), 'BA History'!$AI:$AI)</f>
        <v>1</v>
      </c>
      <c r="P37" s="34">
        <f>SUMIFS('BA History'!H:H,'BA History'!B:B,A37)</f>
        <v>9</v>
      </c>
      <c r="Q37" s="2">
        <f>SUMIFS('BA History'!G:G,'BA History'!B:B,A37)-P37</f>
        <v>5</v>
      </c>
      <c r="R37" s="89">
        <f>LOOKUP(2, 1/('BA History'!$B:$B=A37), 'BA History'!$AJ:$AJ)</f>
        <v>0.64</v>
      </c>
      <c r="S37" s="2">
        <f>COUNTIFS('BA History'!$B:$B,$A$37,'BA History'!K:K, 1)</f>
        <v>0</v>
      </c>
      <c r="T37" s="2">
        <f>COUNTIFS('BA History'!$B:$B,$A$37,'BA History'!L:L, 1)</f>
        <v>0</v>
      </c>
      <c r="U37" s="2">
        <f>COUNTIFS('BA History'!$B:$B,$A$37,'BA History'!M:M, 1)</f>
        <v>0</v>
      </c>
      <c r="V37" s="2">
        <f>COUNTIFS('BA History'!$B:$B,$A$37,'BA History'!N:N, 1)</f>
        <v>0</v>
      </c>
      <c r="W37" s="2">
        <f>COUNTIFS('BA History'!$B:$B,$A$37,'BA History'!O:O, 1)</f>
        <v>0</v>
      </c>
      <c r="X37" s="2">
        <f>COUNTIFS('BA History'!$B:$B,$A$37,'BA History'!P:P, 1)</f>
        <v>0</v>
      </c>
      <c r="Y37" s="2">
        <f>COUNTIFS('BA History'!$B:$B,$A$37,'BA History'!Q:Q, 1)</f>
        <v>0</v>
      </c>
      <c r="Z37" s="2">
        <f>COUNTIFS('BA History'!$B:$B,$A$37,'BA History'!R:R, 1)</f>
        <v>0</v>
      </c>
      <c r="AA37" s="2">
        <f>COUNTIFS('BA History'!$B:$B,$A$37,'BA History'!S:S, 1)</f>
        <v>0</v>
      </c>
      <c r="AB37" s="2">
        <f>COUNTIFS('BA History'!$B:$B,$A$37,'BA History'!T:T, 1)</f>
        <v>0</v>
      </c>
      <c r="AC37" s="2">
        <f>COUNTIFS('BA History'!$B:$B,$A$37,'BA History'!U:U, 1)</f>
        <v>0</v>
      </c>
      <c r="AD37" s="2">
        <f>COUNTIFS('BA History'!$B:$B,$A$37,'BA History'!V:V, 1)</f>
        <v>1</v>
      </c>
      <c r="AE37" s="2">
        <f>COUNTIFS('BA History'!$B:$B,$A$37,'BA History'!W:W, 1)</f>
        <v>0</v>
      </c>
      <c r="AF37" s="2">
        <f>COUNTIFS('BA History'!$B:$B,$A$37,'BA History'!X:X, 1)</f>
        <v>0</v>
      </c>
      <c r="AG37" s="2">
        <f>COUNTIFS('BA History'!$B:$B,$A$37,'BA History'!Y:Y, 1)</f>
        <v>0</v>
      </c>
      <c r="AH37" s="2">
        <f>COUNTIFS('BA History'!$B:$B,$A$37,'BA History'!Z:Z, 1)</f>
        <v>0</v>
      </c>
      <c r="AI37" s="2">
        <f>COUNTIFS('BA History'!$B:$B,$A37,'BA History'!AA:AA, 1)</f>
        <v>0</v>
      </c>
      <c r="AJ37" s="2">
        <f>COUNTIFS('BA History'!$B:$B,$A$37,'BA History'!AB:AB, 1)</f>
        <v>0</v>
      </c>
      <c r="AK37" s="2">
        <f>COUNTIFS('BA History'!$B:$B,$A$37,'BA History'!AC:AC, 1)</f>
        <v>1</v>
      </c>
      <c r="AL37" s="2">
        <f>COUNTIFS('BA History'!$B:$B,$A$37,'BA History'!AD:AD, 1)</f>
        <v>1</v>
      </c>
      <c r="AM37" s="2">
        <f>COUNTIFS('BA History'!$B:$B,$A$37,'BA History'!AE:AE, 1)</f>
        <v>0</v>
      </c>
      <c r="AN37" s="2">
        <f>COUNTIFS('BA History'!$B:$B,$A$37,'BA History'!AF:AF, 1)</f>
        <v>0</v>
      </c>
      <c r="AO37" s="2">
        <f>COUNTIFS('BA History'!$B:$B,$A$37,'BA History'!AG:AG, 1)</f>
        <v>0</v>
      </c>
    </row>
    <row r="38" spans="1:41" x14ac:dyDescent="0.25">
      <c r="A38" s="2" t="s">
        <v>13</v>
      </c>
      <c r="B38" s="2" t="s">
        <v>79</v>
      </c>
      <c r="C38" s="2">
        <v>1</v>
      </c>
      <c r="D38" s="2"/>
      <c r="E38" s="2"/>
      <c r="F38" s="34">
        <f>SUMIFS('BA History'!C:C,'BA History'!B:B,A38)</f>
        <v>642</v>
      </c>
      <c r="G38" s="66">
        <f>AVERAGEIFS('BA History'!C:C,'BA History'!B:B,A38)</f>
        <v>16.894736842105264</v>
      </c>
      <c r="H38" s="66">
        <f t="array" ref="H38">MEDIAN(IF('BA History'!B:B=A38, 'BA History'!C:C))</f>
        <v>16.5</v>
      </c>
      <c r="I38" s="35">
        <f t="array" ref="I38">MAX(IF('BA History'!B:B=A38, 'BA History'!C:C))</f>
        <v>38</v>
      </c>
      <c r="J38" s="34">
        <f>COUNTIFS('BA History'!B:B,A38,'BA History'!D:D, 1)</f>
        <v>15</v>
      </c>
      <c r="K38" s="2">
        <f>COUNTIFS('BA History'!B:B,A38,'BA History'!D:D, 0)</f>
        <v>23</v>
      </c>
      <c r="L38" s="75">
        <f>LOOKUP(2, 1/('BA History'!$B:$B=A38), 'BA History'!$AK:$AK)</f>
        <v>0.39473684210526316</v>
      </c>
      <c r="M38" s="34">
        <f>SUMIFS('BA History'!F:F,'BA History'!B:B,A38)</f>
        <v>70</v>
      </c>
      <c r="N38" s="2">
        <f>SUMIFS('BA History'!E:E,'BA History'!B:B,A38)-M38</f>
        <v>81</v>
      </c>
      <c r="O38" s="75">
        <f>LOOKUP(2, 1/('BA History'!$B:$B=A38), 'BA History'!$AI:$AI)</f>
        <v>0.46710526315789475</v>
      </c>
      <c r="P38" s="34">
        <f>SUMIFS('BA History'!H:H,'BA History'!B:B,A38)</f>
        <v>310</v>
      </c>
      <c r="Q38" s="2">
        <f>SUMIFS('BA History'!G:G,'BA History'!B:B,A38)-P38</f>
        <v>334</v>
      </c>
      <c r="R38" s="89">
        <f>LOOKUP(2, 1/('BA History'!$B:$B=A38), 'BA History'!$AJ:$AJ)</f>
        <v>0.48921052631578954</v>
      </c>
      <c r="S38" s="2">
        <f>COUNTIFS('BA History'!$B:$B,$A$38,'BA History'!K:K, 1)</f>
        <v>7</v>
      </c>
      <c r="T38" s="2">
        <f>COUNTIFS('BA History'!$B:$B,$A$38,'BA History'!L:L, 1)</f>
        <v>3</v>
      </c>
      <c r="U38" s="2">
        <f>COUNTIFS('BA History'!$B:$B,$A$38,'BA History'!M:M, 1)</f>
        <v>8</v>
      </c>
      <c r="V38" s="2">
        <f>COUNTIFS('BA History'!$B:$B,$A$38,'BA History'!N:N, 1)</f>
        <v>3</v>
      </c>
      <c r="W38" s="2">
        <f>COUNTIFS('BA History'!$B:$B,$A$38,'BA History'!O:O, 1)</f>
        <v>3</v>
      </c>
      <c r="X38" s="2">
        <f>COUNTIFS('BA History'!$B:$B,$A$38,'BA History'!P:P, 1)</f>
        <v>0</v>
      </c>
      <c r="Y38" s="2">
        <f>COUNTIFS('BA History'!$B:$B,$A$38,'BA History'!Q:Q, 1)</f>
        <v>2</v>
      </c>
      <c r="Z38" s="2">
        <f>COUNTIFS('BA History'!$B:$B,$A$38,'BA History'!R:R, 1)</f>
        <v>1</v>
      </c>
      <c r="AA38" s="2">
        <f>COUNTIFS('BA History'!$B:$B,$A$38,'BA History'!S:S, 1)</f>
        <v>1</v>
      </c>
      <c r="AB38" s="2">
        <f>COUNTIFS('BA History'!$B:$B,$A$38,'BA History'!T:T, 1)</f>
        <v>0</v>
      </c>
      <c r="AC38" s="2">
        <f>COUNTIFS('BA History'!$B:$B,$A$38,'BA History'!U:U, 1)</f>
        <v>2</v>
      </c>
      <c r="AD38" s="2">
        <f>COUNTIFS('BA History'!$B:$B,$A$38,'BA History'!V:V, 1)</f>
        <v>2</v>
      </c>
      <c r="AE38" s="2">
        <f>COUNTIFS('BA History'!$B:$B,$A$38,'BA History'!W:W, 1)</f>
        <v>1</v>
      </c>
      <c r="AF38" s="2">
        <f>COUNTIFS('BA History'!$B:$B,$A$38,'BA History'!X:X, 1)</f>
        <v>0</v>
      </c>
      <c r="AG38" s="2">
        <f>COUNTIFS('BA History'!$B:$B,$A$38,'BA History'!Y:Y, 1)</f>
        <v>5</v>
      </c>
      <c r="AH38" s="2">
        <f>COUNTIFS('BA History'!$B:$B,$A$38,'BA History'!Z:Z, 1)</f>
        <v>7</v>
      </c>
      <c r="AI38" s="2">
        <f>COUNTIFS('BA History'!$B:$B,$A38,'BA History'!AA:AA, 1)</f>
        <v>0</v>
      </c>
      <c r="AJ38" s="2">
        <f>COUNTIFS('BA History'!$B:$B,$A$38,'BA History'!AB:AB, 1)</f>
        <v>1</v>
      </c>
      <c r="AK38" s="2">
        <f>COUNTIFS('BA History'!$B:$B,$A$38,'BA History'!AC:AC, 1)</f>
        <v>10</v>
      </c>
      <c r="AL38" s="2">
        <f>COUNTIFS('BA History'!$B:$B,$A$38,'BA History'!AD:AD, 1)</f>
        <v>5</v>
      </c>
      <c r="AM38" s="2">
        <f>COUNTIFS('BA History'!$B:$B,$A$38,'BA History'!AE:AE, 1)</f>
        <v>5</v>
      </c>
      <c r="AN38" s="2">
        <f>COUNTIFS('BA History'!$B:$B,$A$38,'BA History'!AF:AF, 1)</f>
        <v>1</v>
      </c>
      <c r="AO38" s="2">
        <f>COUNTIFS('BA History'!$B:$B,$A$38,'BA History'!AG:AG, 1)</f>
        <v>3</v>
      </c>
    </row>
    <row r="39" spans="1:41" x14ac:dyDescent="0.25">
      <c r="A39" s="2" t="s">
        <v>2</v>
      </c>
      <c r="B39" s="1" t="s">
        <v>158</v>
      </c>
      <c r="C39" s="1">
        <v>2</v>
      </c>
      <c r="D39" s="1"/>
      <c r="E39" s="1"/>
      <c r="F39" s="34">
        <f>SUMIFS('BA History'!C:C,'BA History'!B:B,A39)</f>
        <v>1458</v>
      </c>
      <c r="G39" s="66">
        <f>AVERAGEIFS('BA History'!C:C,'BA History'!B:B,A39)</f>
        <v>24.3</v>
      </c>
      <c r="H39" s="66">
        <f t="array" ref="H39">MEDIAN(IF('BA History'!B:B=A39, 'BA History'!C:C))</f>
        <v>24</v>
      </c>
      <c r="I39" s="35">
        <f t="array" ref="I39">MAX(IF('BA History'!B:B=A39, 'BA History'!C:C))</f>
        <v>50</v>
      </c>
      <c r="J39" s="34">
        <f>COUNTIFS('BA History'!B:B,A39,'BA History'!D:D, 1)</f>
        <v>30</v>
      </c>
      <c r="K39" s="2">
        <f>COUNTIFS('BA History'!B:B,A39,'BA History'!D:D, 0)</f>
        <v>30</v>
      </c>
      <c r="L39" s="75">
        <f>LOOKUP(2, 1/('BA History'!$B:$B=A39), 'BA History'!$AK:$AK)</f>
        <v>0.5</v>
      </c>
      <c r="M39" s="34">
        <f>SUMIFS('BA History'!F:F,'BA History'!B:B,A39)</f>
        <v>123</v>
      </c>
      <c r="N39" s="2">
        <f>SUMIFS('BA History'!E:E,'BA History'!B:B,A39)-M39</f>
        <v>117</v>
      </c>
      <c r="O39" s="75">
        <f>LOOKUP(2, 1/('BA History'!$B:$B=A39), 'BA History'!$AI:$AI)</f>
        <v>0.51716666666666655</v>
      </c>
      <c r="P39" s="34">
        <f>SUMIFS('BA History'!H:H,'BA History'!B:B,A39)</f>
        <v>524</v>
      </c>
      <c r="Q39" s="2">
        <f>SUMIFS('BA History'!G:G,'BA History'!B:B,A39)-P39</f>
        <v>479</v>
      </c>
      <c r="R39" s="89">
        <f>LOOKUP(2, 1/('BA History'!$B:$B=A39), 'BA History'!$AJ:$AJ)</f>
        <v>0.53083333333333338</v>
      </c>
      <c r="S39" s="2">
        <f>COUNTIFS('BA History'!$B:$B,$A$39,'BA History'!K:K, 1)</f>
        <v>8</v>
      </c>
      <c r="T39" s="2">
        <f>COUNTIFS('BA History'!$B:$B,$A$39,'BA History'!L:L, 1)</f>
        <v>3</v>
      </c>
      <c r="U39" s="2">
        <f>COUNTIFS('BA History'!$B:$B,$A$39,'BA History'!M:M, 1)</f>
        <v>9</v>
      </c>
      <c r="V39" s="2">
        <f>COUNTIFS('BA History'!$B:$B,$A$39,'BA History'!N:N, 1)</f>
        <v>12</v>
      </c>
      <c r="W39" s="2">
        <f>COUNTIFS('BA History'!$B:$B,$A$39,'BA History'!O:O, 1)</f>
        <v>3</v>
      </c>
      <c r="X39" s="2">
        <f>COUNTIFS('BA History'!$B:$B,$A$39,'BA History'!P:P, 1)</f>
        <v>1</v>
      </c>
      <c r="Y39" s="2">
        <f>COUNTIFS('BA History'!$B:$B,$A$39,'BA History'!Q:Q, 1)</f>
        <v>2</v>
      </c>
      <c r="Z39" s="2">
        <f>COUNTIFS('BA History'!$B:$B,$A$39,'BA History'!R:R, 1)</f>
        <v>3</v>
      </c>
      <c r="AA39" s="2">
        <f>COUNTIFS('BA History'!$B:$B,$A$39,'BA History'!S:S, 1)</f>
        <v>3</v>
      </c>
      <c r="AB39" s="2">
        <f>COUNTIFS('BA History'!$B:$B,$A$39,'BA History'!T:T, 1)</f>
        <v>0</v>
      </c>
      <c r="AC39" s="2">
        <f>COUNTIFS('BA History'!$B:$B,$A$39,'BA History'!U:U, 1)</f>
        <v>6</v>
      </c>
      <c r="AD39" s="2">
        <f>COUNTIFS('BA History'!$B:$B,$A$39,'BA History'!V:V, 1)</f>
        <v>5</v>
      </c>
      <c r="AE39" s="2">
        <f>COUNTIFS('BA History'!$B:$B,$A$39,'BA History'!W:W, 1)</f>
        <v>1</v>
      </c>
      <c r="AF39" s="2">
        <f>COUNTIFS('BA History'!$B:$B,$A$39,'BA History'!X:X, 1)</f>
        <v>1</v>
      </c>
      <c r="AG39" s="2">
        <f>COUNTIFS('BA History'!$B:$B,$A$39,'BA History'!Y:Y, 1)</f>
        <v>8</v>
      </c>
      <c r="AH39" s="2">
        <f>COUNTIFS('BA History'!$B:$B,$A$39,'BA History'!Z:Z, 1)</f>
        <v>12</v>
      </c>
      <c r="AI39" s="2">
        <f>COUNTIFS('BA History'!$B:$B,$A39,'BA History'!AA:AA, 1)</f>
        <v>1</v>
      </c>
      <c r="AJ39" s="2">
        <f>COUNTIFS('BA History'!$B:$B,$A$39,'BA History'!AB:AB, 1)</f>
        <v>1</v>
      </c>
      <c r="AK39" s="2">
        <f>COUNTIFS('BA History'!$B:$B,$A$39,'BA History'!AC:AC, 1)</f>
        <v>22</v>
      </c>
      <c r="AL39" s="2">
        <f>COUNTIFS('BA History'!$B:$B,$A$39,'BA History'!AD:AD, 1)</f>
        <v>5</v>
      </c>
      <c r="AM39" s="2">
        <f>COUNTIFS('BA History'!$B:$B,$A$39,'BA History'!AE:AE, 1)</f>
        <v>11</v>
      </c>
      <c r="AN39" s="2">
        <f>COUNTIFS('BA History'!$B:$B,$A$39,'BA History'!AF:AF, 1)</f>
        <v>0</v>
      </c>
      <c r="AO39" s="2">
        <f>COUNTIFS('BA History'!$B:$B,$A$39,'BA History'!AG:AG, 1)</f>
        <v>6</v>
      </c>
    </row>
    <row r="40" spans="1:41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1843</v>
      </c>
      <c r="G40" s="66">
        <f>AVERAGEIFS('BA History'!C:C,'BA History'!B:B,A40)</f>
        <v>23.329113924050635</v>
      </c>
      <c r="H40" s="66">
        <f t="array" ref="H40">MEDIAN(IF('BA History'!B:B=A40, 'BA History'!C:C))</f>
        <v>23</v>
      </c>
      <c r="I40" s="35">
        <f t="array" ref="I40">MAX(IF('BA History'!B:B=A40, 'BA History'!C:C))</f>
        <v>47</v>
      </c>
      <c r="J40" s="34">
        <f>COUNTIFS('BA History'!B:B,A40,'BA History'!D:D, 1)</f>
        <v>42</v>
      </c>
      <c r="K40" s="2">
        <f>COUNTIFS('BA History'!B:B,A40,'BA History'!D:D, 0)</f>
        <v>37</v>
      </c>
      <c r="L40" s="75">
        <f>LOOKUP(2, 1/('BA History'!$B:$B=A40), 'BA History'!$AK:$AK)</f>
        <v>0.53164556962025311</v>
      </c>
      <c r="M40" s="34">
        <f>SUMIFS('BA History'!F:F,'BA History'!B:B,A40)</f>
        <v>167</v>
      </c>
      <c r="N40" s="2">
        <f>SUMIFS('BA History'!E:E,'BA History'!B:B,A40)-M40</f>
        <v>154</v>
      </c>
      <c r="O40" s="75">
        <f>LOOKUP(2, 1/('BA History'!$B:$B=A40), 'BA History'!$AI:$AI)</f>
        <v>0.51860759493670883</v>
      </c>
      <c r="P40" s="34">
        <f>SUMIFS('BA History'!H:H,'BA History'!B:B,A40)</f>
        <v>678</v>
      </c>
      <c r="Q40" s="2">
        <f>SUMIFS('BA History'!G:G,'BA History'!B:B,A40)-P40</f>
        <v>656</v>
      </c>
      <c r="R40" s="89">
        <f>LOOKUP(2, 1/('BA History'!$B:$B=A40), 'BA History'!$AJ:$AJ)</f>
        <v>0.50810126582278481</v>
      </c>
      <c r="S40" s="2">
        <f>COUNTIFS('BA History'!$B:$B,$A$40,'BA History'!K:K, 1)</f>
        <v>9</v>
      </c>
      <c r="T40" s="2">
        <f>COUNTIFS('BA History'!$B:$B,$A$40,'BA History'!L:L, 1)</f>
        <v>12</v>
      </c>
      <c r="U40" s="2">
        <f>COUNTIFS('BA History'!$B:$B,$A$40,'BA History'!M:M, 1)</f>
        <v>14</v>
      </c>
      <c r="V40" s="2">
        <f>COUNTIFS('BA History'!$B:$B,$A$40,'BA History'!N:N, 1)</f>
        <v>11</v>
      </c>
      <c r="W40" s="2">
        <f>COUNTIFS('BA History'!$B:$B,$A$40,'BA History'!O:O, 1)</f>
        <v>4</v>
      </c>
      <c r="X40" s="2">
        <f>COUNTIFS('BA History'!$B:$B,$A$40,'BA History'!P:P, 1)</f>
        <v>2</v>
      </c>
      <c r="Y40" s="2">
        <f>COUNTIFS('BA History'!$B:$B,$A$40,'BA History'!Q:Q, 1)</f>
        <v>4</v>
      </c>
      <c r="Z40" s="2">
        <f>COUNTIFS('BA History'!$B:$B,$A$40,'BA History'!R:R, 1)</f>
        <v>3</v>
      </c>
      <c r="AA40" s="2">
        <f>COUNTIFS('BA History'!$B:$B,$A$40,'BA History'!S:S, 1)</f>
        <v>1</v>
      </c>
      <c r="AB40" s="2">
        <f>COUNTIFS('BA History'!$B:$B,$A$40,'BA History'!T:T, 1)</f>
        <v>1</v>
      </c>
      <c r="AC40" s="2">
        <f>COUNTIFS('BA History'!$B:$B,$A$40,'BA History'!U:U, 1)</f>
        <v>5</v>
      </c>
      <c r="AD40" s="2">
        <f>COUNTIFS('BA History'!$B:$B,$A$40,'BA History'!V:V, 1)</f>
        <v>11</v>
      </c>
      <c r="AE40" s="2">
        <f>COUNTIFS('BA History'!$B:$B,$A$40,'BA History'!W:W, 1)</f>
        <v>2</v>
      </c>
      <c r="AF40" s="2">
        <f>COUNTIFS('BA History'!$B:$B,$A$40,'BA History'!X:X, 1)</f>
        <v>0</v>
      </c>
      <c r="AG40" s="2">
        <f>COUNTIFS('BA History'!$B:$B,$A$40,'BA History'!Y:Y, 1)</f>
        <v>11</v>
      </c>
      <c r="AH40" s="2">
        <f>COUNTIFS('BA History'!$B:$B,$A$40,'BA History'!Z:Z, 1)</f>
        <v>17</v>
      </c>
      <c r="AI40" s="2">
        <f>COUNTIFS('BA History'!$B:$B,$A40,'BA History'!AA:AA, 1)</f>
        <v>0</v>
      </c>
      <c r="AJ40" s="2">
        <f>COUNTIFS('BA History'!$B:$B,$A$40,'BA History'!AB:AB, 1)</f>
        <v>5</v>
      </c>
      <c r="AK40" s="2">
        <f>COUNTIFS('BA History'!$B:$B,$A$40,'BA History'!AC:AC, 1)</f>
        <v>18</v>
      </c>
      <c r="AL40" s="2">
        <f>COUNTIFS('BA History'!$B:$B,$A$40,'BA History'!AD:AD, 1)</f>
        <v>12</v>
      </c>
      <c r="AM40" s="2">
        <f>COUNTIFS('BA History'!$B:$B,$A$40,'BA History'!AE:AE, 1)</f>
        <v>12</v>
      </c>
      <c r="AN40" s="2">
        <f>COUNTIFS('BA History'!$B:$B,$A$40,'BA History'!AF:AF, 1)</f>
        <v>3</v>
      </c>
      <c r="AO40" s="2">
        <f>COUNTIFS('BA History'!$B:$B,$A$40,'BA History'!AG:AG, 1)</f>
        <v>10</v>
      </c>
    </row>
    <row r="41" spans="1:41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838</v>
      </c>
      <c r="G41" s="66">
        <f>AVERAGEIFS('BA History'!C:C,'BA History'!B:B,A41)</f>
        <v>19.488372093023255</v>
      </c>
      <c r="H41" s="66">
        <f t="array" ref="H41">MEDIAN(IF('BA History'!B:B=A41, 'BA History'!C:C))</f>
        <v>19</v>
      </c>
      <c r="I41" s="35">
        <f t="array" ref="I41">MAX(IF('BA History'!B:B=A41, 'BA History'!C:C))</f>
        <v>37</v>
      </c>
      <c r="J41" s="34">
        <f>COUNTIFS('BA History'!B:B,A41,'BA History'!D:D, 1)</f>
        <v>26</v>
      </c>
      <c r="K41" s="2">
        <f>COUNTIFS('BA History'!B:B,A41,'BA History'!D:D, 0)</f>
        <v>17</v>
      </c>
      <c r="L41" s="75">
        <f>LOOKUP(2, 1/('BA History'!$B:$B=A41), 'BA History'!$AK:$AK)</f>
        <v>0.60465116279069764</v>
      </c>
      <c r="M41" s="34">
        <f>SUMIFS('BA History'!F:F,'BA History'!B:B,A41)</f>
        <v>94</v>
      </c>
      <c r="N41" s="2">
        <f>SUMIFS('BA History'!E:E,'BA History'!B:B,A41)-M41</f>
        <v>79</v>
      </c>
      <c r="O41" s="75">
        <f>LOOKUP(2, 1/('BA History'!$B:$B=A41), 'BA History'!$AI:$AI)</f>
        <v>0.54348837209302314</v>
      </c>
      <c r="P41" s="34">
        <f>SUMIFS('BA History'!H:H,'BA History'!B:B,A41)</f>
        <v>378</v>
      </c>
      <c r="Q41" s="2">
        <f>SUMIFS('BA History'!G:G,'BA History'!B:B,A41)-P41</f>
        <v>353</v>
      </c>
      <c r="R41" s="89">
        <f>LOOKUP(2, 1/('BA History'!$B:$B=A41), 'BA History'!$AJ:$AJ)</f>
        <v>0.52</v>
      </c>
      <c r="S41" s="2">
        <f>COUNTIFS('BA History'!$B:$B,$A$41,'BA History'!K:K, 1)</f>
        <v>3</v>
      </c>
      <c r="T41" s="2">
        <f>COUNTIFS('BA History'!$B:$B,$A$41,'BA History'!L:L, 1)</f>
        <v>8</v>
      </c>
      <c r="U41" s="2">
        <f>COUNTIFS('BA History'!$B:$B,$A$41,'BA History'!M:M, 1)</f>
        <v>8</v>
      </c>
      <c r="V41" s="2">
        <f>COUNTIFS('BA History'!$B:$B,$A$41,'BA History'!N:N, 1)</f>
        <v>12</v>
      </c>
      <c r="W41" s="2">
        <f>COUNTIFS('BA History'!$B:$B,$A$41,'BA History'!O:O, 1)</f>
        <v>3</v>
      </c>
      <c r="X41" s="2">
        <f>COUNTIFS('BA History'!$B:$B,$A$41,'BA History'!P:P, 1)</f>
        <v>0</v>
      </c>
      <c r="Y41" s="2">
        <f>COUNTIFS('BA History'!$B:$B,$A$41,'BA History'!Q:Q, 1)</f>
        <v>3</v>
      </c>
      <c r="Z41" s="2">
        <f>COUNTIFS('BA History'!$B:$B,$A$41,'BA History'!R:R, 1)</f>
        <v>0</v>
      </c>
      <c r="AA41" s="2">
        <f>COUNTIFS('BA History'!$B:$B,$A$41,'BA History'!S:S, 1)</f>
        <v>1</v>
      </c>
      <c r="AB41" s="2">
        <f>COUNTIFS('BA History'!$B:$B,$A$41,'BA History'!T:T, 1)</f>
        <v>0</v>
      </c>
      <c r="AC41" s="2">
        <f>COUNTIFS('BA History'!$B:$B,$A$41,'BA History'!U:U, 1)</f>
        <v>1</v>
      </c>
      <c r="AD41" s="2">
        <f>COUNTIFS('BA History'!$B:$B,$A$41,'BA History'!V:V, 1)</f>
        <v>4</v>
      </c>
      <c r="AE41" s="2">
        <f>COUNTIFS('BA History'!$B:$B,$A$41,'BA History'!W:W, 1)</f>
        <v>1</v>
      </c>
      <c r="AF41" s="2">
        <f>COUNTIFS('BA History'!$B:$B,$A$41,'BA History'!X:X, 1)</f>
        <v>1</v>
      </c>
      <c r="AG41" s="2">
        <f>COUNTIFS('BA History'!$B:$B,$A$41,'BA History'!Y:Y, 1)</f>
        <v>6</v>
      </c>
      <c r="AH41" s="2">
        <f>COUNTIFS('BA History'!$B:$B,$A$41,'BA History'!Z:Z, 1)</f>
        <v>10</v>
      </c>
      <c r="AI41" s="2">
        <f>COUNTIFS('BA History'!$B:$B,$A41,'BA History'!AA:AA, 1)</f>
        <v>0</v>
      </c>
      <c r="AJ41" s="2">
        <f>COUNTIFS('BA History'!$B:$B,$A$41,'BA History'!AB:AB, 1)</f>
        <v>5</v>
      </c>
      <c r="AK41" s="2">
        <f>COUNTIFS('BA History'!$B:$B,$A$41,'BA History'!AC:AC, 1)</f>
        <v>12</v>
      </c>
      <c r="AL41" s="2">
        <f>COUNTIFS('BA History'!$B:$B,$A$41,'BA History'!AD:AD, 1)</f>
        <v>6</v>
      </c>
      <c r="AM41" s="2">
        <f>COUNTIFS('BA History'!$B:$B,$A$41,'BA History'!AE:AE, 1)</f>
        <v>7</v>
      </c>
      <c r="AN41" s="2">
        <f>COUNTIFS('BA History'!$B:$B,$A$41,'BA History'!AF:AF, 1)</f>
        <v>0</v>
      </c>
      <c r="AO41" s="2">
        <f>COUNTIFS('BA History'!$B:$B,$A$41,'BA History'!AG:AG, 1)</f>
        <v>3</v>
      </c>
    </row>
    <row r="42" spans="1:41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66">
        <f t="array" ref="H42">MEDIAN(IF('BA History'!B:B=A42, 'BA History'!C:C))</f>
        <v>3</v>
      </c>
      <c r="I42" s="35">
        <f t="array" ref="I42">MAX(IF('BA History'!B:B=A42, 'BA History'!C:C))</f>
        <v>11</v>
      </c>
      <c r="J42" s="34">
        <f>COUNTIFS('BA History'!B:B,A42,'BA History'!D:D, 1)</f>
        <v>2</v>
      </c>
      <c r="K42" s="2">
        <f>COUNTIFS('BA History'!B:B,A42,'BA History'!D:D, 0)</f>
        <v>3</v>
      </c>
      <c r="L42" s="75">
        <f>LOOKUP(2, 1/('BA History'!$B:$B=A42), 'BA History'!$AK:$AK)</f>
        <v>0.4</v>
      </c>
      <c r="M42" s="34">
        <f>SUMIFS('BA History'!F:F,'BA History'!B:B,A42)</f>
        <v>10</v>
      </c>
      <c r="N42" s="2">
        <f>SUMIFS('BA History'!E:E,'BA History'!B:B,A42)-M42</f>
        <v>12</v>
      </c>
      <c r="O42" s="75">
        <f>LOOKUP(2, 1/('BA History'!$B:$B=A42), 'BA History'!$AI:$AI)</f>
        <v>0.43</v>
      </c>
      <c r="P42" s="34">
        <f>SUMIFS('BA History'!H:H,'BA History'!B:B,A42)</f>
        <v>41</v>
      </c>
      <c r="Q42" s="2">
        <f>SUMIFS('BA History'!G:G,'BA History'!B:B,A42)-P42</f>
        <v>49</v>
      </c>
      <c r="R42" s="89">
        <f>LOOKUP(2, 1/('BA History'!$B:$B=A42), 'BA History'!$AJ:$AJ)</f>
        <v>0.43600000000000005</v>
      </c>
      <c r="S42" s="2">
        <f>COUNTIFS('BA History'!$B:$B,$A$42,'BA History'!K:K, 1)</f>
        <v>1</v>
      </c>
      <c r="T42" s="2">
        <f>COUNTIFS('BA History'!$B:$B,$A$42,'BA History'!L:L, 1)</f>
        <v>1</v>
      </c>
      <c r="U42" s="2">
        <f>COUNTIFS('BA History'!$B:$B,$A$42,'BA History'!M:M, 1)</f>
        <v>1</v>
      </c>
      <c r="V42" s="2">
        <f>COUNTIFS('BA History'!$B:$B,$A$42,'BA History'!N:N, 1)</f>
        <v>0</v>
      </c>
      <c r="W42" s="2">
        <f>COUNTIFS('BA History'!$B:$B,$A$42,'BA History'!O:O, 1)</f>
        <v>1</v>
      </c>
      <c r="X42" s="2">
        <f>COUNTIFS('BA History'!$B:$B,$A$42,'BA History'!P:P, 1)</f>
        <v>0</v>
      </c>
      <c r="Y42" s="2">
        <f>COUNTIFS('BA History'!$B:$B,$A$42,'BA History'!Q:Q, 1)</f>
        <v>0</v>
      </c>
      <c r="Z42" s="2">
        <f>COUNTIFS('BA History'!$B:$B,$A$42,'BA History'!R:R, 1)</f>
        <v>0</v>
      </c>
      <c r="AA42" s="2">
        <f>COUNTIFS('BA History'!$B:$B,$A$42,'BA History'!S:S, 1)</f>
        <v>0</v>
      </c>
      <c r="AB42" s="2">
        <f>COUNTIFS('BA History'!$B:$B,$A$42,'BA History'!T:T, 1)</f>
        <v>0</v>
      </c>
      <c r="AC42" s="2">
        <f>COUNTIFS('BA History'!$B:$B,$A$42,'BA History'!U:U, 1)</f>
        <v>1</v>
      </c>
      <c r="AD42" s="2">
        <f>COUNTIFS('BA History'!$B:$B,$A$42,'BA History'!V:V, 1)</f>
        <v>2</v>
      </c>
      <c r="AE42" s="2">
        <f>COUNTIFS('BA History'!$B:$B,$A$42,'BA History'!W:W, 1)</f>
        <v>0</v>
      </c>
      <c r="AF42" s="2">
        <f>COUNTIFS('BA History'!$B:$B,$A$42,'BA History'!X:X, 1)</f>
        <v>0</v>
      </c>
      <c r="AG42" s="2">
        <f>COUNTIFS('BA History'!$B:$B,$A$42,'BA History'!Y:Y, 1)</f>
        <v>1</v>
      </c>
      <c r="AH42" s="2">
        <f>COUNTIFS('BA History'!$B:$B,$A$42,'BA History'!Z:Z, 1)</f>
        <v>0</v>
      </c>
      <c r="AI42" s="2">
        <f>COUNTIFS('BA History'!$B:$B,$A42,'BA History'!AA:AA, 1)</f>
        <v>0</v>
      </c>
      <c r="AJ42" s="2">
        <f>COUNTIFS('BA History'!$B:$B,$A$42,'BA History'!AB:AB, 1)</f>
        <v>0</v>
      </c>
      <c r="AK42" s="2">
        <f>COUNTIFS('BA History'!$B:$B,$A$42,'BA History'!AC:AC, 1)</f>
        <v>1</v>
      </c>
      <c r="AL42" s="2">
        <f>COUNTIFS('BA History'!$B:$B,$A$42,'BA History'!AD:AD, 1)</f>
        <v>0</v>
      </c>
      <c r="AM42" s="2">
        <f>COUNTIFS('BA History'!$B:$B,$A$42,'BA History'!AE:AE, 1)</f>
        <v>1</v>
      </c>
      <c r="AN42" s="2">
        <f>COUNTIFS('BA History'!$B:$B,$A$42,'BA History'!AF:AF, 1)</f>
        <v>0</v>
      </c>
      <c r="AO42" s="2">
        <f>COUNTIFS('BA History'!$B:$B,$A$42,'BA History'!AG:AG, 1)</f>
        <v>0</v>
      </c>
    </row>
    <row r="43" spans="1:41" x14ac:dyDescent="0.25">
      <c r="A43" s="2" t="s">
        <v>224</v>
      </c>
      <c r="B43" s="2" t="s">
        <v>79</v>
      </c>
      <c r="C43" s="2"/>
      <c r="D43" s="2"/>
      <c r="E43" s="2"/>
      <c r="F43" s="34">
        <f>SUMIFS('BA History'!C:C,'BA History'!B:B,A43)</f>
        <v>17</v>
      </c>
      <c r="G43" s="66">
        <f>AVERAGEIFS('BA History'!C:C,'BA History'!B:B,A43)</f>
        <v>8.5</v>
      </c>
      <c r="H43" s="66">
        <f t="array" ref="H43">MEDIAN(IF('BA History'!B:B=A43, 'BA History'!C:C))</f>
        <v>8.5</v>
      </c>
      <c r="I43" s="35">
        <f t="array" ref="I43">MAX(IF('BA History'!B:B=A43, 'BA History'!C:C))</f>
        <v>10</v>
      </c>
      <c r="J43" s="34">
        <f>COUNTIFS('BA History'!B:B,A43,'BA History'!D:D, 1)</f>
        <v>1</v>
      </c>
      <c r="K43" s="2">
        <f>COUNTIFS('BA History'!B:B,A43,'BA History'!D:D, 0)</f>
        <v>1</v>
      </c>
      <c r="L43" s="75">
        <f>LOOKUP(2, 1/('BA History'!$B:$B=A43), 'BA History'!$AK:$AK)</f>
        <v>0.5</v>
      </c>
      <c r="M43" s="34">
        <f>SUMIFS('BA History'!F:F,'BA History'!B:B,A43)</f>
        <v>4</v>
      </c>
      <c r="N43" s="2">
        <f>SUMIFS('BA History'!E:E,'BA History'!B:B,A43)-M43</f>
        <v>3</v>
      </c>
      <c r="O43" s="75">
        <f>LOOKUP(2, 1/('BA History'!$B:$B=A43), 'BA History'!$AI:$AI)</f>
        <v>0.625</v>
      </c>
      <c r="P43" s="34">
        <f>SUMIFS('BA History'!H:H,'BA History'!B:B,A43)</f>
        <v>17</v>
      </c>
      <c r="Q43" s="2">
        <f>SUMIFS('BA History'!G:G,'BA History'!B:B,A43)-P43</f>
        <v>16</v>
      </c>
      <c r="R43" s="89">
        <f>LOOKUP(2, 1/('BA History'!$B:$B=A43), 'BA History'!$AJ:$AJ)</f>
        <v>0.53</v>
      </c>
      <c r="S43" s="2">
        <f>COUNTIFS('BA History'!$B:$B,$A$43,'BA History'!K:K, 1)</f>
        <v>0</v>
      </c>
      <c r="T43" s="2">
        <f>COUNTIFS('BA History'!$B:$B,$A$43,'BA History'!L:L, 1)</f>
        <v>0</v>
      </c>
      <c r="U43" s="2">
        <f>COUNTIFS('BA History'!$B:$B,$A$43,'BA History'!M:M, 1)</f>
        <v>1</v>
      </c>
      <c r="V43" s="2">
        <f>COUNTIFS('BA History'!$B:$B,$A$43,'BA History'!N:N, 1)</f>
        <v>1</v>
      </c>
      <c r="W43" s="2">
        <f>COUNTIFS('BA History'!$B:$B,$A$43,'BA History'!O:O, 1)</f>
        <v>0</v>
      </c>
      <c r="X43" s="2">
        <f>COUNTIFS('BA History'!$B:$B,$A$43,'BA History'!P:P, 1)</f>
        <v>0</v>
      </c>
      <c r="Y43" s="2">
        <f>COUNTIFS('BA History'!$B:$B,$A$43,'BA History'!Q:Q, 1)</f>
        <v>0</v>
      </c>
      <c r="Z43" s="2">
        <f>COUNTIFS('BA History'!$B:$B,$A$43,'BA History'!R:R, 1)</f>
        <v>0</v>
      </c>
      <c r="AA43" s="2">
        <f>COUNTIFS('BA History'!$B:$B,$A$43,'BA History'!S:S, 1)</f>
        <v>0</v>
      </c>
      <c r="AB43" s="2">
        <f>COUNTIFS('BA History'!$B:$B,$A$43,'BA History'!T:T, 1)</f>
        <v>0</v>
      </c>
      <c r="AC43" s="2">
        <f>COUNTIFS('BA History'!$B:$B,$A$43,'BA History'!U:U, 1)</f>
        <v>0</v>
      </c>
      <c r="AD43" s="2">
        <f>COUNTIFS('BA History'!$B:$B,$A$43,'BA History'!V:V, 1)</f>
        <v>0</v>
      </c>
      <c r="AE43" s="2">
        <f>COUNTIFS('BA History'!$B:$B,$A$43,'BA History'!W:W, 1)</f>
        <v>0</v>
      </c>
      <c r="AF43" s="2">
        <f>COUNTIFS('BA History'!$B:$B,$A$43,'BA History'!X:X, 1)</f>
        <v>0</v>
      </c>
      <c r="AG43" s="2">
        <f>COUNTIFS('BA History'!$B:$B,$A$43,'BA History'!Y:Y, 1)</f>
        <v>0</v>
      </c>
      <c r="AH43" s="2">
        <f>COUNTIFS('BA History'!$B:$B,$A$43,'BA History'!Z:Z, 1)</f>
        <v>0</v>
      </c>
      <c r="AI43" s="2">
        <f>COUNTIFS('BA History'!$B:$B,$A$43,'BA History'!AA:AA, 1)</f>
        <v>0</v>
      </c>
      <c r="AJ43" s="2">
        <f>COUNTIFS('BA History'!$B:$B,$A$43,'BA History'!AB:AB, 1)</f>
        <v>0</v>
      </c>
      <c r="AK43" s="2">
        <f>COUNTIFS('BA History'!$B:$B,$A$43,'BA History'!AC:AC, 1)</f>
        <v>1</v>
      </c>
      <c r="AL43" s="2">
        <f>COUNTIFS('BA History'!$B:$B,$A$43,'BA History'!AD:AD, 1)</f>
        <v>0</v>
      </c>
      <c r="AM43" s="2">
        <f>COUNTIFS('BA History'!$B:$B,$A$43,'BA History'!AE:AE, 1)</f>
        <v>0</v>
      </c>
      <c r="AN43" s="2">
        <f>COUNTIFS('BA History'!$B:$B,$A$43,'BA History'!AF:AF, 1)</f>
        <v>0</v>
      </c>
      <c r="AO43" s="2">
        <f>COUNTIFS('BA History'!$B:$B,$A$43,'BA History'!AG:AG, 1)</f>
        <v>1</v>
      </c>
    </row>
    <row r="44" spans="1:41" x14ac:dyDescent="0.25">
      <c r="A44" s="2" t="s">
        <v>141</v>
      </c>
      <c r="B44" s="2" t="s">
        <v>79</v>
      </c>
      <c r="C44" s="2">
        <v>1</v>
      </c>
      <c r="D44" s="2"/>
      <c r="E44" s="2"/>
      <c r="F44" s="34">
        <f>SUMIFS('BA History'!C:C,'BA History'!B:B,A44)</f>
        <v>815</v>
      </c>
      <c r="G44" s="66">
        <f>AVERAGEIFS('BA History'!C:C,'BA History'!B:B,A44)</f>
        <v>19.878048780487806</v>
      </c>
      <c r="H44" s="66">
        <f t="array" ref="H44">MEDIAN(IF('BA History'!B:B=A44, 'BA History'!C:C))</f>
        <v>16</v>
      </c>
      <c r="I44" s="35">
        <f t="array" ref="I44">MAX(IF('BA History'!B:B=A44, 'BA History'!C:C))</f>
        <v>43</v>
      </c>
      <c r="J44" s="34">
        <f>COUNTIFS('BA History'!B:B,A44,'BA History'!D:D, 1)</f>
        <v>26</v>
      </c>
      <c r="K44" s="2">
        <f>COUNTIFS('BA History'!B:B,A44,'BA History'!D:D, 0)</f>
        <v>15</v>
      </c>
      <c r="L44" s="75">
        <f>LOOKUP(2, 1/('BA History'!$B:$B=A44), 'BA History'!$AK:$AK)</f>
        <v>0.63414634146341464</v>
      </c>
      <c r="M44" s="34">
        <f>SUMIFS('BA History'!F:F,'BA History'!B:B,A44)</f>
        <v>89</v>
      </c>
      <c r="N44" s="2">
        <f>SUMIFS('BA History'!E:E,'BA History'!B:B,A44)-M44</f>
        <v>79</v>
      </c>
      <c r="O44" s="75">
        <f>LOOKUP(2, 1/('BA History'!$B:$B=A44), 'BA History'!$AI:$AI)</f>
        <v>0.51829268292682928</v>
      </c>
      <c r="P44" s="34">
        <f>SUMIFS('BA History'!H:H,'BA History'!B:B,A44)</f>
        <v>365</v>
      </c>
      <c r="Q44" s="2">
        <f>SUMIFS('BA History'!G:G,'BA History'!B:B,A44)-P44</f>
        <v>342</v>
      </c>
      <c r="R44" s="89">
        <f>LOOKUP(2, 1/('BA History'!$B:$B=A44), 'BA History'!$AJ:$AJ)</f>
        <v>0.51487804878048793</v>
      </c>
      <c r="S44" s="2">
        <f>COUNTIFS('BA History'!$B:$B,$A$44,'BA History'!K:K, 1)</f>
        <v>8</v>
      </c>
      <c r="T44" s="2">
        <f>COUNTIFS('BA History'!$B:$B,$A$44,'BA History'!L:L, 1)</f>
        <v>3</v>
      </c>
      <c r="U44" s="2">
        <f>COUNTIFS('BA History'!$B:$B,$A$44,'BA History'!M:M, 1)</f>
        <v>6</v>
      </c>
      <c r="V44" s="2">
        <f>COUNTIFS('BA History'!$B:$B,$A$44,'BA History'!N:N, 1)</f>
        <v>11</v>
      </c>
      <c r="W44" s="2">
        <f>COUNTIFS('BA History'!$B:$B,$A$44,'BA History'!O:O, 1)</f>
        <v>1</v>
      </c>
      <c r="X44" s="2">
        <f>COUNTIFS('BA History'!$B:$B,$A$44,'BA History'!P:P, 1)</f>
        <v>0</v>
      </c>
      <c r="Y44" s="2">
        <f>COUNTIFS('BA History'!$B:$B,$A$44,'BA History'!Q:Q, 1)</f>
        <v>3</v>
      </c>
      <c r="Z44" s="2">
        <f>COUNTIFS('BA History'!$B:$B,$A$44,'BA History'!R:R, 1)</f>
        <v>1</v>
      </c>
      <c r="AA44" s="2">
        <f>COUNTIFS('BA History'!$B:$B,$A$44,'BA History'!S:S, 1)</f>
        <v>2</v>
      </c>
      <c r="AB44" s="2">
        <f>COUNTIFS('BA History'!$B:$B,$A$44,'BA History'!T:T, 1)</f>
        <v>0</v>
      </c>
      <c r="AC44" s="2">
        <f>COUNTIFS('BA History'!$B:$B,$A$44,'BA History'!U:U, 1)</f>
        <v>2</v>
      </c>
      <c r="AD44" s="2">
        <f>COUNTIFS('BA History'!$B:$B,$A$44,'BA History'!V:V, 1)</f>
        <v>5</v>
      </c>
      <c r="AE44" s="2">
        <f>COUNTIFS('BA History'!$B:$B,$A$44,'BA History'!W:W, 1)</f>
        <v>1</v>
      </c>
      <c r="AF44" s="2">
        <f>COUNTIFS('BA History'!$B:$B,$A$44,'BA History'!X:X, 1)</f>
        <v>0</v>
      </c>
      <c r="AG44" s="2">
        <f>COUNTIFS('BA History'!$B:$B,$A$44,'BA History'!Y:Y, 1)</f>
        <v>6</v>
      </c>
      <c r="AH44" s="2">
        <f>COUNTIFS('BA History'!$B:$B,$A$44,'BA History'!Z:Z, 1)</f>
        <v>8</v>
      </c>
      <c r="AI44" s="2">
        <f>COUNTIFS('BA History'!$B:$B,$A44,'BA History'!AA:AA, 1)</f>
        <v>0</v>
      </c>
      <c r="AJ44" s="2">
        <f>COUNTIFS('BA History'!$B:$B,$A$44,'BA History'!AB:AB, 1)</f>
        <v>1</v>
      </c>
      <c r="AK44" s="2">
        <f>COUNTIFS('BA History'!$B:$B,$A$44,'BA History'!AC:AC, 1)</f>
        <v>14</v>
      </c>
      <c r="AL44" s="2">
        <f>COUNTIFS('BA History'!$B:$B,$A$44,'BA History'!AD:AD, 1)</f>
        <v>4</v>
      </c>
      <c r="AM44" s="2">
        <f>COUNTIFS('BA History'!$B:$B,$A$44,'BA History'!AE:AE, 1)</f>
        <v>8</v>
      </c>
      <c r="AN44" s="2">
        <f>COUNTIFS('BA History'!$B:$B,$A$44,'BA History'!AF:AF, 1)</f>
        <v>2</v>
      </c>
      <c r="AO44" s="2">
        <f>COUNTIFS('BA History'!$B:$B,$A$44,'BA History'!AG:AG, 1)</f>
        <v>3</v>
      </c>
    </row>
    <row r="45" spans="1:41" x14ac:dyDescent="0.25">
      <c r="A45" s="2" t="s">
        <v>153</v>
      </c>
      <c r="B45" s="2" t="s">
        <v>79</v>
      </c>
      <c r="C45" s="2"/>
      <c r="D45" s="2"/>
      <c r="E45" s="2"/>
      <c r="F45" s="34">
        <f>SUMIFS('BA History'!C:C,'BA History'!B:B,A45)</f>
        <v>57</v>
      </c>
      <c r="G45" s="66">
        <f>AVERAGEIFS('BA History'!C:C,'BA History'!B:B,A45)</f>
        <v>11.4</v>
      </c>
      <c r="H45" s="66">
        <f t="array" ref="H45">MEDIAN(IF('BA History'!B:B=A45, 'BA History'!C:C))</f>
        <v>11</v>
      </c>
      <c r="I45" s="35">
        <f t="array" ref="I45">MAX(IF('BA History'!B:B=A45, 'BA History'!C:C))</f>
        <v>14</v>
      </c>
      <c r="J45" s="34">
        <f>COUNTIFS('BA History'!B:B,A45,'BA History'!D:D, 1)</f>
        <v>3</v>
      </c>
      <c r="K45" s="2">
        <f>COUNTIFS('BA History'!B:B,A45,'BA History'!D:D, 0)</f>
        <v>2</v>
      </c>
      <c r="L45" s="75">
        <f>LOOKUP(2, 1/('BA History'!$B:$B=A45), 'BA History'!$AK:$AK)</f>
        <v>0.6</v>
      </c>
      <c r="M45" s="34">
        <f>SUMIFS('BA History'!F:F,'BA History'!B:B,A45)</f>
        <v>10</v>
      </c>
      <c r="N45" s="2">
        <f>SUMIFS('BA History'!E:E,'BA History'!B:B,A45)-M45</f>
        <v>11</v>
      </c>
      <c r="O45" s="75">
        <f>LOOKUP(2, 1/('BA History'!$B:$B=A45), 'BA History'!$AI:$AI)</f>
        <v>0.44000000000000006</v>
      </c>
      <c r="P45" s="34">
        <f>SUMIFS('BA History'!H:H,'BA History'!B:B,A45)</f>
        <v>44</v>
      </c>
      <c r="Q45" s="2">
        <f>SUMIFS('BA History'!G:G,'BA History'!B:B,A45)-P45</f>
        <v>46</v>
      </c>
      <c r="R45" s="89">
        <f>LOOKUP(2, 1/('BA History'!$B:$B=A45), 'BA History'!$AJ:$AJ)</f>
        <v>0.44799999999999995</v>
      </c>
      <c r="S45" s="2">
        <f>COUNTIFS('BA History'!$B:$B,$A$45,'BA History'!K:K, 1)</f>
        <v>0</v>
      </c>
      <c r="T45" s="2">
        <f>COUNTIFS('BA History'!$B:$B,$A$45,'BA History'!L:L, 1)</f>
        <v>1</v>
      </c>
      <c r="U45" s="2">
        <f>COUNTIFS('BA History'!$B:$B,$A$45,'BA History'!M:M, 1)</f>
        <v>0</v>
      </c>
      <c r="V45" s="2">
        <f>COUNTIFS('BA History'!$B:$B,$A$45,'BA History'!N:N, 1)</f>
        <v>1</v>
      </c>
      <c r="W45" s="2">
        <f>COUNTIFS('BA History'!$B:$B,$A$45,'BA History'!O:O, 1)</f>
        <v>0</v>
      </c>
      <c r="X45" s="2">
        <f>COUNTIFS('BA History'!$B:$B,$A$45,'BA History'!P:P, 1)</f>
        <v>0</v>
      </c>
      <c r="Y45" s="2">
        <f>COUNTIFS('BA History'!$B:$B,$A$45,'BA History'!Q:Q, 1)</f>
        <v>0</v>
      </c>
      <c r="Z45" s="2">
        <f>COUNTIFS('BA History'!$B:$B,$A$45,'BA History'!R:R, 1)</f>
        <v>0</v>
      </c>
      <c r="AA45" s="2">
        <f>COUNTIFS('BA History'!$B:$B,$A$45,'BA History'!S:S, 1)</f>
        <v>1</v>
      </c>
      <c r="AB45" s="2">
        <f>COUNTIFS('BA History'!$B:$B,$A$45,'BA History'!T:T, 1)</f>
        <v>0</v>
      </c>
      <c r="AC45" s="2">
        <f>COUNTIFS('BA History'!$B:$B,$A$45,'BA History'!U:U, 1)</f>
        <v>0</v>
      </c>
      <c r="AD45" s="2">
        <f>COUNTIFS('BA History'!$B:$B,$A$45,'BA History'!V:V, 1)</f>
        <v>1</v>
      </c>
      <c r="AE45" s="2">
        <f>COUNTIFS('BA History'!$B:$B,$A$45,'BA History'!W:W, 1)</f>
        <v>1</v>
      </c>
      <c r="AF45" s="2">
        <f>COUNTIFS('BA History'!$B:$B,$A$45,'BA History'!X:X, 1)</f>
        <v>0</v>
      </c>
      <c r="AG45" s="2">
        <f>COUNTIFS('BA History'!$B:$B,$A$45,'BA History'!Y:Y, 1)</f>
        <v>0</v>
      </c>
      <c r="AH45" s="2">
        <f>COUNTIFS('BA History'!$B:$B,$A$45,'BA History'!Z:Z, 1)</f>
        <v>2</v>
      </c>
      <c r="AI45" s="2">
        <f>COUNTIFS('BA History'!$B:$B,$A45,'BA History'!AA:AA, 1)</f>
        <v>0</v>
      </c>
      <c r="AJ45" s="2">
        <f>COUNTIFS('BA History'!$B:$B,$A$45,'BA History'!AB:AB, 1)</f>
        <v>0</v>
      </c>
      <c r="AK45" s="2">
        <f>COUNTIFS('BA History'!$B:$B,$A$45,'BA History'!AC:AC, 1)</f>
        <v>3</v>
      </c>
      <c r="AL45" s="2">
        <f>COUNTIFS('BA History'!$B:$B,$A$45,'BA History'!AD:AD, 1)</f>
        <v>0</v>
      </c>
      <c r="AM45" s="2">
        <f>COUNTIFS('BA History'!$B:$B,$A$45,'BA History'!AE:AE, 1)</f>
        <v>0</v>
      </c>
      <c r="AN45" s="2">
        <f>COUNTIFS('BA History'!$B:$B,$A$45,'BA History'!AF:AF, 1)</f>
        <v>0</v>
      </c>
      <c r="AO45" s="2">
        <f>COUNTIFS('BA History'!$B:$B,$A$45,'BA History'!AG:AG, 1)</f>
        <v>0</v>
      </c>
    </row>
    <row r="46" spans="1:41" x14ac:dyDescent="0.25">
      <c r="A46" s="2" t="s">
        <v>40</v>
      </c>
      <c r="B46" s="2" t="s">
        <v>79</v>
      </c>
      <c r="C46" s="2"/>
      <c r="D46" s="2"/>
      <c r="E46" s="2"/>
      <c r="F46" s="34">
        <f>SUMIFS('BA History'!C:C,'BA History'!B:B,A46)</f>
        <v>1586</v>
      </c>
      <c r="G46" s="66">
        <f>AVERAGEIFS('BA History'!C:C,'BA History'!B:B,A46)</f>
        <v>18.88095238095238</v>
      </c>
      <c r="H46" s="66">
        <f t="array" ref="H46">MEDIAN(IF('BA History'!B:B=A46, 'BA History'!C:C))</f>
        <v>18</v>
      </c>
      <c r="I46" s="35">
        <f t="array" ref="I46">MAX(IF('BA History'!B:B=A46, 'BA History'!C:C))</f>
        <v>38</v>
      </c>
      <c r="J46" s="34">
        <f>COUNTIFS('BA History'!B:B,A46,'BA History'!D:D, 1)</f>
        <v>35</v>
      </c>
      <c r="K46" s="2">
        <f>COUNTIFS('BA History'!B:B,A46,'BA History'!D:D, 0)</f>
        <v>49</v>
      </c>
      <c r="L46" s="75">
        <f>LOOKUP(2, 1/('BA History'!$B:$B=A46), 'BA History'!$AK:$AK)</f>
        <v>0.41666666666666669</v>
      </c>
      <c r="M46" s="34">
        <f>SUMIFS('BA History'!F:F,'BA History'!B:B,A46)</f>
        <v>165</v>
      </c>
      <c r="N46" s="2">
        <f>SUMIFS('BA History'!E:E,'BA History'!B:B,A46)-M46</f>
        <v>182</v>
      </c>
      <c r="O46" s="75">
        <f>LOOKUP(2, 1/('BA History'!$B:$B=A46), 'BA History'!$AI:$AI)</f>
        <v>0.47678571428571409</v>
      </c>
      <c r="P46" s="34">
        <f>SUMIFS('BA History'!H:H,'BA History'!B:B,A46)</f>
        <v>694</v>
      </c>
      <c r="Q46" s="2">
        <f>SUMIFS('BA History'!G:G,'BA History'!B:B,A46)-P46</f>
        <v>736</v>
      </c>
      <c r="R46" s="89">
        <f>LOOKUP(2, 1/('BA History'!$B:$B=A46), 'BA History'!$AJ:$AJ)</f>
        <v>0.48190476190476211</v>
      </c>
      <c r="S46" s="2">
        <f>COUNTIFS('BA History'!$B:$B,$A$46,'BA History'!K:K, 1)</f>
        <v>7</v>
      </c>
      <c r="T46" s="2">
        <f>COUNTIFS('BA History'!$B:$B,$A$46,'BA History'!L:L, 1)</f>
        <v>10</v>
      </c>
      <c r="U46" s="2">
        <f>COUNTIFS('BA History'!$B:$B,$A$46,'BA History'!M:M, 1)</f>
        <v>17</v>
      </c>
      <c r="V46" s="2">
        <f>COUNTIFS('BA History'!$B:$B,$A$46,'BA History'!N:N, 1)</f>
        <v>18</v>
      </c>
      <c r="W46" s="2">
        <f>COUNTIFS('BA History'!$B:$B,$A$46,'BA History'!O:O, 1)</f>
        <v>5</v>
      </c>
      <c r="X46" s="2">
        <f>COUNTIFS('BA History'!$B:$B,$A$46,'BA History'!P:P, 1)</f>
        <v>1</v>
      </c>
      <c r="Y46" s="2">
        <f>COUNTIFS('BA History'!$B:$B,$A$46,'BA History'!Q:Q, 1)</f>
        <v>4</v>
      </c>
      <c r="Z46" s="2">
        <f>COUNTIFS('BA History'!$B:$B,$A$46,'BA History'!R:R, 1)</f>
        <v>4</v>
      </c>
      <c r="AA46" s="2">
        <f>COUNTIFS('BA History'!$B:$B,$A$46,'BA History'!S:S, 1)</f>
        <v>3</v>
      </c>
      <c r="AB46" s="2">
        <f>COUNTIFS('BA History'!$B:$B,$A$46,'BA History'!T:T, 1)</f>
        <v>0</v>
      </c>
      <c r="AC46" s="2">
        <f>COUNTIFS('BA History'!$B:$B,$A$46,'BA History'!U:U, 1)</f>
        <v>6</v>
      </c>
      <c r="AD46" s="2">
        <f>COUNTIFS('BA History'!$B:$B,$A$46,'BA History'!V:V, 1)</f>
        <v>10</v>
      </c>
      <c r="AE46" s="2">
        <f>COUNTIFS('BA History'!$B:$B,$A$46,'BA History'!W:W, 1)</f>
        <v>2</v>
      </c>
      <c r="AF46" s="2">
        <f>COUNTIFS('BA History'!$B:$B,$A$46,'BA History'!X:X, 1)</f>
        <v>1</v>
      </c>
      <c r="AG46" s="2">
        <f>COUNTIFS('BA History'!$B:$B,$A$46,'BA History'!Y:Y, 1)</f>
        <v>8</v>
      </c>
      <c r="AH46" s="2">
        <f>COUNTIFS('BA History'!$B:$B,$A$46,'BA History'!Z:Z, 1)</f>
        <v>16</v>
      </c>
      <c r="AI46" s="2">
        <f>COUNTIFS('BA History'!$B:$B,$A46,'BA History'!AA:AA, 1)</f>
        <v>0</v>
      </c>
      <c r="AJ46" s="2">
        <f>COUNTIFS('BA History'!$B:$B,$A$46,'BA History'!AB:AB, 1)</f>
        <v>2</v>
      </c>
      <c r="AK46" s="2">
        <f>COUNTIFS('BA History'!$B:$B,$A$46,'BA History'!AC:AC, 1)</f>
        <v>8</v>
      </c>
      <c r="AL46" s="2">
        <f>COUNTIFS('BA History'!$B:$B,$A$46,'BA History'!AD:AD, 1)</f>
        <v>7</v>
      </c>
      <c r="AM46" s="2">
        <f>COUNTIFS('BA History'!$B:$B,$A$46,'BA History'!AE:AE, 1)</f>
        <v>21</v>
      </c>
      <c r="AN46" s="2">
        <f>COUNTIFS('BA History'!$B:$B,$A$46,'BA History'!AF:AF, 1)</f>
        <v>1</v>
      </c>
      <c r="AO46" s="2">
        <f>COUNTIFS('BA History'!$B:$B,$A$46,'BA History'!AG:AG, 1)</f>
        <v>14</v>
      </c>
    </row>
    <row r="47" spans="1:41" x14ac:dyDescent="0.25">
      <c r="A47" s="2" t="s">
        <v>166</v>
      </c>
      <c r="B47" s="2" t="s">
        <v>79</v>
      </c>
      <c r="C47" s="2">
        <v>1</v>
      </c>
      <c r="D47" s="2"/>
      <c r="E47" s="2"/>
      <c r="F47" s="34">
        <f>SUMIFS('BA History'!C:C,'BA History'!B:B,A47)</f>
        <v>40</v>
      </c>
      <c r="G47" s="66">
        <f>AVERAGEIFS('BA History'!C:C,'BA History'!B:B,A47)</f>
        <v>10</v>
      </c>
      <c r="H47" s="66">
        <f t="array" ref="H47">MEDIAN(IF('BA History'!B:B=A47, 'BA History'!C:C))</f>
        <v>8</v>
      </c>
      <c r="I47" s="35">
        <f t="array" ref="I47">MAX(IF('BA History'!B:B=A47, 'BA History'!C:C))</f>
        <v>21</v>
      </c>
      <c r="J47" s="34">
        <f>COUNTIFS('BA History'!B:B,A47,'BA History'!D:D, 1)</f>
        <v>3</v>
      </c>
      <c r="K47" s="2">
        <f>COUNTIFS('BA History'!B:B,A47,'BA History'!D:D, 0)</f>
        <v>1</v>
      </c>
      <c r="L47" s="75">
        <f>LOOKUP(2, 1/('BA History'!$B:$B=A47), 'BA History'!$AK:$AK)</f>
        <v>0.75</v>
      </c>
      <c r="M47" s="34">
        <f>SUMIFS('BA History'!F:F,'BA History'!B:B,A47)</f>
        <v>9</v>
      </c>
      <c r="N47" s="2">
        <f>SUMIFS('BA History'!E:E,'BA History'!B:B,A47)-M47</f>
        <v>8</v>
      </c>
      <c r="O47" s="75">
        <f>LOOKUP(2, 1/('BA History'!$B:$B=A47), 'BA History'!$AI:$AI)</f>
        <v>0.48750000000000004</v>
      </c>
      <c r="P47" s="34">
        <f>SUMIFS('BA History'!H:H,'BA History'!B:B,A47)</f>
        <v>38</v>
      </c>
      <c r="Q47" s="2">
        <f>SUMIFS('BA History'!G:G,'BA History'!B:B,A47)-P47</f>
        <v>35</v>
      </c>
      <c r="R47" s="89">
        <f>LOOKUP(2, 1/('BA History'!$B:$B=A47), 'BA History'!$AJ:$AJ)</f>
        <v>0.49249999999999999</v>
      </c>
      <c r="S47" s="2">
        <f>COUNTIFS('BA History'!$B:$B,$A$47,'BA History'!K:K, 1)</f>
        <v>1</v>
      </c>
      <c r="T47" s="2">
        <f>COUNTIFS('BA History'!$B:$B,$A$47,'BA History'!L:L, 1)</f>
        <v>0</v>
      </c>
      <c r="U47" s="2">
        <f>COUNTIFS('BA History'!$B:$B,$A$47,'BA History'!M:M, 1)</f>
        <v>1</v>
      </c>
      <c r="V47" s="2">
        <f>COUNTIFS('BA History'!$B:$B,$A$47,'BA History'!N:N, 1)</f>
        <v>1</v>
      </c>
      <c r="W47" s="2">
        <f>COUNTIFS('BA History'!$B:$B,$A$47,'BA History'!O:O, 1)</f>
        <v>0</v>
      </c>
      <c r="X47" s="2">
        <f>COUNTIFS('BA History'!$B:$B,$A$47,'BA History'!P:P, 1)</f>
        <v>0</v>
      </c>
      <c r="Y47" s="2">
        <f>COUNTIFS('BA History'!$B:$B,$A$47,'BA History'!Q:Q, 1)</f>
        <v>0</v>
      </c>
      <c r="Z47" s="2">
        <f>COUNTIFS('BA History'!$B:$B,$A$47,'BA History'!R:R, 1)</f>
        <v>0</v>
      </c>
      <c r="AA47" s="2">
        <f>COUNTIFS('BA History'!$B:$B,$A$47,'BA History'!S:S, 1)</f>
        <v>0</v>
      </c>
      <c r="AB47" s="2">
        <f>COUNTIFS('BA History'!$B:$B,$A$47,'BA History'!T:T, 1)</f>
        <v>0</v>
      </c>
      <c r="AC47" s="2">
        <f>COUNTIFS('BA History'!$B:$B,$A$47,'BA History'!U:U, 1)</f>
        <v>0</v>
      </c>
      <c r="AD47" s="2">
        <f>COUNTIFS('BA History'!$B:$B,$A$47,'BA History'!V:V, 1)</f>
        <v>0</v>
      </c>
      <c r="AE47" s="2">
        <f>COUNTIFS('BA History'!$B:$B,$A$47,'BA History'!W:W, 1)</f>
        <v>0</v>
      </c>
      <c r="AF47" s="2">
        <f>COUNTIFS('BA History'!$B:$B,$A$47,'BA History'!X:X, 1)</f>
        <v>0</v>
      </c>
      <c r="AG47" s="2">
        <f>COUNTIFS('BA History'!$B:$B,$A$47,'BA History'!Y:Y, 1)</f>
        <v>1</v>
      </c>
      <c r="AH47" s="2">
        <f>COUNTIFS('BA History'!$B:$B,$A$47,'BA History'!Z:Z, 1)</f>
        <v>2</v>
      </c>
      <c r="AI47" s="2">
        <f>COUNTIFS('BA History'!$B:$B,$A47,'BA History'!AA:AA, 1)</f>
        <v>0</v>
      </c>
      <c r="AJ47" s="2">
        <f>COUNTIFS('BA History'!$B:$B,$A$47,'BA History'!AB:AB, 1)</f>
        <v>0</v>
      </c>
      <c r="AK47" s="2">
        <f>COUNTIFS('BA History'!$B:$B,$A$47,'BA History'!AC:AC, 1)</f>
        <v>1</v>
      </c>
      <c r="AL47" s="2">
        <f>COUNTIFS('BA History'!$B:$B,$A$47,'BA History'!AD:AD, 1)</f>
        <v>0</v>
      </c>
      <c r="AM47" s="2">
        <f>COUNTIFS('BA History'!$B:$B,$A$47,'BA History'!AE:AE, 1)</f>
        <v>1</v>
      </c>
      <c r="AN47" s="2">
        <f>COUNTIFS('BA History'!$B:$B,$A$47,'BA History'!AF:AF, 1)</f>
        <v>0</v>
      </c>
      <c r="AO47" s="2">
        <f>COUNTIFS('BA History'!$B:$B,$A$47,'BA History'!AG:AG, 1)</f>
        <v>1</v>
      </c>
    </row>
    <row r="48" spans="1:41" x14ac:dyDescent="0.25">
      <c r="A48" s="2" t="s">
        <v>147</v>
      </c>
      <c r="B48" s="2" t="s">
        <v>79</v>
      </c>
      <c r="C48" s="2">
        <v>1</v>
      </c>
      <c r="D48" s="2"/>
      <c r="E48" s="2"/>
      <c r="F48" s="34">
        <f>SUMIFS('BA History'!C:C,'BA History'!B:B,A48)</f>
        <v>742</v>
      </c>
      <c r="G48" s="66">
        <f>AVERAGEIFS('BA History'!C:C,'BA History'!B:B,A48)</f>
        <v>15.142857142857142</v>
      </c>
      <c r="H48" s="66">
        <f t="array" ref="H48">MEDIAN(IF('BA History'!B:B=A48, 'BA History'!C:C))</f>
        <v>14</v>
      </c>
      <c r="I48" s="35">
        <f t="array" ref="I48">MAX(IF('BA History'!B:B=A48, 'BA History'!C:C))</f>
        <v>33</v>
      </c>
      <c r="J48" s="34">
        <f>COUNTIFS('BA History'!B:B,A48,'BA History'!D:D, 1)</f>
        <v>27</v>
      </c>
      <c r="K48" s="2">
        <f>COUNTIFS('BA History'!B:B,A48,'BA History'!D:D, 0)</f>
        <v>22</v>
      </c>
      <c r="L48" s="75">
        <f>LOOKUP(2, 1/('BA History'!$B:$B=A48), 'BA History'!$AK:$AK)</f>
        <v>0.55102040816326525</v>
      </c>
      <c r="M48" s="34">
        <f>SUMIFS('BA History'!F:F,'BA History'!B:B,A48)</f>
        <v>109</v>
      </c>
      <c r="N48" s="2">
        <f>SUMIFS('BA History'!E:E,'BA History'!B:B,A48)-M48</f>
        <v>95</v>
      </c>
      <c r="O48" s="75">
        <f>LOOKUP(2, 1/('BA History'!$B:$B=A48), 'BA History'!$AI:$AI)</f>
        <v>0.55204081632653068</v>
      </c>
      <c r="P48" s="34">
        <f>SUMIFS('BA History'!H:H,'BA History'!B:B,A48)</f>
        <v>437</v>
      </c>
      <c r="Q48" s="2">
        <f>SUMIFS('BA History'!G:G,'BA History'!B:B,A48)-P48</f>
        <v>409</v>
      </c>
      <c r="R48" s="89">
        <f>LOOKUP(2, 1/('BA History'!$B:$B=A48), 'BA History'!$AJ:$AJ)</f>
        <v>0.52612244897959182</v>
      </c>
      <c r="S48" s="2">
        <f>COUNTIFS('BA History'!$B:$B,$A$48,'BA History'!K:K, 1)</f>
        <v>7</v>
      </c>
      <c r="T48" s="2">
        <f>COUNTIFS('BA History'!$B:$B,$A$48,'BA History'!L:L, 1)</f>
        <v>7</v>
      </c>
      <c r="U48" s="2">
        <f>COUNTIFS('BA History'!$B:$B,$A$48,'BA History'!M:M, 1)</f>
        <v>8</v>
      </c>
      <c r="V48" s="2">
        <f>COUNTIFS('BA History'!$B:$B,$A$48,'BA History'!N:N, 1)</f>
        <v>12</v>
      </c>
      <c r="W48" s="2">
        <f>COUNTIFS('BA History'!$B:$B,$A$48,'BA History'!O:O, 1)</f>
        <v>2</v>
      </c>
      <c r="X48" s="2">
        <f>COUNTIFS('BA History'!$B:$B,$A$48,'BA History'!P:P, 1)</f>
        <v>2</v>
      </c>
      <c r="Y48" s="2">
        <f>COUNTIFS('BA History'!$B:$B,$A$48,'BA History'!Q:Q, 1)</f>
        <v>1</v>
      </c>
      <c r="Z48" s="2">
        <f>COUNTIFS('BA History'!$B:$B,$A$48,'BA History'!R:R, 1)</f>
        <v>3</v>
      </c>
      <c r="AA48" s="2">
        <f>COUNTIFS('BA History'!$B:$B,$A$48,'BA History'!S:S, 1)</f>
        <v>2</v>
      </c>
      <c r="AB48" s="2">
        <f>COUNTIFS('BA History'!$B:$B,$A$48,'BA History'!T:T, 1)</f>
        <v>0</v>
      </c>
      <c r="AC48" s="2">
        <f>COUNTIFS('BA History'!$B:$B,$A$48,'BA History'!U:U, 1)</f>
        <v>1</v>
      </c>
      <c r="AD48" s="2">
        <f>COUNTIFS('BA History'!$B:$B,$A$48,'BA History'!V:V, 1)</f>
        <v>2</v>
      </c>
      <c r="AE48" s="2">
        <f>COUNTIFS('BA History'!$B:$B,$A$48,'BA History'!W:W, 1)</f>
        <v>3</v>
      </c>
      <c r="AF48" s="2">
        <f>COUNTIFS('BA History'!$B:$B,$A$48,'BA History'!X:X, 1)</f>
        <v>0</v>
      </c>
      <c r="AG48" s="2">
        <f>COUNTIFS('BA History'!$B:$B,$A$48,'BA History'!Y:Y, 1)</f>
        <v>9</v>
      </c>
      <c r="AH48" s="2">
        <f>COUNTIFS('BA History'!$B:$B,$A$48,'BA History'!Z:Z, 1)</f>
        <v>13</v>
      </c>
      <c r="AI48" s="2">
        <f>COUNTIFS('BA History'!$B:$B,$A48,'BA History'!AA:AA, 1)</f>
        <v>0</v>
      </c>
      <c r="AJ48" s="2">
        <f>COUNTIFS('BA History'!$B:$B,$A$48,'BA History'!AB:AB, 1)</f>
        <v>0</v>
      </c>
      <c r="AK48" s="2">
        <f>COUNTIFS('BA History'!$B:$B,$A$48,'BA History'!AC:AC, 1)</f>
        <v>16</v>
      </c>
      <c r="AL48" s="2">
        <f>COUNTIFS('BA History'!$B:$B,$A$48,'BA History'!AD:AD, 1)</f>
        <v>1</v>
      </c>
      <c r="AM48" s="2">
        <f>COUNTIFS('BA History'!$B:$B,$A$48,'BA History'!AE:AE, 1)</f>
        <v>11</v>
      </c>
      <c r="AN48" s="2">
        <f>COUNTIFS('BA History'!$B:$B,$A$48,'BA History'!AF:AF, 1)</f>
        <v>0</v>
      </c>
      <c r="AO48" s="2">
        <f>COUNTIFS('BA History'!$B:$B,$A$48,'BA History'!AG:AG, 1)</f>
        <v>9</v>
      </c>
    </row>
    <row r="49" spans="1:41" x14ac:dyDescent="0.25">
      <c r="A49" s="2" t="s">
        <v>17</v>
      </c>
      <c r="B49" s="2" t="s">
        <v>79</v>
      </c>
      <c r="C49" s="2">
        <v>1</v>
      </c>
      <c r="D49" s="2">
        <v>1</v>
      </c>
      <c r="E49" s="2"/>
      <c r="F49" s="34">
        <f>SUMIFS('BA History'!C:C,'BA History'!B:B,A49)</f>
        <v>910</v>
      </c>
      <c r="G49" s="66">
        <f>AVERAGEIFS('BA History'!C:C,'BA History'!B:B,A49)</f>
        <v>19.782608695652176</v>
      </c>
      <c r="H49" s="66">
        <f t="array" ref="H49">MEDIAN(IF('BA History'!B:B=A49, 'BA History'!C:C))</f>
        <v>19</v>
      </c>
      <c r="I49" s="35">
        <f t="array" ref="I49">MAX(IF('BA History'!B:B=A49, 'BA History'!C:C))</f>
        <v>32</v>
      </c>
      <c r="J49" s="34">
        <f>COUNTIFS('BA History'!B:B,A49,'BA History'!D:D, 1)</f>
        <v>24</v>
      </c>
      <c r="K49" s="2">
        <f>COUNTIFS('BA History'!B:B,A49,'BA History'!D:D, 0)</f>
        <v>22</v>
      </c>
      <c r="L49" s="75">
        <f>LOOKUP(2, 1/('BA History'!$B:$B=A49), 'BA History'!$AK:$AK)</f>
        <v>0.52173913043478259</v>
      </c>
      <c r="M49" s="34">
        <f>SUMIFS('BA History'!F:F,'BA History'!B:B,A49)</f>
        <v>94</v>
      </c>
      <c r="N49" s="2">
        <f>SUMIFS('BA History'!E:E,'BA History'!B:B,A49)-M49</f>
        <v>88</v>
      </c>
      <c r="O49" s="75">
        <f>LOOKUP(2, 1/('BA History'!$B:$B=A49), 'BA History'!$AI:$AI)</f>
        <v>0.52326086956521745</v>
      </c>
      <c r="P49" s="34">
        <f>SUMIFS('BA History'!H:H,'BA History'!B:B,A49)</f>
        <v>376</v>
      </c>
      <c r="Q49" s="2">
        <f>SUMIFS('BA History'!G:G,'BA History'!B:B,A49)-P49</f>
        <v>380</v>
      </c>
      <c r="R49" s="89">
        <f>LOOKUP(2, 1/('BA History'!$B:$B=A49), 'BA History'!$AJ:$AJ)</f>
        <v>0.49304347826086964</v>
      </c>
      <c r="S49" s="2">
        <f>COUNTIFS('BA History'!$B:$B,$A$49,'BA History'!K:K, 1)</f>
        <v>6</v>
      </c>
      <c r="T49" s="2">
        <f>COUNTIFS('BA History'!$B:$B,$A$49,'BA History'!L:L, 1)</f>
        <v>3</v>
      </c>
      <c r="U49" s="2">
        <f>COUNTIFS('BA History'!$B:$B,$A$49,'BA History'!M:M, 1)</f>
        <v>8</v>
      </c>
      <c r="V49" s="2">
        <f>COUNTIFS('BA History'!$B:$B,$A$49,'BA History'!N:N, 1)</f>
        <v>10</v>
      </c>
      <c r="W49" s="2">
        <f>COUNTIFS('BA History'!$B:$B,$A$49,'BA History'!O:O, 1)</f>
        <v>1</v>
      </c>
      <c r="X49" s="2">
        <f>COUNTIFS('BA History'!$B:$B,$A$49,'BA History'!P:P, 1)</f>
        <v>1</v>
      </c>
      <c r="Y49" s="2">
        <f>COUNTIFS('BA History'!$B:$B,$A$49,'BA History'!Q:Q, 1)</f>
        <v>3</v>
      </c>
      <c r="Z49" s="2">
        <f>COUNTIFS('BA History'!$B:$B,$A$49,'BA History'!R:R, 1)</f>
        <v>1</v>
      </c>
      <c r="AA49" s="2">
        <f>COUNTIFS('BA History'!$B:$B,$A$49,'BA History'!S:S, 1)</f>
        <v>0</v>
      </c>
      <c r="AB49" s="2">
        <f>COUNTIFS('BA History'!$B:$B,$A$49,'BA History'!T:T, 1)</f>
        <v>0</v>
      </c>
      <c r="AC49" s="2">
        <f>COUNTIFS('BA History'!$B:$B,$A$49,'BA History'!U:U, 1)</f>
        <v>3</v>
      </c>
      <c r="AD49" s="2">
        <f>COUNTIFS('BA History'!$B:$B,$A$49,'BA History'!V:V, 1)</f>
        <v>4</v>
      </c>
      <c r="AE49" s="2">
        <f>COUNTIFS('BA History'!$B:$B,$A$49,'BA History'!W:W, 1)</f>
        <v>0</v>
      </c>
      <c r="AF49" s="2">
        <f>COUNTIFS('BA History'!$B:$B,$A$49,'BA History'!X:X, 1)</f>
        <v>0</v>
      </c>
      <c r="AG49" s="2">
        <f>COUNTIFS('BA History'!$B:$B,$A$49,'BA History'!Y:Y, 1)</f>
        <v>3</v>
      </c>
      <c r="AH49" s="2">
        <f>COUNTIFS('BA History'!$B:$B,$A$49,'BA History'!Z:Z, 1)</f>
        <v>10</v>
      </c>
      <c r="AI49" s="2">
        <f>COUNTIFS('BA History'!$B:$B,$A49,'BA History'!AA:AA, 1)</f>
        <v>0</v>
      </c>
      <c r="AJ49" s="2">
        <f>COUNTIFS('BA History'!$B:$B,$A$49,'BA History'!AB:AB, 1)</f>
        <v>2</v>
      </c>
      <c r="AK49" s="2">
        <f>COUNTIFS('BA History'!$B:$B,$A$49,'BA History'!AC:AC, 1)</f>
        <v>13</v>
      </c>
      <c r="AL49" s="2">
        <f>COUNTIFS('BA History'!$B:$B,$A$49,'BA History'!AD:AD, 1)</f>
        <v>8</v>
      </c>
      <c r="AM49" s="2">
        <f>COUNTIFS('BA History'!$B:$B,$A$49,'BA History'!AE:AE, 1)</f>
        <v>9</v>
      </c>
      <c r="AN49" s="2">
        <f>COUNTIFS('BA History'!$B:$B,$A$49,'BA History'!AF:AF, 1)</f>
        <v>3</v>
      </c>
      <c r="AO49" s="2">
        <f>COUNTIFS('BA History'!$B:$B,$A$49,'BA History'!AG:AG, 1)</f>
        <v>6</v>
      </c>
    </row>
    <row r="50" spans="1:41" ht="14.25" customHeight="1" x14ac:dyDescent="0.25">
      <c r="A50" s="1" t="s">
        <v>105</v>
      </c>
      <c r="B50" s="2" t="s">
        <v>79</v>
      </c>
      <c r="C50" s="2"/>
      <c r="D50" s="2"/>
      <c r="E50" s="2"/>
      <c r="F50" s="34">
        <f>SUMIFS('BA History'!C:C,'BA History'!B:B,A50)</f>
        <v>12</v>
      </c>
      <c r="G50" s="66">
        <f>AVERAGEIFS('BA History'!C:C,'BA History'!B:B,A50)</f>
        <v>12</v>
      </c>
      <c r="H50" s="66">
        <f t="array" ref="H50">MEDIAN(IF('BA History'!B:B=A50, 'BA History'!C:C))</f>
        <v>12</v>
      </c>
      <c r="I50" s="35">
        <f t="array" ref="I50">MAX(IF('BA History'!B:B=A50, 'BA History'!C:C))</f>
        <v>12</v>
      </c>
      <c r="J50" s="34">
        <f>COUNTIFS('BA History'!B:B,A50,'BA History'!D:D, 1)</f>
        <v>1</v>
      </c>
      <c r="K50" s="2">
        <f>COUNTIFS('BA History'!B:B,A50,'BA History'!D:D, 0)</f>
        <v>0</v>
      </c>
      <c r="L50" s="75">
        <f>LOOKUP(2, 1/('BA History'!$B:$B=A50), 'BA History'!$AK:$AK)</f>
        <v>1</v>
      </c>
      <c r="M50" s="34">
        <f>SUMIFS('BA History'!F:F,'BA History'!B:B,A50)</f>
        <v>3</v>
      </c>
      <c r="N50" s="2">
        <f>SUMIFS('BA History'!E:E,'BA History'!B:B,A50)-M50</f>
        <v>2</v>
      </c>
      <c r="O50" s="75">
        <f>LOOKUP(2, 1/('BA History'!$B:$B=A50), 'BA History'!$AI:$AI)</f>
        <v>0.6</v>
      </c>
      <c r="P50" s="34">
        <f>SUMIFS('BA History'!H:H,'BA History'!B:B,A50)</f>
        <v>9</v>
      </c>
      <c r="Q50" s="2">
        <f>SUMIFS('BA History'!G:G,'BA History'!B:B,A50)-P50</f>
        <v>10</v>
      </c>
      <c r="R50" s="89">
        <f>LOOKUP(2, 1/('BA History'!$B:$B=A50), 'BA History'!$AJ:$AJ)</f>
        <v>0.47</v>
      </c>
      <c r="S50" s="2">
        <f>COUNTIFS('BA History'!$B:$B,$A$50,'BA History'!K:K, 1)</f>
        <v>0</v>
      </c>
      <c r="T50" s="2">
        <f>COUNTIFS('BA History'!$B:$B,$A$50,'BA History'!L:L, 1)</f>
        <v>0</v>
      </c>
      <c r="U50" s="2">
        <f>COUNTIFS('BA History'!$B:$B,$A$50,'BA History'!M:M, 1)</f>
        <v>0</v>
      </c>
      <c r="V50" s="2">
        <f>COUNTIFS('BA History'!$B:$B,$A$50,'BA History'!N:N, 1)</f>
        <v>0</v>
      </c>
      <c r="W50" s="2">
        <f>COUNTIFS('BA History'!$B:$B,$A$50,'BA History'!O:O, 1)</f>
        <v>0</v>
      </c>
      <c r="X50" s="2">
        <f>COUNTIFS('BA History'!$B:$B,$A$50,'BA History'!P:P, 1)</f>
        <v>0</v>
      </c>
      <c r="Y50" s="2">
        <f>COUNTIFS('BA History'!$B:$B,$A$50,'BA History'!Q:Q, 1)</f>
        <v>0</v>
      </c>
      <c r="Z50" s="2">
        <f>COUNTIFS('BA History'!$B:$B,$A$50,'BA History'!R:R, 1)</f>
        <v>0</v>
      </c>
      <c r="AA50" s="2">
        <f>COUNTIFS('BA History'!$B:$B,$A$50,'BA History'!S:S, 1)</f>
        <v>0</v>
      </c>
      <c r="AB50" s="2">
        <f>COUNTIFS('BA History'!$B:$B,$A$50,'BA History'!T:T, 1)</f>
        <v>0</v>
      </c>
      <c r="AC50" s="2">
        <f>COUNTIFS('BA History'!$B:$B,$A$50,'BA History'!U:U, 1)</f>
        <v>1</v>
      </c>
      <c r="AD50" s="2">
        <f>COUNTIFS('BA History'!$B:$B,$A$50,'BA History'!V:V, 1)</f>
        <v>0</v>
      </c>
      <c r="AE50" s="2">
        <f>COUNTIFS('BA History'!$B:$B,$A$50,'BA History'!W:W, 1)</f>
        <v>0</v>
      </c>
      <c r="AF50" s="2">
        <f>COUNTIFS('BA History'!$B:$B,$A$50,'BA History'!X:X, 1)</f>
        <v>0</v>
      </c>
      <c r="AG50" s="2">
        <f>COUNTIFS('BA History'!$B:$B,$A$50,'BA History'!Y:Y, 1)</f>
        <v>0</v>
      </c>
      <c r="AH50" s="2">
        <f>COUNTIFS('BA History'!$B:$B,$A$50,'BA History'!Z:Z, 1)</f>
        <v>0</v>
      </c>
      <c r="AI50" s="2">
        <f>COUNTIFS('BA History'!$B:$B,$A50,'BA History'!AA:AA, 1)</f>
        <v>0</v>
      </c>
      <c r="AJ50" s="2">
        <f>COUNTIFS('BA History'!$B:$B,$A$50,'BA History'!AB:AB, 1)</f>
        <v>0</v>
      </c>
      <c r="AK50" s="2">
        <f>COUNTIFS('BA History'!$B:$B,$A$50,'BA History'!AC:AC, 1)</f>
        <v>1</v>
      </c>
      <c r="AL50" s="2">
        <f>COUNTIFS('BA History'!$B:$B,$A$50,'BA History'!AD:AD, 1)</f>
        <v>1</v>
      </c>
      <c r="AM50" s="2">
        <f>COUNTIFS('BA History'!$B:$B,$A$50,'BA History'!AE:AE, 1)</f>
        <v>0</v>
      </c>
      <c r="AN50" s="2">
        <f>COUNTIFS('BA History'!$B:$B,$A$50,'BA History'!AF:AF, 1)</f>
        <v>0</v>
      </c>
      <c r="AO50" s="2">
        <f>COUNTIFS('BA History'!$B:$B,$A$50,'BA History'!AG:AG, 1)</f>
        <v>0</v>
      </c>
    </row>
    <row r="51" spans="1:41" ht="14.25" customHeight="1" x14ac:dyDescent="0.25">
      <c r="A51" s="1" t="s">
        <v>143</v>
      </c>
      <c r="B51" s="2" t="s">
        <v>79</v>
      </c>
      <c r="C51" s="2"/>
      <c r="D51" s="2"/>
      <c r="E51" s="2"/>
      <c r="F51" s="34">
        <f>SUMIFS('BA History'!C:C,'BA History'!B:B,A51)</f>
        <v>4</v>
      </c>
      <c r="G51" s="66">
        <f>AVERAGEIFS('BA History'!C:C,'BA History'!B:B,A51)</f>
        <v>4</v>
      </c>
      <c r="H51" s="66">
        <f t="array" ref="H51">MEDIAN(IF('BA History'!B:B=A51, 'BA History'!C:C))</f>
        <v>4</v>
      </c>
      <c r="I51" s="35">
        <f t="array" ref="I51">MAX(IF('BA History'!B:B=A51, 'BA History'!C:C))</f>
        <v>4</v>
      </c>
      <c r="J51" s="34">
        <f>COUNTIFS('BA History'!B:B,A51,'BA History'!D:D, 1)</f>
        <v>0</v>
      </c>
      <c r="K51" s="2">
        <f>COUNTIFS('BA History'!B:B,A51,'BA History'!D:D, 0)</f>
        <v>1</v>
      </c>
      <c r="L51" s="75">
        <f>LOOKUP(2, 1/('BA History'!$B:$B=A51), 'BA History'!$AK:$AK)</f>
        <v>0</v>
      </c>
      <c r="M51" s="34">
        <f>SUMIFS('BA History'!F:F,'BA History'!B:B,A51)</f>
        <v>1</v>
      </c>
      <c r="N51" s="2">
        <f>SUMIFS('BA History'!E:E,'BA History'!B:B,A51)-M51</f>
        <v>3</v>
      </c>
      <c r="O51" s="75">
        <f>LOOKUP(2, 1/('BA History'!$B:$B=A51), 'BA History'!$AI:$AI)</f>
        <v>0.25</v>
      </c>
      <c r="P51" s="34">
        <f>SUMIFS('BA History'!H:H,'BA History'!B:B,A51)</f>
        <v>7</v>
      </c>
      <c r="Q51" s="2">
        <f>SUMIFS('BA History'!G:G,'BA History'!B:B,A51)-P51</f>
        <v>9</v>
      </c>
      <c r="R51" s="89">
        <f>LOOKUP(2, 1/('BA History'!$B:$B=A51), 'BA History'!$AJ:$AJ)</f>
        <v>0.44</v>
      </c>
      <c r="S51" s="2">
        <f>COUNTIFS('BA History'!$B:$B,$A$51,'BA History'!K:K, 1)</f>
        <v>0</v>
      </c>
      <c r="T51" s="2">
        <f>COUNTIFS('BA History'!$B:$B,$A$51,'BA History'!L:L, 1)</f>
        <v>0</v>
      </c>
      <c r="U51" s="2">
        <f>COUNTIFS('BA History'!$B:$B,$A$51,'BA History'!M:M, 1)</f>
        <v>0</v>
      </c>
      <c r="V51" s="2">
        <f>COUNTIFS('BA History'!$B:$B,$A$51,'BA History'!N:N, 1)</f>
        <v>0</v>
      </c>
      <c r="W51" s="2">
        <f>COUNTIFS('BA History'!$B:$B,$A$51,'BA History'!O:O, 1)</f>
        <v>0</v>
      </c>
      <c r="X51" s="2">
        <f>COUNTIFS('BA History'!$B:$B,$A$51,'BA History'!P:P, 1)</f>
        <v>0</v>
      </c>
      <c r="Y51" s="2">
        <f>COUNTIFS('BA History'!$B:$B,$A$51,'BA History'!Q:Q, 1)</f>
        <v>0</v>
      </c>
      <c r="Z51" s="2">
        <f>COUNTIFS('BA History'!$B:$B,$A$51,'BA History'!R:R, 1)</f>
        <v>0</v>
      </c>
      <c r="AA51" s="2">
        <f>COUNTIFS('BA History'!$B:$B,$A$51,'BA History'!S:S, 1)</f>
        <v>0</v>
      </c>
      <c r="AB51" s="2">
        <f>COUNTIFS('BA History'!$B:$B,$A$51,'BA History'!T:T, 1)</f>
        <v>0</v>
      </c>
      <c r="AC51" s="2">
        <f>COUNTIFS('BA History'!$B:$B,$A$51,'BA History'!U:U, 1)</f>
        <v>0</v>
      </c>
      <c r="AD51" s="2">
        <f>COUNTIFS('BA History'!$B:$B,$A$51,'BA History'!V:V, 1)</f>
        <v>0</v>
      </c>
      <c r="AE51" s="2">
        <f>COUNTIFS('BA History'!$B:$B,$A$51,'BA History'!W:W, 1)</f>
        <v>0</v>
      </c>
      <c r="AF51" s="2">
        <f>COUNTIFS('BA History'!$B:$B,$A$51,'BA History'!X:X, 1)</f>
        <v>0</v>
      </c>
      <c r="AG51" s="2">
        <f>COUNTIFS('BA History'!$B:$B,$A$51,'BA History'!Y:Y, 1)</f>
        <v>1</v>
      </c>
      <c r="AH51" s="2">
        <f>COUNTIFS('BA History'!$B:$B,$A$51,'BA History'!Z:Z, 1)</f>
        <v>0</v>
      </c>
      <c r="AI51" s="2">
        <f>COUNTIFS('BA History'!$B:$B,$A51,'BA History'!AA:AA, 1)</f>
        <v>0</v>
      </c>
      <c r="AJ51" s="2">
        <f>COUNTIFS('BA History'!$B:$B,$A$51,'BA History'!AB:AB, 1)</f>
        <v>0</v>
      </c>
      <c r="AK51" s="2">
        <f>COUNTIFS('BA History'!$B:$B,$A$51,'BA History'!AC:AC, 1)</f>
        <v>0</v>
      </c>
      <c r="AL51" s="2">
        <f>COUNTIFS('BA History'!$B:$B,$A$51,'BA History'!AD:AD, 1)</f>
        <v>0</v>
      </c>
      <c r="AM51" s="2">
        <f>COUNTIFS('BA History'!$B:$B,$A$51,'BA History'!AE:AE, 1)</f>
        <v>0</v>
      </c>
      <c r="AN51" s="2">
        <f>COUNTIFS('BA History'!$B:$B,$A$51,'BA History'!AF:AF, 1)</f>
        <v>0</v>
      </c>
      <c r="AO51" s="2">
        <f>COUNTIFS('BA History'!$B:$B,$A$51,'BA History'!AG:AG, 1)</f>
        <v>0</v>
      </c>
    </row>
    <row r="52" spans="1:41" x14ac:dyDescent="0.25">
      <c r="A52" s="1" t="s">
        <v>118</v>
      </c>
      <c r="B52" s="2" t="s">
        <v>79</v>
      </c>
      <c r="C52" s="2"/>
      <c r="D52" s="2"/>
      <c r="E52" s="2"/>
      <c r="F52" s="34">
        <f>SUMIFS('BA History'!C:C,'BA History'!B:B,A52)</f>
        <v>30</v>
      </c>
      <c r="G52" s="66">
        <f>AVERAGEIFS('BA History'!C:C,'BA History'!B:B,A52)</f>
        <v>15</v>
      </c>
      <c r="H52" s="66">
        <f t="array" ref="H52">MEDIAN(IF('BA History'!B:B=A52, 'BA History'!C:C))</f>
        <v>15</v>
      </c>
      <c r="I52" s="35">
        <f t="array" ref="I52">MAX(IF('BA History'!B:B=A52, 'BA History'!C:C))</f>
        <v>20</v>
      </c>
      <c r="J52" s="34">
        <f>COUNTIFS('BA History'!B:B,A52,'BA History'!D:D, 1)</f>
        <v>1</v>
      </c>
      <c r="K52" s="2">
        <f>COUNTIFS('BA History'!B:B,A52,'BA History'!D:D, 0)</f>
        <v>1</v>
      </c>
      <c r="L52" s="75">
        <f>LOOKUP(2, 1/('BA History'!$B:$B=A52), 'BA History'!$AK:$AK)</f>
        <v>0.5</v>
      </c>
      <c r="M52" s="34">
        <f>SUMIFS('BA History'!F:F,'BA History'!B:B,A52)</f>
        <v>4</v>
      </c>
      <c r="N52" s="2">
        <f>SUMIFS('BA History'!E:E,'BA History'!B:B,A52)-M52</f>
        <v>4</v>
      </c>
      <c r="O52" s="75">
        <f>LOOKUP(2, 1/('BA History'!$B:$B=A52), 'BA History'!$AI:$AI)</f>
        <v>0.5</v>
      </c>
      <c r="P52" s="34">
        <f>SUMIFS('BA History'!H:H,'BA History'!B:B,A52)</f>
        <v>15</v>
      </c>
      <c r="Q52" s="2">
        <f>SUMIFS('BA History'!G:G,'BA History'!B:B,A52)-P52</f>
        <v>15</v>
      </c>
      <c r="R52" s="89">
        <f>LOOKUP(2, 1/('BA History'!$B:$B=A52), 'BA History'!$AJ:$AJ)</f>
        <v>0.51</v>
      </c>
      <c r="S52" s="2">
        <f>COUNTIFS('BA History'!$B:$B,$A$52,'BA History'!K:K, 1)</f>
        <v>0</v>
      </c>
      <c r="T52" s="2">
        <f>COUNTIFS('BA History'!$B:$B,$A$52,'BA History'!L:L, 1)</f>
        <v>0</v>
      </c>
      <c r="U52" s="2">
        <f>COUNTIFS('BA History'!$B:$B,$A$52,'BA History'!M:M, 1)</f>
        <v>0</v>
      </c>
      <c r="V52" s="2">
        <f>COUNTIFS('BA History'!$B:$B,$A$52,'BA History'!N:N, 1)</f>
        <v>0</v>
      </c>
      <c r="W52" s="2">
        <f>COUNTIFS('BA History'!$B:$B,$A$52,'BA History'!O:O, 1)</f>
        <v>0</v>
      </c>
      <c r="X52" s="2">
        <f>COUNTIFS('BA History'!$B:$B,$A$52,'BA History'!P:P, 1)</f>
        <v>0</v>
      </c>
      <c r="Y52" s="2">
        <f>COUNTIFS('BA History'!$B:$B,$A$52,'BA History'!Q:Q, 1)</f>
        <v>0</v>
      </c>
      <c r="Z52" s="2">
        <f>COUNTIFS('BA History'!$B:$B,$A$52,'BA History'!R:R, 1)</f>
        <v>0</v>
      </c>
      <c r="AA52" s="2">
        <f>COUNTIFS('BA History'!$B:$B,$A$52,'BA History'!S:S, 1)</f>
        <v>0</v>
      </c>
      <c r="AB52" s="2">
        <f>COUNTIFS('BA History'!$B:$B,$A$52,'BA History'!T:T, 1)</f>
        <v>0</v>
      </c>
      <c r="AC52" s="2">
        <f>COUNTIFS('BA History'!$B:$B,$A$52,'BA History'!U:U, 1)</f>
        <v>0</v>
      </c>
      <c r="AD52" s="2">
        <f>COUNTIFS('BA History'!$B:$B,$A$52,'BA History'!V:V, 1)</f>
        <v>1</v>
      </c>
      <c r="AE52" s="2">
        <f>COUNTIFS('BA History'!$B:$B,$A$52,'BA History'!W:W, 1)</f>
        <v>0</v>
      </c>
      <c r="AF52" s="2">
        <f>COUNTIFS('BA History'!$B:$B,$A$52,'BA History'!X:X, 1)</f>
        <v>0</v>
      </c>
      <c r="AG52" s="2">
        <f>COUNTIFS('BA History'!$B:$B,$A$52,'BA History'!Y:Y, 1)</f>
        <v>0</v>
      </c>
      <c r="AH52" s="2">
        <f>COUNTIFS('BA History'!$B:$B,$A$52,'BA History'!Z:Z, 1)</f>
        <v>1</v>
      </c>
      <c r="AI52" s="2">
        <f>COUNTIFS('BA History'!$B:$B,$A52,'BA History'!AA:AA, 1)</f>
        <v>0</v>
      </c>
      <c r="AJ52" s="2">
        <f>COUNTIFS('BA History'!$B:$B,$A$52,'BA History'!AB:AB, 1)</f>
        <v>0</v>
      </c>
      <c r="AK52" s="2">
        <f>COUNTIFS('BA History'!$B:$B,$A$52,'BA History'!AC:AC, 1)</f>
        <v>0</v>
      </c>
      <c r="AL52" s="2">
        <f>COUNTIFS('BA History'!$B:$B,$A$52,'BA History'!AD:AD, 1)</f>
        <v>1</v>
      </c>
      <c r="AM52" s="2">
        <f>COUNTIFS('BA History'!$B:$B,$A$52,'BA History'!AE:AE, 1)</f>
        <v>1</v>
      </c>
      <c r="AN52" s="2">
        <f>COUNTIFS('BA History'!$B:$B,$A$52,'BA History'!AF:AF, 1)</f>
        <v>0</v>
      </c>
      <c r="AO52" s="2">
        <f>COUNTIFS('BA History'!$B:$B,$A$52,'BA History'!AG:AG, 1)</f>
        <v>0</v>
      </c>
    </row>
    <row r="53" spans="1:41" x14ac:dyDescent="0.25">
      <c r="A53" s="2" t="s">
        <v>6</v>
      </c>
      <c r="B53" s="1" t="s">
        <v>158</v>
      </c>
      <c r="C53" s="1">
        <v>2</v>
      </c>
      <c r="D53" s="1">
        <v>1</v>
      </c>
      <c r="E53" s="1">
        <v>1</v>
      </c>
      <c r="F53" s="34">
        <f>SUMIFS('BA History'!C:C,'BA History'!B:B,A53)</f>
        <v>2233</v>
      </c>
      <c r="G53" s="66">
        <f>AVERAGEIFS('BA History'!C:C,'BA History'!B:B,A53)</f>
        <v>24.010752688172044</v>
      </c>
      <c r="H53" s="66">
        <f t="array" ref="H53">MEDIAN(IF('BA History'!B:B=A53, 'BA History'!C:C))</f>
        <v>23</v>
      </c>
      <c r="I53" s="35">
        <f t="array" ref="I53">MAX(IF('BA History'!B:B=A53, 'BA History'!C:C))</f>
        <v>42</v>
      </c>
      <c r="J53" s="34">
        <f>COUNTIFS('BA History'!B:B,A53,'BA History'!D:D, 1)</f>
        <v>58</v>
      </c>
      <c r="K53" s="2">
        <f>COUNTIFS('BA History'!B:B,A53,'BA History'!D:D, 0)</f>
        <v>35</v>
      </c>
      <c r="L53" s="75">
        <f>LOOKUP(2, 1/('BA History'!$B:$B=A53), 'BA History'!$AK:$AK)</f>
        <v>0.62365591397849462</v>
      </c>
      <c r="M53" s="34">
        <f>SUMIFS('BA History'!F:F,'BA History'!B:B,A53)</f>
        <v>210</v>
      </c>
      <c r="N53" s="2">
        <f>SUMIFS('BA History'!E:E,'BA History'!B:B,A53)-M53</f>
        <v>168</v>
      </c>
      <c r="O53" s="75">
        <f>LOOKUP(2, 1/('BA History'!$B:$B=A53), 'BA History'!$AI:$AI)</f>
        <v>0.55892473118279584</v>
      </c>
      <c r="P53" s="34">
        <f>SUMIFS('BA History'!H:H,'BA History'!B:B,A53)</f>
        <v>829</v>
      </c>
      <c r="Q53" s="2">
        <f>SUMIFS('BA History'!G:G,'BA History'!B:B,A53)-P53</f>
        <v>748</v>
      </c>
      <c r="R53" s="89">
        <f>LOOKUP(2, 1/('BA History'!$B:$B=A53), 'BA History'!$AJ:$AJ)</f>
        <v>0.52698924731182784</v>
      </c>
      <c r="S53" s="2">
        <f>COUNTIFS('BA History'!$B:$B,$A$53,'BA History'!K:K, 1)</f>
        <v>10</v>
      </c>
      <c r="T53" s="2">
        <f>COUNTIFS('BA History'!$B:$B,$A$53,'BA History'!L:L, 1)</f>
        <v>8</v>
      </c>
      <c r="U53" s="2">
        <f>COUNTIFS('BA History'!$B:$B,$A$53,'BA History'!M:M, 1)</f>
        <v>18</v>
      </c>
      <c r="V53" s="2">
        <f>COUNTIFS('BA History'!$B:$B,$A$53,'BA History'!N:N, 1)</f>
        <v>14</v>
      </c>
      <c r="W53" s="2">
        <f>COUNTIFS('BA History'!$B:$B,$A$53,'BA History'!O:O, 1)</f>
        <v>4</v>
      </c>
      <c r="X53" s="2">
        <f>COUNTIFS('BA History'!$B:$B,$A$53,'BA History'!P:P, 1)</f>
        <v>2</v>
      </c>
      <c r="Y53" s="2">
        <f>COUNTIFS('BA History'!$B:$B,$A$53,'BA History'!Q:Q, 1)</f>
        <v>6</v>
      </c>
      <c r="Z53" s="2">
        <f>COUNTIFS('BA History'!$B:$B,$A$53,'BA History'!R:R, 1)</f>
        <v>7</v>
      </c>
      <c r="AA53" s="2">
        <f>COUNTIFS('BA History'!$B:$B,$A$53,'BA History'!S:S, 1)</f>
        <v>3</v>
      </c>
      <c r="AB53" s="2">
        <f>COUNTIFS('BA History'!$B:$B,$A$53,'BA History'!T:T, 1)</f>
        <v>0</v>
      </c>
      <c r="AC53" s="2">
        <f>COUNTIFS('BA History'!$B:$B,$A$53,'BA History'!U:U, 1)</f>
        <v>4</v>
      </c>
      <c r="AD53" s="2">
        <f>COUNTIFS('BA History'!$B:$B,$A$53,'BA History'!V:V, 1)</f>
        <v>14</v>
      </c>
      <c r="AE53" s="2">
        <f>COUNTIFS('BA History'!$B:$B,$A$53,'BA History'!W:W, 1)</f>
        <v>5</v>
      </c>
      <c r="AF53" s="2">
        <f>COUNTIFS('BA History'!$B:$B,$A$53,'BA History'!X:X, 1)</f>
        <v>2</v>
      </c>
      <c r="AG53" s="2">
        <f>COUNTIFS('BA History'!$B:$B,$A$53,'BA History'!Y:Y, 1)</f>
        <v>9</v>
      </c>
      <c r="AH53" s="2">
        <f>COUNTIFS('BA History'!$B:$B,$A$53,'BA History'!Z:Z, 1)</f>
        <v>29</v>
      </c>
      <c r="AI53" s="2">
        <f>COUNTIFS('BA History'!$B:$B,$A53,'BA History'!AA:AA, 1)</f>
        <v>1</v>
      </c>
      <c r="AJ53" s="2">
        <f>COUNTIFS('BA History'!$B:$B,$A$53,'BA History'!AB:AB, 1)</f>
        <v>2</v>
      </c>
      <c r="AK53" s="2">
        <f>COUNTIFS('BA History'!$B:$B,$A$53,'BA History'!AC:AC, 1)</f>
        <v>25</v>
      </c>
      <c r="AL53" s="2">
        <f>COUNTIFS('BA History'!$B:$B,$A$53,'BA History'!AD:AD, 1)</f>
        <v>12</v>
      </c>
      <c r="AM53" s="2">
        <f>COUNTIFS('BA History'!$B:$B,$A$53,'BA History'!AE:AE, 1)</f>
        <v>14</v>
      </c>
      <c r="AN53" s="2">
        <f>COUNTIFS('BA History'!$B:$B,$A$53,'BA History'!AF:AF, 1)</f>
        <v>3</v>
      </c>
      <c r="AO53" s="2">
        <f>COUNTIFS('BA History'!$B:$B,$A$53,'BA History'!AG:AG, 1)</f>
        <v>18</v>
      </c>
    </row>
    <row r="54" spans="1:41" x14ac:dyDescent="0.25">
      <c r="A54" s="2" t="s">
        <v>18</v>
      </c>
      <c r="B54" s="2" t="s">
        <v>79</v>
      </c>
      <c r="C54" s="2"/>
      <c r="D54" s="2"/>
      <c r="E54" s="2"/>
      <c r="F54" s="34">
        <f>SUMIFS('BA History'!C:C,'BA History'!B:B,A54)</f>
        <v>247</v>
      </c>
      <c r="G54" s="66">
        <f>AVERAGEIFS('BA History'!C:C,'BA History'!B:B,A54)</f>
        <v>19</v>
      </c>
      <c r="H54" s="66">
        <f t="array" ref="H54">MEDIAN(IF('BA History'!B:B=A54, 'BA History'!C:C))</f>
        <v>20</v>
      </c>
      <c r="I54" s="35">
        <f t="array" ref="I54">MAX(IF('BA History'!B:B=A54, 'BA History'!C:C))</f>
        <v>30</v>
      </c>
      <c r="J54" s="34">
        <f>COUNTIFS('BA History'!B:B,A54,'BA History'!D:D, 1)</f>
        <v>8</v>
      </c>
      <c r="K54" s="2">
        <f>COUNTIFS('BA History'!B:B,A54,'BA History'!D:D, 0)</f>
        <v>5</v>
      </c>
      <c r="L54" s="75">
        <f>LOOKUP(2, 1/('BA History'!$B:$B=A54), 'BA History'!$AK:$AK)</f>
        <v>0.61538461538461542</v>
      </c>
      <c r="M54" s="34">
        <f>SUMIFS('BA History'!F:F,'BA History'!B:B,A54)</f>
        <v>28</v>
      </c>
      <c r="N54" s="2">
        <f>SUMIFS('BA History'!E:E,'BA History'!B:B,A54)-M54</f>
        <v>19</v>
      </c>
      <c r="O54" s="75">
        <f>LOOKUP(2, 1/('BA History'!$B:$B=A54), 'BA History'!$AI:$AI)</f>
        <v>0.62307692307692308</v>
      </c>
      <c r="P54" s="34">
        <f>SUMIFS('BA History'!H:H,'BA History'!B:B,A54)</f>
        <v>110</v>
      </c>
      <c r="Q54" s="2">
        <f>SUMIFS('BA History'!G:G,'BA History'!B:B,A54)-P54</f>
        <v>92</v>
      </c>
      <c r="R54" s="89">
        <f>LOOKUP(2, 1/('BA History'!$B:$B=A54), 'BA History'!$AJ:$AJ)</f>
        <v>0.56076923076923069</v>
      </c>
      <c r="S54" s="2">
        <f>COUNTIFS('BA History'!$B:$B,$A$54,'BA History'!K:K, 1)</f>
        <v>0</v>
      </c>
      <c r="T54" s="2">
        <f>COUNTIFS('BA History'!$B:$B,$A$54,'BA History'!L:L, 1)</f>
        <v>4</v>
      </c>
      <c r="U54" s="2">
        <f>COUNTIFS('BA History'!$B:$B,$A$54,'BA History'!M:M, 1)</f>
        <v>1</v>
      </c>
      <c r="V54" s="2">
        <f>COUNTIFS('BA History'!$B:$B,$A$54,'BA History'!N:N, 1)</f>
        <v>5</v>
      </c>
      <c r="W54" s="2">
        <f>COUNTIFS('BA History'!$B:$B,$A$54,'BA History'!O:O, 1)</f>
        <v>0</v>
      </c>
      <c r="X54" s="2">
        <f>COUNTIFS('BA History'!$B:$B,$A$54,'BA History'!P:P, 1)</f>
        <v>0</v>
      </c>
      <c r="Y54" s="2">
        <f>COUNTIFS('BA History'!$B:$B,$A$54,'BA History'!Q:Q, 1)</f>
        <v>3</v>
      </c>
      <c r="Z54" s="2">
        <f>COUNTIFS('BA History'!$B:$B,$A$54,'BA History'!R:R, 1)</f>
        <v>1</v>
      </c>
      <c r="AA54" s="2">
        <f>COUNTIFS('BA History'!$B:$B,$A$54,'BA History'!S:S, 1)</f>
        <v>0</v>
      </c>
      <c r="AB54" s="2">
        <f>COUNTIFS('BA History'!$B:$B,$A$54,'BA History'!T:T, 1)</f>
        <v>0</v>
      </c>
      <c r="AC54" s="2">
        <f>COUNTIFS('BA History'!$B:$B,$A$54,'BA History'!U:U, 1)</f>
        <v>0</v>
      </c>
      <c r="AD54" s="2">
        <f>COUNTIFS('BA History'!$B:$B,$A$54,'BA History'!V:V, 1)</f>
        <v>1</v>
      </c>
      <c r="AE54" s="2">
        <f>COUNTIFS('BA History'!$B:$B,$A$54,'BA History'!W:W, 1)</f>
        <v>1</v>
      </c>
      <c r="AF54" s="2">
        <f>COUNTIFS('BA History'!$B:$B,$A$54,'BA History'!X:X, 1)</f>
        <v>1</v>
      </c>
      <c r="AG54" s="2">
        <f>COUNTIFS('BA History'!$B:$B,$A$54,'BA History'!Y:Y, 1)</f>
        <v>1</v>
      </c>
      <c r="AH54" s="2">
        <f>COUNTIFS('BA History'!$B:$B,$A$54,'BA History'!Z:Z, 1)</f>
        <v>4</v>
      </c>
      <c r="AI54" s="2">
        <f>COUNTIFS('BA History'!$B:$B,$A54,'BA History'!AA:AA, 1)</f>
        <v>0</v>
      </c>
      <c r="AJ54" s="2">
        <f>COUNTIFS('BA History'!$B:$B,$A$54,'BA History'!AB:AB, 1)</f>
        <v>2</v>
      </c>
      <c r="AK54" s="2">
        <f>COUNTIFS('BA History'!$B:$B,$A$54,'BA History'!AC:AC, 1)</f>
        <v>2</v>
      </c>
      <c r="AL54" s="2">
        <f>COUNTIFS('BA History'!$B:$B,$A$54,'BA History'!AD:AD, 1)</f>
        <v>0</v>
      </c>
      <c r="AM54" s="2">
        <f>COUNTIFS('BA History'!$B:$B,$A$54,'BA History'!AE:AE, 1)</f>
        <v>2</v>
      </c>
      <c r="AN54" s="2">
        <f>COUNTIFS('BA History'!$B:$B,$A$54,'BA History'!AF:AF, 1)</f>
        <v>0</v>
      </c>
      <c r="AO54" s="2">
        <f>COUNTIFS('BA History'!$B:$B,$A$54,'BA History'!AG:AG, 1)</f>
        <v>0</v>
      </c>
    </row>
    <row r="55" spans="1:41" x14ac:dyDescent="0.25">
      <c r="A55" s="2" t="s">
        <v>178</v>
      </c>
      <c r="B55" s="2" t="s">
        <v>79</v>
      </c>
      <c r="C55" s="2">
        <v>1</v>
      </c>
      <c r="D55" s="2"/>
      <c r="E55" s="2"/>
      <c r="F55" s="34">
        <f>SUMIFS('BA History'!C:C,'BA History'!B:B,A55)</f>
        <v>26</v>
      </c>
      <c r="G55" s="66">
        <f>AVERAGEIFS('BA History'!C:C,'BA History'!B:B,A55)</f>
        <v>13</v>
      </c>
      <c r="H55" s="66">
        <f t="array" ref="H55">MEDIAN(IF('BA History'!B:B=A55, 'BA History'!C:C))</f>
        <v>13</v>
      </c>
      <c r="I55" s="35">
        <f t="array" ref="I55">MAX(IF('BA History'!B:B=A55, 'BA History'!C:C))</f>
        <v>16</v>
      </c>
      <c r="J55" s="34">
        <f>COUNTIFS('BA History'!B:B,A55,'BA History'!D:D, 1)</f>
        <v>0</v>
      </c>
      <c r="K55" s="2">
        <f>COUNTIFS('BA History'!B:B,A55,'BA History'!D:D, 0)</f>
        <v>2</v>
      </c>
      <c r="L55" s="75">
        <f>LOOKUP(2, 1/('BA History'!$B:$B=A55), 'BA History'!$AK:$AK)</f>
        <v>0</v>
      </c>
      <c r="M55" s="34">
        <f>SUMIFS('BA History'!F:F,'BA History'!B:B,A55)</f>
        <v>3</v>
      </c>
      <c r="N55" s="2">
        <f>SUMIFS('BA History'!E:E,'BA History'!B:B,A55)-M55</f>
        <v>6</v>
      </c>
      <c r="O55" s="75">
        <f>LOOKUP(2, 1/('BA History'!$B:$B=A55), 'BA History'!$AI:$AI)</f>
        <v>0.32500000000000001</v>
      </c>
      <c r="P55" s="34">
        <f>SUMIFS('BA History'!H:H,'BA History'!B:B,A55)</f>
        <v>19</v>
      </c>
      <c r="Q55" s="2">
        <f>SUMIFS('BA History'!G:G,'BA History'!B:B,A55)-P55</f>
        <v>22</v>
      </c>
      <c r="R55" s="89">
        <f>LOOKUP(2, 1/('BA History'!$B:$B=A55), 'BA History'!$AJ:$AJ)</f>
        <v>0.46499999999999997</v>
      </c>
      <c r="S55" s="2">
        <f>COUNTIFS('BA History'!$B:$B,$A$55,'BA History'!K:K, 1)</f>
        <v>0</v>
      </c>
      <c r="T55" s="2">
        <f>COUNTIFS('BA History'!$B:$B,$A$55,'BA History'!L:L, 1)</f>
        <v>0</v>
      </c>
      <c r="U55" s="2">
        <f>COUNTIFS('BA History'!$B:$B,$A$55,'BA History'!M:M, 1)</f>
        <v>0</v>
      </c>
      <c r="V55" s="2">
        <f>COUNTIFS('BA History'!$B:$B,$A$55,'BA History'!N:N, 1)</f>
        <v>1</v>
      </c>
      <c r="W55" s="2">
        <f>COUNTIFS('BA History'!$B:$B,$A$55,'BA History'!O:O, 1)</f>
        <v>0</v>
      </c>
      <c r="X55" s="2">
        <f>COUNTIFS('BA History'!$B:$B,$A$55,'BA History'!P:P, 1)</f>
        <v>0</v>
      </c>
      <c r="Y55" s="2">
        <f>COUNTIFS('BA History'!$B:$B,$A$55,'BA History'!Q:Q, 1)</f>
        <v>0</v>
      </c>
      <c r="Z55" s="2">
        <f>COUNTIFS('BA History'!$B:$B,$A$55,'BA History'!R:R, 1)</f>
        <v>0</v>
      </c>
      <c r="AA55" s="2">
        <f>COUNTIFS('BA History'!$B:$B,$A$55,'BA History'!S:S, 1)</f>
        <v>0</v>
      </c>
      <c r="AB55" s="2">
        <f>COUNTIFS('BA History'!$B:$B,$A$55,'BA History'!T:T, 1)</f>
        <v>0</v>
      </c>
      <c r="AC55" s="2">
        <f>COUNTIFS('BA History'!$B:$B,$A$55,'BA History'!U:U, 1)</f>
        <v>0</v>
      </c>
      <c r="AD55" s="2">
        <f>COUNTIFS('BA History'!$B:$B,$A$55,'BA History'!V:V, 1)</f>
        <v>1</v>
      </c>
      <c r="AE55" s="2">
        <f>COUNTIFS('BA History'!$B:$B,$A$55,'BA History'!W:W, 1)</f>
        <v>0</v>
      </c>
      <c r="AF55" s="2">
        <f>COUNTIFS('BA History'!$B:$B,$A$55,'BA History'!X:X, 1)</f>
        <v>0</v>
      </c>
      <c r="AG55" s="2">
        <f>COUNTIFS('BA History'!$B:$B,$A$55,'BA History'!Y:Y, 1)</f>
        <v>0</v>
      </c>
      <c r="AH55" s="2">
        <f>COUNTIFS('BA History'!$B:$B,$A$55,'BA History'!Z:Z, 1)</f>
        <v>0</v>
      </c>
      <c r="AI55" s="2">
        <f>COUNTIFS('BA History'!$B:$B,$A55,'BA History'!AA:AA, 1)</f>
        <v>0</v>
      </c>
      <c r="AJ55" s="2">
        <f>COUNTIFS('BA History'!$B:$B,$A$55,'BA History'!AB:AB, 1)</f>
        <v>0</v>
      </c>
      <c r="AK55" s="2">
        <f>COUNTIFS('BA History'!$B:$B,$A$55,'BA History'!AC:AC, 1)</f>
        <v>0</v>
      </c>
      <c r="AL55" s="2">
        <f>COUNTIFS('BA History'!$B:$B,$A$55,'BA History'!AD:AD, 1)</f>
        <v>1</v>
      </c>
      <c r="AM55" s="2">
        <f>COUNTIFS('BA History'!$B:$B,$A$55,'BA History'!AE:AE, 1)</f>
        <v>0</v>
      </c>
      <c r="AN55" s="2">
        <f>COUNTIFS('BA History'!$B:$B,$A$55,'BA History'!AF:AF, 1)</f>
        <v>0</v>
      </c>
      <c r="AO55" s="2">
        <f>COUNTIFS('BA History'!$B:$B,$A$55,'BA History'!AG:AG, 1)</f>
        <v>0</v>
      </c>
    </row>
    <row r="56" spans="1:41" x14ac:dyDescent="0.25">
      <c r="A56" s="2" t="s">
        <v>113</v>
      </c>
      <c r="B56" s="2" t="s">
        <v>79</v>
      </c>
      <c r="C56" s="2">
        <v>2</v>
      </c>
      <c r="D56" s="2">
        <v>3</v>
      </c>
      <c r="E56" s="2"/>
      <c r="F56" s="34">
        <f>SUMIFS('BA History'!C:C,'BA History'!B:B,A56)</f>
        <v>1004</v>
      </c>
      <c r="G56" s="66">
        <f>AVERAGEIFS('BA History'!C:C,'BA History'!B:B,A56)</f>
        <v>18.592592592592592</v>
      </c>
      <c r="H56" s="66">
        <f t="array" ref="H56">MEDIAN(IF('BA History'!B:B=A56, 'BA History'!C:C))</f>
        <v>17</v>
      </c>
      <c r="I56" s="35">
        <f t="array" ref="I56">MAX(IF('BA History'!B:B=A56, 'BA History'!C:C))</f>
        <v>36</v>
      </c>
      <c r="J56" s="34">
        <f>COUNTIFS('BA History'!B:B,A56,'BA History'!D:D, 1)</f>
        <v>30</v>
      </c>
      <c r="K56" s="2">
        <f>COUNTIFS('BA History'!B:B,A56,'BA History'!D:D, 0)</f>
        <v>24</v>
      </c>
      <c r="L56" s="75">
        <f>LOOKUP(2, 1/('BA History'!$B:$B=A56), 'BA History'!$AK:$AK)</f>
        <v>0.55555555555555558</v>
      </c>
      <c r="M56" s="34">
        <f>SUMIFS('BA History'!F:F,'BA History'!B:B,A56)</f>
        <v>119</v>
      </c>
      <c r="N56" s="2">
        <f>SUMIFS('BA History'!E:E,'BA History'!B:B,A56)-M56</f>
        <v>100</v>
      </c>
      <c r="O56" s="75">
        <f>LOOKUP(2, 1/('BA History'!$B:$B=A56), 'BA History'!$AI:$AI)</f>
        <v>0.55462962962962958</v>
      </c>
      <c r="P56" s="34">
        <f>SUMIFS('BA History'!H:H,'BA History'!B:B,A56)</f>
        <v>467</v>
      </c>
      <c r="Q56" s="2">
        <f>SUMIFS('BA History'!G:G,'BA History'!B:B,A56)-P56</f>
        <v>435</v>
      </c>
      <c r="R56" s="89">
        <f>LOOKUP(2, 1/('BA History'!$B:$B=A56), 'BA History'!$AJ:$AJ)</f>
        <v>0.5251851851851852</v>
      </c>
      <c r="S56" s="2">
        <f>COUNTIFS('BA History'!$B:$B,$A$56,'BA History'!K:K, 1)</f>
        <v>7</v>
      </c>
      <c r="T56" s="2">
        <f>COUNTIFS('BA History'!$B:$B,$A$56,'BA History'!L:L, 1)</f>
        <v>6</v>
      </c>
      <c r="U56" s="2">
        <f>COUNTIFS('BA History'!$B:$B,$A$56,'BA History'!M:M, 1)</f>
        <v>14</v>
      </c>
      <c r="V56" s="2">
        <f>COUNTIFS('BA History'!$B:$B,$A$56,'BA History'!N:N, 1)</f>
        <v>11</v>
      </c>
      <c r="W56" s="2">
        <f>COUNTIFS('BA History'!$B:$B,$A$56,'BA History'!O:O, 1)</f>
        <v>3</v>
      </c>
      <c r="X56" s="2">
        <f>COUNTIFS('BA History'!$B:$B,$A$56,'BA History'!P:P, 1)</f>
        <v>1</v>
      </c>
      <c r="Y56" s="2">
        <f>COUNTIFS('BA History'!$B:$B,$A$56,'BA History'!Q:Q, 1)</f>
        <v>4</v>
      </c>
      <c r="Z56" s="2">
        <f>COUNTIFS('BA History'!$B:$B,$A$56,'BA History'!R:R, 1)</f>
        <v>3</v>
      </c>
      <c r="AA56" s="2">
        <f>COUNTIFS('BA History'!$B:$B,$A$56,'BA History'!S:S, 1)</f>
        <v>3</v>
      </c>
      <c r="AB56" s="2">
        <f>COUNTIFS('BA History'!$B:$B,$A$56,'BA History'!T:T, 1)</f>
        <v>0</v>
      </c>
      <c r="AC56" s="2">
        <f>COUNTIFS('BA History'!$B:$B,$A$56,'BA History'!U:U, 1)</f>
        <v>2</v>
      </c>
      <c r="AD56" s="2">
        <f>COUNTIFS('BA History'!$B:$B,$A$56,'BA History'!V:V, 1)</f>
        <v>8</v>
      </c>
      <c r="AE56" s="2">
        <f>COUNTIFS('BA History'!$B:$B,$A$56,'BA History'!W:W, 1)</f>
        <v>0</v>
      </c>
      <c r="AF56" s="2">
        <f>COUNTIFS('BA History'!$B:$B,$A$56,'BA History'!X:X, 1)</f>
        <v>0</v>
      </c>
      <c r="AG56" s="2">
        <f>COUNTIFS('BA History'!$B:$B,$A$56,'BA History'!Y:Y, 1)</f>
        <v>11</v>
      </c>
      <c r="AH56" s="2">
        <f>COUNTIFS('BA History'!$B:$B,$A$56,'BA History'!Z:Z, 1)</f>
        <v>11</v>
      </c>
      <c r="AI56" s="2">
        <f>COUNTIFS('BA History'!$B:$B,$A56,'BA History'!AA:AA, 1)</f>
        <v>0</v>
      </c>
      <c r="AJ56" s="2">
        <f>COUNTIFS('BA History'!$B:$B,$A$56,'BA History'!AB:AB, 1)</f>
        <v>2</v>
      </c>
      <c r="AK56" s="2">
        <f>COUNTIFS('BA History'!$B:$B,$A$56,'BA History'!AC:AC, 1)</f>
        <v>14</v>
      </c>
      <c r="AL56" s="2">
        <f>COUNTIFS('BA History'!$B:$B,$A$56,'BA History'!AD:AD, 1)</f>
        <v>8</v>
      </c>
      <c r="AM56" s="2">
        <f>COUNTIFS('BA History'!$B:$B,$A$56,'BA History'!AE:AE, 1)</f>
        <v>5</v>
      </c>
      <c r="AN56" s="2">
        <f>COUNTIFS('BA History'!$B:$B,$A$56,'BA History'!AF:AF, 1)</f>
        <v>0</v>
      </c>
      <c r="AO56" s="2">
        <f>COUNTIFS('BA History'!$B:$B,$A$56,'BA History'!AG:AG, 1)</f>
        <v>6</v>
      </c>
    </row>
    <row r="57" spans="1:41" x14ac:dyDescent="0.25">
      <c r="A57" s="2" t="s">
        <v>14</v>
      </c>
      <c r="B57" s="2" t="s">
        <v>79</v>
      </c>
      <c r="C57" s="2">
        <v>1</v>
      </c>
      <c r="D57" s="2"/>
      <c r="E57" s="2"/>
      <c r="F57" s="34">
        <f>SUMIFS('BA History'!C:C,'BA History'!B:B,A57)</f>
        <v>435</v>
      </c>
      <c r="G57" s="66">
        <f>AVERAGEIFS('BA History'!C:C,'BA History'!B:B,A57)</f>
        <v>16.111111111111111</v>
      </c>
      <c r="H57" s="66">
        <f t="array" ref="H57">MEDIAN(IF('BA History'!B:B=A57, 'BA History'!C:C))</f>
        <v>14</v>
      </c>
      <c r="I57" s="35">
        <f t="array" ref="I57">MAX(IF('BA History'!B:B=A57, 'BA History'!C:C))</f>
        <v>30</v>
      </c>
      <c r="J57" s="34">
        <f>COUNTIFS('BA History'!B:B,A57,'BA History'!D:D, 1)</f>
        <v>13</v>
      </c>
      <c r="K57" s="2">
        <f>COUNTIFS('BA History'!B:B,A57,'BA History'!D:D, 0)</f>
        <v>14</v>
      </c>
      <c r="L57" s="75">
        <f>LOOKUP(2, 1/('BA History'!$B:$B=A57), 'BA History'!$AK:$AK)</f>
        <v>0.48148148148148145</v>
      </c>
      <c r="M57" s="34">
        <f>SUMIFS('BA History'!F:F,'BA History'!B:B,A57)</f>
        <v>52</v>
      </c>
      <c r="N57" s="2">
        <f>SUMIFS('BA History'!E:E,'BA History'!B:B,A57)-M57</f>
        <v>58</v>
      </c>
      <c r="O57" s="75">
        <f>LOOKUP(2, 1/('BA History'!$B:$B=A57), 'BA History'!$AI:$AI)</f>
        <v>0.47111111111111109</v>
      </c>
      <c r="P57" s="34">
        <f>SUMIFS('BA History'!H:H,'BA History'!B:B,A57)</f>
        <v>226</v>
      </c>
      <c r="Q57" s="2">
        <f>SUMIFS('BA History'!G:G,'BA History'!B:B,A57)-P57</f>
        <v>228</v>
      </c>
      <c r="R57" s="89">
        <f>LOOKUP(2, 1/('BA History'!$B:$B=A57), 'BA History'!$AJ:$AJ)</f>
        <v>0.49407407407407405</v>
      </c>
      <c r="S57" s="2">
        <f>COUNTIFS('BA History'!$B:$B,$A$57,'BA History'!K:K, 1)</f>
        <v>2</v>
      </c>
      <c r="T57" s="2">
        <f>COUNTIFS('BA History'!$B:$B,$A$57,'BA History'!L:L, 1)</f>
        <v>3</v>
      </c>
      <c r="U57" s="2">
        <f>COUNTIFS('BA History'!$B:$B,$A$57,'BA History'!M:M, 1)</f>
        <v>0</v>
      </c>
      <c r="V57" s="2">
        <f>COUNTIFS('BA History'!$B:$B,$A$57,'BA History'!N:N, 1)</f>
        <v>4</v>
      </c>
      <c r="W57" s="2">
        <f>COUNTIFS('BA History'!$B:$B,$A$57,'BA History'!O:O, 1)</f>
        <v>1</v>
      </c>
      <c r="X57" s="2">
        <f>COUNTIFS('BA History'!$B:$B,$A$57,'BA History'!P:P, 1)</f>
        <v>0</v>
      </c>
      <c r="Y57" s="2">
        <f>COUNTIFS('BA History'!$B:$B,$A$57,'BA History'!Q:Q, 1)</f>
        <v>4</v>
      </c>
      <c r="Z57" s="2">
        <f>COUNTIFS('BA History'!$B:$B,$A$57,'BA History'!R:R, 1)</f>
        <v>2</v>
      </c>
      <c r="AA57" s="2">
        <f>COUNTIFS('BA History'!$B:$B,$A$57,'BA History'!S:S, 1)</f>
        <v>0</v>
      </c>
      <c r="AB57" s="2">
        <f>COUNTIFS('BA History'!$B:$B,$A$57,'BA History'!T:T, 1)</f>
        <v>1</v>
      </c>
      <c r="AC57" s="2">
        <f>COUNTIFS('BA History'!$B:$B,$A$57,'BA History'!U:U, 1)</f>
        <v>1</v>
      </c>
      <c r="AD57" s="2">
        <f>COUNTIFS('BA History'!$B:$B,$A$57,'BA History'!V:V, 1)</f>
        <v>2</v>
      </c>
      <c r="AE57" s="2">
        <f>COUNTIFS('BA History'!$B:$B,$A$57,'BA History'!W:W, 1)</f>
        <v>2</v>
      </c>
      <c r="AF57" s="2">
        <f>COUNTIFS('BA History'!$B:$B,$A$57,'BA History'!X:X, 1)</f>
        <v>1</v>
      </c>
      <c r="AG57" s="2">
        <f>COUNTIFS('BA History'!$B:$B,$A$57,'BA History'!Y:Y, 1)</f>
        <v>6</v>
      </c>
      <c r="AH57" s="2">
        <f>COUNTIFS('BA History'!$B:$B,$A$57,'BA History'!Z:Z, 1)</f>
        <v>8</v>
      </c>
      <c r="AI57" s="2">
        <f>COUNTIFS('BA History'!$B:$B,$A57,'BA History'!AA:AA, 1)</f>
        <v>0</v>
      </c>
      <c r="AJ57" s="2">
        <f>COUNTIFS('BA History'!$B:$B,$A$57,'BA History'!AB:AB, 1)</f>
        <v>1</v>
      </c>
      <c r="AK57" s="2">
        <f>COUNTIFS('BA History'!$B:$B,$A$57,'BA History'!AC:AC, 1)</f>
        <v>10</v>
      </c>
      <c r="AL57" s="2">
        <f>COUNTIFS('BA History'!$B:$B,$A$57,'BA History'!AD:AD, 1)</f>
        <v>4</v>
      </c>
      <c r="AM57" s="2">
        <f>COUNTIFS('BA History'!$B:$B,$A$57,'BA History'!AE:AE, 1)</f>
        <v>0</v>
      </c>
      <c r="AN57" s="2">
        <f>COUNTIFS('BA History'!$B:$B,$A$57,'BA History'!AF:AF, 1)</f>
        <v>0</v>
      </c>
      <c r="AO57" s="2">
        <f>COUNTIFS('BA History'!$B:$B,$A$57,'BA History'!AG:AG, 1)</f>
        <v>0</v>
      </c>
    </row>
    <row r="58" spans="1:41" x14ac:dyDescent="0.25">
      <c r="A58" s="2" t="s">
        <v>70</v>
      </c>
      <c r="B58" s="2" t="s">
        <v>79</v>
      </c>
      <c r="C58" s="2"/>
      <c r="D58" s="2"/>
      <c r="E58" s="2"/>
      <c r="F58" s="34">
        <f>SUMIFS('BA History'!C:C,'BA History'!B:B,A58)</f>
        <v>113</v>
      </c>
      <c r="G58" s="66">
        <f>AVERAGEIFS('BA History'!C:C,'BA History'!B:B,A58)</f>
        <v>11.3</v>
      </c>
      <c r="H58" s="66">
        <f t="array" ref="H58">MEDIAN(IF('BA History'!B:B=A58, 'BA History'!C:C))</f>
        <v>11</v>
      </c>
      <c r="I58" s="35">
        <f t="array" ref="I58">MAX(IF('BA History'!B:B=A58, 'BA History'!C:C))</f>
        <v>19</v>
      </c>
      <c r="J58" s="34">
        <f>COUNTIFS('BA History'!B:B,A58,'BA History'!D:D, 1)</f>
        <v>5</v>
      </c>
      <c r="K58" s="2">
        <f>COUNTIFS('BA History'!B:B,A58,'BA History'!D:D, 0)</f>
        <v>5</v>
      </c>
      <c r="L58" s="75">
        <f>LOOKUP(2, 1/('BA History'!$B:$B=A58), 'BA History'!$AK:$AK)</f>
        <v>0.5</v>
      </c>
      <c r="M58" s="34">
        <f>SUMIFS('BA History'!F:F,'BA History'!B:B,A58)</f>
        <v>18</v>
      </c>
      <c r="N58" s="2">
        <f>SUMIFS('BA History'!E:E,'BA History'!B:B,A58)-M58</f>
        <v>22</v>
      </c>
      <c r="O58" s="75">
        <f>LOOKUP(2, 1/('BA History'!$B:$B=A58), 'BA History'!$AI:$AI)</f>
        <v>0.43000000000000005</v>
      </c>
      <c r="P58" s="34">
        <f>SUMIFS('BA History'!H:H,'BA History'!B:B,A58)</f>
        <v>81</v>
      </c>
      <c r="Q58" s="2">
        <f>SUMIFS('BA History'!G:G,'BA History'!B:B,A58)-P58</f>
        <v>87</v>
      </c>
      <c r="R58" s="89">
        <f>LOOKUP(2, 1/('BA History'!$B:$B=A58), 'BA History'!$AJ:$AJ)</f>
        <v>0.47899999999999998</v>
      </c>
      <c r="S58" s="2">
        <f>COUNTIFS('BA History'!$B:$B,$A$58,'BA History'!K:K, 1)</f>
        <v>2</v>
      </c>
      <c r="T58" s="2">
        <f>COUNTIFS('BA History'!$B:$B,$A$58,'BA History'!L:L, 1)</f>
        <v>1</v>
      </c>
      <c r="U58" s="2">
        <f>COUNTIFS('BA History'!$B:$B,$A$58,'BA History'!M:M, 1)</f>
        <v>2</v>
      </c>
      <c r="V58" s="2">
        <f>COUNTIFS('BA History'!$B:$B,$A$58,'BA History'!N:N, 1)</f>
        <v>4</v>
      </c>
      <c r="W58" s="2">
        <f>COUNTIFS('BA History'!$B:$B,$A$58,'BA History'!O:O, 1)</f>
        <v>0</v>
      </c>
      <c r="X58" s="2">
        <f>COUNTIFS('BA History'!$B:$B,$A$58,'BA History'!P:P, 1)</f>
        <v>0</v>
      </c>
      <c r="Y58" s="2">
        <f>COUNTIFS('BA History'!$B:$B,$A$58,'BA History'!Q:Q, 1)</f>
        <v>0</v>
      </c>
      <c r="Z58" s="2">
        <f>COUNTIFS('BA History'!$B:$B,$A$58,'BA History'!R:R, 1)</f>
        <v>1</v>
      </c>
      <c r="AA58" s="2">
        <f>COUNTIFS('BA History'!$B:$B,$A$58,'BA History'!S:S, 1)</f>
        <v>0</v>
      </c>
      <c r="AB58" s="2">
        <f>COUNTIFS('BA History'!$B:$B,$A$58,'BA History'!T:T, 1)</f>
        <v>0</v>
      </c>
      <c r="AC58" s="2">
        <f>COUNTIFS('BA History'!$B:$B,$A$58,'BA History'!U:U, 1)</f>
        <v>0</v>
      </c>
      <c r="AD58" s="2">
        <f>COUNTIFS('BA History'!$B:$B,$A$58,'BA History'!V:V, 1)</f>
        <v>1</v>
      </c>
      <c r="AE58" s="2">
        <f>COUNTIFS('BA History'!$B:$B,$A$58,'BA History'!W:W, 1)</f>
        <v>1</v>
      </c>
      <c r="AF58" s="2">
        <f>COUNTIFS('BA History'!$B:$B,$A$58,'BA History'!X:X, 1)</f>
        <v>0</v>
      </c>
      <c r="AG58" s="2">
        <f>COUNTIFS('BA History'!$B:$B,$A$58,'BA History'!Y:Y, 1)</f>
        <v>1</v>
      </c>
      <c r="AH58" s="2">
        <f>COUNTIFS('BA History'!$B:$B,$A$58,'BA History'!Z:Z, 1)</f>
        <v>0</v>
      </c>
      <c r="AI58" s="2">
        <f>COUNTIFS('BA History'!$B:$B,$A58,'BA History'!AA:AA, 1)</f>
        <v>0</v>
      </c>
      <c r="AJ58" s="2">
        <f>COUNTIFS('BA History'!$B:$B,$A$58,'BA History'!AB:AB, 1)</f>
        <v>0</v>
      </c>
      <c r="AK58" s="2">
        <f>COUNTIFS('BA History'!$B:$B,$A$58,'BA History'!AC:AC, 1)</f>
        <v>0</v>
      </c>
      <c r="AL58" s="2">
        <f>COUNTIFS('BA History'!$B:$B,$A$58,'BA History'!AD:AD, 1)</f>
        <v>0</v>
      </c>
      <c r="AM58" s="2">
        <f>COUNTIFS('BA History'!$B:$B,$A$58,'BA History'!AE:AE, 1)</f>
        <v>3</v>
      </c>
      <c r="AN58" s="2">
        <f>COUNTIFS('BA History'!$B:$B,$A$58,'BA History'!AF:AF, 1)</f>
        <v>0</v>
      </c>
      <c r="AO58" s="2">
        <f>COUNTIFS('BA History'!$B:$B,$A$58,'BA History'!AG:AG, 1)</f>
        <v>2</v>
      </c>
    </row>
    <row r="59" spans="1:41" x14ac:dyDescent="0.25">
      <c r="A59" s="2" t="s">
        <v>4</v>
      </c>
      <c r="B59" s="1" t="s">
        <v>158</v>
      </c>
      <c r="C59" s="1">
        <v>1</v>
      </c>
      <c r="D59" s="1">
        <v>1</v>
      </c>
      <c r="E59" s="1"/>
      <c r="F59" s="34">
        <f>SUMIFS('BA History'!C:C,'BA History'!B:B,A59)</f>
        <v>1312</v>
      </c>
      <c r="G59" s="66">
        <f>AVERAGEIFS('BA History'!C:C,'BA History'!B:B,A59)</f>
        <v>24.754716981132077</v>
      </c>
      <c r="H59" s="66">
        <f t="array" ref="H59">MEDIAN(IF('BA History'!B:B=A59, 'BA History'!C:C))</f>
        <v>25</v>
      </c>
      <c r="I59" s="35">
        <f t="array" ref="I59">MAX(IF('BA History'!B:B=A59, 'BA History'!C:C))</f>
        <v>43</v>
      </c>
      <c r="J59" s="34">
        <f>COUNTIFS('BA History'!B:B,A59,'BA History'!D:D, 1)</f>
        <v>22</v>
      </c>
      <c r="K59" s="2">
        <f>COUNTIFS('BA History'!B:B,A59,'BA History'!D:D, 0)</f>
        <v>31</v>
      </c>
      <c r="L59" s="75">
        <f>LOOKUP(2, 1/('BA History'!$B:$B=A59), 'BA History'!$AK:$AK)</f>
        <v>0.41509433962264153</v>
      </c>
      <c r="M59" s="34">
        <f>SUMIFS('BA History'!F:F,'BA History'!B:B,A59)</f>
        <v>102</v>
      </c>
      <c r="N59" s="2">
        <f>SUMIFS('BA History'!E:E,'BA History'!B:B,A59)-M59</f>
        <v>116</v>
      </c>
      <c r="O59" s="75">
        <f>LOOKUP(2, 1/('BA History'!$B:$B=A59), 'BA History'!$AI:$AI)</f>
        <v>0.47264150943396227</v>
      </c>
      <c r="P59" s="34">
        <f>SUMIFS('BA History'!H:H,'BA History'!B:B,A59)</f>
        <v>437</v>
      </c>
      <c r="Q59" s="2">
        <f>SUMIFS('BA History'!G:G,'BA History'!B:B,A59)-P59</f>
        <v>468</v>
      </c>
      <c r="R59" s="89">
        <f>LOOKUP(2, 1/('BA History'!$B:$B=A59), 'BA History'!$AJ:$AJ)</f>
        <v>0.48018867924528291</v>
      </c>
      <c r="S59" s="2">
        <f>COUNTIFS('BA History'!$B:$B,$A$59,'BA History'!K:K, 1)</f>
        <v>7</v>
      </c>
      <c r="T59" s="2">
        <f>COUNTIFS('BA History'!$B:$B,$A$59,'BA History'!L:L, 1)</f>
        <v>9</v>
      </c>
      <c r="U59" s="2">
        <f>COUNTIFS('BA History'!$B:$B,$A$59,'BA History'!M:M, 1)</f>
        <v>10</v>
      </c>
      <c r="V59" s="2">
        <f>COUNTIFS('BA History'!$B:$B,$A$59,'BA History'!N:N, 1)</f>
        <v>12</v>
      </c>
      <c r="W59" s="2">
        <f>COUNTIFS('BA History'!$B:$B,$A$59,'BA History'!O:O, 1)</f>
        <v>2</v>
      </c>
      <c r="X59" s="2">
        <f>COUNTIFS('BA History'!$B:$B,$A$59,'BA History'!P:P, 1)</f>
        <v>0</v>
      </c>
      <c r="Y59" s="2">
        <f>COUNTIFS('BA History'!$B:$B,$A$59,'BA History'!Q:Q, 1)</f>
        <v>2</v>
      </c>
      <c r="Z59" s="2">
        <f>COUNTIFS('BA History'!$B:$B,$A$59,'BA History'!R:R, 1)</f>
        <v>0</v>
      </c>
      <c r="AA59" s="2">
        <f>COUNTIFS('BA History'!$B:$B,$A$59,'BA History'!S:S, 1)</f>
        <v>0</v>
      </c>
      <c r="AB59" s="2">
        <f>COUNTIFS('BA History'!$B:$B,$A$59,'BA History'!T:T, 1)</f>
        <v>0</v>
      </c>
      <c r="AC59" s="2">
        <f>COUNTIFS('BA History'!$B:$B,$A$59,'BA History'!U:U, 1)</f>
        <v>4</v>
      </c>
      <c r="AD59" s="2">
        <f>COUNTIFS('BA History'!$B:$B,$A$59,'BA History'!V:V, 1)</f>
        <v>4</v>
      </c>
      <c r="AE59" s="2">
        <f>COUNTIFS('BA History'!$B:$B,$A$59,'BA History'!W:W, 1)</f>
        <v>3</v>
      </c>
      <c r="AF59" s="2">
        <f>COUNTIFS('BA History'!$B:$B,$A$59,'BA History'!X:X, 1)</f>
        <v>0</v>
      </c>
      <c r="AG59" s="2">
        <f>COUNTIFS('BA History'!$B:$B,$A$59,'BA History'!Y:Y, 1)</f>
        <v>11</v>
      </c>
      <c r="AH59" s="2">
        <f>COUNTIFS('BA History'!$B:$B,$A$59,'BA History'!Z:Z, 1)</f>
        <v>6</v>
      </c>
      <c r="AI59" s="2">
        <f>COUNTIFS('BA History'!$B:$B,$A59,'BA History'!AA:AA, 1)</f>
        <v>1</v>
      </c>
      <c r="AJ59" s="2">
        <f>COUNTIFS('BA History'!$B:$B,$A$59,'BA History'!AB:AB, 1)</f>
        <v>2</v>
      </c>
      <c r="AK59" s="2">
        <f>COUNTIFS('BA History'!$B:$B,$A$59,'BA History'!AC:AC, 1)</f>
        <v>12</v>
      </c>
      <c r="AL59" s="2">
        <f>COUNTIFS('BA History'!$B:$B,$A$59,'BA History'!AD:AD, 1)</f>
        <v>8</v>
      </c>
      <c r="AM59" s="2">
        <f>COUNTIFS('BA History'!$B:$B,$A$59,'BA History'!AE:AE, 1)</f>
        <v>7</v>
      </c>
      <c r="AN59" s="2">
        <f>COUNTIFS('BA History'!$B:$B,$A$59,'BA History'!AF:AF, 1)</f>
        <v>1</v>
      </c>
      <c r="AO59" s="2">
        <f>COUNTIFS('BA History'!$B:$B,$A$59,'BA History'!AG:AG, 1)</f>
        <v>1</v>
      </c>
    </row>
    <row r="60" spans="1:41" x14ac:dyDescent="0.25">
      <c r="A60" s="1" t="s">
        <v>107</v>
      </c>
      <c r="B60" s="2" t="s">
        <v>79</v>
      </c>
      <c r="C60" s="2"/>
      <c r="D60" s="2"/>
      <c r="E60" s="2"/>
      <c r="F60" s="34">
        <f>SUMIFS('BA History'!C:C,'BA History'!B:B,A60)</f>
        <v>1000</v>
      </c>
      <c r="G60" s="66">
        <f>AVERAGEIFS('BA History'!C:C,'BA History'!B:B,A60)</f>
        <v>16.666666666666668</v>
      </c>
      <c r="H60" s="66">
        <f t="array" ref="H60">MEDIAN(IF('BA History'!B:B=A60, 'BA History'!C:C))</f>
        <v>16</v>
      </c>
      <c r="I60" s="35">
        <f t="array" ref="I60">MAX(IF('BA History'!B:B=A60, 'BA History'!C:C))</f>
        <v>35</v>
      </c>
      <c r="J60" s="34">
        <f>COUNTIFS('BA History'!B:B,A60,'BA History'!D:D, 1)</f>
        <v>31</v>
      </c>
      <c r="K60" s="2">
        <f>COUNTIFS('BA History'!B:B,A60,'BA History'!D:D, 0)</f>
        <v>29</v>
      </c>
      <c r="L60" s="75">
        <f>LOOKUP(2, 1/('BA History'!$B:$B=A60), 'BA History'!$AK:$AK)</f>
        <v>0.51666666666666672</v>
      </c>
      <c r="M60" s="34">
        <f>SUMIFS('BA History'!F:F,'BA History'!B:B,A60)</f>
        <v>123</v>
      </c>
      <c r="N60" s="2">
        <f>SUMIFS('BA History'!E:E,'BA History'!B:B,A60)-M60</f>
        <v>122</v>
      </c>
      <c r="O60" s="75">
        <f>LOOKUP(2, 1/('BA History'!$B:$B=A60), 'BA History'!$AI:$AI)</f>
        <v>0.4975</v>
      </c>
      <c r="P60" s="34">
        <f>SUMIFS('BA History'!H:H,'BA History'!B:B,A60)</f>
        <v>513</v>
      </c>
      <c r="Q60" s="2">
        <f>SUMIFS('BA History'!G:G,'BA History'!B:B,A60)-P60</f>
        <v>501</v>
      </c>
      <c r="R60" s="89">
        <f>LOOKUP(2, 1/('BA History'!$B:$B=A60), 'BA History'!$AJ:$AJ)</f>
        <v>0.50299999999999989</v>
      </c>
      <c r="S60" s="2">
        <f>COUNTIFS('BA History'!$B:$B,$A$60,'BA History'!K:K, 1)</f>
        <v>6</v>
      </c>
      <c r="T60" s="2">
        <f>COUNTIFS('BA History'!$B:$B,$A$60,'BA History'!L:L, 1)</f>
        <v>3</v>
      </c>
      <c r="U60" s="2">
        <f>COUNTIFS('BA History'!$B:$B,$A$60,'BA History'!M:M, 1)</f>
        <v>16</v>
      </c>
      <c r="V60" s="2">
        <f>COUNTIFS('BA History'!$B:$B,$A$60,'BA History'!N:N, 1)</f>
        <v>14</v>
      </c>
      <c r="W60" s="2">
        <f>COUNTIFS('BA History'!$B:$B,$A$60,'BA History'!O:O, 1)</f>
        <v>5</v>
      </c>
      <c r="X60" s="2">
        <f>COUNTIFS('BA History'!$B:$B,$A$60,'BA History'!P:P, 1)</f>
        <v>1</v>
      </c>
      <c r="Y60" s="2">
        <f>COUNTIFS('BA History'!$B:$B,$A$60,'BA History'!Q:Q, 1)</f>
        <v>2</v>
      </c>
      <c r="Z60" s="2">
        <f>COUNTIFS('BA History'!$B:$B,$A$60,'BA History'!R:R, 1)</f>
        <v>2</v>
      </c>
      <c r="AA60" s="2">
        <f>COUNTIFS('BA History'!$B:$B,$A$60,'BA History'!S:S, 1)</f>
        <v>1</v>
      </c>
      <c r="AB60" s="2">
        <f>COUNTIFS('BA History'!$B:$B,$A$60,'BA History'!T:T, 1)</f>
        <v>0</v>
      </c>
      <c r="AC60" s="2">
        <f>COUNTIFS('BA History'!$B:$B,$A$60,'BA History'!U:U, 1)</f>
        <v>3</v>
      </c>
      <c r="AD60" s="2">
        <f>COUNTIFS('BA History'!$B:$B,$A$60,'BA History'!V:V, 1)</f>
        <v>4</v>
      </c>
      <c r="AE60" s="2">
        <f>COUNTIFS('BA History'!$B:$B,$A$60,'BA History'!W:W, 1)</f>
        <v>3</v>
      </c>
      <c r="AF60" s="2">
        <f>COUNTIFS('BA History'!$B:$B,$A$60,'BA History'!X:X, 1)</f>
        <v>0</v>
      </c>
      <c r="AG60" s="2">
        <f>COUNTIFS('BA History'!$B:$B,$A$60,'BA History'!Y:Y, 1)</f>
        <v>8</v>
      </c>
      <c r="AH60" s="2">
        <f>COUNTIFS('BA History'!$B:$B,$A$60,'BA History'!Z:Z, 1)</f>
        <v>15</v>
      </c>
      <c r="AI60" s="2">
        <f>COUNTIFS('BA History'!$B:$B,$A60,'BA History'!AA:AA, 1)</f>
        <v>1</v>
      </c>
      <c r="AJ60" s="2">
        <f>COUNTIFS('BA History'!$B:$B,$A$60,'BA History'!AB:AB, 1)</f>
        <v>1</v>
      </c>
      <c r="AK60" s="2">
        <f>COUNTIFS('BA History'!$B:$B,$A$60,'BA History'!AC:AC, 1)</f>
        <v>10</v>
      </c>
      <c r="AL60" s="2">
        <f>COUNTIFS('BA History'!$B:$B,$A$60,'BA History'!AD:AD, 1)</f>
        <v>5</v>
      </c>
      <c r="AM60" s="2">
        <f>COUNTIFS('BA History'!$B:$B,$A$60,'BA History'!AE:AE, 1)</f>
        <v>12</v>
      </c>
      <c r="AN60" s="2">
        <f>COUNTIFS('BA History'!$B:$B,$A$60,'BA History'!AF:AF, 1)</f>
        <v>1</v>
      </c>
      <c r="AO60" s="2">
        <f>COUNTIFS('BA History'!$B:$B,$A$60,'BA History'!AG:AG, 1)</f>
        <v>10</v>
      </c>
    </row>
    <row r="61" spans="1:41" x14ac:dyDescent="0.25">
      <c r="A61" s="2" t="s">
        <v>94</v>
      </c>
      <c r="B61" s="2" t="s">
        <v>79</v>
      </c>
      <c r="C61" s="2"/>
      <c r="D61" s="2"/>
      <c r="E61" s="2"/>
      <c r="F61" s="34">
        <f>SUMIFS('BA History'!C:C,'BA History'!B:B,A61)</f>
        <v>18</v>
      </c>
      <c r="G61" s="66">
        <f>AVERAGEIFS('BA History'!C:C,'BA History'!B:B,A61)</f>
        <v>18</v>
      </c>
      <c r="H61" s="66">
        <f t="array" ref="H61">MEDIAN(IF('BA History'!B:B=A61, 'BA History'!C:C))</f>
        <v>18</v>
      </c>
      <c r="I61" s="35">
        <f t="array" ref="I61">MAX(IF('BA History'!B:B=A61, 'BA History'!C:C))</f>
        <v>18</v>
      </c>
      <c r="J61" s="34">
        <f>COUNTIFS('BA History'!B:B,A61,'BA History'!D:D, 1)</f>
        <v>1</v>
      </c>
      <c r="K61" s="2">
        <f>COUNTIFS('BA History'!B:B,A61,'BA History'!D:D, 0)</f>
        <v>0</v>
      </c>
      <c r="L61" s="75">
        <f>LOOKUP(2, 1/('BA History'!$B:$B=A61), 'BA History'!$AK:$AK)</f>
        <v>1</v>
      </c>
      <c r="M61" s="34">
        <f>SUMIFS('BA History'!F:F,'BA History'!B:B,A61)</f>
        <v>3</v>
      </c>
      <c r="N61" s="2">
        <f>SUMIFS('BA History'!E:E,'BA History'!B:B,A61)-M61</f>
        <v>2</v>
      </c>
      <c r="O61" s="75">
        <f>LOOKUP(2, 1/('BA History'!$B:$B=A61), 'BA History'!$AI:$AI)</f>
        <v>0.6</v>
      </c>
      <c r="P61" s="34">
        <f>SUMIFS('BA History'!H:H,'BA History'!B:B,A61)</f>
        <v>11</v>
      </c>
      <c r="Q61" s="2">
        <f>SUMIFS('BA History'!G:G,'BA History'!B:B,A61)-P61</f>
        <v>10</v>
      </c>
      <c r="R61" s="89">
        <f>LOOKUP(2, 1/('BA History'!$B:$B=A61), 'BA History'!$AJ:$AJ)</f>
        <v>0.52</v>
      </c>
      <c r="S61" s="2">
        <f>COUNTIFS('BA History'!$B:$B,$A$61,'BA History'!K:K, 1)</f>
        <v>0</v>
      </c>
      <c r="T61" s="2">
        <f>COUNTIFS('BA History'!$B:$B,$A$61,'BA History'!L:L, 1)</f>
        <v>0</v>
      </c>
      <c r="U61" s="2">
        <f>COUNTIFS('BA History'!$B:$B,$A$61,'BA History'!M:M, 1)</f>
        <v>0</v>
      </c>
      <c r="V61" s="2">
        <f>COUNTIFS('BA History'!$B:$B,$A$61,'BA History'!N:N, 1)</f>
        <v>0</v>
      </c>
      <c r="W61" s="2">
        <f>COUNTIFS('BA History'!$B:$B,$A$61,'BA History'!O:O, 1)</f>
        <v>0</v>
      </c>
      <c r="X61" s="2">
        <f>COUNTIFS('BA History'!$B:$B,$A$61,'BA History'!P:P, 1)</f>
        <v>0</v>
      </c>
      <c r="Y61" s="2">
        <f>COUNTIFS('BA History'!$B:$B,$A$61,'BA History'!Q:Q, 1)</f>
        <v>0</v>
      </c>
      <c r="Z61" s="2">
        <f>COUNTIFS('BA History'!$B:$B,$A$61,'BA History'!R:R, 1)</f>
        <v>0</v>
      </c>
      <c r="AA61" s="2">
        <f>COUNTIFS('BA History'!$B:$B,$A$61,'BA History'!S:S, 1)</f>
        <v>0</v>
      </c>
      <c r="AB61" s="2">
        <f>COUNTIFS('BA History'!$B:$B,$A$61,'BA History'!T:T, 1)</f>
        <v>0</v>
      </c>
      <c r="AC61" s="2">
        <f>COUNTIFS('BA History'!$B:$B,$A$61,'BA History'!U:U, 1)</f>
        <v>0</v>
      </c>
      <c r="AD61" s="2">
        <f>COUNTIFS('BA History'!$B:$B,$A$61,'BA History'!V:V, 1)</f>
        <v>0</v>
      </c>
      <c r="AE61" s="2">
        <f>COUNTIFS('BA History'!$B:$B,$A$61,'BA History'!W:W, 1)</f>
        <v>1</v>
      </c>
      <c r="AF61" s="2">
        <f>COUNTIFS('BA History'!$B:$B,$A$61,'BA History'!X:X, 1)</f>
        <v>1</v>
      </c>
      <c r="AG61" s="2">
        <f>COUNTIFS('BA History'!$B:$B,$A$61,'BA History'!Y:Y, 1)</f>
        <v>0</v>
      </c>
      <c r="AH61" s="2">
        <f>COUNTIFS('BA History'!$B:$B,$A$61,'BA History'!Z:Z, 1)</f>
        <v>1</v>
      </c>
      <c r="AI61" s="2">
        <f>COUNTIFS('BA History'!$B:$B,$A61,'BA History'!AA:AA, 1)</f>
        <v>0</v>
      </c>
      <c r="AJ61" s="2">
        <f>COUNTIFS('BA History'!$B:$B,$A$61,'BA History'!AB:AB, 1)</f>
        <v>0</v>
      </c>
      <c r="AK61" s="2">
        <f>COUNTIFS('BA History'!$B:$B,$A$61,'BA History'!AC:AC, 1)</f>
        <v>0</v>
      </c>
      <c r="AL61" s="2">
        <f>COUNTIFS('BA History'!$B:$B,$A$61,'BA History'!AD:AD, 1)</f>
        <v>0</v>
      </c>
      <c r="AM61" s="2">
        <f>COUNTIFS('BA History'!$B:$B,$A$61,'BA History'!AE:AE, 1)</f>
        <v>0</v>
      </c>
      <c r="AN61" s="2">
        <f>COUNTIFS('BA History'!$B:$B,$A$61,'BA History'!AF:AF, 1)</f>
        <v>0</v>
      </c>
      <c r="AO61" s="2">
        <f>COUNTIFS('BA History'!$B:$B,$A$61,'BA History'!AG:AG, 1)</f>
        <v>0</v>
      </c>
    </row>
    <row r="62" spans="1:41" ht="15.75" thickBot="1" x14ac:dyDescent="0.3">
      <c r="A62" s="2" t="s">
        <v>55</v>
      </c>
      <c r="B62" s="2" t="s">
        <v>79</v>
      </c>
      <c r="C62" s="2"/>
      <c r="D62" s="2"/>
      <c r="E62" s="2"/>
      <c r="F62" s="34">
        <f>SUMIFS('BA History'!C:C,'BA History'!B:B,A62)</f>
        <v>2</v>
      </c>
      <c r="G62" s="66">
        <f>AVERAGEIFS('BA History'!C:C,'BA History'!B:B,A62)</f>
        <v>2</v>
      </c>
      <c r="H62" s="66">
        <f t="array" ref="H62">MEDIAN(IF('BA History'!B:B=A62, 'BA History'!C:C))</f>
        <v>2</v>
      </c>
      <c r="I62" s="35">
        <f t="array" ref="I62">MAX(IF('BA History'!B:B=A62, 'BA History'!C:C))</f>
        <v>2</v>
      </c>
      <c r="J62" s="34">
        <f>COUNTIFS('BA History'!B:B,A62,'BA History'!D:D, 1)</f>
        <v>0</v>
      </c>
      <c r="K62" s="2">
        <f>COUNTIFS('BA History'!B:B,A62,'BA History'!D:D, 0)</f>
        <v>1</v>
      </c>
      <c r="L62" s="75">
        <f>LOOKUP(2, 1/('BA History'!$B:$B=A62), 'BA History'!$AK:$AK)</f>
        <v>0</v>
      </c>
      <c r="M62" s="34">
        <f>SUMIFS('BA History'!F:F,'BA History'!B:B,A62)</f>
        <v>0</v>
      </c>
      <c r="N62" s="2">
        <f>SUMIFS('BA History'!E:E,'BA History'!B:B,A62)-M62</f>
        <v>3</v>
      </c>
      <c r="O62" s="75">
        <f>LOOKUP(2, 1/('BA History'!$B:$B=A62), 'BA History'!$AI:$AI)</f>
        <v>0</v>
      </c>
      <c r="P62" s="34">
        <f>SUMIFS('BA History'!H:H,'BA History'!B:B,A62)</f>
        <v>4</v>
      </c>
      <c r="Q62" s="48">
        <v>9</v>
      </c>
      <c r="R62" s="89">
        <f>LOOKUP(2, 1/('BA History'!$B:$B=A62), 'BA History'!$AJ:$AJ)</f>
        <v>0.31</v>
      </c>
      <c r="S62" s="2">
        <f>COUNTIFS('BA History'!$B:$B,$A$62,'BA History'!K:K, 1)</f>
        <v>0</v>
      </c>
      <c r="T62" s="2">
        <f>COUNTIFS('BA History'!$B:$B,$A$62,'BA History'!L:L, 1)</f>
        <v>0</v>
      </c>
      <c r="U62" s="2">
        <f>COUNTIFS('BA History'!$B:$B,$A$62,'BA History'!M:M, 1)</f>
        <v>0</v>
      </c>
      <c r="V62" s="2">
        <f>COUNTIFS('BA History'!$B:$B,$A$62,'BA History'!N:N, 1)</f>
        <v>0</v>
      </c>
      <c r="W62" s="2">
        <f>COUNTIFS('BA History'!$B:$B,$A$62,'BA History'!O:O, 1)</f>
        <v>0</v>
      </c>
      <c r="X62" s="2">
        <f>COUNTIFS('BA History'!$B:$B,$A$62,'BA History'!P:P, 1)</f>
        <v>0</v>
      </c>
      <c r="Y62" s="2">
        <f>COUNTIFS('BA History'!$B:$B,$A$62,'BA History'!Q:Q, 1)</f>
        <v>0</v>
      </c>
      <c r="Z62" s="2">
        <f>COUNTIFS('BA History'!$B:$B,$A$62,'BA History'!R:R, 1)</f>
        <v>0</v>
      </c>
      <c r="AA62" s="2">
        <f>COUNTIFS('BA History'!$B:$B,$A$62,'BA History'!S:S, 1)</f>
        <v>0</v>
      </c>
      <c r="AB62" s="2">
        <f>COUNTIFS('BA History'!$B:$B,$A$62,'BA History'!T:T, 1)</f>
        <v>0</v>
      </c>
      <c r="AC62" s="2">
        <f>COUNTIFS('BA History'!$B:$B,$A$62,'BA History'!U:U, 1)</f>
        <v>0</v>
      </c>
      <c r="AD62" s="2">
        <f>COUNTIFS('BA History'!$B:$B,$A$62,'BA History'!V:V, 1)</f>
        <v>0</v>
      </c>
      <c r="AE62" s="2">
        <f>COUNTIFS('BA History'!$B:$B,$A$62,'BA History'!W:W, 1)</f>
        <v>0</v>
      </c>
      <c r="AF62" s="2">
        <f>COUNTIFS('BA History'!$B:$B,$A$62,'BA History'!X:X, 1)</f>
        <v>0</v>
      </c>
      <c r="AG62" s="2">
        <f>COUNTIFS('BA History'!$B:$B,$A$62,'BA History'!Y:Y, 1)</f>
        <v>0</v>
      </c>
      <c r="AH62" s="2">
        <f>COUNTIFS('BA History'!$B:$B,$A$62,'BA History'!Z:Z, 1)</f>
        <v>0</v>
      </c>
      <c r="AI62" s="2">
        <f>COUNTIFS('BA History'!$B:$B,$A62,'BA History'!AA:AA, 1)</f>
        <v>0</v>
      </c>
      <c r="AJ62" s="2">
        <f>COUNTIFS('BA History'!$B:$B,$A$62,'BA History'!AB:AB, 1)</f>
        <v>0</v>
      </c>
      <c r="AK62" s="2">
        <f>COUNTIFS('BA History'!$B:$B,$A$62,'BA History'!AC:AC, 1)</f>
        <v>0</v>
      </c>
      <c r="AL62" s="2">
        <f>COUNTIFS('BA History'!$B:$B,$A$62,'BA History'!AD:AD, 1)</f>
        <v>0</v>
      </c>
      <c r="AM62" s="2">
        <f>COUNTIFS('BA History'!$B:$B,$A$62,'BA History'!AE:AE, 1)</f>
        <v>0</v>
      </c>
      <c r="AN62" s="2">
        <f>COUNTIFS('BA History'!$B:$B,$A$62,'BA History'!AF:AF, 1)</f>
        <v>0</v>
      </c>
      <c r="AO62" s="2">
        <f>COUNTIFS('BA History'!$B:$B,$A$62,'BA History'!AG:AG, 1)</f>
        <v>0</v>
      </c>
    </row>
  </sheetData>
  <autoFilter ref="A1:AO62" xr:uid="{DA548192-1F03-46EA-8AB8-115EB9A7CE5D}">
    <sortState xmlns:xlrd2="http://schemas.microsoft.com/office/spreadsheetml/2017/richdata2" ref="A2:AO62">
      <sortCondition ref="A1:A62"/>
    </sortState>
  </autoFilter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522"/>
  <sheetViews>
    <sheetView workbookViewId="0">
      <pane xSplit="2" ySplit="1" topLeftCell="O1493" activePane="bottomRight" state="frozen"/>
      <selection pane="topRight" activeCell="C1" sqref="C1"/>
      <selection pane="bottomLeft" activeCell="A2" sqref="A2"/>
      <selection pane="bottomRight" activeCell="Q1518" sqref="Q1518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214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224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  <row r="1137" spans="1:37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1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1</v>
      </c>
      <c r="AF1137">
        <v>0</v>
      </c>
      <c r="AG1137">
        <v>0</v>
      </c>
      <c r="AH1137" s="86">
        <f>AVERAGEIFS($C$2:C1137, $B$2:B1137, B1137)</f>
        <v>17.862745098039216</v>
      </c>
      <c r="AI1137" s="86">
        <f>AVERAGEIFS($I$2:I1137, $B$2:B1137, B1137)</f>
        <v>0.46666666666666673</v>
      </c>
      <c r="AJ1137" s="86">
        <f>AVERAGEIFS($J$2:J1137, $B$2:B1137, B1137)</f>
        <v>0.46156862745098026</v>
      </c>
      <c r="AK1137" s="86">
        <f>AVERAGEIFS($D$2:D1137, $B$2:B1137, B1137)</f>
        <v>0.49019607843137253</v>
      </c>
    </row>
    <row r="1138" spans="1:37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1</v>
      </c>
      <c r="AF1138">
        <v>0</v>
      </c>
      <c r="AG1138">
        <v>0</v>
      </c>
      <c r="AH1138" s="86">
        <f>AVERAGEIFS($C$2:C1138, $B$2:B1138, B1138)</f>
        <v>11</v>
      </c>
      <c r="AI1138" s="86">
        <f>AVERAGEIFS($I$2:I1138, $B$2:B1138, B1138)</f>
        <v>0.29500000000000004</v>
      </c>
      <c r="AJ1138" s="86">
        <f>AVERAGEIFS($J$2:J1138, $B$2:B1138, B1138)</f>
        <v>0.38</v>
      </c>
      <c r="AK1138" s="86">
        <f>AVERAGEIFS($D$2:D1138, $B$2:B1138, B1138)</f>
        <v>0.3</v>
      </c>
    </row>
    <row r="1139" spans="1:37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1</v>
      </c>
      <c r="AF1139">
        <v>0</v>
      </c>
      <c r="AG1139">
        <v>0</v>
      </c>
      <c r="AH1139" s="86">
        <f>AVERAGEIFS($C$2:C1139, $B$2:B1139, B1139)</f>
        <v>13.818181818181818</v>
      </c>
      <c r="AI1139" s="86">
        <f>AVERAGEIFS($I$2:I1139, $B$2:B1139, B1139)</f>
        <v>0.42272727272727267</v>
      </c>
      <c r="AJ1139" s="86">
        <f>AVERAGEIFS($J$2:J1139, $B$2:B1139, B1139)</f>
        <v>0.46636363636363626</v>
      </c>
      <c r="AK1139" s="86">
        <f>AVERAGEIFS($D$2:D1139, $B$2:B1139, B1139)</f>
        <v>0.36363636363636365</v>
      </c>
    </row>
    <row r="1140" spans="1:37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1</v>
      </c>
      <c r="AF1140">
        <v>0</v>
      </c>
      <c r="AG1140">
        <v>0</v>
      </c>
      <c r="AH1140" s="86">
        <f>AVERAGEIFS($C$2:C1140, $B$2:B1140, B1140)</f>
        <v>16.09090909090909</v>
      </c>
      <c r="AI1140" s="86">
        <f>AVERAGEIFS($I$2:I1140, $B$2:B1140, B1140)</f>
        <v>0.50454545454545452</v>
      </c>
      <c r="AJ1140" s="86">
        <f>AVERAGEIFS($J$2:J1140, $B$2:B1140, B1140)</f>
        <v>0.51318181818181818</v>
      </c>
      <c r="AK1140" s="86">
        <f>AVERAGEIFS($D$2:D1140, $B$2:B1140, B1140)</f>
        <v>0.63636363636363635</v>
      </c>
    </row>
    <row r="1141" spans="1:37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1</v>
      </c>
      <c r="AF1141">
        <v>0</v>
      </c>
      <c r="AG1141">
        <v>0</v>
      </c>
      <c r="AH1141" s="86">
        <f>AVERAGEIFS($C$2:C1141, $B$2:B1141, B1141)</f>
        <v>18.405797101449274</v>
      </c>
      <c r="AI1141" s="86">
        <f>AVERAGEIFS($I$2:I1141, $B$2:B1141, B1141)</f>
        <v>0.47536231884057956</v>
      </c>
      <c r="AJ1141" s="86">
        <f>AVERAGEIFS($J$2:J1141, $B$2:B1141, B1141)</f>
        <v>0.48072463768115953</v>
      </c>
      <c r="AK1141" s="86">
        <f>AVERAGEIFS($D$2:D1141, $B$2:B1141, B1141)</f>
        <v>0.42028985507246375</v>
      </c>
    </row>
    <row r="1142" spans="1:37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 s="86">
        <f>AVERAGEIFS($C$2:C1142, $B$2:B1142, B1142)</f>
        <v>13.685714285714285</v>
      </c>
      <c r="AI1142" s="86">
        <f>AVERAGEIFS($I$2:I1142, $B$2:B1142, B1142)</f>
        <v>0.56714285714285717</v>
      </c>
      <c r="AJ1142" s="86">
        <f>AVERAGEIFS($J$2:J1142, $B$2:B1142, B1142)</f>
        <v>0.53542857142857148</v>
      </c>
      <c r="AK1142" s="86">
        <f>AVERAGEIFS($D$2:D1142, $B$2:B1142, B1142)</f>
        <v>0.54285714285714282</v>
      </c>
    </row>
    <row r="1143" spans="1:37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 s="86">
        <f>AVERAGEIFS($C$2:C1143, $B$2:B1143, B1143)</f>
        <v>18.239999999999998</v>
      </c>
      <c r="AI1143" s="86">
        <f>AVERAGEIFS($I$2:I1143, $B$2:B1143, B1143)</f>
        <v>0.58199999999999996</v>
      </c>
      <c r="AJ1143" s="86">
        <f>AVERAGEIFS($J$2:J1143, $B$2:B1143, B1143)</f>
        <v>0.56440000000000001</v>
      </c>
      <c r="AK1143" s="86">
        <f>AVERAGEIFS($D$2:D1143, $B$2:B1143, B1143)</f>
        <v>0.6</v>
      </c>
    </row>
    <row r="1144" spans="1:37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 s="86">
        <f>AVERAGEIFS($C$2:C1144, $B$2:B1144, B1144)</f>
        <v>18.045454545454547</v>
      </c>
      <c r="AI1144" s="86">
        <f>AVERAGEIFS($I$2:I1144, $B$2:B1144, B1144)</f>
        <v>0.5431818181818181</v>
      </c>
      <c r="AJ1144" s="86">
        <f>AVERAGEIFS($J$2:J1144, $B$2:B1144, B1144)</f>
        <v>0.51977272727272739</v>
      </c>
      <c r="AK1144" s="86">
        <f>AVERAGEIFS($D$2:D1144, $B$2:B1144, B1144)</f>
        <v>0.5</v>
      </c>
    </row>
    <row r="1145" spans="1:37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>
        <v>0</v>
      </c>
      <c r="AH1145" s="86">
        <f>AVERAGEIFS($C$2:C1145, $B$2:B1145, B1145)</f>
        <v>12.894736842105264</v>
      </c>
      <c r="AI1145" s="86">
        <f>AVERAGEIFS($I$2:I1145, $B$2:B1145, B1145)</f>
        <v>0.52894736842105272</v>
      </c>
      <c r="AJ1145" s="86">
        <f>AVERAGEIFS($J$2:J1145, $B$2:B1145, B1145)</f>
        <v>0.50736842105263147</v>
      </c>
      <c r="AK1145" s="86">
        <f>AVERAGEIFS($D$2:D1145, $B$2:B1145, B1145)</f>
        <v>0.52631578947368418</v>
      </c>
    </row>
    <row r="1146" spans="1:37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 s="86">
        <f>AVERAGEIFS($C$2:C1146, $B$2:B1146, B1146)</f>
        <v>17.857142857142858</v>
      </c>
      <c r="AI1146" s="86">
        <f>AVERAGEIFS($I$2:I1146, $B$2:B1146, B1146)</f>
        <v>0.47857142857142854</v>
      </c>
      <c r="AJ1146" s="86">
        <f>AVERAGEIFS($J$2:J1146, $B$2:B1146, B1146)</f>
        <v>0.50571428571428567</v>
      </c>
      <c r="AK1146" s="86">
        <f>AVERAGEIFS($D$2:D1146, $B$2:B1146, B1146)</f>
        <v>0.2857142857142857</v>
      </c>
    </row>
    <row r="1147" spans="1:37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 s="86">
        <f>AVERAGEIFS($C$2:C1147, $B$2:B1147, B1147)</f>
        <v>11.777777777777779</v>
      </c>
      <c r="AI1147" s="86">
        <f>AVERAGEIFS($I$2:I1147, $B$2:B1147, B1147)</f>
        <v>0.38333333333333336</v>
      </c>
      <c r="AJ1147" s="86">
        <f>AVERAGEIFS($J$2:J1147, $B$2:B1147, B1147)</f>
        <v>0.47111111111111115</v>
      </c>
      <c r="AK1147" s="86">
        <f>AVERAGEIFS($D$2:D1147, $B$2:B1147, B1147)</f>
        <v>0.33333333333333331</v>
      </c>
    </row>
    <row r="1148" spans="1:37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1</v>
      </c>
      <c r="AD1148">
        <v>0</v>
      </c>
      <c r="AE1148">
        <v>0</v>
      </c>
      <c r="AF1148">
        <v>0</v>
      </c>
      <c r="AG1148">
        <v>0</v>
      </c>
      <c r="AH1148" s="86">
        <f>AVERAGEIFS($C$2:C1148, $B$2:B1148, B1148)</f>
        <v>18.042553191489361</v>
      </c>
      <c r="AI1148" s="86">
        <f>AVERAGEIFS($I$2:I1148, $B$2:B1148, B1148)</f>
        <v>0.49744680851063833</v>
      </c>
      <c r="AJ1148" s="86">
        <f>AVERAGEIFS($J$2:J1148, $B$2:B1148, B1148)</f>
        <v>0.50914893617021273</v>
      </c>
      <c r="AK1148" s="86">
        <f>AVERAGEIFS($D$2:D1148, $B$2:B1148, B1148)</f>
        <v>0.48936170212765956</v>
      </c>
    </row>
    <row r="1149" spans="1:37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 s="86">
        <f>AVERAGEIFS($C$2:C1149, $B$2:B1149, B1149)</f>
        <v>8.6</v>
      </c>
      <c r="AI1149" s="86">
        <f>AVERAGEIFS($I$2:I1149, $B$2:B1149, B1149)</f>
        <v>0.4</v>
      </c>
      <c r="AJ1149" s="86">
        <f>AVERAGEIFS($J$2:J1149, $B$2:B1149, B1149)</f>
        <v>0.47800000000000004</v>
      </c>
      <c r="AK1149" s="86">
        <f>AVERAGEIFS($D$2:D1149, $B$2:B1149, B1149)</f>
        <v>0.4</v>
      </c>
    </row>
    <row r="1150" spans="1:37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1</v>
      </c>
      <c r="AD1150">
        <v>0</v>
      </c>
      <c r="AE1150">
        <v>0</v>
      </c>
      <c r="AF1150">
        <v>0</v>
      </c>
      <c r="AG1150">
        <v>0</v>
      </c>
      <c r="AH1150" s="86">
        <f>AVERAGEIFS($C$2:C1150, $B$2:B1150, B1150)</f>
        <v>14.916666666666666</v>
      </c>
      <c r="AI1150" s="86">
        <f>AVERAGEIFS($I$2:I1150, $B$2:B1150, B1150)</f>
        <v>0.4458333333333333</v>
      </c>
      <c r="AJ1150" s="86">
        <f>AVERAGEIFS($J$2:J1150, $B$2:B1150, B1150)</f>
        <v>0.47666666666666674</v>
      </c>
      <c r="AK1150" s="86">
        <f>AVERAGEIFS($D$2:D1150, $B$2:B1150, B1150)</f>
        <v>0.375</v>
      </c>
    </row>
    <row r="1151" spans="1:37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1</v>
      </c>
      <c r="AD1151">
        <v>0</v>
      </c>
      <c r="AE1151">
        <v>0</v>
      </c>
      <c r="AF1151">
        <v>0</v>
      </c>
      <c r="AG1151">
        <v>0</v>
      </c>
      <c r="AH1151" s="86">
        <f>AVERAGEIFS($C$2:C1151, $B$2:B1151, B1151)</f>
        <v>23.38095238095238</v>
      </c>
      <c r="AI1151" s="86">
        <f>AVERAGEIFS($I$2:I1151, $B$2:B1151, B1151)</f>
        <v>0.53047619047619055</v>
      </c>
      <c r="AJ1151" s="86">
        <f>AVERAGEIFS($J$2:J1151, $B$2:B1151, B1151)</f>
        <v>0.50888888888888884</v>
      </c>
      <c r="AK1151" s="86">
        <f>AVERAGEIFS($D$2:D1151, $B$2:B1151, B1151)</f>
        <v>0.53968253968253965</v>
      </c>
    </row>
    <row r="1152" spans="1:37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1</v>
      </c>
      <c r="AD1152">
        <v>0</v>
      </c>
      <c r="AE1152">
        <v>0</v>
      </c>
      <c r="AF1152">
        <v>0</v>
      </c>
      <c r="AG1152">
        <v>0</v>
      </c>
      <c r="AH1152" s="86">
        <f>AVERAGEIFS($C$2:C1152, $B$2:B1152, B1152)</f>
        <v>20.285714285714285</v>
      </c>
      <c r="AI1152" s="86">
        <f>AVERAGEIFS($I$2:I1152, $B$2:B1152, B1152)</f>
        <v>0.5552380952380952</v>
      </c>
      <c r="AJ1152" s="86">
        <f>AVERAGEIFS($J$2:J1152, $B$2:B1152, B1152)</f>
        <v>0.5061904761904763</v>
      </c>
      <c r="AK1152" s="86">
        <f>AVERAGEIFS($D$2:D1152, $B$2:B1152, B1152)</f>
        <v>0.5714285714285714</v>
      </c>
    </row>
    <row r="1153" spans="1:37" x14ac:dyDescent="0.25">
      <c r="A1153" s="85">
        <v>46159</v>
      </c>
      <c r="B1153" t="s">
        <v>179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 s="86">
        <f>AVERAGEIFS($C$2:C1153, $B$2:B1153, B1153)</f>
        <v>18.375</v>
      </c>
      <c r="AI1153" s="86">
        <f>AVERAGEIFS($I$2:I1153, $B$2:B1153, B1153)</f>
        <v>0.44999999999999996</v>
      </c>
      <c r="AJ1153" s="86">
        <f>AVERAGEIFS($J$2:J1153, $B$2:B1153, B1153)</f>
        <v>0.49375000000000002</v>
      </c>
      <c r="AK1153" s="86">
        <f>AVERAGEIFS($D$2:D1153, $B$2:B1153, B1153)</f>
        <v>0.25</v>
      </c>
    </row>
    <row r="1154" spans="1:37" x14ac:dyDescent="0.25">
      <c r="A1154" s="85">
        <v>46159</v>
      </c>
      <c r="B1154" t="s">
        <v>50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1</v>
      </c>
      <c r="AG1154">
        <v>0</v>
      </c>
      <c r="AH1154" s="86">
        <f>AVERAGEIFS($C$2:C1154, $B$2:B1154, B1154)</f>
        <v>18.020833333333332</v>
      </c>
      <c r="AI1154" s="86">
        <f>AVERAGEIFS($I$2:I1154, $B$2:B1154, B1154)</f>
        <v>0.49229166666666674</v>
      </c>
      <c r="AJ1154" s="86">
        <f>AVERAGEIFS($J$2:J1154, $B$2:B1154, B1154)</f>
        <v>0.50708333333333322</v>
      </c>
      <c r="AK1154" s="86">
        <f>AVERAGEIFS($D$2:D1154, $B$2:B1154, B1154)</f>
        <v>0.47916666666666669</v>
      </c>
    </row>
    <row r="1155" spans="1:37" x14ac:dyDescent="0.25">
      <c r="A1155" s="85">
        <v>46159</v>
      </c>
      <c r="B1155" t="s">
        <v>71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1</v>
      </c>
      <c r="AG1155">
        <v>0</v>
      </c>
      <c r="AH1155" s="86">
        <f>AVERAGEIFS($C$2:C1155, $B$2:B1155, B1155)</f>
        <v>13.121212121212121</v>
      </c>
      <c r="AI1155" s="86">
        <f>AVERAGEIFS($I$2:I1155, $B$2:B1155, B1155)</f>
        <v>0.44090909090909092</v>
      </c>
      <c r="AJ1155" s="86">
        <f>AVERAGEIFS($J$2:J1155, $B$2:B1155, B1155)</f>
        <v>0.46696969696969692</v>
      </c>
      <c r="AK1155" s="86">
        <f>AVERAGEIFS($D$2:D1155, $B$2:B1155, B1155)</f>
        <v>0.45454545454545453</v>
      </c>
    </row>
    <row r="1156" spans="1:37" x14ac:dyDescent="0.25">
      <c r="A1156" s="85">
        <v>46159</v>
      </c>
      <c r="B1156" t="s">
        <v>141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1</v>
      </c>
      <c r="AG1156">
        <v>0</v>
      </c>
      <c r="AH1156" s="86">
        <f>AVERAGEIFS($C$2:C1156, $B$2:B1156, B1156)</f>
        <v>15.869565217391305</v>
      </c>
      <c r="AI1156" s="86">
        <f>AVERAGEIFS($I$2:I1156, $B$2:B1156, B1156)</f>
        <v>0.4934782608695652</v>
      </c>
      <c r="AJ1156" s="86">
        <f>AVERAGEIFS($J$2:J1156, $B$2:B1156, B1156)</f>
        <v>0.5086956521739131</v>
      </c>
      <c r="AK1156" s="86">
        <f>AVERAGEIFS($D$2:D1156, $B$2:B1156, B1156)</f>
        <v>0.60869565217391308</v>
      </c>
    </row>
    <row r="1157" spans="1:37" x14ac:dyDescent="0.25">
      <c r="A1157" s="85">
        <v>46159</v>
      </c>
      <c r="B1157" t="s">
        <v>17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1</v>
      </c>
      <c r="AG1157">
        <v>0</v>
      </c>
      <c r="AH1157" s="86">
        <f>AVERAGEIFS($C$2:C1157, $B$2:B1157, B1157)</f>
        <v>20.13953488372093</v>
      </c>
      <c r="AI1157" s="86">
        <f>AVERAGEIFS($I$2:I1157, $B$2:B1157, B1157)</f>
        <v>0.54813953488372091</v>
      </c>
      <c r="AJ1157" s="86">
        <f>AVERAGEIFS($J$2:J1157, $B$2:B1157, B1157)</f>
        <v>0.50395348837209319</v>
      </c>
      <c r="AK1157" s="86">
        <f>AVERAGEIFS($D$2:D1157, $B$2:B1157, B1157)</f>
        <v>0.55813953488372092</v>
      </c>
    </row>
    <row r="1158" spans="1:37" x14ac:dyDescent="0.25">
      <c r="A1158" s="85">
        <v>46159</v>
      </c>
      <c r="B1158" t="s">
        <v>107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1</v>
      </c>
      <c r="AG1158">
        <v>0</v>
      </c>
      <c r="AH1158" s="86">
        <f>AVERAGEIFS($C$2:C1158, $B$2:B1158, B1158)</f>
        <v>15.877551020408163</v>
      </c>
      <c r="AI1158" s="86">
        <f>AVERAGEIFS($I$2:I1158, $B$2:B1158, B1158)</f>
        <v>0.50816326530612255</v>
      </c>
      <c r="AJ1158" s="86">
        <f>AVERAGEIFS($J$2:J1158, $B$2:B1158, B1158)</f>
        <v>0.51387755102040811</v>
      </c>
      <c r="AK1158" s="86">
        <f>AVERAGEIFS($D$2:D1158, $B$2:B1158, B1158)</f>
        <v>0.5714285714285714</v>
      </c>
    </row>
    <row r="1159" spans="1:37" x14ac:dyDescent="0.25">
      <c r="A1159" s="85">
        <v>46159</v>
      </c>
      <c r="B1159" t="s">
        <v>150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 s="86">
        <f>AVERAGEIFS($C$2:C1159, $B$2:B1159, B1159)</f>
        <v>18.153846153846153</v>
      </c>
      <c r="AI1159" s="86">
        <f>AVERAGEIFS($I$2:I1159, $B$2:B1159, B1159)</f>
        <v>0.58846153846153837</v>
      </c>
      <c r="AJ1159" s="86">
        <f>AVERAGEIFS($J$2:J1159, $B$2:B1159, B1159)</f>
        <v>0.56538461538461537</v>
      </c>
      <c r="AK1159" s="86">
        <f>AVERAGEIFS($D$2:D1159, $B$2:B1159, B1159)</f>
        <v>0.61538461538461542</v>
      </c>
    </row>
    <row r="1160" spans="1:37" x14ac:dyDescent="0.25">
      <c r="A1160" s="85">
        <v>46159</v>
      </c>
      <c r="B1160" t="s">
        <v>42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 s="86">
        <f>AVERAGEIFS($C$2:C1160, $B$2:B1160, B1160)</f>
        <v>17.78846153846154</v>
      </c>
      <c r="AI1160" s="86">
        <f>AVERAGEIFS($I$2:I1160, $B$2:B1160, B1160)</f>
        <v>0.47211538461538471</v>
      </c>
      <c r="AJ1160" s="86">
        <f>AVERAGEIFS($J$2:J1160, $B$2:B1160, B1160)</f>
        <v>0.4640384615384614</v>
      </c>
      <c r="AK1160" s="86">
        <f>AVERAGEIFS($D$2:D1160, $B$2:B1160, B1160)</f>
        <v>0.5</v>
      </c>
    </row>
    <row r="1161" spans="1:37" x14ac:dyDescent="0.25">
      <c r="A1161" s="85">
        <v>46159</v>
      </c>
      <c r="B1161" t="s">
        <v>54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1</v>
      </c>
      <c r="AA1161">
        <v>0</v>
      </c>
      <c r="AB1161">
        <v>1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 s="86">
        <f>AVERAGEIFS($C$2:C1161, $B$2:B1161, B1161)</f>
        <v>23.265625</v>
      </c>
      <c r="AI1161" s="86">
        <f>AVERAGEIFS($I$2:I1161, $B$2:B1161, B1161)</f>
        <v>0.53390625000000003</v>
      </c>
      <c r="AJ1161" s="86">
        <f>AVERAGEIFS($J$2:J1161, $B$2:B1161, B1161)</f>
        <v>0.51015624999999998</v>
      </c>
      <c r="AK1161" s="86">
        <f>AVERAGEIFS($D$2:D1161, $B$2:B1161, B1161)</f>
        <v>0.546875</v>
      </c>
    </row>
    <row r="1162" spans="1:37" x14ac:dyDescent="0.25">
      <c r="A1162" s="85">
        <v>46159</v>
      </c>
      <c r="B1162" t="s">
        <v>40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1</v>
      </c>
      <c r="AA1162">
        <v>0</v>
      </c>
      <c r="AB1162">
        <v>1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 s="86">
        <f>AVERAGEIFS($C$2:C1162, $B$2:B1162, B1162)</f>
        <v>18.385714285714286</v>
      </c>
      <c r="AI1162" s="86">
        <f>AVERAGEIFS($I$2:I1162, $B$2:B1162, B1162)</f>
        <v>0.47928571428571415</v>
      </c>
      <c r="AJ1162" s="86">
        <f>AVERAGEIFS($J$2:J1162, $B$2:B1162, B1162)</f>
        <v>0.48228571428571448</v>
      </c>
      <c r="AK1162" s="86">
        <f>AVERAGEIFS($D$2:D1162, $B$2:B1162, B1162)</f>
        <v>0.42857142857142855</v>
      </c>
    </row>
    <row r="1163" spans="1:37" x14ac:dyDescent="0.25">
      <c r="A1163" s="85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1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 s="86">
        <f>AVERAGEIFS($C$2:C1163, $B$2:B1163, B1163)</f>
        <v>24</v>
      </c>
      <c r="AI1163" s="86">
        <f>AVERAGEIFS($I$2:I1163, $B$2:B1163, B1163)</f>
        <v>0.45375000000000004</v>
      </c>
      <c r="AJ1163" s="86">
        <f>AVERAGEIFS($J$2:J1163, $B$2:B1163, B1163)</f>
        <v>0.47124999999999995</v>
      </c>
      <c r="AK1163" s="86">
        <f>AVERAGEIFS($D$2:D1163, $B$2:B1163, B1163)</f>
        <v>0.4</v>
      </c>
    </row>
    <row r="1164" spans="1:37" x14ac:dyDescent="0.25">
      <c r="A1164" s="85">
        <v>46159</v>
      </c>
      <c r="B1164" t="s">
        <v>113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1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 s="86">
        <f>AVERAGEIFS($C$2:C1164, $B$2:B1164, B1164)</f>
        <v>18.244444444444444</v>
      </c>
      <c r="AI1164" s="86">
        <f>AVERAGEIFS($I$2:I1164, $B$2:B1164, B1164)</f>
        <v>0.5477777777777777</v>
      </c>
      <c r="AJ1164" s="86">
        <f>AVERAGEIFS($J$2:J1164, $B$2:B1164, B1164)</f>
        <v>0.52133333333333343</v>
      </c>
      <c r="AK1164" s="86">
        <f>AVERAGEIFS($D$2:D1164, $B$2:B1164, B1164)</f>
        <v>0.51111111111111107</v>
      </c>
    </row>
    <row r="1165" spans="1:37" x14ac:dyDescent="0.25">
      <c r="A1165" s="85">
        <v>46160</v>
      </c>
      <c r="B1165" t="s">
        <v>27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1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 s="86">
        <f>AVERAGEIFS($C$2:C1165, $B$2:B1165, B1165)</f>
        <v>12.090909090909092</v>
      </c>
      <c r="AI1165" s="86">
        <f>AVERAGEIFS($I$2:I1165, $B$2:B1165, B1165)</f>
        <v>0.4</v>
      </c>
      <c r="AJ1165" s="86">
        <f>AVERAGEIFS($J$2:J1165, $B$2:B1165, B1165)</f>
        <v>0.40727272727272729</v>
      </c>
      <c r="AK1165" s="86">
        <f>AVERAGEIFS($D$2:D1165, $B$2:B1165, B1165)</f>
        <v>0.27272727272727271</v>
      </c>
    </row>
    <row r="1166" spans="1:37" x14ac:dyDescent="0.25">
      <c r="A1166" s="85">
        <v>46160</v>
      </c>
      <c r="B1166" t="s">
        <v>152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1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 s="86">
        <f>AVERAGEIFS($C$2:C1166, $B$2:B1166, B1166)</f>
        <v>12.9</v>
      </c>
      <c r="AI1166" s="86">
        <f>AVERAGEIFS($I$2:I1166, $B$2:B1166, B1166)</f>
        <v>0.38500000000000001</v>
      </c>
      <c r="AJ1166" s="86">
        <f>AVERAGEIFS($J$2:J1166, $B$2:B1166, B1166)</f>
        <v>0.47400000000000003</v>
      </c>
      <c r="AK1166" s="86">
        <f>AVERAGEIFS($D$2:D1166, $B$2:B1166, B1166)</f>
        <v>0.3</v>
      </c>
    </row>
    <row r="1167" spans="1:37" x14ac:dyDescent="0.25">
      <c r="A1167" s="85">
        <v>46160</v>
      </c>
      <c r="B1167" t="s">
        <v>54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 s="86">
        <f>AVERAGEIFS($C$2:C1167, $B$2:B1167, B1167)</f>
        <v>23.446153846153845</v>
      </c>
      <c r="AI1167" s="86">
        <f>AVERAGEIFS($I$2:I1167, $B$2:B1167, B1167)</f>
        <v>0.53184615384615386</v>
      </c>
      <c r="AJ1167" s="86">
        <f>AVERAGEIFS($J$2:J1167, $B$2:B1167, B1167)</f>
        <v>0.51</v>
      </c>
      <c r="AK1167" s="86">
        <f>AVERAGEIFS($D$2:D1167, $B$2:B1167, B1167)</f>
        <v>0.53846153846153844</v>
      </c>
    </row>
    <row r="1168" spans="1:37" x14ac:dyDescent="0.25">
      <c r="A1168" s="85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1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 s="86">
        <f>AVERAGEIFS($C$2:C1168, $B$2:B1168, B1168)</f>
        <v>23.173913043478262</v>
      </c>
      <c r="AI1168" s="86">
        <f>AVERAGEIFS($I$2:I1168, $B$2:B1168, B1168)</f>
        <v>0.50608695652173896</v>
      </c>
      <c r="AJ1168" s="86">
        <f>AVERAGEIFS($J$2:J1168, $B$2:B1168, B1168)</f>
        <v>0.53021739130434775</v>
      </c>
      <c r="AK1168" s="86">
        <f>AVERAGEIFS($D$2:D1168, $B$2:B1168, B1168)</f>
        <v>0.47826086956521741</v>
      </c>
    </row>
    <row r="1169" spans="1:37" x14ac:dyDescent="0.25">
      <c r="A1169" s="85">
        <v>46160</v>
      </c>
      <c r="B1169" t="s">
        <v>147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1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 s="86">
        <f>AVERAGEIFS($C$2:C1169, $B$2:B1169, B1169)</f>
        <v>14.083333333333334</v>
      </c>
      <c r="AI1169" s="86">
        <f>AVERAGEIFS($I$2:I1169, $B$2:B1169, B1169)</f>
        <v>0.5625</v>
      </c>
      <c r="AJ1169" s="86">
        <f>AVERAGEIFS($J$2:J1169, $B$2:B1169, B1169)</f>
        <v>0.5344444444444445</v>
      </c>
      <c r="AK1169" s="86">
        <f>AVERAGEIFS($D$2:D1169, $B$2:B1169, B1169)</f>
        <v>0.52777777777777779</v>
      </c>
    </row>
    <row r="1170" spans="1:37" x14ac:dyDescent="0.25">
      <c r="A1170" s="85">
        <v>46160</v>
      </c>
      <c r="B1170" t="s">
        <v>107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1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 s="86">
        <f>AVERAGEIFS($C$2:C1170, $B$2:B1170, B1170)</f>
        <v>16.18</v>
      </c>
      <c r="AI1170" s="86">
        <f>AVERAGEIFS($I$2:I1170, $B$2:B1170, B1170)</f>
        <v>0.50600000000000012</v>
      </c>
      <c r="AJ1170" s="86">
        <f>AVERAGEIFS($J$2:J1170, $B$2:B1170, B1170)</f>
        <v>0.51359999999999995</v>
      </c>
      <c r="AK1170" s="86">
        <f>AVERAGEIFS($D$2:D1170, $B$2:B1170, B1170)</f>
        <v>0.56000000000000005</v>
      </c>
    </row>
    <row r="1171" spans="1:37" x14ac:dyDescent="0.25">
      <c r="A1171" s="85">
        <v>46160</v>
      </c>
      <c r="B1171" t="s">
        <v>140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1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 s="86">
        <f>AVERAGEIFS($C$2:C1171, $B$2:B1171, B1171)</f>
        <v>12.55</v>
      </c>
      <c r="AI1171" s="86">
        <f>AVERAGEIFS($I$2:I1171, $B$2:B1171, B1171)</f>
        <v>0.52250000000000008</v>
      </c>
      <c r="AJ1171" s="86">
        <f>AVERAGEIFS($J$2:J1171, $B$2:B1171, B1171)</f>
        <v>0.5069999999999999</v>
      </c>
      <c r="AK1171" s="86">
        <f>AVERAGEIFS($D$2:D1171, $B$2:B1171, B1171)</f>
        <v>0.5</v>
      </c>
    </row>
    <row r="1172" spans="1:37" x14ac:dyDescent="0.25">
      <c r="A1172" s="85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1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 s="86">
        <f>AVERAGEIFS($C$2:C1172, $B$2:B1172, B1172)</f>
        <v>19.131578947368421</v>
      </c>
      <c r="AI1172" s="86">
        <f>AVERAGEIFS($I$2:I1172, $B$2:B1172, B1172)</f>
        <v>0.54263157894736835</v>
      </c>
      <c r="AJ1172" s="86">
        <f>AVERAGEIFS($J$2:J1172, $B$2:B1172, B1172)</f>
        <v>0.5213157894736844</v>
      </c>
      <c r="AK1172" s="86">
        <f>AVERAGEIFS($D$2:D1172, $B$2:B1172, B1172)</f>
        <v>0.60526315789473684</v>
      </c>
    </row>
    <row r="1173" spans="1:37" x14ac:dyDescent="0.25">
      <c r="A1173" s="85">
        <v>46160</v>
      </c>
      <c r="B1173" t="s">
        <v>115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 s="86">
        <f>AVERAGEIFS($C$2:C1173, $B$2:B1173, B1173)</f>
        <v>14.5</v>
      </c>
      <c r="AI1173" s="86">
        <f>AVERAGEIFS($I$2:I1173, $B$2:B1173, B1173)</f>
        <v>0.43749999999999994</v>
      </c>
      <c r="AJ1173" s="86">
        <f>AVERAGEIFS($J$2:J1173, $B$2:B1173, B1173)</f>
        <v>0.46916666666666657</v>
      </c>
      <c r="AK1173" s="86">
        <f>AVERAGEIFS($D$2:D1173, $B$2:B1173, B1173)</f>
        <v>0.41666666666666669</v>
      </c>
    </row>
    <row r="1174" spans="1:37" x14ac:dyDescent="0.25">
      <c r="A1174" s="85">
        <v>46160</v>
      </c>
      <c r="B1174" t="s">
        <v>161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 s="86">
        <f>AVERAGEIFS($C$2:C1174, $B$2:B1174, B1174)</f>
        <v>9.4615384615384617</v>
      </c>
      <c r="AI1174" s="86">
        <f>AVERAGEIFS($I$2:I1174, $B$2:B1174, B1174)</f>
        <v>0.51923076923076916</v>
      </c>
      <c r="AJ1174" s="86">
        <f>AVERAGEIFS($J$2:J1174, $B$2:B1174, B1174)</f>
        <v>0.50538461538461532</v>
      </c>
      <c r="AK1174" s="86">
        <f>AVERAGEIFS($D$2:D1174, $B$2:B1174, B1174)</f>
        <v>0.53846153846153844</v>
      </c>
    </row>
    <row r="1175" spans="1:37" x14ac:dyDescent="0.25">
      <c r="A1175" s="85">
        <v>46160</v>
      </c>
      <c r="B1175" t="s">
        <v>179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 s="86">
        <f>AVERAGEIFS($C$2:C1175, $B$2:B1175, B1175)</f>
        <v>17.888888888888889</v>
      </c>
      <c r="AI1175" s="86">
        <f>AVERAGEIFS($I$2:I1175, $B$2:B1175, B1175)</f>
        <v>0.46666666666666656</v>
      </c>
      <c r="AJ1175" s="86">
        <f>AVERAGEIFS($J$2:J1175, $B$2:B1175, B1175)</f>
        <v>0.49444444444444446</v>
      </c>
      <c r="AK1175" s="86">
        <f>AVERAGEIFS($D$2:D1175, $B$2:B1175, B1175)</f>
        <v>0.33333333333333331</v>
      </c>
    </row>
    <row r="1176" spans="1:37" x14ac:dyDescent="0.25">
      <c r="A1176" s="85">
        <v>46160</v>
      </c>
      <c r="B1176" t="s">
        <v>13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 s="86">
        <f>AVERAGEIFS($C$2:C1176, $B$2:B1176, B1176)</f>
        <v>14.6</v>
      </c>
      <c r="AI1176" s="86">
        <f>AVERAGEIFS($I$2:I1176, $B$2:B1176, B1176)</f>
        <v>0.45199999999999996</v>
      </c>
      <c r="AJ1176" s="86">
        <f>AVERAGEIFS($J$2:J1176, $B$2:B1176, B1176)</f>
        <v>0.47760000000000002</v>
      </c>
      <c r="AK1176" s="86">
        <f>AVERAGEIFS($D$2:D1176, $B$2:B1176, B1176)</f>
        <v>0.4</v>
      </c>
    </row>
    <row r="1177" spans="1:37" x14ac:dyDescent="0.25">
      <c r="A1177" s="85">
        <v>46160</v>
      </c>
      <c r="B1177" t="s">
        <v>141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 s="86">
        <f>AVERAGEIFS($C$2:C1177, $B$2:B1177, B1177)</f>
        <v>17</v>
      </c>
      <c r="AI1177" s="86">
        <f>AVERAGEIFS($I$2:I1177, $B$2:B1177, B1177)</f>
        <v>0.49791666666666662</v>
      </c>
      <c r="AJ1177" s="86">
        <f>AVERAGEIFS($J$2:J1177, $B$2:B1177, B1177)</f>
        <v>0.50833333333333341</v>
      </c>
      <c r="AK1177" s="86">
        <f>AVERAGEIFS($D$2:D1177, $B$2:B1177, B1177)</f>
        <v>0.625</v>
      </c>
    </row>
    <row r="1178" spans="1:37" x14ac:dyDescent="0.25">
      <c r="A1178" s="85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 s="86">
        <f>AVERAGEIFS($C$2:C1178, $B$2:B1178, B1178)</f>
        <v>23.094594594594593</v>
      </c>
      <c r="AI1178" s="86">
        <f>AVERAGEIFS($I$2:I1178, $B$2:B1178, B1178)</f>
        <v>0.56256756756756765</v>
      </c>
      <c r="AJ1178" s="86">
        <f>AVERAGEIFS($J$2:J1178, $B$2:B1178, B1178)</f>
        <v>0.53229729729729724</v>
      </c>
      <c r="AK1178" s="86">
        <f>AVERAGEIFS($D$2:D1178, $B$2:B1178, B1178)</f>
        <v>0.63513513513513509</v>
      </c>
    </row>
    <row r="1179" spans="1:37" x14ac:dyDescent="0.25">
      <c r="A1179" s="85">
        <v>46160</v>
      </c>
      <c r="B1179" t="s">
        <v>113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 s="86">
        <f>AVERAGEIFS($C$2:C1179, $B$2:B1179, B1179)</f>
        <v>18.5</v>
      </c>
      <c r="AI1179" s="86">
        <f>AVERAGEIFS($I$2:I1179, $B$2:B1179, B1179)</f>
        <v>0.54891304347826075</v>
      </c>
      <c r="AJ1179" s="86">
        <f>AVERAGEIFS($J$2:J1179, $B$2:B1179, B1179)</f>
        <v>0.52086956521739136</v>
      </c>
      <c r="AK1179" s="86">
        <f>AVERAGEIFS($D$2:D1179, $B$2:B1179, B1179)</f>
        <v>0.52173913043478259</v>
      </c>
    </row>
    <row r="1180" spans="1:37" x14ac:dyDescent="0.25">
      <c r="A1180" s="85">
        <v>46160</v>
      </c>
      <c r="B1180" t="s">
        <v>150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 s="86">
        <f>AVERAGEIFS($C$2:C1180, $B$2:B1180, B1180)</f>
        <v>18.703703703703702</v>
      </c>
      <c r="AI1180" s="86">
        <f>AVERAGEIFS($I$2:I1180, $B$2:B1180, B1180)</f>
        <v>0.5888888888888888</v>
      </c>
      <c r="AJ1180" s="86">
        <f>AVERAGEIFS($J$2:J1180, $B$2:B1180, B1180)</f>
        <v>0.562962962962963</v>
      </c>
      <c r="AK1180" s="86">
        <f>AVERAGEIFS($D$2:D1180, $B$2:B1180, B1180)</f>
        <v>0.62962962962962965</v>
      </c>
    </row>
    <row r="1181" spans="1:37" x14ac:dyDescent="0.25">
      <c r="A1181" s="85">
        <v>46161</v>
      </c>
      <c r="B1181" t="s">
        <v>42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1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1</v>
      </c>
      <c r="AH1181" s="86">
        <f>AVERAGEIFS($C$2:C1181, $B$2:B1181, B1181)</f>
        <v>17.924528301886792</v>
      </c>
      <c r="AI1181" s="86">
        <f>AVERAGEIFS($I$2:I1181, $B$2:B1181, B1181)</f>
        <v>0.47075471698113214</v>
      </c>
      <c r="AJ1181" s="86">
        <f>AVERAGEIFS($J$2:J1181, $B$2:B1181, B1181)</f>
        <v>0.4643396226415093</v>
      </c>
      <c r="AK1181" s="86">
        <f>AVERAGEIFS($D$2:D1181, $B$2:B1181, B1181)</f>
        <v>0.49056603773584906</v>
      </c>
    </row>
    <row r="1182" spans="1:37" x14ac:dyDescent="0.25">
      <c r="A1182" s="85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1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1</v>
      </c>
      <c r="AH1182" s="86">
        <f>AVERAGEIFS($C$2:C1182, $B$2:B1182, B1182)</f>
        <v>23.173333333333332</v>
      </c>
      <c r="AI1182" s="86">
        <f>AVERAGEIFS($I$2:I1182, $B$2:B1182, B1182)</f>
        <v>0.56040000000000012</v>
      </c>
      <c r="AJ1182" s="86">
        <f>AVERAGEIFS($J$2:J1182, $B$2:B1182, B1182)</f>
        <v>0.53159999999999985</v>
      </c>
      <c r="AK1182" s="86">
        <f>AVERAGEIFS($D$2:D1182, $B$2:B1182, B1182)</f>
        <v>0.62666666666666671</v>
      </c>
    </row>
    <row r="1183" spans="1:37" x14ac:dyDescent="0.25">
      <c r="A1183" s="85">
        <v>46161</v>
      </c>
      <c r="B1183" t="s">
        <v>40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1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1</v>
      </c>
      <c r="AH1183" s="86">
        <f>AVERAGEIFS($C$2:C1183, $B$2:B1183, B1183)</f>
        <v>18.535211267605632</v>
      </c>
      <c r="AI1183" s="86">
        <f>AVERAGEIFS($I$2:I1183, $B$2:B1183, B1183)</f>
        <v>0.4781690140845069</v>
      </c>
      <c r="AJ1183" s="86">
        <f>AVERAGEIFS($J$2:J1183, $B$2:B1183, B1183)</f>
        <v>0.48225352112676068</v>
      </c>
      <c r="AK1183" s="86">
        <f>AVERAGEIFS($D$2:D1183, $B$2:B1183, B1183)</f>
        <v>0.42253521126760563</v>
      </c>
    </row>
    <row r="1184" spans="1:37" x14ac:dyDescent="0.25">
      <c r="A1184" s="85">
        <v>46161</v>
      </c>
      <c r="B1184" t="s">
        <v>53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1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1</v>
      </c>
      <c r="AH1184" s="86">
        <f>AVERAGEIFS($C$2:C1184, $B$2:B1184, B1184)</f>
        <v>15.225806451612904</v>
      </c>
      <c r="AI1184" s="86">
        <f>AVERAGEIFS($I$2:I1184, $B$2:B1184, B1184)</f>
        <v>0.48387096774193555</v>
      </c>
      <c r="AJ1184" s="86">
        <f>AVERAGEIFS($J$2:J1184, $B$2:B1184, B1184)</f>
        <v>0.49129032258064526</v>
      </c>
      <c r="AK1184" s="86">
        <f>AVERAGEIFS($D$2:D1184, $B$2:B1184, B1184)</f>
        <v>0.38709677419354838</v>
      </c>
    </row>
    <row r="1185" spans="1:37" x14ac:dyDescent="0.25">
      <c r="A1185" s="85">
        <v>46161</v>
      </c>
      <c r="B1185" t="s">
        <v>25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1</v>
      </c>
      <c r="AH1185" s="86">
        <f>AVERAGEIFS($C$2:C1185, $B$2:B1185, B1185)</f>
        <v>12.428571428571429</v>
      </c>
      <c r="AI1185" s="86">
        <f>AVERAGEIFS($I$2:I1185, $B$2:B1185, B1185)</f>
        <v>0.62857142857142867</v>
      </c>
      <c r="AJ1185" s="86">
        <f>AVERAGEIFS($J$2:J1185, $B$2:B1185, B1185)</f>
        <v>0.61571428571428577</v>
      </c>
      <c r="AK1185" s="86">
        <f>AVERAGEIFS($D$2:D1185, $B$2:B1185, B1185)</f>
        <v>0.5714285714285714</v>
      </c>
    </row>
    <row r="1186" spans="1:37" x14ac:dyDescent="0.25">
      <c r="A1186" s="85">
        <v>46161</v>
      </c>
      <c r="B1186" t="s">
        <v>44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1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1</v>
      </c>
      <c r="AH1186" s="86">
        <f>AVERAGEIFS($C$2:C1186, $B$2:B1186, B1186)</f>
        <v>16.5</v>
      </c>
      <c r="AI1186" s="86">
        <f>AVERAGEIFS($I$2:I1186, $B$2:B1186, B1186)</f>
        <v>0.5413461538461537</v>
      </c>
      <c r="AJ1186" s="86">
        <f>AVERAGEIFS($J$2:J1186, $B$2:B1186, B1186)</f>
        <v>0.53173076923076934</v>
      </c>
      <c r="AK1186" s="86">
        <f>AVERAGEIFS($D$2:D1186, $B$2:B1186, B1186)</f>
        <v>0.59615384615384615</v>
      </c>
    </row>
    <row r="1187" spans="1:37" x14ac:dyDescent="0.25">
      <c r="A1187" s="85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 s="86">
        <f>AVERAGEIFS($C$2:C1187, $B$2:B1187, B1187)</f>
        <v>24.463414634146343</v>
      </c>
      <c r="AI1187" s="86">
        <f>AVERAGEIFS($I$2:I1187, $B$2:B1187, B1187)</f>
        <v>0.45731707317073178</v>
      </c>
      <c r="AJ1187" s="86">
        <f>AVERAGEIFS($J$2:J1187, $B$2:B1187, B1187)</f>
        <v>0.47243902439024382</v>
      </c>
      <c r="AK1187" s="86">
        <f>AVERAGEIFS($D$2:D1187, $B$2:B1187, B1187)</f>
        <v>0.41463414634146339</v>
      </c>
    </row>
    <row r="1188" spans="1:37" x14ac:dyDescent="0.25">
      <c r="A1188" s="85">
        <v>46161</v>
      </c>
      <c r="B1188" t="s">
        <v>54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 s="86">
        <f>AVERAGEIFS($C$2:C1188, $B$2:B1188, B1188)</f>
        <v>23.666666666666668</v>
      </c>
      <c r="AI1188" s="86">
        <f>AVERAGEIFS($I$2:I1188, $B$2:B1188, B1188)</f>
        <v>0.53287878787878795</v>
      </c>
      <c r="AJ1188" s="86">
        <f>AVERAGEIFS($J$2:J1188, $B$2:B1188, B1188)</f>
        <v>0.51015151515151513</v>
      </c>
      <c r="AK1188" s="86">
        <f>AVERAGEIFS($D$2:D1188, $B$2:B1188, B1188)</f>
        <v>0.54545454545454541</v>
      </c>
    </row>
    <row r="1189" spans="1:37" x14ac:dyDescent="0.25">
      <c r="A1189" s="85">
        <v>46161</v>
      </c>
      <c r="B1189" t="s">
        <v>147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 s="86">
        <f>AVERAGEIFS($C$2:C1189, $B$2:B1189, B1189)</f>
        <v>14.405405405405405</v>
      </c>
      <c r="AI1189" s="86">
        <f>AVERAGEIFS($I$2:I1189, $B$2:B1189, B1189)</f>
        <v>0.56351351351351353</v>
      </c>
      <c r="AJ1189" s="86">
        <f>AVERAGEIFS($J$2:J1189, $B$2:B1189, B1189)</f>
        <v>0.53405405405405415</v>
      </c>
      <c r="AK1189" s="86">
        <f>AVERAGEIFS($D$2:D1189, $B$2:B1189, B1189)</f>
        <v>0.54054054054054057</v>
      </c>
    </row>
    <row r="1190" spans="1:37" x14ac:dyDescent="0.25">
      <c r="A1190" s="85">
        <v>46161</v>
      </c>
      <c r="B1190" t="s">
        <v>115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 s="86">
        <f>AVERAGEIFS($C$2:C1190, $B$2:B1190, B1190)</f>
        <v>14.384615384615385</v>
      </c>
      <c r="AI1190" s="86">
        <f>AVERAGEIFS($I$2:I1190, $B$2:B1190, B1190)</f>
        <v>0.4499999999999999</v>
      </c>
      <c r="AJ1190" s="86">
        <f>AVERAGEIFS($J$2:J1190, $B$2:B1190, B1190)</f>
        <v>0.47307692307692295</v>
      </c>
      <c r="AK1190" s="86">
        <f>AVERAGEIFS($D$2:D1190, $B$2:B1190, B1190)</f>
        <v>0.46153846153846156</v>
      </c>
    </row>
    <row r="1191" spans="1:37" x14ac:dyDescent="0.25">
      <c r="A1191" s="85">
        <v>46161</v>
      </c>
      <c r="B1191" t="s">
        <v>214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 s="86">
        <f>AVERAGEIFS($C$2:C1191, $B$2:B1191, B1191)</f>
        <v>3.5</v>
      </c>
      <c r="AI1191" s="86">
        <f>AVERAGEIFS($I$2:I1191, $B$2:B1191, B1191)</f>
        <v>0.8</v>
      </c>
      <c r="AJ1191" s="86">
        <f>AVERAGEIFS($J$2:J1191, $B$2:B1191, B1191)</f>
        <v>0.63500000000000001</v>
      </c>
      <c r="AK1191" s="86">
        <f>AVERAGEIFS($D$2:D1191, $B$2:B1191, B1191)</f>
        <v>1</v>
      </c>
    </row>
    <row r="1192" spans="1:37" x14ac:dyDescent="0.25">
      <c r="A1192" s="85">
        <v>46161</v>
      </c>
      <c r="B1192" t="s">
        <v>71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 s="86">
        <f>AVERAGEIFS($C$2:C1192, $B$2:B1192, B1192)</f>
        <v>13.647058823529411</v>
      </c>
      <c r="AI1192" s="86">
        <f>AVERAGEIFS($I$2:I1192, $B$2:B1192, B1192)</f>
        <v>0.44558823529411767</v>
      </c>
      <c r="AJ1192" s="86">
        <f>AVERAGEIFS($J$2:J1192, $B$2:B1192, B1192)</f>
        <v>0.46852941176470581</v>
      </c>
      <c r="AK1192" s="86">
        <f>AVERAGEIFS($D$2:D1192, $B$2:B1192, B1192)</f>
        <v>0.47058823529411764</v>
      </c>
    </row>
    <row r="1193" spans="1:37" x14ac:dyDescent="0.25">
      <c r="A1193" s="85">
        <v>46163</v>
      </c>
      <c r="B1193" t="s">
        <v>54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1</v>
      </c>
      <c r="AF1193">
        <v>0</v>
      </c>
      <c r="AG1193">
        <v>0</v>
      </c>
      <c r="AH1193" s="86">
        <f>AVERAGEIFS($C$2:C1193, $B$2:B1193, B1193)</f>
        <v>23.582089552238806</v>
      </c>
      <c r="AI1193" s="86">
        <f>AVERAGEIFS($I$2:I1193, $B$2:B1193, B1193)</f>
        <v>0.53611940298507466</v>
      </c>
      <c r="AJ1193" s="86">
        <f>AVERAGEIFS($J$2:J1193, $B$2:B1193, B1193)</f>
        <v>0.51134328358208958</v>
      </c>
      <c r="AK1193" s="86">
        <f>AVERAGEIFS($D$2:D1193, $B$2:B1193, B1193)</f>
        <v>0.55223880597014929</v>
      </c>
    </row>
    <row r="1194" spans="1:37" x14ac:dyDescent="0.25">
      <c r="A1194" s="85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1</v>
      </c>
      <c r="AF1194">
        <v>0</v>
      </c>
      <c r="AG1194">
        <v>0</v>
      </c>
      <c r="AH1194" s="86">
        <f>AVERAGEIFS($C$2:C1194, $B$2:B1194, B1194)</f>
        <v>23.19736842105263</v>
      </c>
      <c r="AI1194" s="86">
        <f>AVERAGEIFS($I$2:I1194, $B$2:B1194, B1194)</f>
        <v>0.56289473684210534</v>
      </c>
      <c r="AJ1194" s="86">
        <f>AVERAGEIFS($J$2:J1194, $B$2:B1194, B1194)</f>
        <v>0.53236842105263149</v>
      </c>
      <c r="AK1194" s="86">
        <f>AVERAGEIFS($D$2:D1194, $B$2:B1194, B1194)</f>
        <v>0.63157894736842102</v>
      </c>
    </row>
    <row r="1195" spans="1:37" x14ac:dyDescent="0.25">
      <c r="A1195" s="85">
        <v>46163</v>
      </c>
      <c r="B1195" t="s">
        <v>50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1</v>
      </c>
      <c r="AF1195">
        <v>0</v>
      </c>
      <c r="AG1195">
        <v>0</v>
      </c>
      <c r="AH1195" s="86">
        <f>AVERAGEIFS($C$2:C1195, $B$2:B1195, B1195)</f>
        <v>18.061224489795919</v>
      </c>
      <c r="AI1195" s="86">
        <f>AVERAGEIFS($I$2:I1195, $B$2:B1195, B1195)</f>
        <v>0.49755102040816329</v>
      </c>
      <c r="AJ1195" s="86">
        <f>AVERAGEIFS($J$2:J1195, $B$2:B1195, B1195)</f>
        <v>0.50877551020408152</v>
      </c>
      <c r="AK1195" s="86">
        <f>AVERAGEIFS($D$2:D1195, $B$2:B1195, B1195)</f>
        <v>0.48979591836734693</v>
      </c>
    </row>
    <row r="1196" spans="1:37" x14ac:dyDescent="0.25">
      <c r="A1196" s="85">
        <v>46163</v>
      </c>
      <c r="B1196" t="s">
        <v>137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1</v>
      </c>
      <c r="AF1196">
        <v>0</v>
      </c>
      <c r="AG1196">
        <v>0</v>
      </c>
      <c r="AH1196" s="86">
        <f>AVERAGEIFS($C$2:C1196, $B$2:B1196, B1196)</f>
        <v>6.8571428571428568</v>
      </c>
      <c r="AI1196" s="86">
        <f>AVERAGEIFS($I$2:I1196, $B$2:B1196, B1196)</f>
        <v>0.54285714285714282</v>
      </c>
      <c r="AJ1196" s="86">
        <f>AVERAGEIFS($J$2:J1196, $B$2:B1196, B1196)</f>
        <v>0.52714285714285702</v>
      </c>
      <c r="AK1196" s="86">
        <f>AVERAGEIFS($D$2:D1196, $B$2:B1196, B1196)</f>
        <v>0.42857142857142855</v>
      </c>
    </row>
    <row r="1197" spans="1:37" x14ac:dyDescent="0.25">
      <c r="A1197" s="85">
        <v>46163</v>
      </c>
      <c r="B1197" t="s">
        <v>147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1</v>
      </c>
      <c r="AF1197">
        <v>0</v>
      </c>
      <c r="AG1197">
        <v>0</v>
      </c>
      <c r="AH1197" s="86">
        <f>AVERAGEIFS($C$2:C1197, $B$2:B1197, B1197)</f>
        <v>14.578947368421053</v>
      </c>
      <c r="AI1197" s="86">
        <f>AVERAGEIFS($I$2:I1197, $B$2:B1197, B1197)</f>
        <v>0.56842105263157894</v>
      </c>
      <c r="AJ1197" s="86">
        <f>AVERAGEIFS($J$2:J1197, $B$2:B1197, B1197)</f>
        <v>0.53552631578947374</v>
      </c>
      <c r="AK1197" s="86">
        <f>AVERAGEIFS($D$2:D1197, $B$2:B1197, B1197)</f>
        <v>0.55263157894736847</v>
      </c>
    </row>
    <row r="1198" spans="1:37" x14ac:dyDescent="0.25">
      <c r="A1198" s="85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 s="86">
        <f>AVERAGEIFS($C$2:C1198, $B$2:B1198, B1198)</f>
        <v>27.048780487804876</v>
      </c>
      <c r="AI1198" s="86">
        <f>AVERAGEIFS($I$2:I1198, $B$2:B1198, B1198)</f>
        <v>0.4963414634146342</v>
      </c>
      <c r="AJ1198" s="86">
        <f>AVERAGEIFS($J$2:J1198, $B$2:B1198, B1198)</f>
        <v>0.50000000000000011</v>
      </c>
      <c r="AK1198" s="86">
        <f>AVERAGEIFS($D$2:D1198, $B$2:B1198, B1198)</f>
        <v>0.51219512195121952</v>
      </c>
    </row>
    <row r="1199" spans="1:37" x14ac:dyDescent="0.25">
      <c r="A1199" s="85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 s="86">
        <f>AVERAGEIFS($C$2:C1199, $B$2:B1199, B1199)</f>
        <v>24.547619047619047</v>
      </c>
      <c r="AI1199" s="86">
        <f>AVERAGEIFS($I$2:I1199, $B$2:B1199, B1199)</f>
        <v>0.45238095238095244</v>
      </c>
      <c r="AJ1199" s="86">
        <f>AVERAGEIFS($J$2:J1199, $B$2:B1199, B1199)</f>
        <v>0.4709523809523809</v>
      </c>
      <c r="AK1199" s="86">
        <f>AVERAGEIFS($D$2:D1199, $B$2:B1199, B1199)</f>
        <v>0.40476190476190477</v>
      </c>
    </row>
    <row r="1200" spans="1:37" x14ac:dyDescent="0.25">
      <c r="A1200" s="85">
        <v>46163</v>
      </c>
      <c r="B1200" t="s">
        <v>46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 s="86">
        <f>AVERAGEIFS($C$2:C1200, $B$2:B1200, B1200)</f>
        <v>17.7</v>
      </c>
      <c r="AI1200" s="86">
        <f>AVERAGEIFS($I$2:I1200, $B$2:B1200, B1200)</f>
        <v>0.38833333333333331</v>
      </c>
      <c r="AJ1200" s="86">
        <f>AVERAGEIFS($J$2:J1200, $B$2:B1200, B1200)</f>
        <v>0.4346666666666667</v>
      </c>
      <c r="AK1200" s="86">
        <f>AVERAGEIFS($D$2:D1200, $B$2:B1200, B1200)</f>
        <v>0.33333333333333331</v>
      </c>
    </row>
    <row r="1201" spans="1:37" x14ac:dyDescent="0.25">
      <c r="A1201" s="85">
        <v>46163</v>
      </c>
      <c r="B1201" t="s">
        <v>13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 s="86">
        <f>AVERAGEIFS($C$2:C1201, $B$2:B1201, B1201)</f>
        <v>14.73076923076923</v>
      </c>
      <c r="AI1201" s="86">
        <f>AVERAGEIFS($I$2:I1201, $B$2:B1201, B1201)</f>
        <v>0.44423076923076921</v>
      </c>
      <c r="AJ1201" s="86">
        <f>AVERAGEIFS($J$2:J1201, $B$2:B1201, B1201)</f>
        <v>0.47500000000000003</v>
      </c>
      <c r="AK1201" s="86">
        <f>AVERAGEIFS($D$2:D1201, $B$2:B1201, B1201)</f>
        <v>0.38461538461538464</v>
      </c>
    </row>
    <row r="1202" spans="1:37" x14ac:dyDescent="0.25">
      <c r="A1202" s="85">
        <v>46163</v>
      </c>
      <c r="B1202" t="s">
        <v>214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 s="86">
        <f>AVERAGEIFS($C$2:C1202, $B$2:B1202, B1202)</f>
        <v>4</v>
      </c>
      <c r="AI1202" s="86">
        <f>AVERAGEIFS($I$2:I1202, $B$2:B1202, B1202)</f>
        <v>0.6166666666666667</v>
      </c>
      <c r="AJ1202" s="86">
        <f>AVERAGEIFS($J$2:J1202, $B$2:B1202, B1202)</f>
        <v>0.55999999999999994</v>
      </c>
      <c r="AK1202" s="86">
        <f>AVERAGEIFS($D$2:D1202, $B$2:B1202, B1202)</f>
        <v>0.66666666666666663</v>
      </c>
    </row>
    <row r="1203" spans="1:37" x14ac:dyDescent="0.25">
      <c r="A1203" s="85">
        <v>46163</v>
      </c>
      <c r="B1203" t="s">
        <v>42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1</v>
      </c>
      <c r="AD1203">
        <v>1</v>
      </c>
      <c r="AE1203">
        <v>0</v>
      </c>
      <c r="AF1203">
        <v>0</v>
      </c>
      <c r="AG1203">
        <v>0</v>
      </c>
      <c r="AH1203" s="86">
        <f>AVERAGEIFS($C$2:C1203, $B$2:B1203, B1203)</f>
        <v>18.074074074074073</v>
      </c>
      <c r="AI1203" s="86">
        <f>AVERAGEIFS($I$2:I1203, $B$2:B1203, B1203)</f>
        <v>0.47592592592592597</v>
      </c>
      <c r="AJ1203" s="86">
        <f>AVERAGEIFS($J$2:J1203, $B$2:B1203, B1203)</f>
        <v>0.46777777777777763</v>
      </c>
      <c r="AK1203" s="86">
        <f>AVERAGEIFS($D$2:D1203, $B$2:B1203, B1203)</f>
        <v>0.5</v>
      </c>
    </row>
    <row r="1204" spans="1:37" x14ac:dyDescent="0.25">
      <c r="A1204" s="85">
        <v>46163</v>
      </c>
      <c r="B1204" t="s">
        <v>150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1</v>
      </c>
      <c r="AD1204">
        <v>1</v>
      </c>
      <c r="AE1204">
        <v>0</v>
      </c>
      <c r="AF1204">
        <v>0</v>
      </c>
      <c r="AG1204">
        <v>0</v>
      </c>
      <c r="AH1204" s="86">
        <f>AVERAGEIFS($C$2:C1204, $B$2:B1204, B1204)</f>
        <v>19.142857142857142</v>
      </c>
      <c r="AI1204" s="86">
        <f>AVERAGEIFS($I$2:I1204, $B$2:B1204, B1204)</f>
        <v>0.59464285714285714</v>
      </c>
      <c r="AJ1204" s="86">
        <f>AVERAGEIFS($J$2:J1204, $B$2:B1204, B1204)</f>
        <v>0.56607142857142867</v>
      </c>
      <c r="AK1204" s="86">
        <f>AVERAGEIFS($D$2:D1204, $B$2:B1204, B1204)</f>
        <v>0.6428571428571429</v>
      </c>
    </row>
    <row r="1205" spans="1:37" x14ac:dyDescent="0.25">
      <c r="A1205" s="85">
        <v>46163</v>
      </c>
      <c r="B1205" t="s">
        <v>146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1</v>
      </c>
      <c r="AD1205">
        <v>1</v>
      </c>
      <c r="AE1205">
        <v>0</v>
      </c>
      <c r="AF1205">
        <v>0</v>
      </c>
      <c r="AG1205">
        <v>0</v>
      </c>
      <c r="AH1205" s="86">
        <f>AVERAGEIFS($C$2:C1205, $B$2:B1205, B1205)</f>
        <v>11.272727272727273</v>
      </c>
      <c r="AI1205" s="86">
        <f>AVERAGEIFS($I$2:I1205, $B$2:B1205, B1205)</f>
        <v>0.33636363636363636</v>
      </c>
      <c r="AJ1205" s="86">
        <f>AVERAGEIFS($J$2:J1205, $B$2:B1205, B1205)</f>
        <v>0.40454545454545454</v>
      </c>
      <c r="AK1205" s="86">
        <f>AVERAGEIFS($D$2:D1205, $B$2:B1205, B1205)</f>
        <v>0.36363636363636365</v>
      </c>
    </row>
    <row r="1206" spans="1:37" x14ac:dyDescent="0.25">
      <c r="A1206" s="85">
        <v>46163</v>
      </c>
      <c r="B1206" t="s">
        <v>115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1</v>
      </c>
      <c r="AD1206">
        <v>1</v>
      </c>
      <c r="AE1206">
        <v>0</v>
      </c>
      <c r="AF1206">
        <v>0</v>
      </c>
      <c r="AG1206">
        <v>0</v>
      </c>
      <c r="AH1206" s="86">
        <f>AVERAGEIFS($C$2:C1206, $B$2:B1206, B1206)</f>
        <v>13.928571428571429</v>
      </c>
      <c r="AI1206" s="86">
        <f>AVERAGEIFS($I$2:I1206, $B$2:B1206, B1206)</f>
        <v>0.47142857142857136</v>
      </c>
      <c r="AJ1206" s="86">
        <f>AVERAGEIFS($J$2:J1206, $B$2:B1206, B1206)</f>
        <v>0.48571428571428565</v>
      </c>
      <c r="AK1206" s="86">
        <f>AVERAGEIFS($D$2:D1206, $B$2:B1206, B1206)</f>
        <v>0.5</v>
      </c>
    </row>
    <row r="1207" spans="1:37" x14ac:dyDescent="0.25">
      <c r="A1207" s="85">
        <v>46163</v>
      </c>
      <c r="B1207" t="s">
        <v>13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1</v>
      </c>
      <c r="AD1207">
        <v>1</v>
      </c>
      <c r="AE1207">
        <v>0</v>
      </c>
      <c r="AF1207">
        <v>0</v>
      </c>
      <c r="AG1207">
        <v>0</v>
      </c>
      <c r="AH1207" s="86">
        <f>AVERAGEIFS($C$2:C1207, $B$2:B1207, B1207)</f>
        <v>15</v>
      </c>
      <c r="AI1207" s="86">
        <f>AVERAGEIFS($I$2:I1207, $B$2:B1207, B1207)</f>
        <v>0.45555555555555549</v>
      </c>
      <c r="AJ1207" s="86">
        <f>AVERAGEIFS($J$2:J1207, $B$2:B1207, B1207)</f>
        <v>0.48148148148148157</v>
      </c>
      <c r="AK1207" s="86">
        <f>AVERAGEIFS($D$2:D1207, $B$2:B1207, B1207)</f>
        <v>0.40740740740740738</v>
      </c>
    </row>
    <row r="1208" spans="1:37" x14ac:dyDescent="0.25">
      <c r="A1208" s="85">
        <v>46163</v>
      </c>
      <c r="B1208" t="s">
        <v>50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1</v>
      </c>
      <c r="AD1208">
        <v>1</v>
      </c>
      <c r="AE1208">
        <v>0</v>
      </c>
      <c r="AF1208">
        <v>0</v>
      </c>
      <c r="AG1208">
        <v>0</v>
      </c>
      <c r="AH1208" s="86">
        <f>AVERAGEIFS($C$2:C1208, $B$2:B1208, B1208)</f>
        <v>18.04</v>
      </c>
      <c r="AI1208" s="86">
        <f>AVERAGEIFS($I$2:I1208, $B$2:B1208, B1208)</f>
        <v>0.50260000000000005</v>
      </c>
      <c r="AJ1208" s="86">
        <f>AVERAGEIFS($J$2:J1208, $B$2:B1208, B1208)</f>
        <v>0.51159999999999994</v>
      </c>
      <c r="AK1208" s="86">
        <f>AVERAGEIFS($D$2:D1208, $B$2:B1208, B1208)</f>
        <v>0.5</v>
      </c>
    </row>
    <row r="1209" spans="1:37" x14ac:dyDescent="0.25">
      <c r="A1209" s="85">
        <v>46163</v>
      </c>
      <c r="B1209" t="s">
        <v>147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1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 s="86">
        <f>AVERAGEIFS($C$2:C1209, $B$2:B1209, B1209)</f>
        <v>14.717948717948717</v>
      </c>
      <c r="AI1209" s="86">
        <f>AVERAGEIFS($I$2:I1209, $B$2:B1209, B1209)</f>
        <v>0.56025641025641026</v>
      </c>
      <c r="AJ1209" s="86">
        <f>AVERAGEIFS($J$2:J1209, $B$2:B1209, B1209)</f>
        <v>0.53076923076923088</v>
      </c>
      <c r="AK1209" s="86">
        <f>AVERAGEIFS($D$2:D1209, $B$2:B1209, B1209)</f>
        <v>0.53846153846153844</v>
      </c>
    </row>
    <row r="1210" spans="1:37" x14ac:dyDescent="0.25">
      <c r="A1210" s="85">
        <v>46163</v>
      </c>
      <c r="B1210" t="s">
        <v>140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1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 s="86">
        <f>AVERAGEIFS($C$2:C1210, $B$2:B1210, B1210)</f>
        <v>12.904761904761905</v>
      </c>
      <c r="AI1210" s="86">
        <f>AVERAGEIFS($I$2:I1210, $B$2:B1210, B1210)</f>
        <v>0.5095238095238096</v>
      </c>
      <c r="AJ1210" s="86">
        <f>AVERAGEIFS($J$2:J1210, $B$2:B1210, B1210)</f>
        <v>0.49952380952380943</v>
      </c>
      <c r="AK1210" s="86">
        <f>AVERAGEIFS($D$2:D1210, $B$2:B1210, B1210)</f>
        <v>0.47619047619047616</v>
      </c>
    </row>
    <row r="1211" spans="1:37" x14ac:dyDescent="0.25">
      <c r="A1211" s="85">
        <v>46163</v>
      </c>
      <c r="B1211" t="s">
        <v>179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1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 s="86">
        <f>AVERAGEIFS($C$2:C1211, $B$2:B1211, B1211)</f>
        <v>17.7</v>
      </c>
      <c r="AI1211" s="86">
        <f>AVERAGEIFS($I$2:I1211, $B$2:B1211, B1211)</f>
        <v>0.44499999999999995</v>
      </c>
      <c r="AJ1211" s="86">
        <f>AVERAGEIFS($J$2:J1211, $B$2:B1211, B1211)</f>
        <v>0.48</v>
      </c>
      <c r="AK1211" s="86">
        <f>AVERAGEIFS($D$2:D1211, $B$2:B1211, B1211)</f>
        <v>0.3</v>
      </c>
    </row>
    <row r="1212" spans="1:37" x14ac:dyDescent="0.25">
      <c r="A1212" s="85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 s="86">
        <f>AVERAGEIFS($C$2:C1212, $B$2:B1212, B1212)</f>
        <v>23.194805194805195</v>
      </c>
      <c r="AI1212" s="86">
        <f>AVERAGEIFS($I$2:I1212, $B$2:B1212, B1212)</f>
        <v>0.5588311688311689</v>
      </c>
      <c r="AJ1212" s="86">
        <f>AVERAGEIFS($J$2:J1212, $B$2:B1212, B1212)</f>
        <v>0.52999999999999992</v>
      </c>
      <c r="AK1212" s="86">
        <f>AVERAGEIFS($D$2:D1212, $B$2:B1212, B1212)</f>
        <v>0.62337662337662336</v>
      </c>
    </row>
    <row r="1213" spans="1:37" x14ac:dyDescent="0.25">
      <c r="A1213" s="85">
        <v>46163</v>
      </c>
      <c r="B1213" t="s">
        <v>107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 s="86">
        <f>AVERAGEIFS($C$2:C1213, $B$2:B1213, B1213)</f>
        <v>16.274509803921568</v>
      </c>
      <c r="AI1213" s="86">
        <f>AVERAGEIFS($I$2:I1213, $B$2:B1213, B1213)</f>
        <v>0.50098039215686285</v>
      </c>
      <c r="AJ1213" s="86">
        <f>AVERAGEIFS($J$2:J1213, $B$2:B1213, B1213)</f>
        <v>0.51039215686274508</v>
      </c>
      <c r="AK1213" s="86">
        <f>AVERAGEIFS($D$2:D1213, $B$2:B1213, B1213)</f>
        <v>0.5490196078431373</v>
      </c>
    </row>
    <row r="1214" spans="1:37" x14ac:dyDescent="0.25">
      <c r="A1214" s="85">
        <v>46163</v>
      </c>
      <c r="B1214" t="s">
        <v>148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1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 s="86">
        <f>AVERAGEIFS($C$2:C1214, $B$2:B1214, B1214)</f>
        <v>8.5</v>
      </c>
      <c r="AI1214" s="86">
        <f>AVERAGEIFS($I$2:I1214, $B$2:B1214, B1214)</f>
        <v>0.375</v>
      </c>
      <c r="AJ1214" s="86">
        <f>AVERAGEIFS($J$2:J1214, $B$2:B1214, B1214)</f>
        <v>0.45666666666666672</v>
      </c>
      <c r="AK1214" s="86">
        <f>AVERAGEIFS($D$2:D1214, $B$2:B1214, B1214)</f>
        <v>0.33333333333333331</v>
      </c>
    </row>
    <row r="1215" spans="1:37" x14ac:dyDescent="0.25">
      <c r="A1215" s="85">
        <v>46165</v>
      </c>
      <c r="B1215" t="s">
        <v>18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 s="86">
        <f>AVERAGEIFS($C$2:C1215, $B$2:B1215, B1215)</f>
        <v>18.75</v>
      </c>
      <c r="AI1215" s="86">
        <f>AVERAGEIFS($I$2:I1215, $B$2:B1215, B1215)</f>
        <v>0.65416666666666667</v>
      </c>
      <c r="AJ1215" s="86">
        <f>AVERAGEIFS($J$2:J1215, $B$2:B1215, B1215)</f>
        <v>0.57083333333333319</v>
      </c>
      <c r="AK1215" s="86">
        <f>AVERAGEIFS($D$2:D1215, $B$2:B1215, B1215)</f>
        <v>0.66666666666666663</v>
      </c>
    </row>
    <row r="1216" spans="1:37" x14ac:dyDescent="0.25">
      <c r="A1216" s="85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 s="86">
        <f>AVERAGEIFS($C$2:C1216, $B$2:B1216, B1216)</f>
        <v>23.553191489361701</v>
      </c>
      <c r="AI1216" s="86">
        <f>AVERAGEIFS($I$2:I1216, $B$2:B1216, B1216)</f>
        <v>0.50063829787234027</v>
      </c>
      <c r="AJ1216" s="86">
        <f>AVERAGEIFS($J$2:J1216, $B$2:B1216, B1216)</f>
        <v>0.52787234042553188</v>
      </c>
      <c r="AK1216" s="86">
        <f>AVERAGEIFS($D$2:D1216, $B$2:B1216, B1216)</f>
        <v>0.46808510638297873</v>
      </c>
    </row>
    <row r="1217" spans="1:37" x14ac:dyDescent="0.25">
      <c r="A1217" s="85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 s="86">
        <f>AVERAGEIFS($C$2:C1217, $B$2:B1217, B1217)</f>
        <v>23.384615384615383</v>
      </c>
      <c r="AI1217" s="86">
        <f>AVERAGEIFS($I$2:I1217, $B$2:B1217, B1217)</f>
        <v>0.55487179487179494</v>
      </c>
      <c r="AJ1217" s="86">
        <f>AVERAGEIFS($J$2:J1217, $B$2:B1217, B1217)</f>
        <v>0.52858974358974353</v>
      </c>
      <c r="AK1217" s="86">
        <f>AVERAGEIFS($D$2:D1217, $B$2:B1217, B1217)</f>
        <v>0.61538461538461542</v>
      </c>
    </row>
    <row r="1218" spans="1:37" x14ac:dyDescent="0.25">
      <c r="A1218" s="85">
        <v>46165</v>
      </c>
      <c r="B1218" t="s">
        <v>50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 s="86">
        <f>AVERAGEIFS($C$2:C1218, $B$2:B1218, B1218)</f>
        <v>18.098039215686274</v>
      </c>
      <c r="AI1218" s="86">
        <f>AVERAGEIFS($I$2:I1218, $B$2:B1218, B1218)</f>
        <v>0.49764705882352944</v>
      </c>
      <c r="AJ1218" s="86">
        <f>AVERAGEIFS($J$2:J1218, $B$2:B1218, B1218)</f>
        <v>0.50980392156862742</v>
      </c>
      <c r="AK1218" s="86">
        <f>AVERAGEIFS($D$2:D1218, $B$2:B1218, B1218)</f>
        <v>0.49019607843137253</v>
      </c>
    </row>
    <row r="1219" spans="1:37" x14ac:dyDescent="0.25">
      <c r="A1219" s="85">
        <v>46165</v>
      </c>
      <c r="B1219" t="s">
        <v>224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 s="86">
        <f>AVERAGEIFS($C$2:C1219, $B$2:B1219, B1219)</f>
        <v>8.5</v>
      </c>
      <c r="AI1219" s="86">
        <f>AVERAGEIFS($I$2:I1219, $B$2:B1219, B1219)</f>
        <v>0.625</v>
      </c>
      <c r="AJ1219" s="86">
        <f>AVERAGEIFS($J$2:J1219, $B$2:B1219, B1219)</f>
        <v>0.53</v>
      </c>
      <c r="AK1219" s="86">
        <f>AVERAGEIFS($D$2:D1219, $B$2:B1219, B1219)</f>
        <v>0.5</v>
      </c>
    </row>
    <row r="1220" spans="1:37" x14ac:dyDescent="0.25">
      <c r="A1220" s="85">
        <v>46165</v>
      </c>
      <c r="B1220" t="s">
        <v>44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 s="86">
        <f>AVERAGEIFS($C$2:C1220, $B$2:B1220, B1220)</f>
        <v>16.679245283018869</v>
      </c>
      <c r="AI1220" s="86">
        <f>AVERAGEIFS($I$2:I1220, $B$2:B1220, B1220)</f>
        <v>0.53584905660377347</v>
      </c>
      <c r="AJ1220" s="86">
        <f>AVERAGEIFS($J$2:J1220, $B$2:B1220, B1220)</f>
        <v>0.52962264150943406</v>
      </c>
      <c r="AK1220" s="86">
        <f>AVERAGEIFS($D$2:D1220, $B$2:B1220, B1220)</f>
        <v>0.58490566037735847</v>
      </c>
    </row>
    <row r="1221" spans="1:37" x14ac:dyDescent="0.25">
      <c r="A1221" s="85">
        <v>46165</v>
      </c>
      <c r="B1221" t="s">
        <v>113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1</v>
      </c>
      <c r="Z1221">
        <v>0</v>
      </c>
      <c r="AA1221">
        <v>0</v>
      </c>
      <c r="AB1221">
        <v>1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 s="86">
        <f>AVERAGEIFS($C$2:C1221, $B$2:B1221, B1221)</f>
        <v>18.872340425531913</v>
      </c>
      <c r="AI1221" s="86">
        <f>AVERAGEIFS($I$2:I1221, $B$2:B1221, B1221)</f>
        <v>0.55319148936170204</v>
      </c>
      <c r="AJ1221" s="86">
        <f>AVERAGEIFS($J$2:J1221, $B$2:B1221, B1221)</f>
        <v>0.52212765957446816</v>
      </c>
      <c r="AK1221" s="86">
        <f>AVERAGEIFS($D$2:D1221, $B$2:B1221, B1221)</f>
        <v>0.53191489361702127</v>
      </c>
    </row>
    <row r="1222" spans="1:37" x14ac:dyDescent="0.25">
      <c r="A1222" s="85">
        <v>46165</v>
      </c>
      <c r="B1222" t="s">
        <v>54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1</v>
      </c>
      <c r="Z1222">
        <v>0</v>
      </c>
      <c r="AA1222">
        <v>0</v>
      </c>
      <c r="AB1222">
        <v>1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 s="86">
        <f>AVERAGEIFS($C$2:C1222, $B$2:B1222, B1222)</f>
        <v>23.573529411764707</v>
      </c>
      <c r="AI1222" s="86">
        <f>AVERAGEIFS($I$2:I1222, $B$2:B1222, B1222)</f>
        <v>0.53926470588235298</v>
      </c>
      <c r="AJ1222" s="86">
        <f>AVERAGEIFS($J$2:J1222, $B$2:B1222, B1222)</f>
        <v>0.51235294117647068</v>
      </c>
      <c r="AK1222" s="86">
        <f>AVERAGEIFS($D$2:D1222, $B$2:B1222, B1222)</f>
        <v>0.55882352941176472</v>
      </c>
    </row>
    <row r="1223" spans="1:37" x14ac:dyDescent="0.25">
      <c r="A1223" s="85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1</v>
      </c>
      <c r="Z1223">
        <v>0</v>
      </c>
      <c r="AA1223">
        <v>0</v>
      </c>
      <c r="AB1223">
        <v>1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 s="86">
        <f>AVERAGEIFS($C$2:C1223, $B$2:B1223, B1223)</f>
        <v>24.837209302325583</v>
      </c>
      <c r="AI1223" s="86">
        <f>AVERAGEIFS($I$2:I1223, $B$2:B1223, B1223)</f>
        <v>0.45930232558139544</v>
      </c>
      <c r="AJ1223" s="86">
        <f>AVERAGEIFS($J$2:J1223, $B$2:B1223, B1223)</f>
        <v>0.47348837209302314</v>
      </c>
      <c r="AK1223" s="86">
        <f>AVERAGEIFS($D$2:D1223, $B$2:B1223, B1223)</f>
        <v>0.41860465116279072</v>
      </c>
    </row>
    <row r="1224" spans="1:37" x14ac:dyDescent="0.25">
      <c r="A1224" s="85">
        <v>46165</v>
      </c>
      <c r="B1224" t="s">
        <v>141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1</v>
      </c>
      <c r="Z1224">
        <v>0</v>
      </c>
      <c r="AA1224">
        <v>0</v>
      </c>
      <c r="AB1224">
        <v>1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 s="86">
        <f>AVERAGEIFS($C$2:C1224, $B$2:B1224, B1224)</f>
        <v>18</v>
      </c>
      <c r="AI1224" s="86">
        <f>AVERAGEIFS($I$2:I1224, $B$2:B1224, B1224)</f>
        <v>0.50800000000000001</v>
      </c>
      <c r="AJ1224" s="86">
        <f>AVERAGEIFS($J$2:J1224, $B$2:B1224, B1224)</f>
        <v>0.5112000000000001</v>
      </c>
      <c r="AK1224" s="86">
        <f>AVERAGEIFS($D$2:D1224, $B$2:B1224, B1224)</f>
        <v>0.64</v>
      </c>
    </row>
    <row r="1225" spans="1:37" x14ac:dyDescent="0.25">
      <c r="A1225" s="85">
        <v>46165</v>
      </c>
      <c r="B1225" t="s">
        <v>161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1</v>
      </c>
      <c r="Z1225">
        <v>0</v>
      </c>
      <c r="AA1225">
        <v>0</v>
      </c>
      <c r="AB1225">
        <v>1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 s="86">
        <f>AVERAGEIFS($C$2:C1225, $B$2:B1225, B1225)</f>
        <v>9.8571428571428577</v>
      </c>
      <c r="AI1225" s="86">
        <f>AVERAGEIFS($I$2:I1225, $B$2:B1225, B1225)</f>
        <v>0.5357142857142857</v>
      </c>
      <c r="AJ1225" s="86">
        <f>AVERAGEIFS($J$2:J1225, $B$2:B1225, B1225)</f>
        <v>0.51071428571428568</v>
      </c>
      <c r="AK1225" s="86">
        <f>AVERAGEIFS($D$2:D1225, $B$2:B1225, B1225)</f>
        <v>0.5714285714285714</v>
      </c>
    </row>
    <row r="1226" spans="1:37" x14ac:dyDescent="0.25">
      <c r="A1226" s="85">
        <v>46165</v>
      </c>
      <c r="B1226" t="s">
        <v>214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1</v>
      </c>
      <c r="Z1226">
        <v>0</v>
      </c>
      <c r="AA1226">
        <v>0</v>
      </c>
      <c r="AB1226">
        <v>1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 s="86">
        <f>AVERAGEIFS($C$2:C1226, $B$2:B1226, B1226)</f>
        <v>3.75</v>
      </c>
      <c r="AI1226" s="86">
        <f>AVERAGEIFS($I$2:I1226, $B$2:B1226, B1226)</f>
        <v>0.65</v>
      </c>
      <c r="AJ1226" s="86">
        <f>AVERAGEIFS($J$2:J1226, $B$2:B1226, B1226)</f>
        <v>0.56499999999999995</v>
      </c>
      <c r="AK1226" s="86">
        <f>AVERAGEIFS($D$2:D1226, $B$2:B1226, B1226)</f>
        <v>0.75</v>
      </c>
    </row>
    <row r="1227" spans="1:37" x14ac:dyDescent="0.25">
      <c r="A1227" s="85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1</v>
      </c>
      <c r="AF1227">
        <v>0</v>
      </c>
      <c r="AG1227">
        <v>0</v>
      </c>
      <c r="AH1227" s="86">
        <f>AVERAGEIFS($C$2:C1227, $B$2:B1227, B1227)</f>
        <v>23.329113924050635</v>
      </c>
      <c r="AI1227" s="86">
        <f>AVERAGEIFS($I$2:I1227, $B$2:B1227, B1227)</f>
        <v>0.56050632911392417</v>
      </c>
      <c r="AJ1227" s="86">
        <f>AVERAGEIFS($J$2:J1227, $B$2:B1227, B1227)</f>
        <v>0.53063291139240498</v>
      </c>
      <c r="AK1227" s="86">
        <f>AVERAGEIFS($D$2:D1227, $B$2:B1227, B1227)</f>
        <v>0.620253164556962</v>
      </c>
    </row>
    <row r="1228" spans="1:37" x14ac:dyDescent="0.25">
      <c r="A1228" s="85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1</v>
      </c>
      <c r="AF1228">
        <v>0</v>
      </c>
      <c r="AG1228">
        <v>0</v>
      </c>
      <c r="AH1228" s="86">
        <f>AVERAGEIFS($C$2:C1228, $B$2:B1228, B1228)</f>
        <v>23.645833333333332</v>
      </c>
      <c r="AI1228" s="86">
        <f>AVERAGEIFS($I$2:I1228, $B$2:B1228, B1228)</f>
        <v>0.51104166666666651</v>
      </c>
      <c r="AJ1228" s="86">
        <f>AVERAGEIFS($J$2:J1228, $B$2:B1228, B1228)</f>
        <v>0.53125</v>
      </c>
      <c r="AK1228" s="86">
        <f>AVERAGEIFS($D$2:D1228, $B$2:B1228, B1228)</f>
        <v>0.47916666666666669</v>
      </c>
    </row>
    <row r="1229" spans="1:37" x14ac:dyDescent="0.25">
      <c r="A1229" s="85">
        <v>46166</v>
      </c>
      <c r="B1229" t="s">
        <v>71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1</v>
      </c>
      <c r="AF1229">
        <v>0</v>
      </c>
      <c r="AG1229">
        <v>0</v>
      </c>
      <c r="AH1229" s="86">
        <f>AVERAGEIFS($C$2:C1229, $B$2:B1229, B1229)</f>
        <v>13.685714285714285</v>
      </c>
      <c r="AI1229" s="86">
        <f>AVERAGEIFS($I$2:I1229, $B$2:B1229, B1229)</f>
        <v>0.46142857142857141</v>
      </c>
      <c r="AJ1229" s="86">
        <f>AVERAGEIFS($J$2:J1229, $B$2:B1229, B1229)</f>
        <v>0.47485714285714281</v>
      </c>
      <c r="AK1229" s="86">
        <f>AVERAGEIFS($D$2:D1229, $B$2:B1229, B1229)</f>
        <v>0.48571428571428571</v>
      </c>
    </row>
    <row r="1230" spans="1:37" x14ac:dyDescent="0.25">
      <c r="A1230" s="85">
        <v>46166</v>
      </c>
      <c r="B1230" t="s">
        <v>107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1</v>
      </c>
      <c r="AF1230">
        <v>0</v>
      </c>
      <c r="AG1230">
        <v>0</v>
      </c>
      <c r="AH1230" s="86">
        <f>AVERAGEIFS($C$2:C1230, $B$2:B1230, B1230)</f>
        <v>16.115384615384617</v>
      </c>
      <c r="AI1230" s="86">
        <f>AVERAGEIFS($I$2:I1230, $B$2:B1230, B1230)</f>
        <v>0.51057692307692315</v>
      </c>
      <c r="AJ1230" s="86">
        <f>AVERAGEIFS($J$2:J1230, $B$2:B1230, B1230)</f>
        <v>0.51384615384615384</v>
      </c>
      <c r="AK1230" s="86">
        <f>AVERAGEIFS($D$2:D1230, $B$2:B1230, B1230)</f>
        <v>0.55769230769230771</v>
      </c>
    </row>
    <row r="1231" spans="1:37" x14ac:dyDescent="0.25">
      <c r="A1231" s="85">
        <v>46166</v>
      </c>
      <c r="B1231" t="s">
        <v>13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1</v>
      </c>
      <c r="AF1231">
        <v>0</v>
      </c>
      <c r="AG1231">
        <v>0</v>
      </c>
      <c r="AH1231" s="86">
        <f>AVERAGEIFS($C$2:C1231, $B$2:B1231, B1231)</f>
        <v>14.928571428571429</v>
      </c>
      <c r="AI1231" s="86">
        <f>AVERAGEIFS($I$2:I1231, $B$2:B1231, B1231)</f>
        <v>0.47499999999999998</v>
      </c>
      <c r="AJ1231" s="86">
        <f>AVERAGEIFS($J$2:J1231, $B$2:B1231, B1231)</f>
        <v>0.48892857142857149</v>
      </c>
      <c r="AK1231" s="86">
        <f>AVERAGEIFS($D$2:D1231, $B$2:B1231, B1231)</f>
        <v>0.42857142857142855</v>
      </c>
    </row>
    <row r="1232" spans="1:37" x14ac:dyDescent="0.25">
      <c r="A1232" s="85">
        <v>46166</v>
      </c>
      <c r="B1232" t="s">
        <v>115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1</v>
      </c>
      <c r="AF1232">
        <v>0</v>
      </c>
      <c r="AG1232">
        <v>0</v>
      </c>
      <c r="AH1232" s="86">
        <f>AVERAGEIFS($C$2:C1232, $B$2:B1232, B1232)</f>
        <v>13.466666666666667</v>
      </c>
      <c r="AI1232" s="86">
        <f>AVERAGEIFS($I$2:I1232, $B$2:B1232, B1232)</f>
        <v>0.5066666666666666</v>
      </c>
      <c r="AJ1232" s="86">
        <f>AVERAGEIFS($J$2:J1232, $B$2:B1232, B1232)</f>
        <v>0.49933333333333324</v>
      </c>
      <c r="AK1232" s="86">
        <f>AVERAGEIFS($D$2:D1232, $B$2:B1232, B1232)</f>
        <v>0.53333333333333333</v>
      </c>
    </row>
    <row r="1233" spans="1:37" x14ac:dyDescent="0.25">
      <c r="A1233" s="85">
        <v>46166</v>
      </c>
      <c r="B1233" t="s">
        <v>28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1</v>
      </c>
      <c r="AF1233">
        <v>0</v>
      </c>
      <c r="AG1233">
        <v>0</v>
      </c>
      <c r="AH1233" s="86">
        <f>AVERAGEIFS($C$2:C1233, $B$2:B1233, B1233)</f>
        <v>13.466666666666667</v>
      </c>
      <c r="AI1233" s="86">
        <f>AVERAGEIFS($I$2:I1233, $B$2:B1233, B1233)</f>
        <v>0.46266666666666662</v>
      </c>
      <c r="AJ1233" s="86">
        <f>AVERAGEIFS($J$2:J1233, $B$2:B1233, B1233)</f>
        <v>0.47133333333333322</v>
      </c>
      <c r="AK1233" s="86">
        <f>AVERAGEIFS($D$2:D1233, $B$2:B1233, B1233)</f>
        <v>0.43333333333333335</v>
      </c>
    </row>
    <row r="1234" spans="1:37" x14ac:dyDescent="0.25">
      <c r="A1234" s="85">
        <v>46166</v>
      </c>
      <c r="B1234" t="s">
        <v>54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 s="86">
        <f>AVERAGEIFS($C$2:C1234, $B$2:B1234, B1234)</f>
        <v>23.565217391304348</v>
      </c>
      <c r="AI1234" s="86">
        <f>AVERAGEIFS($I$2:I1234, $B$2:B1234, B1234)</f>
        <v>0.5314492753623189</v>
      </c>
      <c r="AJ1234" s="86">
        <f>AVERAGEIFS($J$2:J1234, $B$2:B1234, B1234)</f>
        <v>0.50942028985507259</v>
      </c>
      <c r="AK1234" s="86">
        <f>AVERAGEIFS($D$2:D1234, $B$2:B1234, B1234)</f>
        <v>0.55072463768115942</v>
      </c>
    </row>
    <row r="1235" spans="1:37" x14ac:dyDescent="0.25">
      <c r="A1235" s="85">
        <v>46166</v>
      </c>
      <c r="B1235" t="s">
        <v>141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 s="86">
        <f>AVERAGEIFS($C$2:C1235, $B$2:B1235, B1235)</f>
        <v>17.807692307692307</v>
      </c>
      <c r="AI1235" s="86">
        <f>AVERAGEIFS($I$2:I1235, $B$2:B1235, B1235)</f>
        <v>0.48846153846153845</v>
      </c>
      <c r="AJ1235" s="86">
        <f>AVERAGEIFS($J$2:J1235, $B$2:B1235, B1235)</f>
        <v>0.50346153846153852</v>
      </c>
      <c r="AK1235" s="86">
        <f>AVERAGEIFS($D$2:D1235, $B$2:B1235, B1235)</f>
        <v>0.61538461538461542</v>
      </c>
    </row>
    <row r="1236" spans="1:37" x14ac:dyDescent="0.25">
      <c r="A1236" s="85">
        <v>46166</v>
      </c>
      <c r="B1236" t="s">
        <v>17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 s="86">
        <f>AVERAGEIFS($C$2:C1236, $B$2:B1236, B1236)</f>
        <v>19.84090909090909</v>
      </c>
      <c r="AI1236" s="86">
        <f>AVERAGEIFS($I$2:I1236, $B$2:B1236, B1236)</f>
        <v>0.53568181818181815</v>
      </c>
      <c r="AJ1236" s="86">
        <f>AVERAGEIFS($J$2:J1236, $B$2:B1236, B1236)</f>
        <v>0.49954545454545463</v>
      </c>
      <c r="AK1236" s="86">
        <f>AVERAGEIFS($D$2:D1236, $B$2:B1236, B1236)</f>
        <v>0.54545454545454541</v>
      </c>
    </row>
    <row r="1237" spans="1:37" x14ac:dyDescent="0.25">
      <c r="A1237" s="85">
        <v>46166</v>
      </c>
      <c r="B1237" t="s">
        <v>44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 s="86">
        <f>AVERAGEIFS($C$2:C1237, $B$2:B1237, B1237)</f>
        <v>16.592592592592592</v>
      </c>
      <c r="AI1237" s="86">
        <f>AVERAGEIFS($I$2:I1237, $B$2:B1237, B1237)</f>
        <v>0.5259259259259258</v>
      </c>
      <c r="AJ1237" s="86">
        <f>AVERAGEIFS($J$2:J1237, $B$2:B1237, B1237)</f>
        <v>0.52555555555555566</v>
      </c>
      <c r="AK1237" s="86">
        <f>AVERAGEIFS($D$2:D1237, $B$2:B1237, B1237)</f>
        <v>0.57407407407407407</v>
      </c>
    </row>
    <row r="1238" spans="1:37" x14ac:dyDescent="0.25">
      <c r="A1238" s="85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 s="86">
        <f>AVERAGEIFS($C$2:C1238, $B$2:B1238, B1238)</f>
        <v>18.666666666666668</v>
      </c>
      <c r="AI1238" s="86">
        <f>AVERAGEIFS($I$2:I1238, $B$2:B1238, B1238)</f>
        <v>0.37777777777777777</v>
      </c>
      <c r="AJ1238" s="86">
        <f>AVERAGEIFS($J$2:J1238, $B$2:B1238, B1238)</f>
        <v>0.45111111111111107</v>
      </c>
      <c r="AK1238" s="86">
        <f>AVERAGEIFS($D$2:D1238, $B$2:B1238, B1238)</f>
        <v>0.33333333333333331</v>
      </c>
    </row>
    <row r="1239" spans="1:37" x14ac:dyDescent="0.25">
      <c r="A1239" s="85">
        <v>46166</v>
      </c>
      <c r="B1239" t="s">
        <v>161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 s="86">
        <f>AVERAGEIFS($C$2:C1239, $B$2:B1239, B1239)</f>
        <v>9.7333333333333325</v>
      </c>
      <c r="AI1239" s="86">
        <f>AVERAGEIFS($I$2:I1239, $B$2:B1239, B1239)</f>
        <v>0.49999999999999994</v>
      </c>
      <c r="AJ1239" s="86">
        <f>AVERAGEIFS($J$2:J1239, $B$2:B1239, B1239)</f>
        <v>0.49733333333333329</v>
      </c>
      <c r="AK1239" s="86">
        <f>AVERAGEIFS($D$2:D1239, $B$2:B1239, B1239)</f>
        <v>0.53333333333333333</v>
      </c>
    </row>
    <row r="1240" spans="1:37" x14ac:dyDescent="0.25">
      <c r="A1240" s="85">
        <v>46166</v>
      </c>
      <c r="B1240" t="s">
        <v>148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 s="86">
        <f>AVERAGEIFS($C$2:C1240, $B$2:B1240, B1240)</f>
        <v>8.4285714285714288</v>
      </c>
      <c r="AI1240" s="86">
        <f>AVERAGEIFS($I$2:I1240, $B$2:B1240, B1240)</f>
        <v>0.32142857142857145</v>
      </c>
      <c r="AJ1240" s="86">
        <f>AVERAGEIFS($J$2:J1240, $B$2:B1240, B1240)</f>
        <v>0.43571428571428578</v>
      </c>
      <c r="AK1240" s="86">
        <f>AVERAGEIFS($D$2:D1240, $B$2:B1240, B1240)</f>
        <v>0.2857142857142857</v>
      </c>
    </row>
    <row r="1241" spans="1:37" x14ac:dyDescent="0.25">
      <c r="A1241" s="85">
        <v>46166</v>
      </c>
      <c r="B1241" t="s">
        <v>161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1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1</v>
      </c>
      <c r="AH1241" s="86">
        <f>AVERAGEIFS($C$2:C1241, $B$2:B1241, B1241)</f>
        <v>10.9375</v>
      </c>
      <c r="AI1241" s="86">
        <f>AVERAGEIFS($I$2:I1241, $B$2:B1241, B1241)</f>
        <v>0.50624999999999998</v>
      </c>
      <c r="AJ1241" s="86">
        <f>AVERAGEIFS($J$2:J1241, $B$2:B1241, B1241)</f>
        <v>0.49749999999999994</v>
      </c>
      <c r="AK1241" s="86">
        <f>AVERAGEIFS($D$2:D1241, $B$2:B1241, B1241)</f>
        <v>0.5625</v>
      </c>
    </row>
    <row r="1242" spans="1:37" x14ac:dyDescent="0.25">
      <c r="A1242" s="85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1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1</v>
      </c>
      <c r="AH1242" s="86">
        <f>AVERAGEIFS($C$2:C1242, $B$2:B1242, B1242)</f>
        <v>23.5</v>
      </c>
      <c r="AI1242" s="86">
        <f>AVERAGEIFS($I$2:I1242, $B$2:B1242, B1242)</f>
        <v>0.56100000000000017</v>
      </c>
      <c r="AJ1242" s="86">
        <f>AVERAGEIFS($J$2:J1242, $B$2:B1242, B1242)</f>
        <v>0.53024999999999989</v>
      </c>
      <c r="AK1242" s="86">
        <f>AVERAGEIFS($D$2:D1242, $B$2:B1242, B1242)</f>
        <v>0.625</v>
      </c>
    </row>
    <row r="1243" spans="1:37" x14ac:dyDescent="0.25">
      <c r="A1243" s="85">
        <v>46166</v>
      </c>
      <c r="B1243" t="s">
        <v>71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1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1</v>
      </c>
      <c r="AH1243" s="86">
        <f>AVERAGEIFS($C$2:C1243, $B$2:B1243, B1243)</f>
        <v>14.527777777777779</v>
      </c>
      <c r="AI1243" s="86">
        <f>AVERAGEIFS($I$2:I1243, $B$2:B1243, B1243)</f>
        <v>0.46527777777777779</v>
      </c>
      <c r="AJ1243" s="86">
        <f>AVERAGEIFS($J$2:J1243, $B$2:B1243, B1243)</f>
        <v>0.47555555555555551</v>
      </c>
      <c r="AK1243" s="86">
        <f>AVERAGEIFS($D$2:D1243, $B$2:B1243, B1243)</f>
        <v>0.5</v>
      </c>
    </row>
    <row r="1244" spans="1:37" x14ac:dyDescent="0.25">
      <c r="A1244" s="85">
        <v>46166</v>
      </c>
      <c r="B1244" t="s">
        <v>107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1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1</v>
      </c>
      <c r="AH1244" s="86">
        <f>AVERAGEIFS($C$2:C1244, $B$2:B1244, B1244)</f>
        <v>16.433962264150942</v>
      </c>
      <c r="AI1244" s="86">
        <f>AVERAGEIFS($I$2:I1244, $B$2:B1244, B1244)</f>
        <v>0.51226415094339628</v>
      </c>
      <c r="AJ1244" s="86">
        <f>AVERAGEIFS($J$2:J1244, $B$2:B1244, B1244)</f>
        <v>0.51358490566037729</v>
      </c>
      <c r="AK1244" s="86">
        <f>AVERAGEIFS($D$2:D1244, $B$2:B1244, B1244)</f>
        <v>0.56603773584905659</v>
      </c>
    </row>
    <row r="1245" spans="1:37" x14ac:dyDescent="0.25">
      <c r="A1245" s="85">
        <v>46166</v>
      </c>
      <c r="B1245" t="s">
        <v>115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1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1</v>
      </c>
      <c r="AH1245" s="86">
        <f>AVERAGEIFS($C$2:C1245, $B$2:B1245, B1245)</f>
        <v>13.1875</v>
      </c>
      <c r="AI1245" s="86">
        <f>AVERAGEIFS($I$2:I1245, $B$2:B1245, B1245)</f>
        <v>0.51249999999999996</v>
      </c>
      <c r="AJ1245" s="86">
        <f>AVERAGEIFS($J$2:J1245, $B$2:B1245, B1245)</f>
        <v>0.4993749999999999</v>
      </c>
      <c r="AK1245" s="86">
        <f>AVERAGEIFS($D$2:D1245, $B$2:B1245, B1245)</f>
        <v>0.5625</v>
      </c>
    </row>
    <row r="1246" spans="1:37" x14ac:dyDescent="0.25">
      <c r="A1246" s="85">
        <v>46166</v>
      </c>
      <c r="B1246" t="s">
        <v>148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1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1</v>
      </c>
      <c r="AH1246" s="86">
        <f>AVERAGEIFS($C$2:C1246, $B$2:B1246, B1246)</f>
        <v>8.125</v>
      </c>
      <c r="AI1246" s="86">
        <f>AVERAGEIFS($I$2:I1246, $B$2:B1246, B1246)</f>
        <v>0.35625000000000001</v>
      </c>
      <c r="AJ1246" s="86">
        <f>AVERAGEIFS($J$2:J1246, $B$2:B1246, B1246)</f>
        <v>0.44375000000000003</v>
      </c>
      <c r="AK1246" s="86">
        <f>AVERAGEIFS($D$2:D1246, $B$2:B1246, B1246)</f>
        <v>0.375</v>
      </c>
    </row>
    <row r="1247" spans="1:37" x14ac:dyDescent="0.25">
      <c r="A1247" s="85">
        <v>46166</v>
      </c>
      <c r="B1247" t="s">
        <v>146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1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1</v>
      </c>
      <c r="AH1247" s="86">
        <f>AVERAGEIFS($C$2:C1247, $B$2:B1247, B1247)</f>
        <v>11.666666666666666</v>
      </c>
      <c r="AI1247" s="86">
        <f>AVERAGEIFS($I$2:I1247, $B$2:B1247, B1247)</f>
        <v>0.35833333333333334</v>
      </c>
      <c r="AJ1247" s="86">
        <f>AVERAGEIFS($J$2:J1247, $B$2:B1247, B1247)</f>
        <v>0.41250000000000003</v>
      </c>
      <c r="AK1247" s="86">
        <f>AVERAGEIFS($D$2:D1247, $B$2:B1247, B1247)</f>
        <v>0.41666666666666669</v>
      </c>
    </row>
    <row r="1248" spans="1:37" x14ac:dyDescent="0.25">
      <c r="A1248" s="85">
        <v>46166</v>
      </c>
      <c r="B1248" t="s">
        <v>113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1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1</v>
      </c>
      <c r="AH1248" s="86">
        <f>AVERAGEIFS($C$2:C1248, $B$2:B1248, B1248)</f>
        <v>18.6875</v>
      </c>
      <c r="AI1248" s="86">
        <f>AVERAGEIFS($I$2:I1248, $B$2:B1248, B1248)</f>
        <v>0.55416666666666659</v>
      </c>
      <c r="AJ1248" s="86">
        <f>AVERAGEIFS($J$2:J1248, $B$2:B1248, B1248)</f>
        <v>0.52166666666666672</v>
      </c>
      <c r="AK1248" s="86">
        <f>AVERAGEIFS($D$2:D1248, $B$2:B1248, B1248)</f>
        <v>0.54166666666666663</v>
      </c>
    </row>
    <row r="1249" spans="1:37" x14ac:dyDescent="0.25">
      <c r="A1249" s="85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1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1</v>
      </c>
      <c r="AD1249">
        <v>0</v>
      </c>
      <c r="AE1249">
        <v>0</v>
      </c>
      <c r="AF1249">
        <v>0</v>
      </c>
      <c r="AG1249">
        <v>0</v>
      </c>
      <c r="AH1249" s="86">
        <f>AVERAGEIFS($C$2:C1249, $B$2:B1249, B1249)</f>
        <v>19.399999999999999</v>
      </c>
      <c r="AI1249" s="86">
        <f>AVERAGEIFS($I$2:I1249, $B$2:B1249, B1249)</f>
        <v>0.38</v>
      </c>
      <c r="AJ1249" s="86">
        <f>AVERAGEIFS($J$2:J1249, $B$2:B1249, B1249)</f>
        <v>0.45599999999999996</v>
      </c>
      <c r="AK1249" s="86">
        <f>AVERAGEIFS($D$2:D1249, $B$2:B1249, B1249)</f>
        <v>0.3</v>
      </c>
    </row>
    <row r="1250" spans="1:37" x14ac:dyDescent="0.25">
      <c r="A1250" s="85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1</v>
      </c>
      <c r="AD1250">
        <v>0</v>
      </c>
      <c r="AE1250">
        <v>0</v>
      </c>
      <c r="AF1250">
        <v>0</v>
      </c>
      <c r="AG1250">
        <v>0</v>
      </c>
      <c r="AH1250" s="86">
        <f>AVERAGEIFS($C$2:C1250, $B$2:B1250, B1250)</f>
        <v>24.183673469387756</v>
      </c>
      <c r="AI1250" s="86">
        <f>AVERAGEIFS($I$2:I1250, $B$2:B1250, B1250)</f>
        <v>0.50877551020408152</v>
      </c>
      <c r="AJ1250" s="86">
        <f>AVERAGEIFS($J$2:J1250, $B$2:B1250, B1250)</f>
        <v>0.53061224489795922</v>
      </c>
      <c r="AK1250" s="86">
        <f>AVERAGEIFS($D$2:D1250, $B$2:B1250, B1250)</f>
        <v>0.46938775510204084</v>
      </c>
    </row>
    <row r="1251" spans="1:37" x14ac:dyDescent="0.25">
      <c r="A1251" s="85">
        <v>46166</v>
      </c>
      <c r="B1251" t="s">
        <v>141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1</v>
      </c>
      <c r="AD1251">
        <v>0</v>
      </c>
      <c r="AE1251">
        <v>0</v>
      </c>
      <c r="AF1251">
        <v>0</v>
      </c>
      <c r="AG1251">
        <v>0</v>
      </c>
      <c r="AH1251" s="86">
        <f>AVERAGEIFS($C$2:C1251, $B$2:B1251, B1251)</f>
        <v>18.333333333333332</v>
      </c>
      <c r="AI1251" s="86">
        <f>AVERAGEIFS($I$2:I1251, $B$2:B1251, B1251)</f>
        <v>0.48518518518518516</v>
      </c>
      <c r="AJ1251" s="86">
        <f>AVERAGEIFS($J$2:J1251, $B$2:B1251, B1251)</f>
        <v>0.50333333333333341</v>
      </c>
      <c r="AK1251" s="86">
        <f>AVERAGEIFS($D$2:D1251, $B$2:B1251, B1251)</f>
        <v>0.59259259259259256</v>
      </c>
    </row>
    <row r="1252" spans="1:37" x14ac:dyDescent="0.25">
      <c r="A1252" s="85">
        <v>46166</v>
      </c>
      <c r="B1252" t="s">
        <v>152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1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1</v>
      </c>
      <c r="AD1252">
        <v>0</v>
      </c>
      <c r="AE1252">
        <v>0</v>
      </c>
      <c r="AF1252">
        <v>0</v>
      </c>
      <c r="AG1252">
        <v>0</v>
      </c>
      <c r="AH1252" s="86">
        <f>AVERAGEIFS($C$2:C1252, $B$2:B1252, B1252)</f>
        <v>15.090909090909092</v>
      </c>
      <c r="AI1252" s="86">
        <f>AVERAGEIFS($I$2:I1252, $B$2:B1252, B1252)</f>
        <v>0.38636363636363635</v>
      </c>
      <c r="AJ1252" s="86">
        <f>AVERAGEIFS($J$2:J1252, $B$2:B1252, B1252)</f>
        <v>0.47636363636363638</v>
      </c>
      <c r="AK1252" s="86">
        <f>AVERAGEIFS($D$2:D1252, $B$2:B1252, B1252)</f>
        <v>0.27272727272727271</v>
      </c>
    </row>
    <row r="1253" spans="1:37" x14ac:dyDescent="0.25">
      <c r="A1253" s="85">
        <v>46166</v>
      </c>
      <c r="B1253" t="s">
        <v>13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1</v>
      </c>
      <c r="AD1253">
        <v>0</v>
      </c>
      <c r="AE1253">
        <v>0</v>
      </c>
      <c r="AF1253">
        <v>0</v>
      </c>
      <c r="AG1253">
        <v>0</v>
      </c>
      <c r="AH1253" s="86">
        <f>AVERAGEIFS($C$2:C1253, $B$2:B1253, B1253)</f>
        <v>15.344827586206897</v>
      </c>
      <c r="AI1253" s="86">
        <f>AVERAGEIFS($I$2:I1253, $B$2:B1253, B1253)</f>
        <v>0.47241379310344828</v>
      </c>
      <c r="AJ1253" s="86">
        <f>AVERAGEIFS($J$2:J1253, $B$2:B1253, B1253)</f>
        <v>0.48931034482758623</v>
      </c>
      <c r="AK1253" s="86">
        <f>AVERAGEIFS($D$2:D1253, $B$2:B1253, B1253)</f>
        <v>0.41379310344827586</v>
      </c>
    </row>
    <row r="1254" spans="1:37" x14ac:dyDescent="0.25">
      <c r="A1254" s="85">
        <v>46166</v>
      </c>
      <c r="B1254" t="s">
        <v>35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1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1</v>
      </c>
      <c r="AD1254">
        <v>0</v>
      </c>
      <c r="AE1254">
        <v>0</v>
      </c>
      <c r="AF1254">
        <v>0</v>
      </c>
      <c r="AG1254">
        <v>0</v>
      </c>
      <c r="AH1254" s="86">
        <f>AVERAGEIFS($C$2:C1254, $B$2:B1254, B1254)</f>
        <v>10.409090909090908</v>
      </c>
      <c r="AI1254" s="86">
        <f>AVERAGEIFS($I$2:I1254, $B$2:B1254, B1254)</f>
        <v>0.44840909090909092</v>
      </c>
      <c r="AJ1254" s="86">
        <f>AVERAGEIFS($J$2:J1254, $B$2:B1254, B1254)</f>
        <v>0.48113636363636358</v>
      </c>
      <c r="AK1254" s="86">
        <f>AVERAGEIFS($D$2:D1254, $B$2:B1254, B1254)</f>
        <v>0.40909090909090912</v>
      </c>
    </row>
    <row r="1255" spans="1:37" x14ac:dyDescent="0.25">
      <c r="A1255" s="85">
        <v>46167</v>
      </c>
      <c r="B1255" t="s">
        <v>42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1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 s="86">
        <f>AVERAGEIFS($C$2:C1255, $B$2:B1255, B1255)</f>
        <v>17.981818181818181</v>
      </c>
      <c r="AI1255" s="86">
        <f>AVERAGEIFS($I$2:I1255, $B$2:B1255, B1255)</f>
        <v>0.47181818181818186</v>
      </c>
      <c r="AJ1255" s="86">
        <f>AVERAGEIFS($J$2:J1255, $B$2:B1255, B1255)</f>
        <v>0.46727272727272712</v>
      </c>
      <c r="AK1255" s="86">
        <f>AVERAGEIFS($D$2:D1255, $B$2:B1255, B1255)</f>
        <v>0.49090909090909091</v>
      </c>
    </row>
    <row r="1256" spans="1:37" x14ac:dyDescent="0.25">
      <c r="A1256" s="85">
        <v>46167</v>
      </c>
      <c r="B1256" t="s">
        <v>150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 s="86">
        <f>AVERAGEIFS($C$2:C1256, $B$2:B1256, B1256)</f>
        <v>19.310344827586206</v>
      </c>
      <c r="AI1256" s="86">
        <f>AVERAGEIFS($I$2:I1256, $B$2:B1256, B1256)</f>
        <v>0.58275862068965512</v>
      </c>
      <c r="AJ1256" s="86">
        <f>AVERAGEIFS($J$2:J1256, $B$2:B1256, B1256)</f>
        <v>0.5617241379310346</v>
      </c>
      <c r="AK1256" s="86">
        <f>AVERAGEIFS($D$2:D1256, $B$2:B1256, B1256)</f>
        <v>0.62068965517241381</v>
      </c>
    </row>
    <row r="1257" spans="1:37" x14ac:dyDescent="0.25">
      <c r="A1257" s="85">
        <v>46167</v>
      </c>
      <c r="B1257" t="s">
        <v>115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1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 s="86">
        <f>AVERAGEIFS($C$2:C1257, $B$2:B1257, B1257)</f>
        <v>13.529411764705882</v>
      </c>
      <c r="AI1257" s="86">
        <f>AVERAGEIFS($I$2:I1257, $B$2:B1257, B1257)</f>
        <v>0.49705882352941172</v>
      </c>
      <c r="AJ1257" s="86">
        <f>AVERAGEIFS($J$2:J1257, $B$2:B1257, B1257)</f>
        <v>0.49588235294117633</v>
      </c>
      <c r="AK1257" s="86">
        <f>AVERAGEIFS($D$2:D1257, $B$2:B1257, B1257)</f>
        <v>0.52941176470588236</v>
      </c>
    </row>
    <row r="1258" spans="1:37" x14ac:dyDescent="0.25">
      <c r="A1258" s="85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1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 s="86">
        <f>AVERAGEIFS($C$2:C1258, $B$2:B1258, B1258)</f>
        <v>24.36</v>
      </c>
      <c r="AI1258" s="86">
        <f>AVERAGEIFS($I$2:I1258, $B$2:B1258, B1258)</f>
        <v>0.50359999999999983</v>
      </c>
      <c r="AJ1258" s="86">
        <f>AVERAGEIFS($J$2:J1258, $B$2:B1258, B1258)</f>
        <v>0.52880000000000005</v>
      </c>
      <c r="AK1258" s="86">
        <f>AVERAGEIFS($D$2:D1258, $B$2:B1258, B1258)</f>
        <v>0.46</v>
      </c>
    </row>
    <row r="1259" spans="1:37" x14ac:dyDescent="0.25">
      <c r="A1259" s="85">
        <v>46167</v>
      </c>
      <c r="B1259" t="s">
        <v>13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1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 s="86">
        <f>AVERAGEIFS($C$2:C1259, $B$2:B1259, B1259)</f>
        <v>15.666666666666666</v>
      </c>
      <c r="AI1259" s="86">
        <f>AVERAGEIFS($I$2:I1259, $B$2:B1259, B1259)</f>
        <v>0.46499999999999997</v>
      </c>
      <c r="AJ1259" s="86">
        <f>AVERAGEIFS($J$2:J1259, $B$2:B1259, B1259)</f>
        <v>0.48766666666666669</v>
      </c>
      <c r="AK1259" s="86">
        <f>AVERAGEIFS($D$2:D1259, $B$2:B1259, B1259)</f>
        <v>0.4</v>
      </c>
    </row>
    <row r="1260" spans="1:37" x14ac:dyDescent="0.25">
      <c r="A1260" s="85">
        <v>46167</v>
      </c>
      <c r="B1260" t="s">
        <v>146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 s="86">
        <f>AVERAGEIFS($C$2:C1260, $B$2:B1260, B1260)</f>
        <v>11.461538461538462</v>
      </c>
      <c r="AI1260" s="86">
        <f>AVERAGEIFS($I$2:I1260, $B$2:B1260, B1260)</f>
        <v>0.35</v>
      </c>
      <c r="AJ1260" s="86">
        <f>AVERAGEIFS($J$2:J1260, $B$2:B1260, B1260)</f>
        <v>0.41461538461538466</v>
      </c>
      <c r="AK1260" s="86">
        <f>AVERAGEIFS($D$2:D1260, $B$2:B1260, B1260)</f>
        <v>0.38461538461538464</v>
      </c>
    </row>
    <row r="1261" spans="1:37" x14ac:dyDescent="0.25">
      <c r="A1261" s="85">
        <v>46167</v>
      </c>
      <c r="B1261" t="s">
        <v>147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1</v>
      </c>
      <c r="AD1261">
        <v>0</v>
      </c>
      <c r="AE1261">
        <v>1</v>
      </c>
      <c r="AF1261">
        <v>0</v>
      </c>
      <c r="AG1261">
        <v>0</v>
      </c>
      <c r="AH1261" s="86">
        <f>AVERAGEIFS($C$2:C1261, $B$2:B1261, B1261)</f>
        <v>14.95</v>
      </c>
      <c r="AI1261" s="86">
        <f>AVERAGEIFS($I$2:I1261, $B$2:B1261, B1261)</f>
        <v>0.56500000000000006</v>
      </c>
      <c r="AJ1261" s="86">
        <f>AVERAGEIFS($J$2:J1261, $B$2:B1261, B1261)</f>
        <v>0.53150000000000008</v>
      </c>
      <c r="AK1261" s="86">
        <f>AVERAGEIFS($D$2:D1261, $B$2:B1261, B1261)</f>
        <v>0.55000000000000004</v>
      </c>
    </row>
    <row r="1262" spans="1:37" x14ac:dyDescent="0.25">
      <c r="A1262" s="85">
        <v>46167</v>
      </c>
      <c r="B1262" t="s">
        <v>71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1</v>
      </c>
      <c r="AD1262">
        <v>0</v>
      </c>
      <c r="AE1262">
        <v>1</v>
      </c>
      <c r="AF1262">
        <v>0</v>
      </c>
      <c r="AG1262">
        <v>0</v>
      </c>
      <c r="AH1262" s="86">
        <f>AVERAGEIFS($C$2:C1262, $B$2:B1262, B1262)</f>
        <v>15.108108108108109</v>
      </c>
      <c r="AI1262" s="86">
        <f>AVERAGEIFS($I$2:I1262, $B$2:B1262, B1262)</f>
        <v>0.47297297297297297</v>
      </c>
      <c r="AJ1262" s="86">
        <f>AVERAGEIFS($J$2:J1262, $B$2:B1262, B1262)</f>
        <v>0.47783783783783773</v>
      </c>
      <c r="AK1262" s="86">
        <f>AVERAGEIFS($D$2:D1262, $B$2:B1262, B1262)</f>
        <v>0.51351351351351349</v>
      </c>
    </row>
    <row r="1263" spans="1:37" x14ac:dyDescent="0.25">
      <c r="A1263" s="85">
        <v>46167</v>
      </c>
      <c r="B1263" t="s">
        <v>141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1</v>
      </c>
      <c r="AD1263">
        <v>0</v>
      </c>
      <c r="AE1263">
        <v>1</v>
      </c>
      <c r="AF1263">
        <v>0</v>
      </c>
      <c r="AG1263">
        <v>0</v>
      </c>
      <c r="AH1263" s="86">
        <f>AVERAGEIFS($C$2:C1263, $B$2:B1263, B1263)</f>
        <v>18.75</v>
      </c>
      <c r="AI1263" s="86">
        <f>AVERAGEIFS($I$2:I1263, $B$2:B1263, B1263)</f>
        <v>0.49464285714285711</v>
      </c>
      <c r="AJ1263" s="86">
        <f>AVERAGEIFS($J$2:J1263, $B$2:B1263, B1263)</f>
        <v>0.50535714285714295</v>
      </c>
      <c r="AK1263" s="86">
        <f>AVERAGEIFS($D$2:D1263, $B$2:B1263, B1263)</f>
        <v>0.6071428571428571</v>
      </c>
    </row>
    <row r="1264" spans="1:37" x14ac:dyDescent="0.25">
      <c r="A1264" s="85">
        <v>46167</v>
      </c>
      <c r="B1264" t="s">
        <v>179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1</v>
      </c>
      <c r="AD1264">
        <v>0</v>
      </c>
      <c r="AE1264">
        <v>1</v>
      </c>
      <c r="AF1264">
        <v>0</v>
      </c>
      <c r="AG1264">
        <v>0</v>
      </c>
      <c r="AH1264" s="86">
        <f>AVERAGEIFS($C$2:C1264, $B$2:B1264, B1264)</f>
        <v>17.90909090909091</v>
      </c>
      <c r="AI1264" s="86">
        <f>AVERAGEIFS($I$2:I1264, $B$2:B1264, B1264)</f>
        <v>0.47272727272727266</v>
      </c>
      <c r="AJ1264" s="86">
        <f>AVERAGEIFS($J$2:J1264, $B$2:B1264, B1264)</f>
        <v>0.48727272727272725</v>
      </c>
      <c r="AK1264" s="86">
        <f>AVERAGEIFS($D$2:D1264, $B$2:B1264, B1264)</f>
        <v>0.36363636363636365</v>
      </c>
    </row>
    <row r="1265" spans="1:37" x14ac:dyDescent="0.25">
      <c r="A1265" s="85">
        <v>46167</v>
      </c>
      <c r="B1265" t="s">
        <v>214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1</v>
      </c>
      <c r="AD1265">
        <v>0</v>
      </c>
      <c r="AE1265">
        <v>1</v>
      </c>
      <c r="AF1265">
        <v>0</v>
      </c>
      <c r="AG1265">
        <v>0</v>
      </c>
      <c r="AH1265" s="86">
        <f>AVERAGEIFS($C$2:C1265, $B$2:B1265, B1265)</f>
        <v>3.4</v>
      </c>
      <c r="AI1265" s="86">
        <f>AVERAGEIFS($I$2:I1265, $B$2:B1265, B1265)</f>
        <v>0.67</v>
      </c>
      <c r="AJ1265" s="86">
        <f>AVERAGEIFS($J$2:J1265, $B$2:B1265, B1265)</f>
        <v>0.56399999999999995</v>
      </c>
      <c r="AK1265" s="86">
        <f>AVERAGEIFS($D$2:D1265, $B$2:B1265, B1265)</f>
        <v>0.8</v>
      </c>
    </row>
    <row r="1266" spans="1:37" x14ac:dyDescent="0.25">
      <c r="A1266" s="85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1</v>
      </c>
      <c r="AD1266">
        <v>0</v>
      </c>
      <c r="AE1266">
        <v>1</v>
      </c>
      <c r="AF1266">
        <v>0</v>
      </c>
      <c r="AG1266">
        <v>0</v>
      </c>
      <c r="AH1266" s="86">
        <f>AVERAGEIFS($C$2:C1266, $B$2:B1266, B1266)</f>
        <v>19.179487179487179</v>
      </c>
      <c r="AI1266" s="86">
        <f>AVERAGEIFS($I$2:I1266, $B$2:B1266, B1266)</f>
        <v>0.54794871794871791</v>
      </c>
      <c r="AJ1266" s="86">
        <f>AVERAGEIFS($J$2:J1266, $B$2:B1266, B1266)</f>
        <v>0.52230769230769247</v>
      </c>
      <c r="AK1266" s="86">
        <f>AVERAGEIFS($D$2:D1266, $B$2:B1266, B1266)</f>
        <v>0.61538461538461542</v>
      </c>
    </row>
    <row r="1267" spans="1:37" x14ac:dyDescent="0.25">
      <c r="A1267" s="85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1</v>
      </c>
      <c r="AF1267">
        <v>0</v>
      </c>
      <c r="AG1267">
        <v>1</v>
      </c>
      <c r="AH1267" s="86">
        <f>AVERAGEIFS($C$2:C1267, $B$2:B1267, B1267)</f>
        <v>27.285714285714285</v>
      </c>
      <c r="AI1267" s="86">
        <f>AVERAGEIFS($I$2:I1267, $B$2:B1267, B1267)</f>
        <v>0.50238095238095237</v>
      </c>
      <c r="AJ1267" s="86">
        <f>AVERAGEIFS($J$2:J1267, $B$2:B1267, B1267)</f>
        <v>0.50309523809523815</v>
      </c>
      <c r="AK1267" s="86">
        <f>AVERAGEIFS($D$2:D1267, $B$2:B1267, B1267)</f>
        <v>0.52380952380952384</v>
      </c>
    </row>
    <row r="1268" spans="1:37" x14ac:dyDescent="0.25">
      <c r="A1268" s="85">
        <v>46168</v>
      </c>
      <c r="B1268" t="s">
        <v>179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1</v>
      </c>
      <c r="AF1268">
        <v>0</v>
      </c>
      <c r="AG1268">
        <v>1</v>
      </c>
      <c r="AH1268" s="86">
        <f>AVERAGEIFS($C$2:C1268, $B$2:B1268, B1268)</f>
        <v>18.916666666666668</v>
      </c>
      <c r="AI1268" s="86">
        <f>AVERAGEIFS($I$2:I1268, $B$2:B1268, B1268)</f>
        <v>0.49583333333333329</v>
      </c>
      <c r="AJ1268" s="86">
        <f>AVERAGEIFS($J$2:J1268, $B$2:B1268, B1268)</f>
        <v>0.49916666666666659</v>
      </c>
      <c r="AK1268" s="86">
        <f>AVERAGEIFS($D$2:D1268, $B$2:B1268, B1268)</f>
        <v>0.41666666666666669</v>
      </c>
    </row>
    <row r="1269" spans="1:37" x14ac:dyDescent="0.25">
      <c r="A1269" s="85">
        <v>46168</v>
      </c>
      <c r="B1269" t="s">
        <v>147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1</v>
      </c>
      <c r="AF1269">
        <v>0</v>
      </c>
      <c r="AG1269">
        <v>1</v>
      </c>
      <c r="AH1269" s="86">
        <f>AVERAGEIFS($C$2:C1269, $B$2:B1269, B1269)</f>
        <v>15.024390243902438</v>
      </c>
      <c r="AI1269" s="86">
        <f>AVERAGEIFS($I$2:I1269, $B$2:B1269, B1269)</f>
        <v>0.56951219512195128</v>
      </c>
      <c r="AJ1269" s="86">
        <f>AVERAGEIFS($J$2:J1269, $B$2:B1269, B1269)</f>
        <v>0.53390243902439027</v>
      </c>
      <c r="AK1269" s="86">
        <f>AVERAGEIFS($D$2:D1269, $B$2:B1269, B1269)</f>
        <v>0.56097560975609762</v>
      </c>
    </row>
    <row r="1270" spans="1:37" x14ac:dyDescent="0.25">
      <c r="A1270" s="85">
        <v>46168</v>
      </c>
      <c r="B1270" t="s">
        <v>37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1</v>
      </c>
      <c r="AF1270">
        <v>0</v>
      </c>
      <c r="AG1270">
        <v>1</v>
      </c>
      <c r="AH1270" s="86">
        <f>AVERAGEIFS($C$2:C1270, $B$2:B1270, B1270)</f>
        <v>14.833333333333334</v>
      </c>
      <c r="AI1270" s="86">
        <f>AVERAGEIFS($I$2:I1270, $B$2:B1270, B1270)</f>
        <v>0.61249999999999993</v>
      </c>
      <c r="AJ1270" s="86">
        <f>AVERAGEIFS($J$2:J1270, $B$2:B1270, B1270)</f>
        <v>0.52583333333333326</v>
      </c>
      <c r="AK1270" s="86">
        <f>AVERAGEIFS($D$2:D1270, $B$2:B1270, B1270)</f>
        <v>0.58333333333333337</v>
      </c>
    </row>
    <row r="1271" spans="1:37" x14ac:dyDescent="0.25">
      <c r="A1271" s="85">
        <v>46168</v>
      </c>
      <c r="B1271" t="s">
        <v>44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1</v>
      </c>
      <c r="AF1271">
        <v>0</v>
      </c>
      <c r="AG1271">
        <v>1</v>
      </c>
      <c r="AH1271" s="86">
        <f>AVERAGEIFS($C$2:C1271, $B$2:B1271, B1271)</f>
        <v>16.581818181818182</v>
      </c>
      <c r="AI1271" s="86">
        <f>AVERAGEIFS($I$2:I1271, $B$2:B1271, B1271)</f>
        <v>0.52999999999999992</v>
      </c>
      <c r="AJ1271" s="86">
        <f>AVERAGEIFS($J$2:J1271, $B$2:B1271, B1271)</f>
        <v>0.52745454545454551</v>
      </c>
      <c r="AK1271" s="86">
        <f>AVERAGEIFS($D$2:D1271, $B$2:B1271, B1271)</f>
        <v>0.58181818181818179</v>
      </c>
    </row>
    <row r="1272" spans="1:37" x14ac:dyDescent="0.25">
      <c r="A1272" s="85">
        <v>46168</v>
      </c>
      <c r="B1272" t="s">
        <v>214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1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1</v>
      </c>
      <c r="AF1272">
        <v>0</v>
      </c>
      <c r="AG1272">
        <v>1</v>
      </c>
      <c r="AH1272" s="86">
        <f>AVERAGEIFS($C$2:C1272, $B$2:B1272, B1272)</f>
        <v>3.3333333333333335</v>
      </c>
      <c r="AI1272" s="86">
        <f>AVERAGEIFS($I$2:I1272, $B$2:B1272, B1272)</f>
        <v>0.68333333333333324</v>
      </c>
      <c r="AJ1272" s="86">
        <f>AVERAGEIFS($J$2:J1272, $B$2:B1272, B1272)</f>
        <v>0.57499999999999996</v>
      </c>
      <c r="AK1272" s="86">
        <f>AVERAGEIFS($D$2:D1272, $B$2:B1272, B1272)</f>
        <v>0.83333333333333337</v>
      </c>
    </row>
    <row r="1273" spans="1:37" x14ac:dyDescent="0.25">
      <c r="A1273" s="85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 s="86">
        <f>AVERAGEIFS($C$2:C1273, $B$2:B1273, B1273)</f>
        <v>24.627450980392158</v>
      </c>
      <c r="AI1273" s="86">
        <f>AVERAGEIFS($I$2:I1273, $B$2:B1273, B1273)</f>
        <v>0.49862745098039202</v>
      </c>
      <c r="AJ1273" s="86">
        <f>AVERAGEIFS($J$2:J1273, $B$2:B1273, B1273)</f>
        <v>0.52588235294117647</v>
      </c>
      <c r="AK1273" s="86">
        <f>AVERAGEIFS($D$2:D1273, $B$2:B1273, B1273)</f>
        <v>0.45098039215686275</v>
      </c>
    </row>
    <row r="1274" spans="1:37" x14ac:dyDescent="0.25">
      <c r="A1274" s="85">
        <v>46168</v>
      </c>
      <c r="B1274" t="s">
        <v>42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 s="86">
        <f>AVERAGEIFS($C$2:C1274, $B$2:B1274, B1274)</f>
        <v>18.160714285714285</v>
      </c>
      <c r="AI1274" s="86">
        <f>AVERAGEIFS($I$2:I1274, $B$2:B1274, B1274)</f>
        <v>0.46785714285714292</v>
      </c>
      <c r="AJ1274" s="86">
        <f>AVERAGEIFS($J$2:J1274, $B$2:B1274, B1274)</f>
        <v>0.46571428571428558</v>
      </c>
      <c r="AK1274" s="86">
        <f>AVERAGEIFS($D$2:D1274, $B$2:B1274, B1274)</f>
        <v>0.48214285714285715</v>
      </c>
    </row>
    <row r="1275" spans="1:37" x14ac:dyDescent="0.25">
      <c r="A1275" s="85">
        <v>46168</v>
      </c>
      <c r="B1275" t="s">
        <v>28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 s="86">
        <f>AVERAGEIFS($C$2:C1275, $B$2:B1275, B1275)</f>
        <v>13.483870967741936</v>
      </c>
      <c r="AI1275" s="86">
        <f>AVERAGEIFS($I$2:I1275, $B$2:B1275, B1275)</f>
        <v>0.45580645161290317</v>
      </c>
      <c r="AJ1275" s="86">
        <f>AVERAGEIFS($J$2:J1275, $B$2:B1275, B1275)</f>
        <v>0.46838709677419349</v>
      </c>
      <c r="AK1275" s="86">
        <f>AVERAGEIFS($D$2:D1275, $B$2:B1275, B1275)</f>
        <v>0.41935483870967744</v>
      </c>
    </row>
    <row r="1276" spans="1:37" x14ac:dyDescent="0.25">
      <c r="A1276" s="85">
        <v>46168</v>
      </c>
      <c r="B1276" t="s">
        <v>146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 s="86">
        <f>AVERAGEIFS($C$2:C1276, $B$2:B1276, B1276)</f>
        <v>11.571428571428571</v>
      </c>
      <c r="AI1276" s="86">
        <f>AVERAGEIFS($I$2:I1276, $B$2:B1276, B1276)</f>
        <v>0.34285714285714286</v>
      </c>
      <c r="AJ1276" s="86">
        <f>AVERAGEIFS($J$2:J1276, $B$2:B1276, B1276)</f>
        <v>0.4121428571428572</v>
      </c>
      <c r="AK1276" s="86">
        <f>AVERAGEIFS($D$2:D1276, $B$2:B1276, B1276)</f>
        <v>0.35714285714285715</v>
      </c>
    </row>
    <row r="1277" spans="1:37" x14ac:dyDescent="0.25">
      <c r="A1277" s="85">
        <v>46168</v>
      </c>
      <c r="B1277" t="s">
        <v>70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 s="86">
        <f>AVERAGEIFS($C$2:C1277, $B$2:B1277, B1277)</f>
        <v>11.3</v>
      </c>
      <c r="AI1277" s="86">
        <f>AVERAGEIFS($I$2:I1277, $B$2:B1277, B1277)</f>
        <v>0.43000000000000005</v>
      </c>
      <c r="AJ1277" s="86">
        <f>AVERAGEIFS($J$2:J1277, $B$2:B1277, B1277)</f>
        <v>0.47899999999999998</v>
      </c>
      <c r="AK1277" s="86">
        <f>AVERAGEIFS($D$2:D1277, $B$2:B1277, B1277)</f>
        <v>0.5</v>
      </c>
    </row>
    <row r="1278" spans="1:37" x14ac:dyDescent="0.25">
      <c r="A1278" s="85">
        <v>46168</v>
      </c>
      <c r="B1278" t="s">
        <v>107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 s="86">
        <f>AVERAGEIFS($C$2:C1278, $B$2:B1278, B1278)</f>
        <v>16.351851851851851</v>
      </c>
      <c r="AI1278" s="86">
        <f>AVERAGEIFS($I$2:I1278, $B$2:B1278, B1278)</f>
        <v>0.50740740740740753</v>
      </c>
      <c r="AJ1278" s="86">
        <f>AVERAGEIFS($J$2:J1278, $B$2:B1278, B1278)</f>
        <v>0.51111111111111107</v>
      </c>
      <c r="AK1278" s="86">
        <f>AVERAGEIFS($D$2:D1278, $B$2:B1278, B1278)</f>
        <v>0.55555555555555558</v>
      </c>
    </row>
    <row r="1279" spans="1:37" x14ac:dyDescent="0.25">
      <c r="A1279" s="85">
        <v>46168</v>
      </c>
      <c r="B1279" t="s">
        <v>71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1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0</v>
      </c>
      <c r="AG1279">
        <v>1</v>
      </c>
      <c r="AH1279" s="86">
        <f>AVERAGEIFS($C$2:C1279, $B$2:B1279, B1279)</f>
        <v>15.5</v>
      </c>
      <c r="AI1279" s="86">
        <f>AVERAGEIFS($I$2:I1279, $B$2:B1279, B1279)</f>
        <v>0.47631578947368425</v>
      </c>
      <c r="AJ1279" s="86">
        <f>AVERAGEIFS($J$2:J1279, $B$2:B1279, B1279)</f>
        <v>0.47842105263157886</v>
      </c>
      <c r="AK1279" s="86">
        <f>AVERAGEIFS($D$2:D1279, $B$2:B1279, B1279)</f>
        <v>0.52631578947368418</v>
      </c>
    </row>
    <row r="1280" spans="1:37" x14ac:dyDescent="0.25">
      <c r="A1280" s="85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1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0</v>
      </c>
      <c r="AG1280">
        <v>1</v>
      </c>
      <c r="AH1280" s="86">
        <f>AVERAGEIFS($C$2:C1280, $B$2:B1280, B1280)</f>
        <v>23.62962962962963</v>
      </c>
      <c r="AI1280" s="86">
        <f>AVERAGEIFS($I$2:I1280, $B$2:B1280, B1280)</f>
        <v>0.56148148148148158</v>
      </c>
      <c r="AJ1280" s="86">
        <f>AVERAGEIFS($J$2:J1280, $B$2:B1280, B1280)</f>
        <v>0.52987654320987643</v>
      </c>
      <c r="AK1280" s="86">
        <f>AVERAGEIFS($D$2:D1280, $B$2:B1280, B1280)</f>
        <v>0.62962962962962965</v>
      </c>
    </row>
    <row r="1281" spans="1:37" x14ac:dyDescent="0.25">
      <c r="A1281" s="85">
        <v>46168</v>
      </c>
      <c r="B1281" t="s">
        <v>141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1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0</v>
      </c>
      <c r="AG1281">
        <v>1</v>
      </c>
      <c r="AH1281" s="86">
        <f>AVERAGEIFS($C$2:C1281, $B$2:B1281, B1281)</f>
        <v>19.206896551724139</v>
      </c>
      <c r="AI1281" s="86">
        <f>AVERAGEIFS($I$2:I1281, $B$2:B1281, B1281)</f>
        <v>0.49827586206896551</v>
      </c>
      <c r="AJ1281" s="86">
        <f>AVERAGEIFS($J$2:J1281, $B$2:B1281, B1281)</f>
        <v>0.50517241379310351</v>
      </c>
      <c r="AK1281" s="86">
        <f>AVERAGEIFS($D$2:D1281, $B$2:B1281, B1281)</f>
        <v>0.62068965517241381</v>
      </c>
    </row>
    <row r="1282" spans="1:37" x14ac:dyDescent="0.25">
      <c r="A1282" s="85">
        <v>46168</v>
      </c>
      <c r="B1282" t="s">
        <v>152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1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0</v>
      </c>
      <c r="AG1282">
        <v>1</v>
      </c>
      <c r="AH1282" s="86">
        <f>AVERAGEIFS($C$2:C1282, $B$2:B1282, B1282)</f>
        <v>15.5</v>
      </c>
      <c r="AI1282" s="86">
        <f>AVERAGEIFS($I$2:I1282, $B$2:B1282, B1282)</f>
        <v>0.40416666666666662</v>
      </c>
      <c r="AJ1282" s="86">
        <f>AVERAGEIFS($J$2:J1282, $B$2:B1282, B1282)</f>
        <v>0.47833333333333333</v>
      </c>
      <c r="AK1282" s="86">
        <f>AVERAGEIFS($D$2:D1282, $B$2:B1282, B1282)</f>
        <v>0.33333333333333331</v>
      </c>
    </row>
    <row r="1283" spans="1:37" x14ac:dyDescent="0.25">
      <c r="A1283" s="85">
        <v>46168</v>
      </c>
      <c r="B1283" t="s">
        <v>147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1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0</v>
      </c>
      <c r="AG1283">
        <v>1</v>
      </c>
      <c r="AH1283" s="86">
        <f>AVERAGEIFS($C$2:C1283, $B$2:B1283, B1283)</f>
        <v>15.238095238095237</v>
      </c>
      <c r="AI1283" s="86">
        <f>AVERAGEIFS($I$2:I1283, $B$2:B1283, B1283)</f>
        <v>0.57023809523809532</v>
      </c>
      <c r="AJ1283" s="86">
        <f>AVERAGEIFS($J$2:J1283, $B$2:B1283, B1283)</f>
        <v>0.53309523809523807</v>
      </c>
      <c r="AK1283" s="86">
        <f>AVERAGEIFS($D$2:D1283, $B$2:B1283, B1283)</f>
        <v>0.5714285714285714</v>
      </c>
    </row>
    <row r="1284" spans="1:37" x14ac:dyDescent="0.25">
      <c r="A1284" s="85">
        <v>46168</v>
      </c>
      <c r="B1284" t="s">
        <v>115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1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0</v>
      </c>
      <c r="AG1284">
        <v>1</v>
      </c>
      <c r="AH1284" s="86">
        <f>AVERAGEIFS($C$2:C1284, $B$2:B1284, B1284)</f>
        <v>13.611111111111111</v>
      </c>
      <c r="AI1284" s="86">
        <f>AVERAGEIFS($I$2:I1284, $B$2:B1284, B1284)</f>
        <v>0.50277777777777777</v>
      </c>
      <c r="AJ1284" s="86">
        <f>AVERAGEIFS($J$2:J1284, $B$2:B1284, B1284)</f>
        <v>0.496111111111111</v>
      </c>
      <c r="AK1284" s="86">
        <f>AVERAGEIFS($D$2:D1284, $B$2:B1284, B1284)</f>
        <v>0.55555555555555558</v>
      </c>
    </row>
    <row r="1285" spans="1:37" x14ac:dyDescent="0.25">
      <c r="A1285" s="85">
        <v>46168</v>
      </c>
      <c r="B1285" t="s">
        <v>42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 s="86">
        <f>AVERAGEIFS($C$2:C1285, $B$2:B1285, B1285)</f>
        <v>18.087719298245613</v>
      </c>
      <c r="AI1285" s="86">
        <f>AVERAGEIFS($I$2:I1285, $B$2:B1285, B1285)</f>
        <v>0.46666666666666667</v>
      </c>
      <c r="AJ1285" s="86">
        <f>AVERAGEIFS($J$2:J1285, $B$2:B1285, B1285)</f>
        <v>0.46631578947368407</v>
      </c>
      <c r="AK1285" s="86">
        <f>AVERAGEIFS($D$2:D1285, $B$2:B1285, B1285)</f>
        <v>0.47368421052631576</v>
      </c>
    </row>
    <row r="1286" spans="1:37" x14ac:dyDescent="0.25">
      <c r="A1286" s="85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 s="86">
        <f>AVERAGEIFS($C$2:C1286, $B$2:B1286, B1286)</f>
        <v>24.71153846153846</v>
      </c>
      <c r="AI1286" s="86">
        <f>AVERAGEIFS($I$2:I1286, $B$2:B1286, B1286)</f>
        <v>0.49673076923076909</v>
      </c>
      <c r="AJ1286" s="86">
        <f>AVERAGEIFS($J$2:J1286, $B$2:B1286, B1286)</f>
        <v>0.52538461538461534</v>
      </c>
      <c r="AK1286" s="86">
        <f>AVERAGEIFS($D$2:D1286, $B$2:B1286, B1286)</f>
        <v>0.44230769230769229</v>
      </c>
    </row>
    <row r="1287" spans="1:37" x14ac:dyDescent="0.25">
      <c r="A1287" s="85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 s="86">
        <f>AVERAGEIFS($C$2:C1287, $B$2:B1287, B1287)</f>
        <v>19.524999999999999</v>
      </c>
      <c r="AI1287" s="86">
        <f>AVERAGEIFS($I$2:I1287, $B$2:B1287, B1287)</f>
        <v>0.5442499999999999</v>
      </c>
      <c r="AJ1287" s="86">
        <f>AVERAGEIFS($J$2:J1287, $B$2:B1287, B1287)</f>
        <v>0.52175000000000016</v>
      </c>
      <c r="AK1287" s="86">
        <f>AVERAGEIFS($D$2:D1287, $B$2:B1287, B1287)</f>
        <v>0.6</v>
      </c>
    </row>
    <row r="1288" spans="1:37" x14ac:dyDescent="0.25">
      <c r="A1288" s="85">
        <v>46168</v>
      </c>
      <c r="B1288" t="s">
        <v>13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 s="86">
        <f>AVERAGEIFS($C$2:C1288, $B$2:B1288, B1288)</f>
        <v>16.387096774193548</v>
      </c>
      <c r="AI1288" s="86">
        <f>AVERAGEIFS($I$2:I1288, $B$2:B1288, B1288)</f>
        <v>0.4629032258064516</v>
      </c>
      <c r="AJ1288" s="86">
        <f>AVERAGEIFS($J$2:J1288, $B$2:B1288, B1288)</f>
        <v>0.48806451612903229</v>
      </c>
      <c r="AK1288" s="86">
        <f>AVERAGEIFS($D$2:D1288, $B$2:B1288, B1288)</f>
        <v>0.38709677419354838</v>
      </c>
    </row>
    <row r="1289" spans="1:37" x14ac:dyDescent="0.25">
      <c r="A1289" s="85">
        <v>46168</v>
      </c>
      <c r="B1289" t="s">
        <v>146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 s="86">
        <f>AVERAGEIFS($C$2:C1289, $B$2:B1289, B1289)</f>
        <v>11.8</v>
      </c>
      <c r="AI1289" s="86">
        <f>AVERAGEIFS($I$2:I1289, $B$2:B1289, B1289)</f>
        <v>0.34666666666666668</v>
      </c>
      <c r="AJ1289" s="86">
        <f>AVERAGEIFS($J$2:J1289, $B$2:B1289, B1289)</f>
        <v>0.41800000000000004</v>
      </c>
      <c r="AK1289" s="86">
        <f>AVERAGEIFS($D$2:D1289, $B$2:B1289, B1289)</f>
        <v>0.33333333333333331</v>
      </c>
    </row>
    <row r="1290" spans="1:37" x14ac:dyDescent="0.25">
      <c r="A1290" s="85">
        <v>46168</v>
      </c>
      <c r="B1290" t="s">
        <v>15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 s="86">
        <f>AVERAGEIFS($C$2:C1290, $B$2:B1290, B1290)</f>
        <v>13.5</v>
      </c>
      <c r="AI1290" s="86">
        <f>AVERAGEIFS($I$2:I1290, $B$2:B1290, B1290)</f>
        <v>0.2</v>
      </c>
      <c r="AJ1290" s="86">
        <f>AVERAGEIFS($J$2:J1290, $B$2:B1290, B1290)</f>
        <v>0.3</v>
      </c>
      <c r="AK1290" s="86">
        <f>AVERAGEIFS($D$2:D1290, $B$2:B1290, B1290)</f>
        <v>0</v>
      </c>
    </row>
    <row r="1291" spans="1:37" x14ac:dyDescent="0.25">
      <c r="A1291" s="85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1</v>
      </c>
      <c r="AF1291">
        <v>0</v>
      </c>
      <c r="AG1291">
        <v>0</v>
      </c>
      <c r="AH1291" s="86">
        <f>AVERAGEIFS($C$2:C1291, $B$2:B1291, B1291)</f>
        <v>27.11627906976744</v>
      </c>
      <c r="AI1291" s="86">
        <f>AVERAGEIFS($I$2:I1291, $B$2:B1291, B1291)</f>
        <v>0.49651162790697678</v>
      </c>
      <c r="AJ1291" s="86">
        <f>AVERAGEIFS($J$2:J1291, $B$2:B1291, B1291)</f>
        <v>0.4995348837209303</v>
      </c>
      <c r="AK1291" s="86">
        <f>AVERAGEIFS($D$2:D1291, $B$2:B1291, B1291)</f>
        <v>0.51162790697674421</v>
      </c>
    </row>
    <row r="1292" spans="1:37" x14ac:dyDescent="0.25">
      <c r="A1292" s="85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1</v>
      </c>
      <c r="AF1292">
        <v>0</v>
      </c>
      <c r="AG1292">
        <v>0</v>
      </c>
      <c r="AH1292" s="86">
        <f>AVERAGEIFS($C$2:C1292, $B$2:B1292, B1292)</f>
        <v>24.754716981132077</v>
      </c>
      <c r="AI1292" s="86">
        <f>AVERAGEIFS($I$2:I1292, $B$2:B1292, B1292)</f>
        <v>0.49207547169811305</v>
      </c>
      <c r="AJ1292" s="86">
        <f>AVERAGEIFS($J$2:J1292, $B$2:B1292, B1292)</f>
        <v>0.52207547169811319</v>
      </c>
      <c r="AK1292" s="86">
        <f>AVERAGEIFS($D$2:D1292, $B$2:B1292, B1292)</f>
        <v>0.43396226415094341</v>
      </c>
    </row>
    <row r="1293" spans="1:37" x14ac:dyDescent="0.25">
      <c r="A1293" s="85">
        <v>46170</v>
      </c>
      <c r="B1293" t="s">
        <v>150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1</v>
      </c>
      <c r="AF1293">
        <v>0</v>
      </c>
      <c r="AG1293">
        <v>0</v>
      </c>
      <c r="AH1293" s="86">
        <f>AVERAGEIFS($C$2:C1293, $B$2:B1293, B1293)</f>
        <v>19.3</v>
      </c>
      <c r="AI1293" s="86">
        <f>AVERAGEIFS($I$2:I1293, $B$2:B1293, B1293)</f>
        <v>0.57166666666666666</v>
      </c>
      <c r="AJ1293" s="86">
        <f>AVERAGEIFS($J$2:J1293, $B$2:B1293, B1293)</f>
        <v>0.55466666666666675</v>
      </c>
      <c r="AK1293" s="86">
        <f>AVERAGEIFS($D$2:D1293, $B$2:B1293, B1293)</f>
        <v>0.6</v>
      </c>
    </row>
    <row r="1294" spans="1:37" x14ac:dyDescent="0.25">
      <c r="A1294" s="85">
        <v>46170</v>
      </c>
      <c r="B1294" t="s">
        <v>40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1</v>
      </c>
      <c r="AF1294">
        <v>0</v>
      </c>
      <c r="AG1294">
        <v>0</v>
      </c>
      <c r="AH1294" s="86">
        <f>AVERAGEIFS($C$2:C1294, $B$2:B1294, B1294)</f>
        <v>18.458333333333332</v>
      </c>
      <c r="AI1294" s="86">
        <f>AVERAGEIFS($I$2:I1294, $B$2:B1294, B1294)</f>
        <v>0.47499999999999987</v>
      </c>
      <c r="AJ1294" s="86">
        <f>AVERAGEIFS($J$2:J1294, $B$2:B1294, B1294)</f>
        <v>0.48041666666666683</v>
      </c>
      <c r="AK1294" s="86">
        <f>AVERAGEIFS($D$2:D1294, $B$2:B1294, B1294)</f>
        <v>0.41666666666666669</v>
      </c>
    </row>
    <row r="1295" spans="1:37" x14ac:dyDescent="0.25">
      <c r="A1295" s="85">
        <v>46170</v>
      </c>
      <c r="B1295" t="s">
        <v>42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1</v>
      </c>
      <c r="AF1295">
        <v>0</v>
      </c>
      <c r="AG1295">
        <v>0</v>
      </c>
      <c r="AH1295" s="86">
        <f>AVERAGEIFS($C$2:C1295, $B$2:B1295, B1295)</f>
        <v>17.96551724137931</v>
      </c>
      <c r="AI1295" s="86">
        <f>AVERAGEIFS($I$2:I1295, $B$2:B1295, B1295)</f>
        <v>0.46293103448275863</v>
      </c>
      <c r="AJ1295" s="86">
        <f>AVERAGEIFS($J$2:J1295, $B$2:B1295, B1295)</f>
        <v>0.4643103448275861</v>
      </c>
      <c r="AK1295" s="86">
        <f>AVERAGEIFS($D$2:D1295, $B$2:B1295, B1295)</f>
        <v>0.46551724137931033</v>
      </c>
    </row>
    <row r="1296" spans="1:37" x14ac:dyDescent="0.25">
      <c r="A1296" s="85">
        <v>46170</v>
      </c>
      <c r="B1296" t="s">
        <v>152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1</v>
      </c>
      <c r="AF1296">
        <v>0</v>
      </c>
      <c r="AG1296">
        <v>0</v>
      </c>
      <c r="AH1296" s="86">
        <f>AVERAGEIFS($C$2:C1296, $B$2:B1296, B1296)</f>
        <v>15.461538461538462</v>
      </c>
      <c r="AI1296" s="86">
        <f>AVERAGEIFS($I$2:I1296, $B$2:B1296, B1296)</f>
        <v>0.3923076923076923</v>
      </c>
      <c r="AJ1296" s="86">
        <f>AVERAGEIFS($J$2:J1296, $B$2:B1296, B1296)</f>
        <v>0.46846153846153843</v>
      </c>
      <c r="AK1296" s="86">
        <f>AVERAGEIFS($D$2:D1296, $B$2:B1296, B1296)</f>
        <v>0.30769230769230771</v>
      </c>
    </row>
    <row r="1297" spans="1:37" x14ac:dyDescent="0.25">
      <c r="A1297" s="85">
        <v>46170</v>
      </c>
      <c r="B1297" t="s">
        <v>161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1</v>
      </c>
      <c r="AF1297">
        <v>0</v>
      </c>
      <c r="AG1297">
        <v>0</v>
      </c>
      <c r="AH1297" s="86">
        <f>AVERAGEIFS($C$2:C1297, $B$2:B1297, B1297)</f>
        <v>10.941176470588236</v>
      </c>
      <c r="AI1297" s="86">
        <f>AVERAGEIFS($I$2:I1297, $B$2:B1297, B1297)</f>
        <v>0.49117647058823527</v>
      </c>
      <c r="AJ1297" s="86">
        <f>AVERAGEIFS($J$2:J1297, $B$2:B1297, B1297)</f>
        <v>0.48882352941176466</v>
      </c>
      <c r="AK1297" s="86">
        <f>AVERAGEIFS($D$2:D1297, $B$2:B1297, B1297)</f>
        <v>0.52941176470588236</v>
      </c>
    </row>
    <row r="1298" spans="1:37" x14ac:dyDescent="0.25">
      <c r="A1298" s="85">
        <v>46170</v>
      </c>
      <c r="B1298" t="s">
        <v>148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1</v>
      </c>
      <c r="AF1298">
        <v>0</v>
      </c>
      <c r="AG1298">
        <v>0</v>
      </c>
      <c r="AH1298" s="86">
        <f>AVERAGEIFS($C$2:C1298, $B$2:B1298, B1298)</f>
        <v>9.2222222222222214</v>
      </c>
      <c r="AI1298" s="86">
        <f>AVERAGEIFS($I$2:I1298, $B$2:B1298, B1298)</f>
        <v>0.34444444444444444</v>
      </c>
      <c r="AJ1298" s="86">
        <f>AVERAGEIFS($J$2:J1298, $B$2:B1298, B1298)</f>
        <v>0.43333333333333335</v>
      </c>
      <c r="AK1298" s="86">
        <f>AVERAGEIFS($D$2:D1298, $B$2:B1298, B1298)</f>
        <v>0.33333333333333331</v>
      </c>
    </row>
    <row r="1299" spans="1:37" x14ac:dyDescent="0.25">
      <c r="A1299" s="85">
        <v>46170</v>
      </c>
      <c r="B1299" t="s">
        <v>54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1</v>
      </c>
      <c r="AD1299">
        <v>0</v>
      </c>
      <c r="AE1299">
        <v>0</v>
      </c>
      <c r="AF1299">
        <v>0</v>
      </c>
      <c r="AG1299">
        <v>0</v>
      </c>
      <c r="AH1299" s="86">
        <f>AVERAGEIFS($C$2:C1299, $B$2:B1299, B1299)</f>
        <v>23.62857142857143</v>
      </c>
      <c r="AI1299" s="86">
        <f>AVERAGEIFS($I$2:I1299, $B$2:B1299, B1299)</f>
        <v>0.53457142857142859</v>
      </c>
      <c r="AJ1299" s="86">
        <f>AVERAGEIFS($J$2:J1299, $B$2:B1299, B1299)</f>
        <v>0.51142857142857145</v>
      </c>
      <c r="AK1299" s="86">
        <f>AVERAGEIFS($D$2:D1299, $B$2:B1299, B1299)</f>
        <v>0.55714285714285716</v>
      </c>
    </row>
    <row r="1300" spans="1:37" x14ac:dyDescent="0.25">
      <c r="A1300" s="85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1</v>
      </c>
      <c r="AD1300">
        <v>0</v>
      </c>
      <c r="AE1300">
        <v>0</v>
      </c>
      <c r="AF1300">
        <v>0</v>
      </c>
      <c r="AG1300">
        <v>0</v>
      </c>
      <c r="AH1300" s="86">
        <f>AVERAGEIFS($C$2:C1300, $B$2:B1300, B1300)</f>
        <v>23.548780487804876</v>
      </c>
      <c r="AI1300" s="86">
        <f>AVERAGEIFS($I$2:I1300, $B$2:B1300, B1300)</f>
        <v>0.56378048780487822</v>
      </c>
      <c r="AJ1300" s="86">
        <f>AVERAGEIFS($J$2:J1300, $B$2:B1300, B1300)</f>
        <v>0.53134146341463406</v>
      </c>
      <c r="AK1300" s="86">
        <f>AVERAGEIFS($D$2:D1300, $B$2:B1300, B1300)</f>
        <v>0.63414634146341464</v>
      </c>
    </row>
    <row r="1301" spans="1:37" x14ac:dyDescent="0.25">
      <c r="A1301" s="85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1</v>
      </c>
      <c r="AD1301">
        <v>0</v>
      </c>
      <c r="AE1301">
        <v>0</v>
      </c>
      <c r="AF1301">
        <v>0</v>
      </c>
      <c r="AG1301">
        <v>0</v>
      </c>
      <c r="AH1301" s="86">
        <f>AVERAGEIFS($C$2:C1301, $B$2:B1301, B1301)</f>
        <v>25.022727272727273</v>
      </c>
      <c r="AI1301" s="86">
        <f>AVERAGEIFS($I$2:I1301, $B$2:B1301, B1301)</f>
        <v>0.46590909090909099</v>
      </c>
      <c r="AJ1301" s="86">
        <f>AVERAGEIFS($J$2:J1301, $B$2:B1301, B1301)</f>
        <v>0.47749999999999987</v>
      </c>
      <c r="AK1301" s="86">
        <f>AVERAGEIFS($D$2:D1301, $B$2:B1301, B1301)</f>
        <v>0.43181818181818182</v>
      </c>
    </row>
    <row r="1302" spans="1:37" x14ac:dyDescent="0.25">
      <c r="A1302" s="85">
        <v>46170</v>
      </c>
      <c r="B1302" t="s">
        <v>179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1</v>
      </c>
      <c r="AD1302">
        <v>0</v>
      </c>
      <c r="AE1302">
        <v>0</v>
      </c>
      <c r="AF1302">
        <v>0</v>
      </c>
      <c r="AG1302">
        <v>0</v>
      </c>
      <c r="AH1302" s="86">
        <f>AVERAGEIFS($C$2:C1302, $B$2:B1302, B1302)</f>
        <v>19</v>
      </c>
      <c r="AI1302" s="86">
        <f>AVERAGEIFS($I$2:I1302, $B$2:B1302, B1302)</f>
        <v>0.51538461538461533</v>
      </c>
      <c r="AJ1302" s="86">
        <f>AVERAGEIFS($J$2:J1302, $B$2:B1302, B1302)</f>
        <v>0.51076923076923075</v>
      </c>
      <c r="AK1302" s="86">
        <f>AVERAGEIFS($D$2:D1302, $B$2:B1302, B1302)</f>
        <v>0.46153846153846156</v>
      </c>
    </row>
    <row r="1303" spans="1:37" x14ac:dyDescent="0.25">
      <c r="A1303" s="85">
        <v>46170</v>
      </c>
      <c r="B1303" t="s">
        <v>113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1</v>
      </c>
      <c r="AD1303">
        <v>0</v>
      </c>
      <c r="AE1303">
        <v>0</v>
      </c>
      <c r="AF1303">
        <v>0</v>
      </c>
      <c r="AG1303">
        <v>0</v>
      </c>
      <c r="AH1303" s="86">
        <f>AVERAGEIFS($C$2:C1303, $B$2:B1303, B1303)</f>
        <v>18.551020408163264</v>
      </c>
      <c r="AI1303" s="86">
        <f>AVERAGEIFS($I$2:I1303, $B$2:B1303, B1303)</f>
        <v>0.55816326530612237</v>
      </c>
      <c r="AJ1303" s="86">
        <f>AVERAGEIFS($J$2:J1303, $B$2:B1303, B1303)</f>
        <v>0.52428571428571435</v>
      </c>
      <c r="AK1303" s="86">
        <f>AVERAGEIFS($D$2:D1303, $B$2:B1303, B1303)</f>
        <v>0.55102040816326525</v>
      </c>
    </row>
    <row r="1304" spans="1:37" x14ac:dyDescent="0.25">
      <c r="A1304" s="85">
        <v>46170</v>
      </c>
      <c r="B1304" t="s">
        <v>140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1</v>
      </c>
      <c r="AD1304">
        <v>0</v>
      </c>
      <c r="AE1304">
        <v>0</v>
      </c>
      <c r="AF1304">
        <v>0</v>
      </c>
      <c r="AG1304">
        <v>0</v>
      </c>
      <c r="AH1304" s="86">
        <f>AVERAGEIFS($C$2:C1304, $B$2:B1304, B1304)</f>
        <v>13.136363636363637</v>
      </c>
      <c r="AI1304" s="86">
        <f>AVERAGEIFS($I$2:I1304, $B$2:B1304, B1304)</f>
        <v>0.5204545454545455</v>
      </c>
      <c r="AJ1304" s="86">
        <f>AVERAGEIFS($J$2:J1304, $B$2:B1304, B1304)</f>
        <v>0.50636363636363635</v>
      </c>
      <c r="AK1304" s="86">
        <f>AVERAGEIFS($D$2:D1304, $B$2:B1304, B1304)</f>
        <v>0.5</v>
      </c>
    </row>
    <row r="1305" spans="1:37" x14ac:dyDescent="0.25">
      <c r="A1305" s="85">
        <v>46170</v>
      </c>
      <c r="B1305" t="s">
        <v>13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1</v>
      </c>
      <c r="AD1305">
        <v>0</v>
      </c>
      <c r="AE1305">
        <v>0</v>
      </c>
      <c r="AF1305">
        <v>0</v>
      </c>
      <c r="AG1305">
        <v>0</v>
      </c>
      <c r="AH1305" s="86">
        <f>AVERAGEIFS($C$2:C1305, $B$2:B1305, B1305)</f>
        <v>16.46875</v>
      </c>
      <c r="AI1305" s="86">
        <f>AVERAGEIFS($I$2:I1305, $B$2:B1305, B1305)</f>
        <v>0.47187499999999999</v>
      </c>
      <c r="AJ1305" s="86">
        <f>AVERAGEIFS($J$2:J1305, $B$2:B1305, B1305)</f>
        <v>0.49312500000000004</v>
      </c>
      <c r="AK1305" s="86">
        <f>AVERAGEIFS($D$2:D1305, $B$2:B1305, B1305)</f>
        <v>0.40625</v>
      </c>
    </row>
    <row r="1306" spans="1:37" x14ac:dyDescent="0.25">
      <c r="A1306" s="85">
        <v>46170</v>
      </c>
      <c r="B1306" t="s">
        <v>14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1</v>
      </c>
      <c r="AD1306">
        <v>0</v>
      </c>
      <c r="AE1306">
        <v>0</v>
      </c>
      <c r="AF1306">
        <v>0</v>
      </c>
      <c r="AG1306">
        <v>0</v>
      </c>
      <c r="AH1306" s="86">
        <f>AVERAGEIFS($C$2:C1306, $B$2:B1306, B1306)</f>
        <v>16.333333333333332</v>
      </c>
      <c r="AI1306" s="86">
        <f>AVERAGEIFS($I$2:I1306, $B$2:B1306, B1306)</f>
        <v>0.50916666666666666</v>
      </c>
      <c r="AJ1306" s="86">
        <f>AVERAGEIFS($J$2:J1306, $B$2:B1306, B1306)</f>
        <v>0.50791666666666668</v>
      </c>
      <c r="AK1306" s="86">
        <f>AVERAGEIFS($D$2:D1306, $B$2:B1306, B1306)</f>
        <v>0.54166666666666663</v>
      </c>
    </row>
    <row r="1307" spans="1:37" x14ac:dyDescent="0.25">
      <c r="A1307" s="85">
        <v>46171</v>
      </c>
      <c r="B1307" t="s">
        <v>54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1</v>
      </c>
      <c r="AH1307" s="86">
        <f>AVERAGEIFS($C$2:C1307, $B$2:B1307, B1307)</f>
        <v>23.52112676056338</v>
      </c>
      <c r="AI1307" s="86">
        <f>AVERAGEIFS($I$2:I1307, $B$2:B1307, B1307)</f>
        <v>0.5376056338028169</v>
      </c>
      <c r="AJ1307" s="86">
        <f>AVERAGEIFS($J$2:J1307, $B$2:B1307, B1307)</f>
        <v>0.51394366197183106</v>
      </c>
      <c r="AK1307" s="86">
        <f>AVERAGEIFS($D$2:D1307, $B$2:B1307, B1307)</f>
        <v>0.56338028169014087</v>
      </c>
    </row>
    <row r="1308" spans="1:37" x14ac:dyDescent="0.25">
      <c r="A1308" s="85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1</v>
      </c>
      <c r="AH1308" s="86">
        <f>AVERAGEIFS($C$2:C1308, $B$2:B1308, B1308)</f>
        <v>24.74074074074074</v>
      </c>
      <c r="AI1308" s="86">
        <f>AVERAGEIFS($I$2:I1308, $B$2:B1308, B1308)</f>
        <v>0.49685185185185171</v>
      </c>
      <c r="AJ1308" s="86">
        <f>AVERAGEIFS($J$2:J1308, $B$2:B1308, B1308)</f>
        <v>0.5251851851851852</v>
      </c>
      <c r="AK1308" s="86">
        <f>AVERAGEIFS($D$2:D1308, $B$2:B1308, B1308)</f>
        <v>0.44444444444444442</v>
      </c>
    </row>
    <row r="1309" spans="1:37" x14ac:dyDescent="0.25">
      <c r="A1309" s="85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1</v>
      </c>
      <c r="AH1309" s="86">
        <f>AVERAGEIFS($C$2:C1309, $B$2:B1309, B1309)</f>
        <v>23.53012048192771</v>
      </c>
      <c r="AI1309" s="86">
        <f>AVERAGEIFS($I$2:I1309, $B$2:B1309, B1309)</f>
        <v>0.5660240963855423</v>
      </c>
      <c r="AJ1309" s="86">
        <f>AVERAGEIFS($J$2:J1309, $B$2:B1309, B1309)</f>
        <v>0.53325301204819264</v>
      </c>
      <c r="AK1309" s="86">
        <f>AVERAGEIFS($D$2:D1309, $B$2:B1309, B1309)</f>
        <v>0.63855421686746983</v>
      </c>
    </row>
    <row r="1310" spans="1:37" x14ac:dyDescent="0.25">
      <c r="A1310" s="85">
        <v>46171</v>
      </c>
      <c r="B1310" t="s">
        <v>152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1</v>
      </c>
      <c r="AH1310" s="86">
        <f>AVERAGEIFS($C$2:C1310, $B$2:B1310, B1310)</f>
        <v>14.857142857142858</v>
      </c>
      <c r="AI1310" s="86">
        <f>AVERAGEIFS($I$2:I1310, $B$2:B1310, B1310)</f>
        <v>0.41785714285714282</v>
      </c>
      <c r="AJ1310" s="86">
        <f>AVERAGEIFS($J$2:J1310, $B$2:B1310, B1310)</f>
        <v>0.48428571428571426</v>
      </c>
      <c r="AK1310" s="86">
        <f>AVERAGEIFS($D$2:D1310, $B$2:B1310, B1310)</f>
        <v>0.35714285714285715</v>
      </c>
    </row>
    <row r="1311" spans="1:37" x14ac:dyDescent="0.25">
      <c r="A1311" s="85">
        <v>46171</v>
      </c>
      <c r="B1311" t="s">
        <v>147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1</v>
      </c>
      <c r="AH1311" s="86">
        <f>AVERAGEIFS($C$2:C1311, $B$2:B1311, B1311)</f>
        <v>15.13953488372093</v>
      </c>
      <c r="AI1311" s="86">
        <f>AVERAGEIFS($I$2:I1311, $B$2:B1311, B1311)</f>
        <v>0.5744186046511629</v>
      </c>
      <c r="AJ1311" s="86">
        <f>AVERAGEIFS($J$2:J1311, $B$2:B1311, B1311)</f>
        <v>0.53674418604651164</v>
      </c>
      <c r="AK1311" s="86">
        <f>AVERAGEIFS($D$2:D1311, $B$2:B1311, B1311)</f>
        <v>0.58139534883720934</v>
      </c>
    </row>
    <row r="1312" spans="1:37" x14ac:dyDescent="0.25">
      <c r="A1312" s="85">
        <v>46171</v>
      </c>
      <c r="B1312" t="s">
        <v>115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1</v>
      </c>
      <c r="AH1312" s="86">
        <f>AVERAGEIFS($C$2:C1312, $B$2:B1312, B1312)</f>
        <v>13.157894736842104</v>
      </c>
      <c r="AI1312" s="86">
        <f>AVERAGEIFS($I$2:I1312, $B$2:B1312, B1312)</f>
        <v>0.51578947368421046</v>
      </c>
      <c r="AJ1312" s="86">
        <f>AVERAGEIFS($J$2:J1312, $B$2:B1312, B1312)</f>
        <v>0.50631578947368405</v>
      </c>
      <c r="AK1312" s="86">
        <f>AVERAGEIFS($D$2:D1312, $B$2:B1312, B1312)</f>
        <v>0.57894736842105265</v>
      </c>
    </row>
    <row r="1313" spans="1:37" x14ac:dyDescent="0.25">
      <c r="A1313" s="85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1</v>
      </c>
      <c r="AD1313">
        <v>0</v>
      </c>
      <c r="AE1313">
        <v>0</v>
      </c>
      <c r="AF1313">
        <v>0</v>
      </c>
      <c r="AG1313">
        <v>0</v>
      </c>
      <c r="AH1313" s="86">
        <f>AVERAGEIFS($C$2:C1313, $B$2:B1313, B1313)</f>
        <v>24.666666666666668</v>
      </c>
      <c r="AI1313" s="86">
        <f>AVERAGEIFS($I$2:I1313, $B$2:B1313, B1313)</f>
        <v>0.46111111111111119</v>
      </c>
      <c r="AJ1313" s="86">
        <f>AVERAGEIFS($J$2:J1313, $B$2:B1313, B1313)</f>
        <v>0.47377777777777763</v>
      </c>
      <c r="AK1313" s="86">
        <f>AVERAGEIFS($D$2:D1313, $B$2:B1313, B1313)</f>
        <v>0.42222222222222222</v>
      </c>
    </row>
    <row r="1314" spans="1:37" x14ac:dyDescent="0.25">
      <c r="A1314" s="85">
        <v>46171</v>
      </c>
      <c r="B1314" t="s">
        <v>141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1</v>
      </c>
      <c r="AD1314">
        <v>0</v>
      </c>
      <c r="AE1314">
        <v>0</v>
      </c>
      <c r="AF1314">
        <v>0</v>
      </c>
      <c r="AG1314">
        <v>0</v>
      </c>
      <c r="AH1314" s="86">
        <f>AVERAGEIFS($C$2:C1314, $B$2:B1314, B1314)</f>
        <v>18.766666666666666</v>
      </c>
      <c r="AI1314" s="86">
        <f>AVERAGEIFS($I$2:I1314, $B$2:B1314, B1314)</f>
        <v>0.49</v>
      </c>
      <c r="AJ1314" s="86">
        <f>AVERAGEIFS($J$2:J1314, $B$2:B1314, B1314)</f>
        <v>0.49866666666666676</v>
      </c>
      <c r="AK1314" s="86">
        <f>AVERAGEIFS($D$2:D1314, $B$2:B1314, B1314)</f>
        <v>0.6</v>
      </c>
    </row>
    <row r="1315" spans="1:37" x14ac:dyDescent="0.25">
      <c r="A1315" s="85">
        <v>46171</v>
      </c>
      <c r="B1315" t="s">
        <v>150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1</v>
      </c>
      <c r="AD1315">
        <v>0</v>
      </c>
      <c r="AE1315">
        <v>0</v>
      </c>
      <c r="AF1315">
        <v>0</v>
      </c>
      <c r="AG1315">
        <v>0</v>
      </c>
      <c r="AH1315" s="86">
        <f>AVERAGEIFS($C$2:C1315, $B$2:B1315, B1315)</f>
        <v>19.032258064516128</v>
      </c>
      <c r="AI1315" s="86">
        <f>AVERAGEIFS($I$2:I1315, $B$2:B1315, B1315)</f>
        <v>0.56129032258064515</v>
      </c>
      <c r="AJ1315" s="86">
        <f>AVERAGEIFS($J$2:J1315, $B$2:B1315, B1315)</f>
        <v>0.54677419354838719</v>
      </c>
      <c r="AK1315" s="86">
        <f>AVERAGEIFS($D$2:D1315, $B$2:B1315, B1315)</f>
        <v>0.58064516129032262</v>
      </c>
    </row>
    <row r="1316" spans="1:37" x14ac:dyDescent="0.25">
      <c r="A1316" s="85">
        <v>46171</v>
      </c>
      <c r="B1316" t="s">
        <v>13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1</v>
      </c>
      <c r="AD1316">
        <v>0</v>
      </c>
      <c r="AE1316">
        <v>0</v>
      </c>
      <c r="AF1316">
        <v>0</v>
      </c>
      <c r="AG1316">
        <v>0</v>
      </c>
      <c r="AH1316" s="86">
        <f>AVERAGEIFS($C$2:C1316, $B$2:B1316, B1316)</f>
        <v>16.575757575757574</v>
      </c>
      <c r="AI1316" s="86">
        <f>AVERAGEIFS($I$2:I1316, $B$2:B1316, B1316)</f>
        <v>0.46515151515151515</v>
      </c>
      <c r="AJ1316" s="86">
        <f>AVERAGEIFS($J$2:J1316, $B$2:B1316, B1316)</f>
        <v>0.48757575757575755</v>
      </c>
      <c r="AK1316" s="86">
        <f>AVERAGEIFS($D$2:D1316, $B$2:B1316, B1316)</f>
        <v>0.39393939393939392</v>
      </c>
    </row>
    <row r="1317" spans="1:37" x14ac:dyDescent="0.25">
      <c r="A1317" s="85">
        <v>46171</v>
      </c>
      <c r="B1317" t="s">
        <v>140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1</v>
      </c>
      <c r="AD1317">
        <v>0</v>
      </c>
      <c r="AE1317">
        <v>0</v>
      </c>
      <c r="AF1317">
        <v>0</v>
      </c>
      <c r="AG1317">
        <v>0</v>
      </c>
      <c r="AH1317" s="86">
        <f>AVERAGEIFS($C$2:C1317, $B$2:B1317, B1317)</f>
        <v>12.956521739130435</v>
      </c>
      <c r="AI1317" s="86">
        <f>AVERAGEIFS($I$2:I1317, $B$2:B1317, B1317)</f>
        <v>0.5086956521739131</v>
      </c>
      <c r="AJ1317" s="86">
        <f>AVERAGEIFS($J$2:J1317, $B$2:B1317, B1317)</f>
        <v>0.4978260869565217</v>
      </c>
      <c r="AK1317" s="86">
        <f>AVERAGEIFS($D$2:D1317, $B$2:B1317, B1317)</f>
        <v>0.47826086956521741</v>
      </c>
    </row>
    <row r="1318" spans="1:37" x14ac:dyDescent="0.25">
      <c r="A1318" s="85">
        <v>46171</v>
      </c>
      <c r="B1318" t="s">
        <v>148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1</v>
      </c>
      <c r="AD1318">
        <v>0</v>
      </c>
      <c r="AE1318">
        <v>0</v>
      </c>
      <c r="AF1318">
        <v>0</v>
      </c>
      <c r="AG1318">
        <v>0</v>
      </c>
      <c r="AH1318" s="86">
        <f>AVERAGEIFS($C$2:C1318, $B$2:B1318, B1318)</f>
        <v>8.8000000000000007</v>
      </c>
      <c r="AI1318" s="86">
        <f>AVERAGEIFS($I$2:I1318, $B$2:B1318, B1318)</f>
        <v>0.33500000000000002</v>
      </c>
      <c r="AJ1318" s="86">
        <f>AVERAGEIFS($J$2:J1318, $B$2:B1318, B1318)</f>
        <v>0.42099999999999999</v>
      </c>
      <c r="AK1318" s="86">
        <f>AVERAGEIFS($D$2:D1318, $B$2:B1318, B1318)</f>
        <v>0.3</v>
      </c>
    </row>
    <row r="1319" spans="1:37" x14ac:dyDescent="0.25">
      <c r="A1319" s="85">
        <v>46172</v>
      </c>
      <c r="B1319" t="s">
        <v>13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1</v>
      </c>
      <c r="AA1319">
        <v>0</v>
      </c>
      <c r="AB1319">
        <v>0</v>
      </c>
      <c r="AC1319">
        <v>0</v>
      </c>
      <c r="AD1319">
        <v>1</v>
      </c>
      <c r="AE1319">
        <v>0</v>
      </c>
      <c r="AF1319">
        <v>0</v>
      </c>
      <c r="AG1319">
        <v>0</v>
      </c>
      <c r="AH1319" s="86">
        <f>AVERAGEIFS($C$2:C1319, $B$2:B1319, B1319)</f>
        <v>16.529411764705884</v>
      </c>
      <c r="AI1319" s="86">
        <f>AVERAGEIFS($I$2:I1319, $B$2:B1319, B1319)</f>
        <v>0.46323529411764708</v>
      </c>
      <c r="AJ1319" s="86">
        <f>AVERAGEIFS($J$2:J1319, $B$2:B1319, B1319)</f>
        <v>0.48617647058823532</v>
      </c>
      <c r="AK1319" s="86">
        <f>AVERAGEIFS($D$2:D1319, $B$2:B1319, B1319)</f>
        <v>0.38235294117647056</v>
      </c>
    </row>
    <row r="1320" spans="1:37" x14ac:dyDescent="0.25">
      <c r="A1320" s="85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1</v>
      </c>
      <c r="AA1320">
        <v>0</v>
      </c>
      <c r="AB1320">
        <v>0</v>
      </c>
      <c r="AC1320">
        <v>0</v>
      </c>
      <c r="AD1320">
        <v>1</v>
      </c>
      <c r="AE1320">
        <v>0</v>
      </c>
      <c r="AF1320">
        <v>0</v>
      </c>
      <c r="AG1320">
        <v>0</v>
      </c>
      <c r="AH1320" s="86">
        <f>AVERAGEIFS($C$2:C1320, $B$2:B1320, B1320)</f>
        <v>23.452380952380953</v>
      </c>
      <c r="AI1320" s="86">
        <f>AVERAGEIFS($I$2:I1320, $B$2:B1320, B1320)</f>
        <v>0.56404761904761913</v>
      </c>
      <c r="AJ1320" s="86">
        <f>AVERAGEIFS($J$2:J1320, $B$2:B1320, B1320)</f>
        <v>0.53214285714285703</v>
      </c>
      <c r="AK1320" s="86">
        <f>AVERAGEIFS($D$2:D1320, $B$2:B1320, B1320)</f>
        <v>0.63095238095238093</v>
      </c>
    </row>
    <row r="1321" spans="1:37" x14ac:dyDescent="0.25">
      <c r="A1321" s="85">
        <v>46172</v>
      </c>
      <c r="B1321" t="s">
        <v>54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1</v>
      </c>
      <c r="AA1321">
        <v>0</v>
      </c>
      <c r="AB1321">
        <v>0</v>
      </c>
      <c r="AC1321">
        <v>0</v>
      </c>
      <c r="AD1321">
        <v>1</v>
      </c>
      <c r="AE1321">
        <v>0</v>
      </c>
      <c r="AF1321">
        <v>0</v>
      </c>
      <c r="AG1321">
        <v>0</v>
      </c>
      <c r="AH1321" s="86">
        <f>AVERAGEIFS($C$2:C1321, $B$2:B1321, B1321)</f>
        <v>23.458333333333332</v>
      </c>
      <c r="AI1321" s="86">
        <f>AVERAGEIFS($I$2:I1321, $B$2:B1321, B1321)</f>
        <v>0.53569444444444447</v>
      </c>
      <c r="AJ1321" s="86">
        <f>AVERAGEIFS($J$2:J1321, $B$2:B1321, B1321)</f>
        <v>0.51291666666666669</v>
      </c>
      <c r="AK1321" s="86">
        <f>AVERAGEIFS($D$2:D1321, $B$2:B1321, B1321)</f>
        <v>0.55555555555555558</v>
      </c>
    </row>
    <row r="1322" spans="1:37" x14ac:dyDescent="0.25">
      <c r="A1322" s="85">
        <v>46172</v>
      </c>
      <c r="B1322" t="s">
        <v>140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1</v>
      </c>
      <c r="AA1322">
        <v>0</v>
      </c>
      <c r="AB1322">
        <v>0</v>
      </c>
      <c r="AC1322">
        <v>0</v>
      </c>
      <c r="AD1322">
        <v>1</v>
      </c>
      <c r="AE1322">
        <v>0</v>
      </c>
      <c r="AF1322">
        <v>0</v>
      </c>
      <c r="AG1322">
        <v>0</v>
      </c>
      <c r="AH1322" s="86">
        <f>AVERAGEIFS($C$2:C1322, $B$2:B1322, B1322)</f>
        <v>12.833333333333334</v>
      </c>
      <c r="AI1322" s="86">
        <f>AVERAGEIFS($I$2:I1322, $B$2:B1322, B1322)</f>
        <v>0.50416666666666676</v>
      </c>
      <c r="AJ1322" s="86">
        <f>AVERAGEIFS($J$2:J1322, $B$2:B1322, B1322)</f>
        <v>0.49541666666666662</v>
      </c>
      <c r="AK1322" s="86">
        <f>AVERAGEIFS($D$2:D1322, $B$2:B1322, B1322)</f>
        <v>0.45833333333333331</v>
      </c>
    </row>
    <row r="1323" spans="1:37" x14ac:dyDescent="0.25">
      <c r="A1323" s="85">
        <v>46172</v>
      </c>
      <c r="B1323" t="s">
        <v>152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1</v>
      </c>
      <c r="AA1323">
        <v>0</v>
      </c>
      <c r="AB1323">
        <v>0</v>
      </c>
      <c r="AC1323">
        <v>0</v>
      </c>
      <c r="AD1323">
        <v>1</v>
      </c>
      <c r="AE1323">
        <v>0</v>
      </c>
      <c r="AF1323">
        <v>0</v>
      </c>
      <c r="AG1323">
        <v>0</v>
      </c>
      <c r="AH1323" s="86">
        <f>AVERAGEIFS($C$2:C1323, $B$2:B1323, B1323)</f>
        <v>14.666666666666666</v>
      </c>
      <c r="AI1323" s="86">
        <f>AVERAGEIFS($I$2:I1323, $B$2:B1323, B1323)</f>
        <v>0.41666666666666669</v>
      </c>
      <c r="AJ1323" s="86">
        <f>AVERAGEIFS($J$2:J1323, $B$2:B1323, B1323)</f>
        <v>0.48133333333333334</v>
      </c>
      <c r="AK1323" s="86">
        <f>AVERAGEIFS($D$2:D1323, $B$2:B1323, B1323)</f>
        <v>0.33333333333333331</v>
      </c>
    </row>
    <row r="1324" spans="1:37" x14ac:dyDescent="0.25">
      <c r="A1324" s="85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1</v>
      </c>
      <c r="AA1324">
        <v>0</v>
      </c>
      <c r="AB1324">
        <v>0</v>
      </c>
      <c r="AC1324">
        <v>0</v>
      </c>
      <c r="AD1324">
        <v>1</v>
      </c>
      <c r="AE1324">
        <v>0</v>
      </c>
      <c r="AF1324">
        <v>0</v>
      </c>
      <c r="AG1324">
        <v>0</v>
      </c>
      <c r="AH1324" s="86">
        <f>AVERAGEIFS($C$2:C1324, $B$2:B1324, B1324)</f>
        <v>24.608695652173914</v>
      </c>
      <c r="AI1324" s="86">
        <f>AVERAGEIFS($I$2:I1324, $B$2:B1324, B1324)</f>
        <v>0.45978260869565224</v>
      </c>
      <c r="AJ1324" s="86">
        <f>AVERAGEIFS($J$2:J1324, $B$2:B1324, B1324)</f>
        <v>0.47304347826086945</v>
      </c>
      <c r="AK1324" s="86">
        <f>AVERAGEIFS($D$2:D1324, $B$2:B1324, B1324)</f>
        <v>0.41304347826086957</v>
      </c>
    </row>
    <row r="1325" spans="1:37" x14ac:dyDescent="0.25">
      <c r="A1325" s="85">
        <v>46172</v>
      </c>
      <c r="B1325" t="s">
        <v>115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1</v>
      </c>
      <c r="AA1325">
        <v>0</v>
      </c>
      <c r="AB1325">
        <v>0</v>
      </c>
      <c r="AC1325">
        <v>0</v>
      </c>
      <c r="AD1325">
        <v>1</v>
      </c>
      <c r="AE1325">
        <v>0</v>
      </c>
      <c r="AF1325">
        <v>0</v>
      </c>
      <c r="AG1325">
        <v>0</v>
      </c>
      <c r="AH1325" s="86">
        <f>AVERAGEIFS($C$2:C1325, $B$2:B1325, B1325)</f>
        <v>13.1</v>
      </c>
      <c r="AI1325" s="86">
        <f>AVERAGEIFS($I$2:I1325, $B$2:B1325, B1325)</f>
        <v>0.51</v>
      </c>
      <c r="AJ1325" s="86">
        <f>AVERAGEIFS($J$2:J1325, $B$2:B1325, B1325)</f>
        <v>0.50299999999999989</v>
      </c>
      <c r="AK1325" s="86">
        <f>AVERAGEIFS($D$2:D1325, $B$2:B1325, B1325)</f>
        <v>0.55000000000000004</v>
      </c>
    </row>
    <row r="1326" spans="1:37" x14ac:dyDescent="0.25">
      <c r="A1326" s="85">
        <v>46172</v>
      </c>
      <c r="B1326" t="s">
        <v>179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1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1</v>
      </c>
      <c r="AF1326">
        <v>0</v>
      </c>
      <c r="AG1326">
        <v>0</v>
      </c>
      <c r="AH1326" s="86">
        <f>AVERAGEIFS($C$2:C1326, $B$2:B1326, B1326)</f>
        <v>19.142857142857142</v>
      </c>
      <c r="AI1326" s="86">
        <f>AVERAGEIFS($I$2:I1326, $B$2:B1326, B1326)</f>
        <v>0.52142857142857135</v>
      </c>
      <c r="AJ1326" s="86">
        <f>AVERAGEIFS($J$2:J1326, $B$2:B1326, B1326)</f>
        <v>0.51428571428571423</v>
      </c>
      <c r="AK1326" s="86">
        <f>AVERAGEIFS($D$2:D1326, $B$2:B1326, B1326)</f>
        <v>0.5</v>
      </c>
    </row>
    <row r="1327" spans="1:37" x14ac:dyDescent="0.25">
      <c r="A1327" s="85">
        <v>46172</v>
      </c>
      <c r="B1327" t="s">
        <v>150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1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1</v>
      </c>
      <c r="AF1327">
        <v>0</v>
      </c>
      <c r="AG1327">
        <v>0</v>
      </c>
      <c r="AH1327" s="86">
        <f>AVERAGEIFS($C$2:C1327, $B$2:B1327, B1327)</f>
        <v>19.3125</v>
      </c>
      <c r="AI1327" s="86">
        <f>AVERAGEIFS($I$2:I1327, $B$2:B1327, B1327)</f>
        <v>0.5625</v>
      </c>
      <c r="AJ1327" s="86">
        <f>AVERAGEIFS($J$2:J1327, $B$2:B1327, B1327)</f>
        <v>0.54718750000000005</v>
      </c>
      <c r="AK1327" s="86">
        <f>AVERAGEIFS($D$2:D1327, $B$2:B1327, B1327)</f>
        <v>0.59375</v>
      </c>
    </row>
    <row r="1328" spans="1:37" x14ac:dyDescent="0.25">
      <c r="A1328" s="85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1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1</v>
      </c>
      <c r="AF1328">
        <v>0</v>
      </c>
      <c r="AG1328">
        <v>0</v>
      </c>
      <c r="AH1328" s="86">
        <f>AVERAGEIFS($C$2:C1328, $B$2:B1328, B1328)</f>
        <v>24.545454545454547</v>
      </c>
      <c r="AI1328" s="86">
        <f>AVERAGEIFS($I$2:I1328, $B$2:B1328, B1328)</f>
        <v>0.49872727272727257</v>
      </c>
      <c r="AJ1328" s="86">
        <f>AVERAGEIFS($J$2:J1328, $B$2:B1328, B1328)</f>
        <v>0.52581818181818185</v>
      </c>
      <c r="AK1328" s="86">
        <f>AVERAGEIFS($D$2:D1328, $B$2:B1328, B1328)</f>
        <v>0.45454545454545453</v>
      </c>
    </row>
    <row r="1329" spans="1:37" x14ac:dyDescent="0.25">
      <c r="A1329" s="85">
        <v>46172</v>
      </c>
      <c r="B1329" t="s">
        <v>141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1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1</v>
      </c>
      <c r="AF1329">
        <v>0</v>
      </c>
      <c r="AG1329">
        <v>0</v>
      </c>
      <c r="AH1329" s="86">
        <f>AVERAGEIFS($C$2:C1329, $B$2:B1329, B1329)</f>
        <v>18.741935483870968</v>
      </c>
      <c r="AI1329" s="86">
        <f>AVERAGEIFS($I$2:I1329, $B$2:B1329, B1329)</f>
        <v>0.49354838709677418</v>
      </c>
      <c r="AJ1329" s="86">
        <f>AVERAGEIFS($J$2:J1329, $B$2:B1329, B1329)</f>
        <v>0.50064516129032266</v>
      </c>
      <c r="AK1329" s="86">
        <f>AVERAGEIFS($D$2:D1329, $B$2:B1329, B1329)</f>
        <v>0.61290322580645162</v>
      </c>
    </row>
    <row r="1330" spans="1:37" x14ac:dyDescent="0.25">
      <c r="A1330" s="85">
        <v>46172</v>
      </c>
      <c r="B1330" t="s">
        <v>147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1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1</v>
      </c>
      <c r="AF1330">
        <v>0</v>
      </c>
      <c r="AG1330">
        <v>0</v>
      </c>
      <c r="AH1330" s="86">
        <f>AVERAGEIFS($C$2:C1330, $B$2:B1330, B1330)</f>
        <v>15.181818181818182</v>
      </c>
      <c r="AI1330" s="86">
        <f>AVERAGEIFS($I$2:I1330, $B$2:B1330, B1330)</f>
        <v>0.57500000000000007</v>
      </c>
      <c r="AJ1330" s="86">
        <f>AVERAGEIFS($J$2:J1330, $B$2:B1330, B1330)</f>
        <v>0.53727272727272724</v>
      </c>
      <c r="AK1330" s="86">
        <f>AVERAGEIFS($D$2:D1330, $B$2:B1330, B1330)</f>
        <v>0.59090909090909094</v>
      </c>
    </row>
    <row r="1331" spans="1:37" x14ac:dyDescent="0.25">
      <c r="A1331" s="85">
        <v>46172</v>
      </c>
      <c r="B1331" t="s">
        <v>113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1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1</v>
      </c>
      <c r="AF1331">
        <v>0</v>
      </c>
      <c r="AG1331">
        <v>0</v>
      </c>
      <c r="AH1331" s="86">
        <f>AVERAGEIFS($C$2:C1331, $B$2:B1331, B1331)</f>
        <v>18.48</v>
      </c>
      <c r="AI1331" s="86">
        <f>AVERAGEIFS($I$2:I1331, $B$2:B1331, B1331)</f>
        <v>0.55899999999999994</v>
      </c>
      <c r="AJ1331" s="86">
        <f>AVERAGEIFS($J$2:J1331, $B$2:B1331, B1331)</f>
        <v>0.52500000000000002</v>
      </c>
      <c r="AK1331" s="86">
        <f>AVERAGEIFS($D$2:D1331, $B$2:B1331, B1331)</f>
        <v>0.56000000000000005</v>
      </c>
    </row>
    <row r="1332" spans="1:37" x14ac:dyDescent="0.25">
      <c r="A1332" s="85">
        <v>46172</v>
      </c>
      <c r="B1332" t="s">
        <v>148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1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1</v>
      </c>
      <c r="AF1332">
        <v>0</v>
      </c>
      <c r="AG1332">
        <v>0</v>
      </c>
      <c r="AH1332" s="86">
        <f>AVERAGEIFS($C$2:C1332, $B$2:B1332, B1332)</f>
        <v>8.6363636363636367</v>
      </c>
      <c r="AI1332" s="86">
        <f>AVERAGEIFS($I$2:I1332, $B$2:B1332, B1332)</f>
        <v>0.35909090909090913</v>
      </c>
      <c r="AJ1332" s="86">
        <f>AVERAGEIFS($J$2:J1332, $B$2:B1332, B1332)</f>
        <v>0.4336363636363636</v>
      </c>
      <c r="AK1332" s="86">
        <f>AVERAGEIFS($D$2:D1332, $B$2:B1332, B1332)</f>
        <v>0.36363636363636365</v>
      </c>
    </row>
    <row r="1333" spans="1:37" x14ac:dyDescent="0.25">
      <c r="A1333" s="85">
        <v>46172</v>
      </c>
      <c r="B1333" t="s">
        <v>42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 s="86">
        <f>AVERAGEIFS($C$2:C1333, $B$2:B1333, B1333)</f>
        <v>17.8135593220339</v>
      </c>
      <c r="AI1333" s="86">
        <f>AVERAGEIFS($I$2:I1333, $B$2:B1333, B1333)</f>
        <v>0.45932203389830512</v>
      </c>
      <c r="AJ1333" s="86">
        <f>AVERAGEIFS($J$2:J1333, $B$2:B1333, B1333)</f>
        <v>0.46322033898305071</v>
      </c>
      <c r="AK1333" s="86">
        <f>AVERAGEIFS($D$2:D1333, $B$2:B1333, B1333)</f>
        <v>0.4576271186440678</v>
      </c>
    </row>
    <row r="1334" spans="1:37" x14ac:dyDescent="0.25">
      <c r="A1334" s="85">
        <v>46172</v>
      </c>
      <c r="B1334" t="s">
        <v>179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 s="86">
        <f>AVERAGEIFS($C$2:C1334, $B$2:B1334, B1334)</f>
        <v>18.600000000000001</v>
      </c>
      <c r="AI1334" s="86">
        <f>AVERAGEIFS($I$2:I1334, $B$2:B1334, B1334)</f>
        <v>0.5033333333333333</v>
      </c>
      <c r="AJ1334" s="86">
        <f>AVERAGEIFS($J$2:J1334, $B$2:B1334, B1334)</f>
        <v>0.5066666666666666</v>
      </c>
      <c r="AK1334" s="86">
        <f>AVERAGEIFS($D$2:D1334, $B$2:B1334, B1334)</f>
        <v>0.46666666666666667</v>
      </c>
    </row>
    <row r="1335" spans="1:37" x14ac:dyDescent="0.25">
      <c r="A1335" s="85">
        <v>46172</v>
      </c>
      <c r="B1335" t="s">
        <v>152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 s="86">
        <f>AVERAGEIFS($C$2:C1335, $B$2:B1335, B1335)</f>
        <v>14.375</v>
      </c>
      <c r="AI1335" s="86">
        <f>AVERAGEIFS($I$2:I1335, $B$2:B1335, B1335)</f>
        <v>0.40625</v>
      </c>
      <c r="AJ1335" s="86">
        <f>AVERAGEIFS($J$2:J1335, $B$2:B1335, B1335)</f>
        <v>0.47625000000000001</v>
      </c>
      <c r="AK1335" s="86">
        <f>AVERAGEIFS($D$2:D1335, $B$2:B1335, B1335)</f>
        <v>0.3125</v>
      </c>
    </row>
    <row r="1336" spans="1:37" x14ac:dyDescent="0.25">
      <c r="A1336" s="85">
        <v>46172</v>
      </c>
      <c r="B1336" t="s">
        <v>137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 s="86">
        <f>AVERAGEIFS($C$2:C1336, $B$2:B1336, B1336)</f>
        <v>7.125</v>
      </c>
      <c r="AI1336" s="86">
        <f>AVERAGEIFS($I$2:I1336, $B$2:B1336, B1336)</f>
        <v>0.50624999999999998</v>
      </c>
      <c r="AJ1336" s="86">
        <f>AVERAGEIFS($J$2:J1336, $B$2:B1336, B1336)</f>
        <v>0.51124999999999998</v>
      </c>
      <c r="AK1336" s="86">
        <f>AVERAGEIFS($D$2:D1336, $B$2:B1336, B1336)</f>
        <v>0.375</v>
      </c>
    </row>
    <row r="1337" spans="1:37" x14ac:dyDescent="0.25">
      <c r="A1337" s="85">
        <v>46172</v>
      </c>
      <c r="B1337" t="s">
        <v>147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 s="86">
        <f>AVERAGEIFS($C$2:C1337, $B$2:B1337, B1337)</f>
        <v>15.155555555555555</v>
      </c>
      <c r="AI1337" s="86">
        <f>AVERAGEIFS($I$2:I1337, $B$2:B1337, B1337)</f>
        <v>0.56777777777777783</v>
      </c>
      <c r="AJ1337" s="86">
        <f>AVERAGEIFS($J$2:J1337, $B$2:B1337, B1337)</f>
        <v>0.53422222222222215</v>
      </c>
      <c r="AK1337" s="86">
        <f>AVERAGEIFS($D$2:D1337, $B$2:B1337, B1337)</f>
        <v>0.57777777777777772</v>
      </c>
    </row>
    <row r="1338" spans="1:37" x14ac:dyDescent="0.25">
      <c r="A1338" s="85">
        <v>46172</v>
      </c>
      <c r="B1338" t="s">
        <v>150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 s="86">
        <f>AVERAGEIFS($C$2:C1338, $B$2:B1338, B1338)</f>
        <v>19.363636363636363</v>
      </c>
      <c r="AI1338" s="86">
        <f>AVERAGEIFS($I$2:I1338, $B$2:B1338, B1338)</f>
        <v>0.55303030303030298</v>
      </c>
      <c r="AJ1338" s="86">
        <f>AVERAGEIFS($J$2:J1338, $B$2:B1338, B1338)</f>
        <v>0.54272727272727272</v>
      </c>
      <c r="AK1338" s="86">
        <f>AVERAGEIFS($D$2:D1338, $B$2:B1338, B1338)</f>
        <v>0.5757575757575758</v>
      </c>
    </row>
    <row r="1339" spans="1:37" x14ac:dyDescent="0.25">
      <c r="A1339" s="85">
        <v>46172</v>
      </c>
      <c r="B1339" t="s">
        <v>14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 s="86">
        <f>AVERAGEIFS($C$2:C1339, $B$2:B1339, B1339)</f>
        <v>16.16</v>
      </c>
      <c r="AI1339" s="86">
        <f>AVERAGEIFS($I$2:I1339, $B$2:B1339, B1339)</f>
        <v>0.49879999999999997</v>
      </c>
      <c r="AJ1339" s="86">
        <f>AVERAGEIFS($J$2:J1339, $B$2:B1339, B1339)</f>
        <v>0.50360000000000005</v>
      </c>
      <c r="AK1339" s="86">
        <f>AVERAGEIFS($D$2:D1339, $B$2:B1339, B1339)</f>
        <v>0.52</v>
      </c>
    </row>
    <row r="1340" spans="1:37" x14ac:dyDescent="0.25">
      <c r="A1340" s="85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 s="86">
        <f>AVERAGEIFS($C$2:C1340, $B$2:B1340, B1340)</f>
        <v>24.574468085106382</v>
      </c>
      <c r="AI1340" s="86">
        <f>AVERAGEIFS($I$2:I1340, $B$2:B1340, B1340)</f>
        <v>0.45531914893617026</v>
      </c>
      <c r="AJ1340" s="86">
        <f>AVERAGEIFS($J$2:J1340, $B$2:B1340, B1340)</f>
        <v>0.47148936170212752</v>
      </c>
      <c r="AK1340" s="86">
        <f>AVERAGEIFS($D$2:D1340, $B$2:B1340, B1340)</f>
        <v>0.40425531914893614</v>
      </c>
    </row>
    <row r="1341" spans="1:37" x14ac:dyDescent="0.25">
      <c r="A1341" s="85">
        <v>46172</v>
      </c>
      <c r="B1341" t="s">
        <v>37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1</v>
      </c>
      <c r="AF1341">
        <v>0</v>
      </c>
      <c r="AG1341">
        <v>0</v>
      </c>
      <c r="AH1341" s="86">
        <f>AVERAGEIFS($C$2:C1341, $B$2:B1341, B1341)</f>
        <v>15.307692307692308</v>
      </c>
      <c r="AI1341" s="86">
        <f>AVERAGEIFS($I$2:I1341, $B$2:B1341, B1341)</f>
        <v>0.62307692307692308</v>
      </c>
      <c r="AJ1341" s="86">
        <f>AVERAGEIFS($J$2:J1341, $B$2:B1341, B1341)</f>
        <v>0.53153846153846152</v>
      </c>
      <c r="AK1341" s="86">
        <f>AVERAGEIFS($D$2:D1341, $B$2:B1341, B1341)</f>
        <v>0.61538461538461542</v>
      </c>
    </row>
    <row r="1342" spans="1:37" x14ac:dyDescent="0.25">
      <c r="A1342" s="85">
        <v>46172</v>
      </c>
      <c r="B1342" t="s">
        <v>27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1</v>
      </c>
      <c r="AF1342">
        <v>0</v>
      </c>
      <c r="AG1342">
        <v>0</v>
      </c>
      <c r="AH1342" s="86">
        <f>AVERAGEIFS($C$2:C1342, $B$2:B1342, B1342)</f>
        <v>11.666666666666666</v>
      </c>
      <c r="AI1342" s="86">
        <f>AVERAGEIFS($I$2:I1342, $B$2:B1342, B1342)</f>
        <v>0.4291666666666667</v>
      </c>
      <c r="AJ1342" s="86">
        <f>AVERAGEIFS($J$2:J1342, $B$2:B1342, B1342)</f>
        <v>0.42333333333333334</v>
      </c>
      <c r="AK1342" s="86">
        <f>AVERAGEIFS($D$2:D1342, $B$2:B1342, B1342)</f>
        <v>0.33333333333333331</v>
      </c>
    </row>
    <row r="1343" spans="1:37" x14ac:dyDescent="0.25">
      <c r="A1343" s="85">
        <v>46172</v>
      </c>
      <c r="B1343" t="s">
        <v>148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1</v>
      </c>
      <c r="AF1343">
        <v>0</v>
      </c>
      <c r="AG1343">
        <v>0</v>
      </c>
      <c r="AH1343" s="86">
        <f>AVERAGEIFS($C$2:C1343, $B$2:B1343, B1343)</f>
        <v>8.4166666666666661</v>
      </c>
      <c r="AI1343" s="86">
        <f>AVERAGEIFS($I$2:I1343, $B$2:B1343, B1343)</f>
        <v>0.39166666666666666</v>
      </c>
      <c r="AJ1343" s="86">
        <f>AVERAGEIFS($J$2:J1343, $B$2:B1343, B1343)</f>
        <v>0.44749999999999995</v>
      </c>
      <c r="AK1343" s="86">
        <f>AVERAGEIFS($D$2:D1343, $B$2:B1343, B1343)</f>
        <v>0.41666666666666669</v>
      </c>
    </row>
    <row r="1344" spans="1:37" x14ac:dyDescent="0.25">
      <c r="A1344" s="85">
        <v>46172</v>
      </c>
      <c r="B1344" t="s">
        <v>13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1</v>
      </c>
      <c r="AF1344">
        <v>0</v>
      </c>
      <c r="AG1344">
        <v>0</v>
      </c>
      <c r="AH1344" s="86">
        <f>AVERAGEIFS($C$2:C1344, $B$2:B1344, B1344)</f>
        <v>16.399999999999999</v>
      </c>
      <c r="AI1344" s="86">
        <f>AVERAGEIFS($I$2:I1344, $B$2:B1344, B1344)</f>
        <v>0.47142857142857142</v>
      </c>
      <c r="AJ1344" s="86">
        <f>AVERAGEIFS($J$2:J1344, $B$2:B1344, B1344)</f>
        <v>0.48942857142857149</v>
      </c>
      <c r="AK1344" s="86">
        <f>AVERAGEIFS($D$2:D1344, $B$2:B1344, B1344)</f>
        <v>0.4</v>
      </c>
    </row>
    <row r="1345" spans="1:37" x14ac:dyDescent="0.25">
      <c r="A1345" s="85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1</v>
      </c>
      <c r="AF1345">
        <v>0</v>
      </c>
      <c r="AG1345">
        <v>0</v>
      </c>
      <c r="AH1345" s="86">
        <f>AVERAGEIFS($C$2:C1345, $B$2:B1345, B1345)</f>
        <v>24.357142857142858</v>
      </c>
      <c r="AI1345" s="86">
        <f>AVERAGEIFS($I$2:I1345, $B$2:B1345, B1345)</f>
        <v>0.50321428571428561</v>
      </c>
      <c r="AJ1345" s="86">
        <f>AVERAGEIFS($J$2:J1345, $B$2:B1345, B1345)</f>
        <v>0.52714285714285725</v>
      </c>
      <c r="AK1345" s="86">
        <f>AVERAGEIFS($D$2:D1345, $B$2:B1345, B1345)</f>
        <v>0.4642857142857143</v>
      </c>
    </row>
    <row r="1346" spans="1:37" x14ac:dyDescent="0.25">
      <c r="A1346" s="85">
        <v>46172</v>
      </c>
      <c r="B1346" t="s">
        <v>40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1</v>
      </c>
      <c r="AF1346">
        <v>0</v>
      </c>
      <c r="AG1346">
        <v>0</v>
      </c>
      <c r="AH1346" s="86">
        <f>AVERAGEIFS($C$2:C1346, $B$2:B1346, B1346)</f>
        <v>18.328767123287673</v>
      </c>
      <c r="AI1346" s="86">
        <f>AVERAGEIFS($I$2:I1346, $B$2:B1346, B1346)</f>
        <v>0.47876712328767107</v>
      </c>
      <c r="AJ1346" s="86">
        <f>AVERAGEIFS($J$2:J1346, $B$2:B1346, B1346)</f>
        <v>0.48205479452054811</v>
      </c>
      <c r="AK1346" s="86">
        <f>AVERAGEIFS($D$2:D1346, $B$2:B1346, B1346)</f>
        <v>0.42465753424657532</v>
      </c>
    </row>
    <row r="1347" spans="1:37" x14ac:dyDescent="0.25">
      <c r="A1347" s="85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1</v>
      </c>
      <c r="AF1347">
        <v>0</v>
      </c>
      <c r="AG1347">
        <v>0</v>
      </c>
      <c r="AH1347" s="86">
        <f>AVERAGEIFS($C$2:C1347, $B$2:B1347, B1347)</f>
        <v>23.529411764705884</v>
      </c>
      <c r="AI1347" s="86">
        <f>AVERAGEIFS($I$2:I1347, $B$2:B1347, B1347)</f>
        <v>0.56623529411764717</v>
      </c>
      <c r="AJ1347" s="86">
        <f>AVERAGEIFS($J$2:J1347, $B$2:B1347, B1347)</f>
        <v>0.53294117647058814</v>
      </c>
      <c r="AK1347" s="86">
        <f>AVERAGEIFS($D$2:D1347, $B$2:B1347, B1347)</f>
        <v>0.63529411764705879</v>
      </c>
    </row>
    <row r="1348" spans="1:37" x14ac:dyDescent="0.25">
      <c r="A1348" s="85">
        <v>46172</v>
      </c>
      <c r="B1348" t="s">
        <v>113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1</v>
      </c>
      <c r="AF1348">
        <v>0</v>
      </c>
      <c r="AG1348">
        <v>0</v>
      </c>
      <c r="AH1348" s="86">
        <f>AVERAGEIFS($C$2:C1348, $B$2:B1348, B1348)</f>
        <v>18.450980392156861</v>
      </c>
      <c r="AI1348" s="86">
        <f>AVERAGEIFS($I$2:I1348, $B$2:B1348, B1348)</f>
        <v>0.56274509803921569</v>
      </c>
      <c r="AJ1348" s="86">
        <f>AVERAGEIFS($J$2:J1348, $B$2:B1348, B1348)</f>
        <v>0.52647058823529413</v>
      </c>
      <c r="AK1348" s="86">
        <f>AVERAGEIFS($D$2:D1348, $B$2:B1348, B1348)</f>
        <v>0.56862745098039214</v>
      </c>
    </row>
    <row r="1349" spans="1:37" x14ac:dyDescent="0.25">
      <c r="A1349" s="85">
        <v>46173</v>
      </c>
      <c r="B1349" t="s">
        <v>13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1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1</v>
      </c>
      <c r="AD1349">
        <v>0</v>
      </c>
      <c r="AE1349">
        <v>0</v>
      </c>
      <c r="AF1349">
        <v>0</v>
      </c>
      <c r="AG1349">
        <v>0</v>
      </c>
      <c r="AH1349" s="86">
        <f>AVERAGEIFS($C$2:C1349, $B$2:B1349, B1349)</f>
        <v>16.5</v>
      </c>
      <c r="AI1349" s="86">
        <f>AVERAGEIFS($I$2:I1349, $B$2:B1349, B1349)</f>
        <v>0.47916666666666669</v>
      </c>
      <c r="AJ1349" s="86">
        <f>AVERAGEIFS($J$2:J1349, $B$2:B1349, B1349)</f>
        <v>0.4933333333333334</v>
      </c>
      <c r="AK1349" s="86">
        <f>AVERAGEIFS($D$2:D1349, $B$2:B1349, B1349)</f>
        <v>0.41666666666666669</v>
      </c>
    </row>
    <row r="1350" spans="1:37" x14ac:dyDescent="0.25">
      <c r="A1350" s="85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1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1</v>
      </c>
      <c r="AD1350">
        <v>0</v>
      </c>
      <c r="AE1350">
        <v>0</v>
      </c>
      <c r="AF1350">
        <v>0</v>
      </c>
      <c r="AG1350">
        <v>0</v>
      </c>
      <c r="AH1350" s="86">
        <f>AVERAGEIFS($C$2:C1350, $B$2:B1350, B1350)</f>
        <v>24.421052631578949</v>
      </c>
      <c r="AI1350" s="86">
        <f>AVERAGEIFS($I$2:I1350, $B$2:B1350, B1350)</f>
        <v>0.50754385964912263</v>
      </c>
      <c r="AJ1350" s="86">
        <f>AVERAGEIFS($J$2:J1350, $B$2:B1350, B1350)</f>
        <v>0.52894736842105272</v>
      </c>
      <c r="AK1350" s="86">
        <f>AVERAGEIFS($D$2:D1350, $B$2:B1350, B1350)</f>
        <v>0.47368421052631576</v>
      </c>
    </row>
    <row r="1351" spans="1:37" x14ac:dyDescent="0.25">
      <c r="A1351" s="85">
        <v>46173</v>
      </c>
      <c r="B1351" t="s">
        <v>27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1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1</v>
      </c>
      <c r="AD1351">
        <v>0</v>
      </c>
      <c r="AE1351">
        <v>0</v>
      </c>
      <c r="AF1351">
        <v>0</v>
      </c>
      <c r="AG1351">
        <v>0</v>
      </c>
      <c r="AH1351" s="86">
        <f>AVERAGEIFS($C$2:C1351, $B$2:B1351, B1351)</f>
        <v>12</v>
      </c>
      <c r="AI1351" s="86">
        <f>AVERAGEIFS($I$2:I1351, $B$2:B1351, B1351)</f>
        <v>0.4538461538461539</v>
      </c>
      <c r="AJ1351" s="86">
        <f>AVERAGEIFS($J$2:J1351, $B$2:B1351, B1351)</f>
        <v>0.4392307692307692</v>
      </c>
      <c r="AK1351" s="86">
        <f>AVERAGEIFS($D$2:D1351, $B$2:B1351, B1351)</f>
        <v>0.38461538461538464</v>
      </c>
    </row>
    <row r="1352" spans="1:37" x14ac:dyDescent="0.25">
      <c r="A1352" s="85">
        <v>46173</v>
      </c>
      <c r="B1352" t="s">
        <v>150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1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1</v>
      </c>
      <c r="AD1352">
        <v>0</v>
      </c>
      <c r="AE1352">
        <v>0</v>
      </c>
      <c r="AF1352">
        <v>0</v>
      </c>
      <c r="AG1352">
        <v>0</v>
      </c>
      <c r="AH1352" s="86">
        <f>AVERAGEIFS($C$2:C1352, $B$2:B1352, B1352)</f>
        <v>19.470588235294116</v>
      </c>
      <c r="AI1352" s="86">
        <f>AVERAGEIFS($I$2:I1352, $B$2:B1352, B1352)</f>
        <v>0.55882352941176472</v>
      </c>
      <c r="AJ1352" s="86">
        <f>AVERAGEIFS($J$2:J1352, $B$2:B1352, B1352)</f>
        <v>0.54529411764705882</v>
      </c>
      <c r="AK1352" s="86">
        <f>AVERAGEIFS($D$2:D1352, $B$2:B1352, B1352)</f>
        <v>0.58823529411764708</v>
      </c>
    </row>
    <row r="1353" spans="1:37" x14ac:dyDescent="0.25">
      <c r="A1353" s="85">
        <v>46173</v>
      </c>
      <c r="B1353" t="s">
        <v>35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1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1</v>
      </c>
      <c r="AD1353">
        <v>0</v>
      </c>
      <c r="AE1353">
        <v>0</v>
      </c>
      <c r="AF1353">
        <v>0</v>
      </c>
      <c r="AG1353">
        <v>0</v>
      </c>
      <c r="AH1353" s="86">
        <f>AVERAGEIFS($C$2:C1353, $B$2:B1353, B1353)</f>
        <v>10.177777777777777</v>
      </c>
      <c r="AI1353" s="86">
        <f>AVERAGEIFS($I$2:I1353, $B$2:B1353, B1353)</f>
        <v>0.45511111111111113</v>
      </c>
      <c r="AJ1353" s="86">
        <f>AVERAGEIFS($J$2:J1353, $B$2:B1353, B1353)</f>
        <v>0.4844444444444444</v>
      </c>
      <c r="AK1353" s="86">
        <f>AVERAGEIFS($D$2:D1353, $B$2:B1353, B1353)</f>
        <v>0.42222222222222222</v>
      </c>
    </row>
    <row r="1354" spans="1:37" x14ac:dyDescent="0.25">
      <c r="A1354" s="85">
        <v>46173</v>
      </c>
      <c r="B1354" t="s">
        <v>71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1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1</v>
      </c>
      <c r="AD1354">
        <v>0</v>
      </c>
      <c r="AE1354">
        <v>0</v>
      </c>
      <c r="AF1354">
        <v>0</v>
      </c>
      <c r="AG1354">
        <v>0</v>
      </c>
      <c r="AH1354" s="86">
        <f>AVERAGEIFS($C$2:C1354, $B$2:B1354, B1354)</f>
        <v>15.641025641025641</v>
      </c>
      <c r="AI1354" s="86">
        <f>AVERAGEIFS($I$2:I1354, $B$2:B1354, B1354)</f>
        <v>0.48333333333333339</v>
      </c>
      <c r="AJ1354" s="86">
        <f>AVERAGEIFS($J$2:J1354, $B$2:B1354, B1354)</f>
        <v>0.48230769230769216</v>
      </c>
      <c r="AK1354" s="86">
        <f>AVERAGEIFS($D$2:D1354, $B$2:B1354, B1354)</f>
        <v>0.53846153846153844</v>
      </c>
    </row>
    <row r="1355" spans="1:37" x14ac:dyDescent="0.25">
      <c r="A1355" s="85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 s="86">
        <f>AVERAGEIFS($C$2:C1355, $B$2:B1355, B1355)</f>
        <v>23.465116279069768</v>
      </c>
      <c r="AI1355" s="86">
        <f>AVERAGEIFS($I$2:I1355, $B$2:B1355, B1355)</f>
        <v>0.56255813953488387</v>
      </c>
      <c r="AJ1355" s="86">
        <f>AVERAGEIFS($J$2:J1355, $B$2:B1355, B1355)</f>
        <v>0.53116279069767436</v>
      </c>
      <c r="AK1355" s="86">
        <f>AVERAGEIFS($D$2:D1355, $B$2:B1355, B1355)</f>
        <v>0.62790697674418605</v>
      </c>
    </row>
    <row r="1356" spans="1:37" x14ac:dyDescent="0.25">
      <c r="A1356" s="85">
        <v>46173</v>
      </c>
      <c r="B1356" t="s">
        <v>137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 s="86">
        <f>AVERAGEIFS($C$2:C1356, $B$2:B1356, B1356)</f>
        <v>7.4444444444444446</v>
      </c>
      <c r="AI1356" s="86">
        <f>AVERAGEIFS($I$2:I1356, $B$2:B1356, B1356)</f>
        <v>0.47777777777777775</v>
      </c>
      <c r="AJ1356" s="86">
        <f>AVERAGEIFS($J$2:J1356, $B$2:B1356, B1356)</f>
        <v>0.49666666666666665</v>
      </c>
      <c r="AK1356" s="86">
        <f>AVERAGEIFS($D$2:D1356, $B$2:B1356, B1356)</f>
        <v>0.33333333333333331</v>
      </c>
    </row>
    <row r="1357" spans="1:37" x14ac:dyDescent="0.25">
      <c r="A1357" s="85">
        <v>46173</v>
      </c>
      <c r="B1357" t="s">
        <v>147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 s="86">
        <f>AVERAGEIFS($C$2:C1357, $B$2:B1357, B1357)</f>
        <v>15.239130434782609</v>
      </c>
      <c r="AI1357" s="86">
        <f>AVERAGEIFS($I$2:I1357, $B$2:B1357, B1357)</f>
        <v>0.5608695652173914</v>
      </c>
      <c r="AJ1357" s="86">
        <f>AVERAGEIFS($J$2:J1357, $B$2:B1357, B1357)</f>
        <v>0.53086956521739126</v>
      </c>
      <c r="AK1357" s="86">
        <f>AVERAGEIFS($D$2:D1357, $B$2:B1357, B1357)</f>
        <v>0.56521739130434778</v>
      </c>
    </row>
    <row r="1358" spans="1:37" x14ac:dyDescent="0.25">
      <c r="A1358" s="85">
        <v>46173</v>
      </c>
      <c r="B1358" t="s">
        <v>37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 s="86">
        <f>AVERAGEIFS($C$2:C1358, $B$2:B1358, B1358)</f>
        <v>15.714285714285714</v>
      </c>
      <c r="AI1358" s="86">
        <f>AVERAGEIFS($I$2:I1358, $B$2:B1358, B1358)</f>
        <v>0.59642857142857142</v>
      </c>
      <c r="AJ1358" s="86">
        <f>AVERAGEIFS($J$2:J1358, $B$2:B1358, B1358)</f>
        <v>0.52071428571428569</v>
      </c>
      <c r="AK1358" s="86">
        <f>AVERAGEIFS($D$2:D1358, $B$2:B1358, B1358)</f>
        <v>0.5714285714285714</v>
      </c>
    </row>
    <row r="1359" spans="1:37" x14ac:dyDescent="0.25">
      <c r="A1359" s="85">
        <v>46173</v>
      </c>
      <c r="B1359" t="s">
        <v>148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 s="86">
        <f>AVERAGEIFS($C$2:C1359, $B$2:B1359, B1359)</f>
        <v>8.1538461538461533</v>
      </c>
      <c r="AI1359" s="86">
        <f>AVERAGEIFS($I$2:I1359, $B$2:B1359, B1359)</f>
        <v>0.3807692307692308</v>
      </c>
      <c r="AJ1359" s="86">
        <f>AVERAGEIFS($J$2:J1359, $B$2:B1359, B1359)</f>
        <v>0.44230769230769224</v>
      </c>
      <c r="AK1359" s="86">
        <f>AVERAGEIFS($D$2:D1359, $B$2:B1359, B1359)</f>
        <v>0.38461538461538464</v>
      </c>
    </row>
    <row r="1360" spans="1:37" x14ac:dyDescent="0.25">
      <c r="A1360" s="85">
        <v>46173</v>
      </c>
      <c r="B1360" t="s">
        <v>113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 s="86">
        <f>AVERAGEIFS($C$2:C1360, $B$2:B1360, B1360)</f>
        <v>18.673076923076923</v>
      </c>
      <c r="AI1360" s="86">
        <f>AVERAGEIFS($I$2:I1360, $B$2:B1360, B1360)</f>
        <v>0.55673076923076925</v>
      </c>
      <c r="AJ1360" s="86">
        <f>AVERAGEIFS($J$2:J1360, $B$2:B1360, B1360)</f>
        <v>0.52365384615384614</v>
      </c>
      <c r="AK1360" s="86">
        <f>AVERAGEIFS($D$2:D1360, $B$2:B1360, B1360)</f>
        <v>0.55769230769230771</v>
      </c>
    </row>
    <row r="1361" spans="1:37" x14ac:dyDescent="0.25">
      <c r="A1361" s="85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 s="86">
        <f>AVERAGEIFS($C$2:C1361, $B$2:B1361, B1361)</f>
        <v>24.75</v>
      </c>
      <c r="AI1361" s="86">
        <f>AVERAGEIFS($I$2:I1361, $B$2:B1361, B1361)</f>
        <v>0.45104166666666673</v>
      </c>
      <c r="AJ1361" s="86">
        <f>AVERAGEIFS($J$2:J1361, $B$2:B1361, B1361)</f>
        <v>0.47083333333333321</v>
      </c>
      <c r="AK1361" s="86">
        <f>AVERAGEIFS($D$2:D1361, $B$2:B1361, B1361)</f>
        <v>0.39583333333333331</v>
      </c>
    </row>
    <row r="1362" spans="1:37" x14ac:dyDescent="0.25">
      <c r="A1362" s="85">
        <v>46173</v>
      </c>
      <c r="B1362" t="s">
        <v>18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 s="86">
        <f>AVERAGEIFS($C$2:C1362, $B$2:B1362, B1362)</f>
        <v>19</v>
      </c>
      <c r="AI1362" s="86">
        <f>AVERAGEIFS($I$2:I1362, $B$2:B1362, B1362)</f>
        <v>0.62307692307692308</v>
      </c>
      <c r="AJ1362" s="86">
        <f>AVERAGEIFS($J$2:J1362, $B$2:B1362, B1362)</f>
        <v>0.56076923076923069</v>
      </c>
      <c r="AK1362" s="86">
        <f>AVERAGEIFS($D$2:D1362, $B$2:B1362, B1362)</f>
        <v>0.61538461538461542</v>
      </c>
    </row>
    <row r="1363" spans="1:37" x14ac:dyDescent="0.25">
      <c r="A1363" s="85">
        <v>46173</v>
      </c>
      <c r="B1363" t="s">
        <v>15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 s="86">
        <f>AVERAGEIFS($C$2:C1363, $B$2:B1363, B1363)</f>
        <v>15</v>
      </c>
      <c r="AI1363" s="86">
        <f>AVERAGEIFS($I$2:I1363, $B$2:B1363, B1363)</f>
        <v>0.21666666666666667</v>
      </c>
      <c r="AJ1363" s="86">
        <f>AVERAGEIFS($J$2:J1363, $B$2:B1363, B1363)</f>
        <v>0.34666666666666668</v>
      </c>
      <c r="AK1363" s="86">
        <f>AVERAGEIFS($D$2:D1363, $B$2:B1363, B1363)</f>
        <v>0</v>
      </c>
    </row>
    <row r="1364" spans="1:37" x14ac:dyDescent="0.25">
      <c r="A1364" s="85">
        <v>46173</v>
      </c>
      <c r="B1364" t="s">
        <v>14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 s="86">
        <f>AVERAGEIFS($C$2:C1364, $B$2:B1364, B1364)</f>
        <v>16.384615384615383</v>
      </c>
      <c r="AI1364" s="86">
        <f>AVERAGEIFS($I$2:I1364, $B$2:B1364, B1364)</f>
        <v>0.48923076923076919</v>
      </c>
      <c r="AJ1364" s="86">
        <f>AVERAGEIFS($J$2:J1364, $B$2:B1364, B1364)</f>
        <v>0.50115384615384617</v>
      </c>
      <c r="AK1364" s="86">
        <f>AVERAGEIFS($D$2:D1364, $B$2:B1364, B1364)</f>
        <v>0.5</v>
      </c>
    </row>
    <row r="1365" spans="1:37" x14ac:dyDescent="0.25">
      <c r="A1365" s="85">
        <v>46173</v>
      </c>
      <c r="B1365" t="s">
        <v>13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 s="86">
        <f>AVERAGEIFS($C$2:C1365, $B$2:B1365, B1365)</f>
        <v>16.810810810810811</v>
      </c>
      <c r="AI1365" s="86">
        <f>AVERAGEIFS($I$2:I1365, $B$2:B1365, B1365)</f>
        <v>0.47297297297297297</v>
      </c>
      <c r="AJ1365" s="86">
        <f>AVERAGEIFS($J$2:J1365, $B$2:B1365, B1365)</f>
        <v>0.49189189189189197</v>
      </c>
      <c r="AK1365" s="86">
        <f>AVERAGEIFS($D$2:D1365, $B$2:B1365, B1365)</f>
        <v>0.40540540540540543</v>
      </c>
    </row>
    <row r="1366" spans="1:37" x14ac:dyDescent="0.25">
      <c r="A1366" s="85">
        <v>46173</v>
      </c>
      <c r="B1366" t="s">
        <v>113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 s="86">
        <f>AVERAGEIFS($C$2:C1366, $B$2:B1366, B1366)</f>
        <v>18.622641509433961</v>
      </c>
      <c r="AI1366" s="86">
        <f>AVERAGEIFS($I$2:I1366, $B$2:B1366, B1366)</f>
        <v>0.55094339622641508</v>
      </c>
      <c r="AJ1366" s="86">
        <f>AVERAGEIFS($J$2:J1366, $B$2:B1366, B1366)</f>
        <v>0.52207547169811319</v>
      </c>
      <c r="AK1366" s="86">
        <f>AVERAGEIFS($D$2:D1366, $B$2:B1366, B1366)</f>
        <v>0.54716981132075471</v>
      </c>
    </row>
    <row r="1367" spans="1:37" x14ac:dyDescent="0.25">
      <c r="A1367" s="85">
        <v>46173</v>
      </c>
      <c r="B1367" t="s">
        <v>40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1</v>
      </c>
      <c r="W1367">
        <v>0</v>
      </c>
      <c r="X1367">
        <v>0</v>
      </c>
      <c r="Y1367">
        <v>0</v>
      </c>
      <c r="Z1367">
        <v>1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1</v>
      </c>
      <c r="AH1367" s="86">
        <f>AVERAGEIFS($C$2:C1367, $B$2:B1367, B1367)</f>
        <v>18.513513513513512</v>
      </c>
      <c r="AI1367" s="86">
        <f>AVERAGEIFS($I$2:I1367, $B$2:B1367, B1367)</f>
        <v>0.48243243243243228</v>
      </c>
      <c r="AJ1367" s="86">
        <f>AVERAGEIFS($J$2:J1367, $B$2:B1367, B1367)</f>
        <v>0.48310810810810828</v>
      </c>
      <c r="AK1367" s="86">
        <f>AVERAGEIFS($D$2:D1367, $B$2:B1367, B1367)</f>
        <v>0.43243243243243246</v>
      </c>
    </row>
    <row r="1368" spans="1:37" x14ac:dyDescent="0.25">
      <c r="A1368" s="85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1</v>
      </c>
      <c r="W1368">
        <v>0</v>
      </c>
      <c r="X1368">
        <v>0</v>
      </c>
      <c r="Y1368">
        <v>0</v>
      </c>
      <c r="Z1368">
        <v>1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1</v>
      </c>
      <c r="AH1368" s="86">
        <f>AVERAGEIFS($C$2:C1368, $B$2:B1368, B1368)</f>
        <v>23.632183908045977</v>
      </c>
      <c r="AI1368" s="86">
        <f>AVERAGEIFS($I$2:I1368, $B$2:B1368, B1368)</f>
        <v>0.56471264367816099</v>
      </c>
      <c r="AJ1368" s="86">
        <f>AVERAGEIFS($J$2:J1368, $B$2:B1368, B1368)</f>
        <v>0.53149425287356311</v>
      </c>
      <c r="AK1368" s="86">
        <f>AVERAGEIFS($D$2:D1368, $B$2:B1368, B1368)</f>
        <v>0.63218390804597702</v>
      </c>
    </row>
    <row r="1369" spans="1:37" x14ac:dyDescent="0.25">
      <c r="A1369" s="85">
        <v>46173</v>
      </c>
      <c r="B1369" t="s">
        <v>71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1</v>
      </c>
      <c r="W1369">
        <v>0</v>
      </c>
      <c r="X1369">
        <v>0</v>
      </c>
      <c r="Y1369">
        <v>0</v>
      </c>
      <c r="Z1369">
        <v>1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1</v>
      </c>
      <c r="AH1369" s="86">
        <f>AVERAGEIFS($C$2:C1369, $B$2:B1369, B1369)</f>
        <v>15.9</v>
      </c>
      <c r="AI1369" s="86">
        <f>AVERAGEIFS($I$2:I1369, $B$2:B1369, B1369)</f>
        <v>0.49000000000000005</v>
      </c>
      <c r="AJ1369" s="86">
        <f>AVERAGEIFS($J$2:J1369, $B$2:B1369, B1369)</f>
        <v>0.48424999999999985</v>
      </c>
      <c r="AK1369" s="86">
        <f>AVERAGEIFS($D$2:D1369, $B$2:B1369, B1369)</f>
        <v>0.55000000000000004</v>
      </c>
    </row>
    <row r="1370" spans="1:37" x14ac:dyDescent="0.25">
      <c r="A1370" s="85">
        <v>46173</v>
      </c>
      <c r="B1370" t="s">
        <v>53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1</v>
      </c>
      <c r="W1370">
        <v>0</v>
      </c>
      <c r="X1370">
        <v>0</v>
      </c>
      <c r="Y1370">
        <v>0</v>
      </c>
      <c r="Z1370">
        <v>1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1</v>
      </c>
      <c r="AH1370" s="86">
        <f>AVERAGEIFS($C$2:C1370, $B$2:B1370, B1370)</f>
        <v>15.59375</v>
      </c>
      <c r="AI1370" s="86">
        <f>AVERAGEIFS($I$2:I1370, $B$2:B1370, B1370)</f>
        <v>0.49218750000000006</v>
      </c>
      <c r="AJ1370" s="86">
        <f>AVERAGEIFS($J$2:J1370, $B$2:B1370, B1370)</f>
        <v>0.49343750000000008</v>
      </c>
      <c r="AK1370" s="86">
        <f>AVERAGEIFS($D$2:D1370, $B$2:B1370, B1370)</f>
        <v>0.40625</v>
      </c>
    </row>
    <row r="1371" spans="1:37" x14ac:dyDescent="0.25">
      <c r="A1371" s="85">
        <v>46173</v>
      </c>
      <c r="B1371" t="s">
        <v>25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1</v>
      </c>
      <c r="W1371">
        <v>0</v>
      </c>
      <c r="X1371">
        <v>0</v>
      </c>
      <c r="Y1371">
        <v>0</v>
      </c>
      <c r="Z1371">
        <v>1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1</v>
      </c>
      <c r="AH1371" s="86">
        <f>AVERAGEIFS($C$2:C1371, $B$2:B1371, B1371)</f>
        <v>12.5</v>
      </c>
      <c r="AI1371" s="86">
        <f>AVERAGEIFS($I$2:I1371, $B$2:B1371, B1371)</f>
        <v>0.64375000000000004</v>
      </c>
      <c r="AJ1371" s="86">
        <f>AVERAGEIFS($J$2:J1371, $B$2:B1371, B1371)</f>
        <v>0.60875000000000012</v>
      </c>
      <c r="AK1371" s="86">
        <f>AVERAGEIFS($D$2:D1371, $B$2:B1371, B1371)</f>
        <v>0.625</v>
      </c>
    </row>
    <row r="1372" spans="1:37" x14ac:dyDescent="0.25">
      <c r="A1372" s="85">
        <v>46173</v>
      </c>
      <c r="B1372" t="s">
        <v>148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1</v>
      </c>
      <c r="W1372">
        <v>0</v>
      </c>
      <c r="X1372">
        <v>0</v>
      </c>
      <c r="Y1372">
        <v>0</v>
      </c>
      <c r="Z1372">
        <v>1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1</v>
      </c>
      <c r="AH1372" s="86">
        <f>AVERAGEIFS($C$2:C1372, $B$2:B1372, B1372)</f>
        <v>8.7142857142857135</v>
      </c>
      <c r="AI1372" s="86">
        <f>AVERAGEIFS($I$2:I1372, $B$2:B1372, B1372)</f>
        <v>0.40714285714285714</v>
      </c>
      <c r="AJ1372" s="86">
        <f>AVERAGEIFS($J$2:J1372, $B$2:B1372, B1372)</f>
        <v>0.45071428571428562</v>
      </c>
      <c r="AK1372" s="86">
        <f>AVERAGEIFS($D$2:D1372, $B$2:B1372, B1372)</f>
        <v>0.42857142857142855</v>
      </c>
    </row>
    <row r="1373" spans="1:37" x14ac:dyDescent="0.25">
      <c r="A1373" s="85">
        <v>46175</v>
      </c>
      <c r="B1373" t="s">
        <v>42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1</v>
      </c>
      <c r="AF1373">
        <v>0</v>
      </c>
      <c r="AG1373">
        <v>0</v>
      </c>
      <c r="AH1373" s="86">
        <f>AVERAGEIFS($C$2:C1373, $B$2:B1373, B1373)</f>
        <v>18.05</v>
      </c>
      <c r="AI1373" s="86">
        <f>AVERAGEIFS($I$2:I1373, $B$2:B1373, B1373)</f>
        <v>0.45833333333333331</v>
      </c>
      <c r="AJ1373" s="86">
        <f>AVERAGEIFS($J$2:J1373, $B$2:B1373, B1373)</f>
        <v>0.46416666666666651</v>
      </c>
      <c r="AK1373" s="86">
        <f>AVERAGEIFS($D$2:D1373, $B$2:B1373, B1373)</f>
        <v>0.45</v>
      </c>
    </row>
    <row r="1374" spans="1:37" x14ac:dyDescent="0.25">
      <c r="A1374" s="85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1</v>
      </c>
      <c r="AF1374">
        <v>0</v>
      </c>
      <c r="AG1374">
        <v>0</v>
      </c>
      <c r="AH1374" s="86">
        <f>AVERAGEIFS($C$2:C1374, $B$2:B1374, B1374)</f>
        <v>24.918367346938776</v>
      </c>
      <c r="AI1374" s="86">
        <f>AVERAGEIFS($I$2:I1374, $B$2:B1374, B1374)</f>
        <v>0.45</v>
      </c>
      <c r="AJ1374" s="86">
        <f>AVERAGEIFS($J$2:J1374, $B$2:B1374, B1374)</f>
        <v>0.47183673469387744</v>
      </c>
      <c r="AK1374" s="86">
        <f>AVERAGEIFS($D$2:D1374, $B$2:B1374, B1374)</f>
        <v>0.38775510204081631</v>
      </c>
    </row>
    <row r="1375" spans="1:37" x14ac:dyDescent="0.25">
      <c r="A1375" s="85">
        <v>46175</v>
      </c>
      <c r="B1375" t="s">
        <v>40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1</v>
      </c>
      <c r="AF1375">
        <v>0</v>
      </c>
      <c r="AG1375">
        <v>0</v>
      </c>
      <c r="AH1375" s="86">
        <f>AVERAGEIFS($C$2:C1375, $B$2:B1375, B1375)</f>
        <v>18.773333333333333</v>
      </c>
      <c r="AI1375" s="86">
        <f>AVERAGEIFS($I$2:I1375, $B$2:B1375, B1375)</f>
        <v>0.48133333333333317</v>
      </c>
      <c r="AJ1375" s="86">
        <f>AVERAGEIFS($J$2:J1375, $B$2:B1375, B1375)</f>
        <v>0.48360000000000025</v>
      </c>
      <c r="AK1375" s="86">
        <f>AVERAGEIFS($D$2:D1375, $B$2:B1375, B1375)</f>
        <v>0.42666666666666669</v>
      </c>
    </row>
    <row r="1376" spans="1:37" x14ac:dyDescent="0.25">
      <c r="A1376" s="85">
        <v>46175</v>
      </c>
      <c r="B1376" t="s">
        <v>54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1</v>
      </c>
      <c r="AF1376">
        <v>0</v>
      </c>
      <c r="AG1376">
        <v>0</v>
      </c>
      <c r="AH1376" s="86">
        <f>AVERAGEIFS($C$2:C1376, $B$2:B1376, B1376)</f>
        <v>23.671232876712327</v>
      </c>
      <c r="AI1376" s="86">
        <f>AVERAGEIFS($I$2:I1376, $B$2:B1376, B1376)</f>
        <v>0.5338356164383562</v>
      </c>
      <c r="AJ1376" s="86">
        <f>AVERAGEIFS($J$2:J1376, $B$2:B1376, B1376)</f>
        <v>0.51301369863013702</v>
      </c>
      <c r="AK1376" s="86">
        <f>AVERAGEIFS($D$2:D1376, $B$2:B1376, B1376)</f>
        <v>0.54794520547945202</v>
      </c>
    </row>
    <row r="1377" spans="1:37" x14ac:dyDescent="0.25">
      <c r="A1377" s="85">
        <v>46175</v>
      </c>
      <c r="B1377" t="s">
        <v>147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1</v>
      </c>
      <c r="AF1377">
        <v>0</v>
      </c>
      <c r="AG1377">
        <v>0</v>
      </c>
      <c r="AH1377" s="86">
        <f>AVERAGEIFS($C$2:C1377, $B$2:B1377, B1377)</f>
        <v>15.148936170212766</v>
      </c>
      <c r="AI1377" s="86">
        <f>AVERAGEIFS($I$2:I1377, $B$2:B1377, B1377)</f>
        <v>0.55744680851063833</v>
      </c>
      <c r="AJ1377" s="86">
        <f>AVERAGEIFS($J$2:J1377, $B$2:B1377, B1377)</f>
        <v>0.5306382978723404</v>
      </c>
      <c r="AK1377" s="86">
        <f>AVERAGEIFS($D$2:D1377, $B$2:B1377, B1377)</f>
        <v>0.55319148936170215</v>
      </c>
    </row>
    <row r="1378" spans="1:37" x14ac:dyDescent="0.25">
      <c r="A1378" s="85">
        <v>46175</v>
      </c>
      <c r="B1378" t="s">
        <v>50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1</v>
      </c>
      <c r="AF1378">
        <v>0</v>
      </c>
      <c r="AG1378">
        <v>0</v>
      </c>
      <c r="AH1378" s="86">
        <f>AVERAGEIFS($C$2:C1378, $B$2:B1378, B1378)</f>
        <v>18.173076923076923</v>
      </c>
      <c r="AI1378" s="86">
        <f>AVERAGEIFS($I$2:I1378, $B$2:B1378, B1378)</f>
        <v>0.4957692307692308</v>
      </c>
      <c r="AJ1378" s="86">
        <f>AVERAGEIFS($J$2:J1378, $B$2:B1378, B1378)</f>
        <v>0.5099999999999999</v>
      </c>
      <c r="AK1378" s="86">
        <f>AVERAGEIFS($D$2:D1378, $B$2:B1378, B1378)</f>
        <v>0.48076923076923078</v>
      </c>
    </row>
    <row r="1379" spans="1:37" x14ac:dyDescent="0.25">
      <c r="A1379" s="85">
        <v>46175</v>
      </c>
      <c r="B1379" t="s">
        <v>44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1</v>
      </c>
      <c r="AF1379">
        <v>0</v>
      </c>
      <c r="AG1379">
        <v>0</v>
      </c>
      <c r="AH1379" s="86">
        <f>AVERAGEIFS($C$2:C1379, $B$2:B1379, B1379)</f>
        <v>16.696428571428573</v>
      </c>
      <c r="AI1379" s="86">
        <f>AVERAGEIFS($I$2:I1379, $B$2:B1379, B1379)</f>
        <v>0.52767857142857133</v>
      </c>
      <c r="AJ1379" s="86">
        <f>AVERAGEIFS($J$2:J1379, $B$2:B1379, B1379)</f>
        <v>0.52732142857142861</v>
      </c>
      <c r="AK1379" s="86">
        <f>AVERAGEIFS($D$2:D1379, $B$2:B1379, B1379)</f>
        <v>0.5714285714285714</v>
      </c>
    </row>
    <row r="1380" spans="1:37" x14ac:dyDescent="0.25">
      <c r="A1380" s="85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1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0</v>
      </c>
      <c r="AG1380">
        <v>0</v>
      </c>
      <c r="AH1380" s="86">
        <f>AVERAGEIFS($C$2:C1380, $B$2:B1380, B1380)</f>
        <v>27.272727272727273</v>
      </c>
      <c r="AI1380" s="86">
        <f>AVERAGEIFS($I$2:I1380, $B$2:B1380, B1380)</f>
        <v>0.49886363636363645</v>
      </c>
      <c r="AJ1380" s="86">
        <f>AVERAGEIFS($J$2:J1380, $B$2:B1380, B1380)</f>
        <v>0.4990909090909092</v>
      </c>
      <c r="AK1380" s="86">
        <f>AVERAGEIFS($D$2:D1380, $B$2:B1380, B1380)</f>
        <v>0.52272727272727271</v>
      </c>
    </row>
    <row r="1381" spans="1:37" x14ac:dyDescent="0.25">
      <c r="A1381" s="85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1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0</v>
      </c>
      <c r="AG1381">
        <v>0</v>
      </c>
      <c r="AH1381" s="86">
        <f>AVERAGEIFS($C$2:C1381, $B$2:B1381, B1381)</f>
        <v>24.413793103448278</v>
      </c>
      <c r="AI1381" s="86">
        <f>AVERAGEIFS($I$2:I1381, $B$2:B1381, B1381)</f>
        <v>0.50913793103448268</v>
      </c>
      <c r="AJ1381" s="86">
        <f>AVERAGEIFS($J$2:J1381, $B$2:B1381, B1381)</f>
        <v>0.52810344827586209</v>
      </c>
      <c r="AK1381" s="86">
        <f>AVERAGEIFS($D$2:D1381, $B$2:B1381, B1381)</f>
        <v>0.48275862068965519</v>
      </c>
    </row>
    <row r="1382" spans="1:37" x14ac:dyDescent="0.25">
      <c r="A1382" s="85">
        <v>46175</v>
      </c>
      <c r="B1382" t="s">
        <v>150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1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0</v>
      </c>
      <c r="AG1382">
        <v>0</v>
      </c>
      <c r="AH1382" s="86">
        <f>AVERAGEIFS($C$2:C1382, $B$2:B1382, B1382)</f>
        <v>19.685714285714287</v>
      </c>
      <c r="AI1382" s="86">
        <f>AVERAGEIFS($I$2:I1382, $B$2:B1382, B1382)</f>
        <v>0.56000000000000005</v>
      </c>
      <c r="AJ1382" s="86">
        <f>AVERAGEIFS($J$2:J1382, $B$2:B1382, B1382)</f>
        <v>0.54342857142857137</v>
      </c>
      <c r="AK1382" s="86">
        <f>AVERAGEIFS($D$2:D1382, $B$2:B1382, B1382)</f>
        <v>0.6</v>
      </c>
    </row>
    <row r="1383" spans="1:37" x14ac:dyDescent="0.25">
      <c r="A1383" s="85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1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0</v>
      </c>
      <c r="AG1383">
        <v>0</v>
      </c>
      <c r="AH1383" s="86">
        <f>AVERAGEIFS($C$2:C1383, $B$2:B1383, B1383)</f>
        <v>23.806818181818183</v>
      </c>
      <c r="AI1383" s="86">
        <f>AVERAGEIFS($I$2:I1383, $B$2:B1383, B1383)</f>
        <v>0.56511363636363654</v>
      </c>
      <c r="AJ1383" s="86">
        <f>AVERAGEIFS($J$2:J1383, $B$2:B1383, B1383)</f>
        <v>0.53090909090909078</v>
      </c>
      <c r="AK1383" s="86">
        <f>AVERAGEIFS($D$2:D1383, $B$2:B1383, B1383)</f>
        <v>0.63636363636363635</v>
      </c>
    </row>
    <row r="1384" spans="1:37" x14ac:dyDescent="0.25">
      <c r="A1384" s="85">
        <v>46175</v>
      </c>
      <c r="B1384" t="s">
        <v>141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0</v>
      </c>
      <c r="AG1384">
        <v>0</v>
      </c>
      <c r="AH1384" s="86">
        <f>AVERAGEIFS($C$2:C1384, $B$2:B1384, B1384)</f>
        <v>19.28125</v>
      </c>
      <c r="AI1384" s="86">
        <f>AVERAGEIFS($I$2:I1384, $B$2:B1384, B1384)</f>
        <v>0.49687499999999996</v>
      </c>
      <c r="AJ1384" s="86">
        <f>AVERAGEIFS($J$2:J1384, $B$2:B1384, B1384)</f>
        <v>0.50000000000000011</v>
      </c>
      <c r="AK1384" s="86">
        <f>AVERAGEIFS($D$2:D1384, $B$2:B1384, B1384)</f>
        <v>0.625</v>
      </c>
    </row>
    <row r="1385" spans="1:37" x14ac:dyDescent="0.25">
      <c r="A1385" s="85">
        <v>46175</v>
      </c>
      <c r="B1385" t="s">
        <v>140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0</v>
      </c>
      <c r="AG1385">
        <v>0</v>
      </c>
      <c r="AH1385" s="86">
        <f>AVERAGEIFS($C$2:C1385, $B$2:B1385, B1385)</f>
        <v>12.96</v>
      </c>
      <c r="AI1385" s="86">
        <f>AVERAGEIFS($I$2:I1385, $B$2:B1385, B1385)</f>
        <v>0.50800000000000001</v>
      </c>
      <c r="AJ1385" s="86">
        <f>AVERAGEIFS($J$2:J1385, $B$2:B1385, B1385)</f>
        <v>0.49479999999999996</v>
      </c>
      <c r="AK1385" s="86">
        <f>AVERAGEIFS($D$2:D1385, $B$2:B1385, B1385)</f>
        <v>0.48</v>
      </c>
    </row>
    <row r="1386" spans="1:37" x14ac:dyDescent="0.25">
      <c r="A1386" s="85">
        <v>46175</v>
      </c>
      <c r="B1386" t="s">
        <v>161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0</v>
      </c>
      <c r="AG1386">
        <v>0</v>
      </c>
      <c r="AH1386" s="86">
        <f>AVERAGEIFS($C$2:C1386, $B$2:B1386, B1386)</f>
        <v>11.222222222222221</v>
      </c>
      <c r="AI1386" s="86">
        <f>AVERAGEIFS($I$2:I1386, $B$2:B1386, B1386)</f>
        <v>0.49722222222222218</v>
      </c>
      <c r="AJ1386" s="86">
        <f>AVERAGEIFS($J$2:J1386, $B$2:B1386, B1386)</f>
        <v>0.48833333333333329</v>
      </c>
      <c r="AK1386" s="86">
        <f>AVERAGEIFS($D$2:D1386, $B$2:B1386, B1386)</f>
        <v>0.55555555555555558</v>
      </c>
    </row>
    <row r="1387" spans="1:37" x14ac:dyDescent="0.25">
      <c r="A1387" s="85">
        <v>46176</v>
      </c>
      <c r="B1387" t="s">
        <v>71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 s="86">
        <f>AVERAGEIFS($C$2:C1387, $B$2:B1387, B1387)</f>
        <v>15.902439024390244</v>
      </c>
      <c r="AI1387" s="86">
        <f>AVERAGEIFS($I$2:I1387, $B$2:B1387, B1387)</f>
        <v>0.48780487804878048</v>
      </c>
      <c r="AJ1387" s="86">
        <f>AVERAGEIFS($J$2:J1387, $B$2:B1387, B1387)</f>
        <v>0.48536585365853646</v>
      </c>
      <c r="AK1387" s="86">
        <f>AVERAGEIFS($D$2:D1387, $B$2:B1387, B1387)</f>
        <v>0.53658536585365857</v>
      </c>
    </row>
    <row r="1388" spans="1:37" x14ac:dyDescent="0.25">
      <c r="A1388" s="85">
        <v>46176</v>
      </c>
      <c r="B1388" t="s">
        <v>141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 s="86">
        <f>AVERAGEIFS($C$2:C1388, $B$2:B1388, B1388)</f>
        <v>19.151515151515152</v>
      </c>
      <c r="AI1388" s="86">
        <f>AVERAGEIFS($I$2:I1388, $B$2:B1388, B1388)</f>
        <v>0.49393939393939384</v>
      </c>
      <c r="AJ1388" s="86">
        <f>AVERAGEIFS($J$2:J1388, $B$2:B1388, B1388)</f>
        <v>0.50090909090909108</v>
      </c>
      <c r="AK1388" s="86">
        <f>AVERAGEIFS($D$2:D1388, $B$2:B1388, B1388)</f>
        <v>0.60606060606060608</v>
      </c>
    </row>
    <row r="1389" spans="1:37" x14ac:dyDescent="0.25">
      <c r="A1389" s="85">
        <v>46176</v>
      </c>
      <c r="B1389" t="s">
        <v>107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 s="86">
        <f>AVERAGEIFS($C$2:C1389, $B$2:B1389, B1389)</f>
        <v>16.581818181818182</v>
      </c>
      <c r="AI1389" s="86">
        <f>AVERAGEIFS($I$2:I1389, $B$2:B1389, B1389)</f>
        <v>0.50545454545454549</v>
      </c>
      <c r="AJ1389" s="86">
        <f>AVERAGEIFS($J$2:J1389, $B$2:B1389, B1389)</f>
        <v>0.51145454545454538</v>
      </c>
      <c r="AK1389" s="86">
        <f>AVERAGEIFS($D$2:D1389, $B$2:B1389, B1389)</f>
        <v>0.54545454545454541</v>
      </c>
    </row>
    <row r="1390" spans="1:37" x14ac:dyDescent="0.25">
      <c r="A1390" s="85">
        <v>46176</v>
      </c>
      <c r="B1390" t="s">
        <v>46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 s="86">
        <f>AVERAGEIFS($C$2:C1390, $B$2:B1390, B1390)</f>
        <v>17.64516129032258</v>
      </c>
      <c r="AI1390" s="86">
        <f>AVERAGEIFS($I$2:I1390, $B$2:B1390, B1390)</f>
        <v>0.3887096774193548</v>
      </c>
      <c r="AJ1390" s="86">
        <f>AVERAGEIFS($J$2:J1390, $B$2:B1390, B1390)</f>
        <v>0.43774193548387097</v>
      </c>
      <c r="AK1390" s="86">
        <f>AVERAGEIFS($D$2:D1390, $B$2:B1390, B1390)</f>
        <v>0.32258064516129031</v>
      </c>
    </row>
    <row r="1391" spans="1:37" x14ac:dyDescent="0.25">
      <c r="A1391" s="85">
        <v>46176</v>
      </c>
      <c r="B1391" t="s">
        <v>146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 s="86">
        <f>AVERAGEIFS($C$2:C1391, $B$2:B1391, B1391)</f>
        <v>12.1875</v>
      </c>
      <c r="AI1391" s="86">
        <f>AVERAGEIFS($I$2:I1391, $B$2:B1391, B1391)</f>
        <v>0.35000000000000003</v>
      </c>
      <c r="AJ1391" s="86">
        <f>AVERAGEIFS($J$2:J1391, $B$2:B1391, B1391)</f>
        <v>0.42500000000000004</v>
      </c>
      <c r="AK1391" s="86">
        <f>AVERAGEIFS($D$2:D1391, $B$2:B1391, B1391)</f>
        <v>0.3125</v>
      </c>
    </row>
    <row r="1392" spans="1:37" x14ac:dyDescent="0.25">
      <c r="A1392" s="85">
        <v>46176</v>
      </c>
      <c r="B1392" t="s">
        <v>40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 s="86">
        <f>AVERAGEIFS($C$2:C1392, $B$2:B1392, B1392)</f>
        <v>18.684210526315791</v>
      </c>
      <c r="AI1392" s="86">
        <f>AVERAGEIFS($I$2:I1392, $B$2:B1392, B1392)</f>
        <v>0.48026315789473667</v>
      </c>
      <c r="AJ1392" s="86">
        <f>AVERAGEIFS($J$2:J1392, $B$2:B1392, B1392)</f>
        <v>0.4842105263157897</v>
      </c>
      <c r="AK1392" s="86">
        <f>AVERAGEIFS($D$2:D1392, $B$2:B1392, B1392)</f>
        <v>0.42105263157894735</v>
      </c>
    </row>
    <row r="1393" spans="1:37" x14ac:dyDescent="0.25">
      <c r="A1393" s="85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1</v>
      </c>
      <c r="AA1393">
        <v>0</v>
      </c>
      <c r="AB1393">
        <v>0</v>
      </c>
      <c r="AC1393">
        <v>0</v>
      </c>
      <c r="AD1393">
        <v>1</v>
      </c>
      <c r="AE1393">
        <v>0</v>
      </c>
      <c r="AF1393">
        <v>1</v>
      </c>
      <c r="AG1393">
        <v>0</v>
      </c>
      <c r="AH1393" s="86">
        <f>AVERAGEIFS($C$2:C1393, $B$2:B1393, B1393)</f>
        <v>23.797752808988765</v>
      </c>
      <c r="AI1393" s="86">
        <f>AVERAGEIFS($I$2:I1393, $B$2:B1393, B1393)</f>
        <v>0.56550561797752819</v>
      </c>
      <c r="AJ1393" s="86">
        <f>AVERAGEIFS($J$2:J1393, $B$2:B1393, B1393)</f>
        <v>0.53022471910112345</v>
      </c>
      <c r="AK1393" s="86">
        <f>AVERAGEIFS($D$2:D1393, $B$2:B1393, B1393)</f>
        <v>0.6404494382022472</v>
      </c>
    </row>
    <row r="1394" spans="1:37" x14ac:dyDescent="0.25">
      <c r="A1394" s="85">
        <v>46176</v>
      </c>
      <c r="B1394" t="s">
        <v>50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1</v>
      </c>
      <c r="AA1394">
        <v>0</v>
      </c>
      <c r="AB1394">
        <v>0</v>
      </c>
      <c r="AC1394">
        <v>0</v>
      </c>
      <c r="AD1394">
        <v>1</v>
      </c>
      <c r="AE1394">
        <v>0</v>
      </c>
      <c r="AF1394">
        <v>1</v>
      </c>
      <c r="AG1394">
        <v>0</v>
      </c>
      <c r="AH1394" s="86">
        <f>AVERAGEIFS($C$2:C1394, $B$2:B1394, B1394)</f>
        <v>18.20754716981132</v>
      </c>
      <c r="AI1394" s="86">
        <f>AVERAGEIFS($I$2:I1394, $B$2:B1394, B1394)</f>
        <v>0.49773584905660384</v>
      </c>
      <c r="AJ1394" s="86">
        <f>AVERAGEIFS($J$2:J1394, $B$2:B1394, B1394)</f>
        <v>0.50924528301886784</v>
      </c>
      <c r="AK1394" s="86">
        <f>AVERAGEIFS($D$2:D1394, $B$2:B1394, B1394)</f>
        <v>0.49056603773584906</v>
      </c>
    </row>
    <row r="1395" spans="1:37" x14ac:dyDescent="0.25">
      <c r="A1395" s="85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1</v>
      </c>
      <c r="AA1395">
        <v>0</v>
      </c>
      <c r="AB1395">
        <v>0</v>
      </c>
      <c r="AC1395">
        <v>0</v>
      </c>
      <c r="AD1395">
        <v>1</v>
      </c>
      <c r="AE1395">
        <v>0</v>
      </c>
      <c r="AF1395">
        <v>1</v>
      </c>
      <c r="AG1395">
        <v>0</v>
      </c>
      <c r="AH1395" s="86">
        <f>AVERAGEIFS($C$2:C1395, $B$2:B1395, B1395)</f>
        <v>19.09090909090909</v>
      </c>
      <c r="AI1395" s="86">
        <f>AVERAGEIFS($I$2:I1395, $B$2:B1395, B1395)</f>
        <v>0.39999999999999997</v>
      </c>
      <c r="AJ1395" s="86">
        <f>AVERAGEIFS($J$2:J1395, $B$2:B1395, B1395)</f>
        <v>0.45727272727272722</v>
      </c>
      <c r="AK1395" s="86">
        <f>AVERAGEIFS($D$2:D1395, $B$2:B1395, B1395)</f>
        <v>0.36363636363636365</v>
      </c>
    </row>
    <row r="1396" spans="1:37" x14ac:dyDescent="0.25">
      <c r="A1396" s="85">
        <v>46176</v>
      </c>
      <c r="B1396" t="s">
        <v>27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1</v>
      </c>
      <c r="AA1396">
        <v>0</v>
      </c>
      <c r="AB1396">
        <v>0</v>
      </c>
      <c r="AC1396">
        <v>0</v>
      </c>
      <c r="AD1396">
        <v>1</v>
      </c>
      <c r="AE1396">
        <v>0</v>
      </c>
      <c r="AF1396">
        <v>1</v>
      </c>
      <c r="AG1396">
        <v>0</v>
      </c>
      <c r="AH1396" s="86">
        <f>AVERAGEIFS($C$2:C1396, $B$2:B1396, B1396)</f>
        <v>11.857142857142858</v>
      </c>
      <c r="AI1396" s="86">
        <f>AVERAGEIFS($I$2:I1396, $B$2:B1396, B1396)</f>
        <v>0.4642857142857143</v>
      </c>
      <c r="AJ1396" s="86">
        <f>AVERAGEIFS($J$2:J1396, $B$2:B1396, B1396)</f>
        <v>0.44142857142857139</v>
      </c>
      <c r="AK1396" s="86">
        <f>AVERAGEIFS($D$2:D1396, $B$2:B1396, B1396)</f>
        <v>0.42857142857142855</v>
      </c>
    </row>
    <row r="1397" spans="1:37" x14ac:dyDescent="0.25">
      <c r="A1397" s="85">
        <v>46176</v>
      </c>
      <c r="B1397" t="s">
        <v>152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1</v>
      </c>
      <c r="AA1397">
        <v>0</v>
      </c>
      <c r="AB1397">
        <v>0</v>
      </c>
      <c r="AC1397">
        <v>0</v>
      </c>
      <c r="AD1397">
        <v>1</v>
      </c>
      <c r="AE1397">
        <v>0</v>
      </c>
      <c r="AF1397">
        <v>1</v>
      </c>
      <c r="AG1397">
        <v>0</v>
      </c>
      <c r="AH1397" s="86">
        <f>AVERAGEIFS($C$2:C1397, $B$2:B1397, B1397)</f>
        <v>14.764705882352942</v>
      </c>
      <c r="AI1397" s="86">
        <f>AVERAGEIFS($I$2:I1397, $B$2:B1397, B1397)</f>
        <v>0.41764705882352937</v>
      </c>
      <c r="AJ1397" s="86">
        <f>AVERAGEIFS($J$2:J1397, $B$2:B1397, B1397)</f>
        <v>0.47588235294117648</v>
      </c>
      <c r="AK1397" s="86">
        <f>AVERAGEIFS($D$2:D1397, $B$2:B1397, B1397)</f>
        <v>0.35294117647058826</v>
      </c>
    </row>
    <row r="1398" spans="1:37" x14ac:dyDescent="0.25">
      <c r="A1398" s="85">
        <v>46176</v>
      </c>
      <c r="B1398" t="s">
        <v>54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>
        <v>0</v>
      </c>
      <c r="AB1398">
        <v>0</v>
      </c>
      <c r="AC1398">
        <v>0</v>
      </c>
      <c r="AD1398">
        <v>1</v>
      </c>
      <c r="AE1398">
        <v>0</v>
      </c>
      <c r="AF1398">
        <v>1</v>
      </c>
      <c r="AG1398">
        <v>0</v>
      </c>
      <c r="AH1398" s="86">
        <f>AVERAGEIFS($C$2:C1398, $B$2:B1398, B1398)</f>
        <v>23.743243243243242</v>
      </c>
      <c r="AI1398" s="86">
        <f>AVERAGEIFS($I$2:I1398, $B$2:B1398, B1398)</f>
        <v>0.53472972972972976</v>
      </c>
      <c r="AJ1398" s="86">
        <f>AVERAGEIFS($J$2:J1398, $B$2:B1398, B1398)</f>
        <v>0.51243243243243242</v>
      </c>
      <c r="AK1398" s="86">
        <f>AVERAGEIFS($D$2:D1398, $B$2:B1398, B1398)</f>
        <v>0.55405405405405406</v>
      </c>
    </row>
    <row r="1399" spans="1:37" x14ac:dyDescent="0.25">
      <c r="A1399" s="85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 s="86">
        <f>AVERAGEIFS($C$2:C1399, $B$2:B1399, B1399)</f>
        <v>27.2</v>
      </c>
      <c r="AI1399" s="86">
        <f>AVERAGEIFS($I$2:I1399, $B$2:B1399, B1399)</f>
        <v>0.48777777777777787</v>
      </c>
      <c r="AJ1399" s="86">
        <f>AVERAGEIFS($J$2:J1399, $B$2:B1399, B1399)</f>
        <v>0.49488888888888893</v>
      </c>
      <c r="AK1399" s="86">
        <f>AVERAGEIFS($D$2:D1399, $B$2:B1399, B1399)</f>
        <v>0.51111111111111107</v>
      </c>
    </row>
    <row r="1400" spans="1:37" x14ac:dyDescent="0.25">
      <c r="A1400" s="85">
        <v>46177</v>
      </c>
      <c r="B1400" t="s">
        <v>54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 s="86">
        <f>AVERAGEIFS($C$2:C1400, $B$2:B1400, B1400)</f>
        <v>23.546666666666667</v>
      </c>
      <c r="AI1400" s="86">
        <f>AVERAGEIFS($I$2:I1400, $B$2:B1400, B1400)</f>
        <v>0.52759999999999996</v>
      </c>
      <c r="AJ1400" s="86">
        <f>AVERAGEIFS($J$2:J1400, $B$2:B1400, B1400)</f>
        <v>0.50973333333333337</v>
      </c>
      <c r="AK1400" s="86">
        <f>AVERAGEIFS($D$2:D1400, $B$2:B1400, B1400)</f>
        <v>0.54666666666666663</v>
      </c>
    </row>
    <row r="1401" spans="1:37" x14ac:dyDescent="0.25">
      <c r="A1401" s="85">
        <v>46177</v>
      </c>
      <c r="B1401" t="s">
        <v>40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 s="86">
        <f>AVERAGEIFS($C$2:C1401, $B$2:B1401, B1401)</f>
        <v>18.662337662337663</v>
      </c>
      <c r="AI1401" s="86">
        <f>AVERAGEIFS($I$2:I1401, $B$2:B1401, B1401)</f>
        <v>0.47402597402597385</v>
      </c>
      <c r="AJ1401" s="86">
        <f>AVERAGEIFS($J$2:J1401, $B$2:B1401, B1401)</f>
        <v>0.48194805194805224</v>
      </c>
      <c r="AK1401" s="86">
        <f>AVERAGEIFS($D$2:D1401, $B$2:B1401, B1401)</f>
        <v>0.41558441558441561</v>
      </c>
    </row>
    <row r="1402" spans="1:37" x14ac:dyDescent="0.25">
      <c r="A1402" s="85">
        <v>46177</v>
      </c>
      <c r="B1402" t="s">
        <v>150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 s="86">
        <f>AVERAGEIFS($C$2:C1402, $B$2:B1402, B1402)</f>
        <v>19.388888888888889</v>
      </c>
      <c r="AI1402" s="86">
        <f>AVERAGEIFS($I$2:I1402, $B$2:B1402, B1402)</f>
        <v>0.54444444444444451</v>
      </c>
      <c r="AJ1402" s="86">
        <f>AVERAGEIFS($J$2:J1402, $B$2:B1402, B1402)</f>
        <v>0.53694444444444445</v>
      </c>
      <c r="AK1402" s="86">
        <f>AVERAGEIFS($D$2:D1402, $B$2:B1402, B1402)</f>
        <v>0.58333333333333337</v>
      </c>
    </row>
    <row r="1403" spans="1:37" x14ac:dyDescent="0.25">
      <c r="A1403" s="85">
        <v>46177</v>
      </c>
      <c r="B1403" t="s">
        <v>14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 s="86">
        <f>AVERAGEIFS($C$2:C1403, $B$2:B1403, B1403)</f>
        <v>16.111111111111111</v>
      </c>
      <c r="AI1403" s="86">
        <f>AVERAGEIFS($I$2:I1403, $B$2:B1403, B1403)</f>
        <v>0.47111111111111109</v>
      </c>
      <c r="AJ1403" s="86">
        <f>AVERAGEIFS($J$2:J1403, $B$2:B1403, B1403)</f>
        <v>0.49407407407407405</v>
      </c>
      <c r="AK1403" s="86">
        <f>AVERAGEIFS($D$2:D1403, $B$2:B1403, B1403)</f>
        <v>0.48148148148148145</v>
      </c>
    </row>
    <row r="1404" spans="1:37" x14ac:dyDescent="0.25">
      <c r="A1404" s="85">
        <v>46177</v>
      </c>
      <c r="B1404" t="s">
        <v>148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 s="86">
        <f>AVERAGEIFS($C$2:C1404, $B$2:B1404, B1404)</f>
        <v>8.7333333333333325</v>
      </c>
      <c r="AI1404" s="86">
        <f>AVERAGEIFS($I$2:I1404, $B$2:B1404, B1404)</f>
        <v>0.38</v>
      </c>
      <c r="AJ1404" s="86">
        <f>AVERAGEIFS($J$2:J1404, $B$2:B1404, B1404)</f>
        <v>0.44133333333333324</v>
      </c>
      <c r="AK1404" s="86">
        <f>AVERAGEIFS($D$2:D1404, $B$2:B1404, B1404)</f>
        <v>0.4</v>
      </c>
    </row>
    <row r="1405" spans="1:37" x14ac:dyDescent="0.25">
      <c r="A1405" s="85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1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 s="86">
        <f>AVERAGEIFS($C$2:C1405, $B$2:B1405, B1405)</f>
        <v>24.9</v>
      </c>
      <c r="AI1405" s="86">
        <f>AVERAGEIFS($I$2:I1405, $B$2:B1405, B1405)</f>
        <v>0.46100000000000002</v>
      </c>
      <c r="AJ1405" s="86">
        <f>AVERAGEIFS($J$2:J1405, $B$2:B1405, B1405)</f>
        <v>0.4761999999999999</v>
      </c>
      <c r="AK1405" s="86">
        <f>AVERAGEIFS($D$2:D1405, $B$2:B1405, B1405)</f>
        <v>0.4</v>
      </c>
    </row>
    <row r="1406" spans="1:37" x14ac:dyDescent="0.25">
      <c r="A1406" s="85">
        <v>46177</v>
      </c>
      <c r="B1406" t="s">
        <v>42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1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 s="86">
        <f>AVERAGEIFS($C$2:C1406, $B$2:B1406, B1406)</f>
        <v>18.081967213114755</v>
      </c>
      <c r="AI1406" s="86">
        <f>AVERAGEIFS($I$2:I1406, $B$2:B1406, B1406)</f>
        <v>0.46721311475409838</v>
      </c>
      <c r="AJ1406" s="86">
        <f>AVERAGEIFS($J$2:J1406, $B$2:B1406, B1406)</f>
        <v>0.46786885245901627</v>
      </c>
      <c r="AK1406" s="86">
        <f>AVERAGEIFS($D$2:D1406, $B$2:B1406, B1406)</f>
        <v>0.45901639344262296</v>
      </c>
    </row>
    <row r="1407" spans="1:37" x14ac:dyDescent="0.25">
      <c r="A1407" s="85">
        <v>46177</v>
      </c>
      <c r="B1407" t="s">
        <v>141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1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 s="86">
        <f>AVERAGEIFS($C$2:C1407, $B$2:B1407, B1407)</f>
        <v>18.941176470588236</v>
      </c>
      <c r="AI1407" s="86">
        <f>AVERAGEIFS($I$2:I1407, $B$2:B1407, B1407)</f>
        <v>0.50882352941176467</v>
      </c>
      <c r="AJ1407" s="86">
        <f>AVERAGEIFS($J$2:J1407, $B$2:B1407, B1407)</f>
        <v>0.50647058823529434</v>
      </c>
      <c r="AK1407" s="86">
        <f>AVERAGEIFS($D$2:D1407, $B$2:B1407, B1407)</f>
        <v>0.61764705882352944</v>
      </c>
    </row>
    <row r="1408" spans="1:37" x14ac:dyDescent="0.25">
      <c r="A1408" s="85">
        <v>46177</v>
      </c>
      <c r="B1408" t="s">
        <v>44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1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 s="86">
        <f>AVERAGEIFS($C$2:C1408, $B$2:B1408, B1408)</f>
        <v>16.684210526315791</v>
      </c>
      <c r="AI1408" s="86">
        <f>AVERAGEIFS($I$2:I1408, $B$2:B1408, B1408)</f>
        <v>0.53596491228070164</v>
      </c>
      <c r="AJ1408" s="86">
        <f>AVERAGEIFS($J$2:J1408, $B$2:B1408, B1408)</f>
        <v>0.5301754385964913</v>
      </c>
      <c r="AK1408" s="86">
        <f>AVERAGEIFS($D$2:D1408, $B$2:B1408, B1408)</f>
        <v>0.57894736842105265</v>
      </c>
    </row>
    <row r="1409" spans="1:37" x14ac:dyDescent="0.25">
      <c r="A1409" s="85">
        <v>46177</v>
      </c>
      <c r="B1409" t="s">
        <v>140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1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 s="86">
        <f>AVERAGEIFS($C$2:C1409, $B$2:B1409, B1409)</f>
        <v>12.76923076923077</v>
      </c>
      <c r="AI1409" s="86">
        <f>AVERAGEIFS($I$2:I1409, $B$2:B1409, B1409)</f>
        <v>0.52692307692307694</v>
      </c>
      <c r="AJ1409" s="86">
        <f>AVERAGEIFS($J$2:J1409, $B$2:B1409, B1409)</f>
        <v>0.50230769230769223</v>
      </c>
      <c r="AK1409" s="86">
        <f>AVERAGEIFS($D$2:D1409, $B$2:B1409, B1409)</f>
        <v>0.5</v>
      </c>
    </row>
    <row r="1410" spans="1:37" x14ac:dyDescent="0.25">
      <c r="A1410" s="85">
        <v>46177</v>
      </c>
      <c r="B1410" t="s">
        <v>27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1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 s="86">
        <f>AVERAGEIFS($C$2:C1410, $B$2:B1410, B1410)</f>
        <v>12.133333333333333</v>
      </c>
      <c r="AI1410" s="86">
        <f>AVERAGEIFS($I$2:I1410, $B$2:B1410, B1410)</f>
        <v>0.5</v>
      </c>
      <c r="AJ1410" s="86">
        <f>AVERAGEIFS($J$2:J1410, $B$2:B1410, B1410)</f>
        <v>0.45799999999999996</v>
      </c>
      <c r="AK1410" s="86">
        <f>AVERAGEIFS($D$2:D1410, $B$2:B1410, B1410)</f>
        <v>0.46666666666666667</v>
      </c>
    </row>
    <row r="1411" spans="1:37" x14ac:dyDescent="0.25">
      <c r="A1411" s="85">
        <v>46177</v>
      </c>
      <c r="B1411" t="s">
        <v>46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1</v>
      </c>
      <c r="AG1411">
        <v>0</v>
      </c>
      <c r="AH1411" s="86">
        <f>AVERAGEIFS($C$2:C1411, $B$2:B1411, B1411)</f>
        <v>17.53125</v>
      </c>
      <c r="AI1411" s="86">
        <f>AVERAGEIFS($I$2:I1411, $B$2:B1411, B1411)</f>
        <v>0.38437499999999997</v>
      </c>
      <c r="AJ1411" s="86">
        <f>AVERAGEIFS($J$2:J1411, $B$2:B1411, B1411)</f>
        <v>0.43437500000000001</v>
      </c>
      <c r="AK1411" s="86">
        <f>AVERAGEIFS($D$2:D1411, $B$2:B1411, B1411)</f>
        <v>0.3125</v>
      </c>
    </row>
    <row r="1412" spans="1:37" x14ac:dyDescent="0.25">
      <c r="A1412" s="85">
        <v>46177</v>
      </c>
      <c r="B1412" t="s">
        <v>40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1</v>
      </c>
      <c r="AG1412">
        <v>0</v>
      </c>
      <c r="AH1412" s="86">
        <f>AVERAGEIFS($C$2:C1412, $B$2:B1412, B1412)</f>
        <v>18.602564102564102</v>
      </c>
      <c r="AI1412" s="86">
        <f>AVERAGEIFS($I$2:I1412, $B$2:B1412, B1412)</f>
        <v>0.47115384615384598</v>
      </c>
      <c r="AJ1412" s="86">
        <f>AVERAGEIFS($J$2:J1412, $B$2:B1412, B1412)</f>
        <v>0.48000000000000026</v>
      </c>
      <c r="AK1412" s="86">
        <f>AVERAGEIFS($D$2:D1412, $B$2:B1412, B1412)</f>
        <v>0.41025641025641024</v>
      </c>
    </row>
    <row r="1413" spans="1:37" x14ac:dyDescent="0.25">
      <c r="A1413" s="85">
        <v>46177</v>
      </c>
      <c r="B1413" t="s">
        <v>141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1</v>
      </c>
      <c r="AG1413">
        <v>0</v>
      </c>
      <c r="AH1413" s="86">
        <f>AVERAGEIFS($C$2:C1413, $B$2:B1413, B1413)</f>
        <v>18.771428571428572</v>
      </c>
      <c r="AI1413" s="86">
        <f>AVERAGEIFS($I$2:I1413, $B$2:B1413, B1413)</f>
        <v>0.50142857142857133</v>
      </c>
      <c r="AJ1413" s="86">
        <f>AVERAGEIFS($J$2:J1413, $B$2:B1413, B1413)</f>
        <v>0.50142857142857156</v>
      </c>
      <c r="AK1413" s="86">
        <f>AVERAGEIFS($D$2:D1413, $B$2:B1413, B1413)</f>
        <v>0.6</v>
      </c>
    </row>
    <row r="1414" spans="1:37" x14ac:dyDescent="0.25">
      <c r="A1414" s="85">
        <v>46177</v>
      </c>
      <c r="B1414" t="s">
        <v>50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1</v>
      </c>
      <c r="AG1414">
        <v>0</v>
      </c>
      <c r="AH1414" s="86">
        <f>AVERAGEIFS($C$2:C1414, $B$2:B1414, B1414)</f>
        <v>18.018518518518519</v>
      </c>
      <c r="AI1414" s="86">
        <f>AVERAGEIFS($I$2:I1414, $B$2:B1414, B1414)</f>
        <v>0.49314814814814817</v>
      </c>
      <c r="AJ1414" s="86">
        <f>AVERAGEIFS($J$2:J1414, $B$2:B1414, B1414)</f>
        <v>0.50592592592592578</v>
      </c>
      <c r="AK1414" s="86">
        <f>AVERAGEIFS($D$2:D1414, $B$2:B1414, B1414)</f>
        <v>0.48148148148148145</v>
      </c>
    </row>
    <row r="1415" spans="1:37" x14ac:dyDescent="0.25">
      <c r="A1415" s="85">
        <v>46177</v>
      </c>
      <c r="B1415" t="s">
        <v>89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1</v>
      </c>
      <c r="AG1415">
        <v>0</v>
      </c>
      <c r="AH1415" s="86">
        <f>AVERAGEIFS($C$2:C1415, $B$2:B1415, B1415)</f>
        <v>3.5</v>
      </c>
      <c r="AI1415" s="86">
        <f>AVERAGEIFS($I$2:I1415, $B$2:B1415, B1415)</f>
        <v>0.125</v>
      </c>
      <c r="AJ1415" s="86">
        <f>AVERAGEIFS($J$2:J1415, $B$2:B1415, B1415)</f>
        <v>0.32</v>
      </c>
      <c r="AK1415" s="86">
        <f>AVERAGEIFS($D$2:D1415, $B$2:B1415, B1415)</f>
        <v>0</v>
      </c>
    </row>
    <row r="1416" spans="1:37" x14ac:dyDescent="0.25">
      <c r="A1416" s="85">
        <v>46177</v>
      </c>
      <c r="B1416" t="s">
        <v>27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1</v>
      </c>
      <c r="AG1416">
        <v>0</v>
      </c>
      <c r="AH1416" s="86">
        <f>AVERAGEIFS($C$2:C1416, $B$2:B1416, B1416)</f>
        <v>12.1875</v>
      </c>
      <c r="AI1416" s="86">
        <f>AVERAGEIFS($I$2:I1416, $B$2:B1416, B1416)</f>
        <v>0.484375</v>
      </c>
      <c r="AJ1416" s="86">
        <f>AVERAGEIFS($J$2:J1416, $B$2:B1416, B1416)</f>
        <v>0.44999999999999996</v>
      </c>
      <c r="AK1416" s="86">
        <f>AVERAGEIFS($D$2:D1416, $B$2:B1416, B1416)</f>
        <v>0.4375</v>
      </c>
    </row>
    <row r="1417" spans="1:37" x14ac:dyDescent="0.25">
      <c r="A1417" s="85">
        <v>46177</v>
      </c>
      <c r="B1417" t="s">
        <v>44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1</v>
      </c>
      <c r="AD1417">
        <v>0</v>
      </c>
      <c r="AE1417">
        <v>0</v>
      </c>
      <c r="AF1417">
        <v>0</v>
      </c>
      <c r="AG1417">
        <v>1</v>
      </c>
      <c r="AH1417" s="86">
        <f>AVERAGEIFS($C$2:C1417, $B$2:B1417, B1417)</f>
        <v>16.53448275862069</v>
      </c>
      <c r="AI1417" s="86">
        <f>AVERAGEIFS($I$2:I1417, $B$2:B1417, B1417)</f>
        <v>0.53965517241379302</v>
      </c>
      <c r="AJ1417" s="86">
        <f>AVERAGEIFS($J$2:J1417, $B$2:B1417, B1417)</f>
        <v>0.53258620689655189</v>
      </c>
      <c r="AK1417" s="86">
        <f>AVERAGEIFS($D$2:D1417, $B$2:B1417, B1417)</f>
        <v>0.58620689655172409</v>
      </c>
    </row>
    <row r="1418" spans="1:37" x14ac:dyDescent="0.25">
      <c r="A1418" s="85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1</v>
      </c>
      <c r="AD1418">
        <v>0</v>
      </c>
      <c r="AE1418">
        <v>0</v>
      </c>
      <c r="AF1418">
        <v>0</v>
      </c>
      <c r="AG1418">
        <v>1</v>
      </c>
      <c r="AH1418" s="86">
        <f>AVERAGEIFS($C$2:C1418, $B$2:B1418, B1418)</f>
        <v>26.913043478260871</v>
      </c>
      <c r="AI1418" s="86">
        <f>AVERAGEIFS($I$2:I1418, $B$2:B1418, B1418)</f>
        <v>0.49347826086956526</v>
      </c>
      <c r="AJ1418" s="86">
        <f>AVERAGEIFS($J$2:J1418, $B$2:B1418, B1418)</f>
        <v>0.49869565217391315</v>
      </c>
      <c r="AK1418" s="86">
        <f>AVERAGEIFS($D$2:D1418, $B$2:B1418, B1418)</f>
        <v>0.52173913043478259</v>
      </c>
    </row>
    <row r="1419" spans="1:37" x14ac:dyDescent="0.25">
      <c r="A1419" s="85">
        <v>46177</v>
      </c>
      <c r="B1419" t="s">
        <v>42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1</v>
      </c>
      <c r="AD1419">
        <v>0</v>
      </c>
      <c r="AE1419">
        <v>0</v>
      </c>
      <c r="AF1419">
        <v>0</v>
      </c>
      <c r="AG1419">
        <v>1</v>
      </c>
      <c r="AH1419" s="86">
        <f>AVERAGEIFS($C$2:C1419, $B$2:B1419, B1419)</f>
        <v>18.016129032258064</v>
      </c>
      <c r="AI1419" s="86">
        <f>AVERAGEIFS($I$2:I1419, $B$2:B1419, B1419)</f>
        <v>0.47177419354838712</v>
      </c>
      <c r="AJ1419" s="86">
        <f>AVERAGEIFS($J$2:J1419, $B$2:B1419, B1419)</f>
        <v>0.47112903225806441</v>
      </c>
      <c r="AK1419" s="86">
        <f>AVERAGEIFS($D$2:D1419, $B$2:B1419, B1419)</f>
        <v>0.46774193548387094</v>
      </c>
    </row>
    <row r="1420" spans="1:37" x14ac:dyDescent="0.25">
      <c r="A1420" s="85">
        <v>46177</v>
      </c>
      <c r="B1420" t="s">
        <v>150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1</v>
      </c>
      <c r="AD1420">
        <v>0</v>
      </c>
      <c r="AE1420">
        <v>0</v>
      </c>
      <c r="AF1420">
        <v>0</v>
      </c>
      <c r="AG1420">
        <v>1</v>
      </c>
      <c r="AH1420" s="86">
        <f>AVERAGEIFS($C$2:C1420, $B$2:B1420, B1420)</f>
        <v>19.297297297297298</v>
      </c>
      <c r="AI1420" s="86">
        <f>AVERAGEIFS($I$2:I1420, $B$2:B1420, B1420)</f>
        <v>0.55000000000000004</v>
      </c>
      <c r="AJ1420" s="86">
        <f>AVERAGEIFS($J$2:J1420, $B$2:B1420, B1420)</f>
        <v>0.54054054054054057</v>
      </c>
      <c r="AK1420" s="86">
        <f>AVERAGEIFS($D$2:D1420, $B$2:B1420, B1420)</f>
        <v>0.59459459459459463</v>
      </c>
    </row>
    <row r="1421" spans="1:37" x14ac:dyDescent="0.25">
      <c r="A1421" s="85">
        <v>46177</v>
      </c>
      <c r="B1421" t="s">
        <v>37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1</v>
      </c>
      <c r="AD1421">
        <v>0</v>
      </c>
      <c r="AE1421">
        <v>0</v>
      </c>
      <c r="AF1421">
        <v>0</v>
      </c>
      <c r="AG1421">
        <v>1</v>
      </c>
      <c r="AH1421" s="86">
        <f>AVERAGEIFS($C$2:C1421, $B$2:B1421, B1421)</f>
        <v>15.933333333333334</v>
      </c>
      <c r="AI1421" s="86">
        <f>AVERAGEIFS($I$2:I1421, $B$2:B1421, B1421)</f>
        <v>0.60666666666666669</v>
      </c>
      <c r="AJ1421" s="86">
        <f>AVERAGEIFS($J$2:J1421, $B$2:B1421, B1421)</f>
        <v>0.53066666666666662</v>
      </c>
      <c r="AK1421" s="86">
        <f>AVERAGEIFS($D$2:D1421, $B$2:B1421, B1421)</f>
        <v>0.6</v>
      </c>
    </row>
    <row r="1422" spans="1:37" x14ac:dyDescent="0.25">
      <c r="A1422" s="85">
        <v>46177</v>
      </c>
      <c r="B1422" t="s">
        <v>140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1</v>
      </c>
      <c r="AD1422">
        <v>0</v>
      </c>
      <c r="AE1422">
        <v>0</v>
      </c>
      <c r="AF1422">
        <v>0</v>
      </c>
      <c r="AG1422">
        <v>1</v>
      </c>
      <c r="AH1422" s="86">
        <f>AVERAGEIFS($C$2:C1422, $B$2:B1422, B1422)</f>
        <v>12.888888888888889</v>
      </c>
      <c r="AI1422" s="86">
        <f>AVERAGEIFS($I$2:I1422, $B$2:B1422, B1422)</f>
        <v>0.53518518518518521</v>
      </c>
      <c r="AJ1422" s="86">
        <f>AVERAGEIFS($J$2:J1422, $B$2:B1422, B1422)</f>
        <v>0.50851851851851848</v>
      </c>
      <c r="AK1422" s="86">
        <f>AVERAGEIFS($D$2:D1422, $B$2:B1422, B1422)</f>
        <v>0.51851851851851849</v>
      </c>
    </row>
    <row r="1423" spans="1:37" x14ac:dyDescent="0.25">
      <c r="A1423" s="85">
        <v>46178</v>
      </c>
      <c r="B1423" t="s">
        <v>27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1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 s="86">
        <f>AVERAGEIFS($C$2:C1423, $B$2:B1423, B1423)</f>
        <v>12.411764705882353</v>
      </c>
      <c r="AI1423" s="86">
        <f>AVERAGEIFS($I$2:I1423, $B$2:B1423, B1423)</f>
        <v>0.47058823529411764</v>
      </c>
      <c r="AJ1423" s="86">
        <f>AVERAGEIFS($J$2:J1423, $B$2:B1423, B1423)</f>
        <v>0.44647058823529406</v>
      </c>
      <c r="AK1423" s="86">
        <f>AVERAGEIFS($D$2:D1423, $B$2:B1423, B1423)</f>
        <v>0.41176470588235292</v>
      </c>
    </row>
    <row r="1424" spans="1:37" x14ac:dyDescent="0.25">
      <c r="A1424" s="85">
        <v>46178</v>
      </c>
      <c r="B1424" t="s">
        <v>50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1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 s="86">
        <f>AVERAGEIFS($C$2:C1424, $B$2:B1424, B1424)</f>
        <v>18.072727272727274</v>
      </c>
      <c r="AI1424" s="86">
        <f>AVERAGEIFS($I$2:I1424, $B$2:B1424, B1424)</f>
        <v>0.48872727272727279</v>
      </c>
      <c r="AJ1424" s="86">
        <f>AVERAGEIFS($J$2:J1424, $B$2:B1424, B1424)</f>
        <v>0.50381818181818172</v>
      </c>
      <c r="AK1424" s="86">
        <f>AVERAGEIFS($D$2:D1424, $B$2:B1424, B1424)</f>
        <v>0.47272727272727272</v>
      </c>
    </row>
    <row r="1425" spans="1:37" x14ac:dyDescent="0.25">
      <c r="A1425" s="85">
        <v>46178</v>
      </c>
      <c r="B1425" t="s">
        <v>140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1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 s="86">
        <f>AVERAGEIFS($C$2:C1425, $B$2:B1425, B1425)</f>
        <v>12.928571428571429</v>
      </c>
      <c r="AI1425" s="86">
        <f>AVERAGEIFS($I$2:I1425, $B$2:B1425, B1425)</f>
        <v>0.52500000000000002</v>
      </c>
      <c r="AJ1425" s="86">
        <f>AVERAGEIFS($J$2:J1425, $B$2:B1425, B1425)</f>
        <v>0.50428571428571423</v>
      </c>
      <c r="AK1425" s="86">
        <f>AVERAGEIFS($D$2:D1425, $B$2:B1425, B1425)</f>
        <v>0.5</v>
      </c>
    </row>
    <row r="1426" spans="1:37" x14ac:dyDescent="0.25">
      <c r="A1426" s="85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1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 s="86">
        <f>AVERAGEIFS($C$2:C1426, $B$2:B1426, B1426)</f>
        <v>19.166666666666668</v>
      </c>
      <c r="AI1426" s="86">
        <f>AVERAGEIFS($I$2:I1426, $B$2:B1426, B1426)</f>
        <v>0.38749999999999996</v>
      </c>
      <c r="AJ1426" s="86">
        <f>AVERAGEIFS($J$2:J1426, $B$2:B1426, B1426)</f>
        <v>0.45166666666666661</v>
      </c>
      <c r="AK1426" s="86">
        <f>AVERAGEIFS($D$2:D1426, $B$2:B1426, B1426)</f>
        <v>0.33333333333333331</v>
      </c>
    </row>
    <row r="1427" spans="1:37" x14ac:dyDescent="0.25">
      <c r="A1427" s="85">
        <v>46178</v>
      </c>
      <c r="B1427" t="s">
        <v>54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1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 s="86">
        <f>AVERAGEIFS($C$2:C1427, $B$2:B1427, B1427)</f>
        <v>23.55263157894737</v>
      </c>
      <c r="AI1427" s="86">
        <f>AVERAGEIFS($I$2:I1427, $B$2:B1427, B1427)</f>
        <v>0.52394736842105261</v>
      </c>
      <c r="AJ1427" s="86">
        <f>AVERAGEIFS($J$2:J1427, $B$2:B1427, B1427)</f>
        <v>0.50815789473684214</v>
      </c>
      <c r="AK1427" s="86">
        <f>AVERAGEIFS($D$2:D1427, $B$2:B1427, B1427)</f>
        <v>0.53947368421052633</v>
      </c>
    </row>
    <row r="1428" spans="1:37" x14ac:dyDescent="0.25">
      <c r="A1428" s="85">
        <v>46178</v>
      </c>
      <c r="B1428" t="s">
        <v>17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1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 s="86">
        <f>AVERAGEIFS($C$2:C1428, $B$2:B1428, B1428)</f>
        <v>20.066666666666666</v>
      </c>
      <c r="AI1428" s="86">
        <f>AVERAGEIFS($I$2:I1428, $B$2:B1428, B1428)</f>
        <v>0.52933333333333332</v>
      </c>
      <c r="AJ1428" s="86">
        <f>AVERAGEIFS($J$2:J1428, $B$2:B1428, B1428)</f>
        <v>0.49711111111111123</v>
      </c>
      <c r="AK1428" s="86">
        <f>AVERAGEIFS($D$2:D1428, $B$2:B1428, B1428)</f>
        <v>0.53333333333333333</v>
      </c>
    </row>
    <row r="1429" spans="1:37" x14ac:dyDescent="0.25">
      <c r="A1429" s="85">
        <v>46178</v>
      </c>
      <c r="B1429" t="s">
        <v>152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1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0</v>
      </c>
      <c r="AG1429">
        <v>0</v>
      </c>
      <c r="AH1429" s="86">
        <f>AVERAGEIFS($C$2:C1429, $B$2:B1429, B1429)</f>
        <v>15.222222222222221</v>
      </c>
      <c r="AI1429" s="86">
        <f>AVERAGEIFS($I$2:I1429, $B$2:B1429, B1429)</f>
        <v>0.43611111111111112</v>
      </c>
      <c r="AJ1429" s="86">
        <f>AVERAGEIFS($J$2:J1429, $B$2:B1429, B1429)</f>
        <v>0.48333333333333328</v>
      </c>
      <c r="AK1429" s="86">
        <f>AVERAGEIFS($D$2:D1429, $B$2:B1429, B1429)</f>
        <v>0.3888888888888889</v>
      </c>
    </row>
    <row r="1430" spans="1:37" x14ac:dyDescent="0.25">
      <c r="A1430" s="85">
        <v>46178</v>
      </c>
      <c r="B1430" t="s">
        <v>161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1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0</v>
      </c>
      <c r="AG1430">
        <v>0</v>
      </c>
      <c r="AH1430" s="86">
        <f>AVERAGEIFS($C$2:C1430, $B$2:B1430, B1430)</f>
        <v>11.421052631578947</v>
      </c>
      <c r="AI1430" s="86">
        <f>AVERAGEIFS($I$2:I1430, $B$2:B1430, B1430)</f>
        <v>0.51052631578947361</v>
      </c>
      <c r="AJ1430" s="86">
        <f>AVERAGEIFS($J$2:J1430, $B$2:B1430, B1430)</f>
        <v>0.49473684210526309</v>
      </c>
      <c r="AK1430" s="86">
        <f>AVERAGEIFS($D$2:D1430, $B$2:B1430, B1430)</f>
        <v>0.57894736842105265</v>
      </c>
    </row>
    <row r="1431" spans="1:37" x14ac:dyDescent="0.25">
      <c r="A1431" s="85">
        <v>46178</v>
      </c>
      <c r="B1431" t="s">
        <v>137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1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0</v>
      </c>
      <c r="AG1431">
        <v>0</v>
      </c>
      <c r="AH1431" s="86">
        <f>AVERAGEIFS($C$2:C1431, $B$2:B1431, B1431)</f>
        <v>7.6</v>
      </c>
      <c r="AI1431" s="86">
        <f>AVERAGEIFS($I$2:I1431, $B$2:B1431, B1431)</f>
        <v>0.505</v>
      </c>
      <c r="AJ1431" s="86">
        <f>AVERAGEIFS($J$2:J1431, $B$2:B1431, B1431)</f>
        <v>0.50800000000000001</v>
      </c>
      <c r="AK1431" s="86">
        <f>AVERAGEIFS($D$2:D1431, $B$2:B1431, B1431)</f>
        <v>0.4</v>
      </c>
    </row>
    <row r="1432" spans="1:37" x14ac:dyDescent="0.25">
      <c r="A1432" s="85">
        <v>46178</v>
      </c>
      <c r="B1432" t="s">
        <v>150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1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0</v>
      </c>
      <c r="AG1432">
        <v>0</v>
      </c>
      <c r="AH1432" s="86">
        <f>AVERAGEIFS($C$2:C1432, $B$2:B1432, B1432)</f>
        <v>19.657894736842106</v>
      </c>
      <c r="AI1432" s="86">
        <f>AVERAGEIFS($I$2:I1432, $B$2:B1432, B1432)</f>
        <v>0.5552631578947369</v>
      </c>
      <c r="AJ1432" s="86">
        <f>AVERAGEIFS($J$2:J1432, $B$2:B1432, B1432)</f>
        <v>0.54236842105263161</v>
      </c>
      <c r="AK1432" s="86">
        <f>AVERAGEIFS($D$2:D1432, $B$2:B1432, B1432)</f>
        <v>0.60526315789473684</v>
      </c>
    </row>
    <row r="1433" spans="1:37" x14ac:dyDescent="0.25">
      <c r="A1433" s="85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1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0</v>
      </c>
      <c r="AG1433">
        <v>0</v>
      </c>
      <c r="AH1433" s="86">
        <f>AVERAGEIFS($C$2:C1433, $B$2:B1433, B1433)</f>
        <v>19.585365853658537</v>
      </c>
      <c r="AI1433" s="86">
        <f>AVERAGEIFS($I$2:I1433, $B$2:B1433, B1433)</f>
        <v>0.54926829268292676</v>
      </c>
      <c r="AJ1433" s="86">
        <f>AVERAGEIFS($J$2:J1433, $B$2:B1433, B1433)</f>
        <v>0.52390243902439038</v>
      </c>
      <c r="AK1433" s="86">
        <f>AVERAGEIFS($D$2:D1433, $B$2:B1433, B1433)</f>
        <v>0.6097560975609756</v>
      </c>
    </row>
    <row r="1434" spans="1:37" x14ac:dyDescent="0.25">
      <c r="A1434" s="85">
        <v>46178</v>
      </c>
      <c r="B1434" t="s">
        <v>141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1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0</v>
      </c>
      <c r="AG1434">
        <v>0</v>
      </c>
      <c r="AH1434" s="86">
        <f>AVERAGEIFS($C$2:C1434, $B$2:B1434, B1434)</f>
        <v>19.194444444444443</v>
      </c>
      <c r="AI1434" s="86">
        <f>AVERAGEIFS($I$2:I1434, $B$2:B1434, B1434)</f>
        <v>0.5083333333333333</v>
      </c>
      <c r="AJ1434" s="86">
        <f>AVERAGEIFS($J$2:J1434, $B$2:B1434, B1434)</f>
        <v>0.50444444444444458</v>
      </c>
      <c r="AK1434" s="86">
        <f>AVERAGEIFS($D$2:D1434, $B$2:B1434, B1434)</f>
        <v>0.61111111111111116</v>
      </c>
    </row>
    <row r="1435" spans="1:37" x14ac:dyDescent="0.25">
      <c r="A1435" s="85">
        <v>46180</v>
      </c>
      <c r="B1435" t="s">
        <v>113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1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 s="86">
        <f>AVERAGEIFS($C$2:C1435, $B$2:B1435, B1435)</f>
        <v>18.592592592592592</v>
      </c>
      <c r="AI1435" s="86">
        <f>AVERAGEIFS($I$2:I1435, $B$2:B1435, B1435)</f>
        <v>0.55462962962962958</v>
      </c>
      <c r="AJ1435" s="86">
        <f>AVERAGEIFS($J$2:J1435, $B$2:B1435, B1435)</f>
        <v>0.5251851851851852</v>
      </c>
      <c r="AK1435" s="86">
        <f>AVERAGEIFS($D$2:D1435, $B$2:B1435, B1435)</f>
        <v>0.55555555555555558</v>
      </c>
    </row>
    <row r="1436" spans="1:37" x14ac:dyDescent="0.25">
      <c r="A1436" s="85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1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 s="86">
        <f>AVERAGEIFS($C$2:C1436, $B$2:B1436, B1436)</f>
        <v>24.882352941176471</v>
      </c>
      <c r="AI1436" s="86">
        <f>AVERAGEIFS($I$2:I1436, $B$2:B1436, B1436)</f>
        <v>0.46666666666666667</v>
      </c>
      <c r="AJ1436" s="86">
        <f>AVERAGEIFS($J$2:J1436, $B$2:B1436, B1436)</f>
        <v>0.480392156862745</v>
      </c>
      <c r="AK1436" s="86">
        <f>AVERAGEIFS($D$2:D1436, $B$2:B1436, B1436)</f>
        <v>0.41176470588235292</v>
      </c>
    </row>
    <row r="1437" spans="1:37" x14ac:dyDescent="0.25">
      <c r="A1437" s="85">
        <v>46180</v>
      </c>
      <c r="B1437" t="s">
        <v>141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1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 s="86">
        <f>AVERAGEIFS($C$2:C1437, $B$2:B1437, B1437)</f>
        <v>19.189189189189189</v>
      </c>
      <c r="AI1437" s="86">
        <f>AVERAGEIFS($I$2:I1437, $B$2:B1437, B1437)</f>
        <v>0.51486486486486482</v>
      </c>
      <c r="AJ1437" s="86">
        <f>AVERAGEIFS($J$2:J1437, $B$2:B1437, B1437)</f>
        <v>0.50945945945945958</v>
      </c>
      <c r="AK1437" s="86">
        <f>AVERAGEIFS($D$2:D1437, $B$2:B1437, B1437)</f>
        <v>0.6216216216216216</v>
      </c>
    </row>
    <row r="1438" spans="1:37" x14ac:dyDescent="0.25">
      <c r="A1438" s="85">
        <v>46180</v>
      </c>
      <c r="B1438" t="s">
        <v>54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1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 s="86">
        <f>AVERAGEIFS($C$2:C1438, $B$2:B1438, B1438)</f>
        <v>23.545454545454547</v>
      </c>
      <c r="AI1438" s="86">
        <f>AVERAGEIFS($I$2:I1438, $B$2:B1438, B1438)</f>
        <v>0.52688311688311684</v>
      </c>
      <c r="AJ1438" s="86">
        <f>AVERAGEIFS($J$2:J1438, $B$2:B1438, B1438)</f>
        <v>0.5105194805194806</v>
      </c>
      <c r="AK1438" s="86">
        <f>AVERAGEIFS($D$2:D1438, $B$2:B1438, B1438)</f>
        <v>0.54545454545454541</v>
      </c>
    </row>
    <row r="1439" spans="1:37" x14ac:dyDescent="0.25">
      <c r="A1439" s="85">
        <v>46180</v>
      </c>
      <c r="B1439" t="s">
        <v>179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1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 s="86">
        <f>AVERAGEIFS($C$2:C1439, $B$2:B1439, B1439)</f>
        <v>19.1875</v>
      </c>
      <c r="AI1439" s="86">
        <f>AVERAGEIFS($I$2:I1439, $B$2:B1439, B1439)</f>
        <v>0.51874999999999993</v>
      </c>
      <c r="AJ1439" s="86">
        <f>AVERAGEIFS($J$2:J1439, $B$2:B1439, B1439)</f>
        <v>0.51812499999999995</v>
      </c>
      <c r="AK1439" s="86">
        <f>AVERAGEIFS($D$2:D1439, $B$2:B1439, B1439)</f>
        <v>0.5</v>
      </c>
    </row>
    <row r="1440" spans="1:37" x14ac:dyDescent="0.25">
      <c r="A1440" s="85">
        <v>46180</v>
      </c>
      <c r="B1440" t="s">
        <v>44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1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 s="86">
        <f>AVERAGEIFS($C$2:C1440, $B$2:B1440, B1440)</f>
        <v>16.389830508474578</v>
      </c>
      <c r="AI1440" s="86">
        <f>AVERAGEIFS($I$2:I1440, $B$2:B1440, B1440)</f>
        <v>0.54322033898305078</v>
      </c>
      <c r="AJ1440" s="86">
        <f>AVERAGEIFS($J$2:J1440, $B$2:B1440, B1440)</f>
        <v>0.5352542372881357</v>
      </c>
      <c r="AK1440" s="86">
        <f>AVERAGEIFS($D$2:D1440, $B$2:B1440, B1440)</f>
        <v>0.59322033898305082</v>
      </c>
    </row>
    <row r="1441" spans="1:37" x14ac:dyDescent="0.25">
      <c r="A1441" s="85">
        <v>46180</v>
      </c>
      <c r="B1441" t="s">
        <v>152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1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 s="86">
        <f>AVERAGEIFS($C$2:C1441, $B$2:B1441, B1441)</f>
        <v>14.842105263157896</v>
      </c>
      <c r="AI1441" s="86">
        <f>AVERAGEIFS($I$2:I1441, $B$2:B1441, B1441)</f>
        <v>0.45263157894736838</v>
      </c>
      <c r="AJ1441" s="86">
        <f>AVERAGEIFS($J$2:J1441, $B$2:B1441, B1441)</f>
        <v>0.49421052631578943</v>
      </c>
      <c r="AK1441" s="86">
        <f>AVERAGEIFS($D$2:D1441, $B$2:B1441, B1441)</f>
        <v>0.42105263157894735</v>
      </c>
    </row>
    <row r="1442" spans="1:37" x14ac:dyDescent="0.25">
      <c r="A1442" s="85">
        <v>46180</v>
      </c>
      <c r="B1442" t="s">
        <v>150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 s="86">
        <f>AVERAGEIFS($C$2:C1442, $B$2:B1442, B1442)</f>
        <v>19.410256410256409</v>
      </c>
      <c r="AI1442" s="86">
        <f>AVERAGEIFS($I$2:I1442, $B$2:B1442, B1442)</f>
        <v>0.54743589743589749</v>
      </c>
      <c r="AJ1442" s="86">
        <f>AVERAGEIFS($J$2:J1442, $B$2:B1442, B1442)</f>
        <v>0.53641025641025641</v>
      </c>
      <c r="AK1442" s="86">
        <f>AVERAGEIFS($D$2:D1442, $B$2:B1442, B1442)</f>
        <v>0.58974358974358976</v>
      </c>
    </row>
    <row r="1443" spans="1:37" x14ac:dyDescent="0.25">
      <c r="A1443" s="85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 s="86">
        <f>AVERAGEIFS($C$2:C1443, $B$2:B1443, B1443)</f>
        <v>26.723404255319149</v>
      </c>
      <c r="AI1443" s="86">
        <f>AVERAGEIFS($I$2:I1443, $B$2:B1443, B1443)</f>
        <v>0.4882978723404256</v>
      </c>
      <c r="AJ1443" s="86">
        <f>AVERAGEIFS($J$2:J1443, $B$2:B1443, B1443)</f>
        <v>0.49468085106382986</v>
      </c>
      <c r="AK1443" s="86">
        <f>AVERAGEIFS($D$2:D1443, $B$2:B1443, B1443)</f>
        <v>0.51063829787234039</v>
      </c>
    </row>
    <row r="1444" spans="1:37" x14ac:dyDescent="0.25">
      <c r="A1444" s="85">
        <v>46180</v>
      </c>
      <c r="B1444" t="s">
        <v>40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 s="86">
        <f>AVERAGEIFS($C$2:C1444, $B$2:B1444, B1444)</f>
        <v>18.670886075949365</v>
      </c>
      <c r="AI1444" s="86">
        <f>AVERAGEIFS($I$2:I1444, $B$2:B1444, B1444)</f>
        <v>0.46835443037974667</v>
      </c>
      <c r="AJ1444" s="86">
        <f>AVERAGEIFS($J$2:J1444, $B$2:B1444, B1444)</f>
        <v>0.47784810126582306</v>
      </c>
      <c r="AK1444" s="86">
        <f>AVERAGEIFS($D$2:D1444, $B$2:B1444, B1444)</f>
        <v>0.4050632911392405</v>
      </c>
    </row>
    <row r="1445" spans="1:37" x14ac:dyDescent="0.25">
      <c r="A1445" s="85">
        <v>46180</v>
      </c>
      <c r="B1445" t="s">
        <v>214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 s="86">
        <f>AVERAGEIFS($C$2:C1445, $B$2:B1445, B1445)</f>
        <v>4.1428571428571432</v>
      </c>
      <c r="AI1445" s="86">
        <f>AVERAGEIFS($I$2:I1445, $B$2:B1445, B1445)</f>
        <v>0.62142857142857133</v>
      </c>
      <c r="AJ1445" s="86">
        <f>AVERAGEIFS($J$2:J1445, $B$2:B1445, B1445)</f>
        <v>0.53714285714285714</v>
      </c>
      <c r="AK1445" s="86">
        <f>AVERAGEIFS($D$2:D1445, $B$2:B1445, B1445)</f>
        <v>0.7142857142857143</v>
      </c>
    </row>
    <row r="1446" spans="1:37" x14ac:dyDescent="0.25">
      <c r="A1446" s="85">
        <v>46180</v>
      </c>
      <c r="B1446" t="s">
        <v>147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 s="86">
        <f>AVERAGEIFS($C$2:C1446, $B$2:B1446, B1446)</f>
        <v>15.104166666666666</v>
      </c>
      <c r="AI1446" s="86">
        <f>AVERAGEIFS($I$2:I1446, $B$2:B1446, B1446)</f>
        <v>0.55104166666666676</v>
      </c>
      <c r="AJ1446" s="86">
        <f>AVERAGEIFS($J$2:J1446, $B$2:B1446, B1446)</f>
        <v>0.52604166666666663</v>
      </c>
      <c r="AK1446" s="86">
        <f>AVERAGEIFS($D$2:D1446, $B$2:B1446, B1446)</f>
        <v>0.54166666666666663</v>
      </c>
    </row>
    <row r="1447" spans="1:37" x14ac:dyDescent="0.25">
      <c r="A1447" s="85">
        <v>46180</v>
      </c>
      <c r="B1447" t="s">
        <v>17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 s="86">
        <f>AVERAGEIFS($C$2:C1447, $B$2:B1447, B1447)</f>
        <v>19.782608695652176</v>
      </c>
      <c r="AI1447" s="86">
        <f>AVERAGEIFS($I$2:I1447, $B$2:B1447, B1447)</f>
        <v>0.52326086956521745</v>
      </c>
      <c r="AJ1447" s="86">
        <f>AVERAGEIFS($J$2:J1447, $B$2:B1447, B1447)</f>
        <v>0.49304347826086964</v>
      </c>
      <c r="AK1447" s="86">
        <f>AVERAGEIFS($D$2:D1447, $B$2:B1447, B1447)</f>
        <v>0.52173913043478259</v>
      </c>
    </row>
    <row r="1448" spans="1:37" x14ac:dyDescent="0.25">
      <c r="A1448" s="85">
        <v>46180</v>
      </c>
      <c r="B1448" t="s">
        <v>107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 s="86">
        <f>AVERAGEIFS($C$2:C1448, $B$2:B1448, B1448)</f>
        <v>16.678571428571427</v>
      </c>
      <c r="AI1448" s="86">
        <f>AVERAGEIFS($I$2:I1448, $B$2:B1448, B1448)</f>
        <v>0.50089285714285725</v>
      </c>
      <c r="AJ1448" s="86">
        <f>AVERAGEIFS($J$2:J1448, $B$2:B1448, B1448)</f>
        <v>0.50785714285714278</v>
      </c>
      <c r="AK1448" s="86">
        <f>AVERAGEIFS($D$2:D1448, $B$2:B1448, B1448)</f>
        <v>0.5357142857142857</v>
      </c>
    </row>
    <row r="1449" spans="1:37" x14ac:dyDescent="0.25">
      <c r="A1449" s="85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1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1</v>
      </c>
      <c r="AH1449" s="86">
        <f>AVERAGEIFS($C$2:C1449, $B$2:B1449, B1449)</f>
        <v>26.708333333333332</v>
      </c>
      <c r="AI1449" s="86">
        <f>AVERAGEIFS($I$2:I1449, $B$2:B1449, B1449)</f>
        <v>0.48645833333333338</v>
      </c>
      <c r="AJ1449" s="86">
        <f>AVERAGEIFS($J$2:J1449, $B$2:B1449, B1449)</f>
        <v>0.4941666666666667</v>
      </c>
      <c r="AK1449" s="86">
        <f>AVERAGEIFS($D$2:D1449, $B$2:B1449, B1449)</f>
        <v>0.5</v>
      </c>
    </row>
    <row r="1450" spans="1:37" x14ac:dyDescent="0.25">
      <c r="A1450" s="85">
        <v>46180</v>
      </c>
      <c r="B1450" t="s">
        <v>54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1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1</v>
      </c>
      <c r="AH1450" s="86">
        <f>AVERAGEIFS($C$2:C1450, $B$2:B1450, B1450)</f>
        <v>23.46153846153846</v>
      </c>
      <c r="AI1450" s="86">
        <f>AVERAGEIFS($I$2:I1450, $B$2:B1450, B1450)</f>
        <v>0.52525641025641023</v>
      </c>
      <c r="AJ1450" s="86">
        <f>AVERAGEIFS($J$2:J1450, $B$2:B1450, B1450)</f>
        <v>0.51</v>
      </c>
      <c r="AK1450" s="86">
        <f>AVERAGEIFS($D$2:D1450, $B$2:B1450, B1450)</f>
        <v>0.53846153846153844</v>
      </c>
    </row>
    <row r="1451" spans="1:37" x14ac:dyDescent="0.25">
      <c r="A1451" s="85">
        <v>46180</v>
      </c>
      <c r="B1451" t="s">
        <v>40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1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1</v>
      </c>
      <c r="AH1451" s="86">
        <f>AVERAGEIFS($C$2:C1451, $B$2:B1451, B1451)</f>
        <v>18.675000000000001</v>
      </c>
      <c r="AI1451" s="86">
        <f>AVERAGEIFS($I$2:I1451, $B$2:B1451, B1451)</f>
        <v>0.4674999999999998</v>
      </c>
      <c r="AJ1451" s="86">
        <f>AVERAGEIFS($J$2:J1451, $B$2:B1451, B1451)</f>
        <v>0.47775000000000023</v>
      </c>
      <c r="AK1451" s="86">
        <f>AVERAGEIFS($D$2:D1451, $B$2:B1451, B1451)</f>
        <v>0.4</v>
      </c>
    </row>
    <row r="1452" spans="1:37" x14ac:dyDescent="0.25">
      <c r="A1452" s="85">
        <v>46180</v>
      </c>
      <c r="B1452" t="s">
        <v>44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1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1</v>
      </c>
      <c r="AH1452" s="86">
        <f>AVERAGEIFS($C$2:C1452, $B$2:B1452, B1452)</f>
        <v>16.383333333333333</v>
      </c>
      <c r="AI1452" s="86">
        <f>AVERAGEIFS($I$2:I1452, $B$2:B1452, B1452)</f>
        <v>0.54083333333333328</v>
      </c>
      <c r="AJ1452" s="86">
        <f>AVERAGEIFS($J$2:J1452, $B$2:B1452, B1452)</f>
        <v>0.5341666666666669</v>
      </c>
      <c r="AK1452" s="86">
        <f>AVERAGEIFS($D$2:D1452, $B$2:B1452, B1452)</f>
        <v>0.58333333333333337</v>
      </c>
    </row>
    <row r="1453" spans="1:37" x14ac:dyDescent="0.25">
      <c r="A1453" s="85">
        <v>46180</v>
      </c>
      <c r="B1453" t="s">
        <v>107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1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1</v>
      </c>
      <c r="AH1453" s="86">
        <f>AVERAGEIFS($C$2:C1453, $B$2:B1453, B1453)</f>
        <v>16.684210526315791</v>
      </c>
      <c r="AI1453" s="86">
        <f>AVERAGEIFS($I$2:I1453, $B$2:B1453, B1453)</f>
        <v>0.49912280701754391</v>
      </c>
      <c r="AJ1453" s="86">
        <f>AVERAGEIFS($J$2:J1453, $B$2:B1453, B1453)</f>
        <v>0.50719298245614031</v>
      </c>
      <c r="AK1453" s="86">
        <f>AVERAGEIFS($D$2:D1453, $B$2:B1453, B1453)</f>
        <v>0.52631578947368418</v>
      </c>
    </row>
    <row r="1454" spans="1:37" x14ac:dyDescent="0.25">
      <c r="A1454" s="85">
        <v>46180</v>
      </c>
      <c r="B1454" t="s">
        <v>152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1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1</v>
      </c>
      <c r="AH1454" s="86">
        <f>AVERAGEIFS($C$2:C1454, $B$2:B1454, B1454)</f>
        <v>14.35</v>
      </c>
      <c r="AI1454" s="86">
        <f>AVERAGEIFS($I$2:I1454, $B$2:B1454, B1454)</f>
        <v>0.45</v>
      </c>
      <c r="AJ1454" s="86">
        <f>AVERAGEIFS($J$2:J1454, $B$2:B1454, B1454)</f>
        <v>0.49299999999999999</v>
      </c>
      <c r="AK1454" s="86">
        <f>AVERAGEIFS($D$2:D1454, $B$2:B1454, B1454)</f>
        <v>0.4</v>
      </c>
    </row>
    <row r="1455" spans="1:37" x14ac:dyDescent="0.25">
      <c r="A1455" s="85">
        <v>46180</v>
      </c>
      <c r="B1455" t="s">
        <v>179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1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1</v>
      </c>
      <c r="AF1455">
        <v>0</v>
      </c>
      <c r="AG1455">
        <v>0</v>
      </c>
      <c r="AH1455" s="86">
        <f>AVERAGEIFS($C$2:C1455, $B$2:B1455, B1455)</f>
        <v>19.352941176470587</v>
      </c>
      <c r="AI1455" s="86">
        <f>AVERAGEIFS($I$2:I1455, $B$2:B1455, B1455)</f>
        <v>0.5235294117647058</v>
      </c>
      <c r="AJ1455" s="86">
        <f>AVERAGEIFS($J$2:J1455, $B$2:B1455, B1455)</f>
        <v>0.51882352941176457</v>
      </c>
      <c r="AK1455" s="86">
        <f>AVERAGEIFS($D$2:D1455, $B$2:B1455, B1455)</f>
        <v>0.52941176470588236</v>
      </c>
    </row>
    <row r="1456" spans="1:37" x14ac:dyDescent="0.25">
      <c r="A1456" s="85">
        <v>46180</v>
      </c>
      <c r="B1456" t="s">
        <v>141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1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1</v>
      </c>
      <c r="AF1456">
        <v>0</v>
      </c>
      <c r="AG1456">
        <v>0</v>
      </c>
      <c r="AH1456" s="86">
        <f>AVERAGEIFS($C$2:C1456, $B$2:B1456, B1456)</f>
        <v>19.078947368421051</v>
      </c>
      <c r="AI1456" s="86">
        <f>AVERAGEIFS($I$2:I1456, $B$2:B1456, B1456)</f>
        <v>0.51710526315789473</v>
      </c>
      <c r="AJ1456" s="86">
        <f>AVERAGEIFS($J$2:J1456, $B$2:B1456, B1456)</f>
        <v>0.51000000000000012</v>
      </c>
      <c r="AK1456" s="86">
        <f>AVERAGEIFS($D$2:D1456, $B$2:B1456, B1456)</f>
        <v>0.63157894736842102</v>
      </c>
    </row>
    <row r="1457" spans="1:37" x14ac:dyDescent="0.25">
      <c r="A1457" s="85">
        <v>46180</v>
      </c>
      <c r="B1457" t="s">
        <v>71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1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1</v>
      </c>
      <c r="AF1457">
        <v>0</v>
      </c>
      <c r="AG1457">
        <v>0</v>
      </c>
      <c r="AH1457" s="86">
        <f>AVERAGEIFS($C$2:C1457, $B$2:B1457, B1457)</f>
        <v>16.023809523809526</v>
      </c>
      <c r="AI1457" s="86">
        <f>AVERAGEIFS($I$2:I1457, $B$2:B1457, B1457)</f>
        <v>0.49047619047619051</v>
      </c>
      <c r="AJ1457" s="86">
        <f>AVERAGEIFS($J$2:J1457, $B$2:B1457, B1457)</f>
        <v>0.48642857142857132</v>
      </c>
      <c r="AK1457" s="86">
        <f>AVERAGEIFS($D$2:D1457, $B$2:B1457, B1457)</f>
        <v>0.54761904761904767</v>
      </c>
    </row>
    <row r="1458" spans="1:37" x14ac:dyDescent="0.25">
      <c r="A1458" s="85">
        <v>46180</v>
      </c>
      <c r="B1458" t="s">
        <v>150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1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1</v>
      </c>
      <c r="AF1458">
        <v>0</v>
      </c>
      <c r="AG1458">
        <v>0</v>
      </c>
      <c r="AH1458" s="86">
        <f>AVERAGEIFS($C$2:C1458, $B$2:B1458, B1458)</f>
        <v>19.3</v>
      </c>
      <c r="AI1458" s="86">
        <f>AVERAGEIFS($I$2:I1458, $B$2:B1458, B1458)</f>
        <v>0.54875000000000007</v>
      </c>
      <c r="AJ1458" s="86">
        <f>AVERAGEIFS($J$2:J1458, $B$2:B1458, B1458)</f>
        <v>0.53625</v>
      </c>
      <c r="AK1458" s="86">
        <f>AVERAGEIFS($D$2:D1458, $B$2:B1458, B1458)</f>
        <v>0.6</v>
      </c>
    </row>
    <row r="1459" spans="1:37" x14ac:dyDescent="0.25">
      <c r="A1459" s="85">
        <v>46180</v>
      </c>
      <c r="B1459" t="s">
        <v>147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1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1</v>
      </c>
      <c r="AF1459">
        <v>0</v>
      </c>
      <c r="AG1459">
        <v>0</v>
      </c>
      <c r="AH1459" s="86">
        <f>AVERAGEIFS($C$2:C1459, $B$2:B1459, B1459)</f>
        <v>15.142857142857142</v>
      </c>
      <c r="AI1459" s="86">
        <f>AVERAGEIFS($I$2:I1459, $B$2:B1459, B1459)</f>
        <v>0.55204081632653068</v>
      </c>
      <c r="AJ1459" s="86">
        <f>AVERAGEIFS($J$2:J1459, $B$2:B1459, B1459)</f>
        <v>0.52612244897959182</v>
      </c>
      <c r="AK1459" s="86">
        <f>AVERAGEIFS($D$2:D1459, $B$2:B1459, B1459)</f>
        <v>0.55102040816326525</v>
      </c>
    </row>
    <row r="1460" spans="1:37" x14ac:dyDescent="0.25">
      <c r="A1460" s="85">
        <v>46180</v>
      </c>
      <c r="B1460" t="s">
        <v>146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1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1</v>
      </c>
      <c r="AF1460">
        <v>0</v>
      </c>
      <c r="AG1460">
        <v>0</v>
      </c>
      <c r="AH1460" s="86">
        <f>AVERAGEIFS($C$2:C1460, $B$2:B1460, B1460)</f>
        <v>12</v>
      </c>
      <c r="AI1460" s="86">
        <f>AVERAGEIFS($I$2:I1460, $B$2:B1460, B1460)</f>
        <v>0.36470588235294121</v>
      </c>
      <c r="AJ1460" s="86">
        <f>AVERAGEIFS($J$2:J1460, $B$2:B1460, B1460)</f>
        <v>0.43117647058823533</v>
      </c>
      <c r="AK1460" s="86">
        <f>AVERAGEIFS($D$2:D1460, $B$2:B1460, B1460)</f>
        <v>0.35294117647058826</v>
      </c>
    </row>
    <row r="1461" spans="1:37" x14ac:dyDescent="0.25">
      <c r="A1461" s="85">
        <v>46182</v>
      </c>
      <c r="B1461" t="s">
        <v>42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 s="86">
        <f>AVERAGEIFS($C$2:C1461, $B$2:B1461, B1461)</f>
        <v>17.936507936507937</v>
      </c>
      <c r="AI1461" s="86">
        <f>AVERAGEIFS($I$2:I1461, $B$2:B1461, B1461)</f>
        <v>0.4642857142857143</v>
      </c>
      <c r="AJ1461" s="86">
        <f>AVERAGEIFS($J$2:J1461, $B$2:B1461, B1461)</f>
        <v>0.46936507936507926</v>
      </c>
      <c r="AK1461" s="86">
        <f>AVERAGEIFS($D$2:D1461, $B$2:B1461, B1461)</f>
        <v>0.46031746031746029</v>
      </c>
    </row>
    <row r="1462" spans="1:37" x14ac:dyDescent="0.25">
      <c r="A1462" s="85">
        <v>46182</v>
      </c>
      <c r="B1462" t="s">
        <v>27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 s="86">
        <f>AVERAGEIFS($C$2:C1462, $B$2:B1462, B1462)</f>
        <v>12.222222222222221</v>
      </c>
      <c r="AI1462" s="86">
        <f>AVERAGEIFS($I$2:I1462, $B$2:B1462, B1462)</f>
        <v>0.44444444444444442</v>
      </c>
      <c r="AJ1462" s="86">
        <f>AVERAGEIFS($J$2:J1462, $B$2:B1462, B1462)</f>
        <v>0.44166666666666665</v>
      </c>
      <c r="AK1462" s="86">
        <f>AVERAGEIFS($D$2:D1462, $B$2:B1462, B1462)</f>
        <v>0.3888888888888889</v>
      </c>
    </row>
    <row r="1463" spans="1:37" x14ac:dyDescent="0.25">
      <c r="A1463" s="85">
        <v>46182</v>
      </c>
      <c r="B1463" t="s">
        <v>19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 s="86">
        <f>AVERAGEIFS($C$2:C1463, $B$2:B1463, B1463)</f>
        <v>8</v>
      </c>
      <c r="AI1463" s="86">
        <f>AVERAGEIFS($I$2:I1463, $B$2:B1463, B1463)</f>
        <v>0.56285714285714283</v>
      </c>
      <c r="AJ1463" s="86">
        <f>AVERAGEIFS($J$2:J1463, $B$2:B1463, B1463)</f>
        <v>0.56285714285714283</v>
      </c>
      <c r="AK1463" s="86">
        <f>AVERAGEIFS($D$2:D1463, $B$2:B1463, B1463)</f>
        <v>0.6428571428571429</v>
      </c>
    </row>
    <row r="1464" spans="1:37" x14ac:dyDescent="0.25">
      <c r="A1464" s="85">
        <v>46182</v>
      </c>
      <c r="B1464" t="s">
        <v>44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 s="86">
        <f>AVERAGEIFS($C$2:C1464, $B$2:B1464, B1464)</f>
        <v>16.42622950819672</v>
      </c>
      <c r="AI1464" s="86">
        <f>AVERAGEIFS($I$2:I1464, $B$2:B1464, B1464)</f>
        <v>0.53196721311475403</v>
      </c>
      <c r="AJ1464" s="86">
        <f>AVERAGEIFS($J$2:J1464, $B$2:B1464, B1464)</f>
        <v>0.53131147540983625</v>
      </c>
      <c r="AK1464" s="86">
        <f>AVERAGEIFS($D$2:D1464, $B$2:B1464, B1464)</f>
        <v>0.57377049180327866</v>
      </c>
    </row>
    <row r="1465" spans="1:37" x14ac:dyDescent="0.25">
      <c r="A1465" s="85">
        <v>46182</v>
      </c>
      <c r="B1465" t="s">
        <v>54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 s="86">
        <f>AVERAGEIFS($C$2:C1465, $B$2:B1465, B1465)</f>
        <v>23.329113924050635</v>
      </c>
      <c r="AI1465" s="86">
        <f>AVERAGEIFS($I$2:I1465, $B$2:B1465, B1465)</f>
        <v>0.51860759493670883</v>
      </c>
      <c r="AJ1465" s="86">
        <f>AVERAGEIFS($J$2:J1465, $B$2:B1465, B1465)</f>
        <v>0.50810126582278481</v>
      </c>
      <c r="AK1465" s="86">
        <f>AVERAGEIFS($D$2:D1465, $B$2:B1465, B1465)</f>
        <v>0.53164556962025311</v>
      </c>
    </row>
    <row r="1466" spans="1:37" x14ac:dyDescent="0.25">
      <c r="A1466" s="85">
        <v>46182</v>
      </c>
      <c r="B1466" t="s">
        <v>179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 s="86">
        <f>AVERAGEIFS($C$2:C1466, $B$2:B1466, B1466)</f>
        <v>19.833333333333332</v>
      </c>
      <c r="AI1466" s="86">
        <f>AVERAGEIFS($I$2:I1466, $B$2:B1466, B1466)</f>
        <v>0.49444444444444435</v>
      </c>
      <c r="AJ1466" s="86">
        <f>AVERAGEIFS($J$2:J1466, $B$2:B1466, B1466)</f>
        <v>0.5099999999999999</v>
      </c>
      <c r="AK1466" s="86">
        <f>AVERAGEIFS($D$2:D1466, $B$2:B1466, B1466)</f>
        <v>0.5</v>
      </c>
    </row>
    <row r="1467" spans="1:37" x14ac:dyDescent="0.25">
      <c r="A1467" s="85">
        <v>46182</v>
      </c>
      <c r="B1467" t="s">
        <v>214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1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 s="86">
        <f>AVERAGEIFS($C$2:C1467, $B$2:B1467, B1467)</f>
        <v>4.75</v>
      </c>
      <c r="AI1467" s="86">
        <f>AVERAGEIFS($I$2:I1467, $B$2:B1467, B1467)</f>
        <v>0.66874999999999996</v>
      </c>
      <c r="AJ1467" s="86">
        <f>AVERAGEIFS($J$2:J1467, $B$2:B1467, B1467)</f>
        <v>0.54999999999999993</v>
      </c>
      <c r="AK1467" s="86">
        <f>AVERAGEIFS($D$2:D1467, $B$2:B1467, B1467)</f>
        <v>0.75</v>
      </c>
    </row>
    <row r="1468" spans="1:37" x14ac:dyDescent="0.25">
      <c r="A1468" s="85">
        <v>46182</v>
      </c>
      <c r="B1468" t="s">
        <v>115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1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 s="86">
        <f>AVERAGEIFS($C$2:C1468, $B$2:B1468, B1468)</f>
        <v>13.095238095238095</v>
      </c>
      <c r="AI1468" s="86">
        <f>AVERAGEIFS($I$2:I1468, $B$2:B1468, B1468)</f>
        <v>0.53333333333333333</v>
      </c>
      <c r="AJ1468" s="86">
        <f>AVERAGEIFS($J$2:J1468, $B$2:B1468, B1468)</f>
        <v>0.50952380952380938</v>
      </c>
      <c r="AK1468" s="86">
        <f>AVERAGEIFS($D$2:D1468, $B$2:B1468, B1468)</f>
        <v>0.5714285714285714</v>
      </c>
    </row>
    <row r="1469" spans="1:37" x14ac:dyDescent="0.25">
      <c r="A1469" s="85">
        <v>46182</v>
      </c>
      <c r="B1469" t="s">
        <v>50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1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 s="86">
        <f>AVERAGEIFS($C$2:C1469, $B$2:B1469, B1469)</f>
        <v>18.107142857142858</v>
      </c>
      <c r="AI1469" s="86">
        <f>AVERAGEIFS($I$2:I1469, $B$2:B1469, B1469)</f>
        <v>0.49785714285714289</v>
      </c>
      <c r="AJ1469" s="86">
        <f>AVERAGEIFS($J$2:J1469, $B$2:B1469, B1469)</f>
        <v>0.50624999999999987</v>
      </c>
      <c r="AK1469" s="86">
        <f>AVERAGEIFS($D$2:D1469, $B$2:B1469, B1469)</f>
        <v>0.48214285714285715</v>
      </c>
    </row>
    <row r="1470" spans="1:37" x14ac:dyDescent="0.25">
      <c r="A1470" s="85">
        <v>46182</v>
      </c>
      <c r="B1470" t="s">
        <v>150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1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 s="86">
        <f>AVERAGEIFS($C$2:C1470, $B$2:B1470, B1470)</f>
        <v>19.390243902439025</v>
      </c>
      <c r="AI1470" s="86">
        <f>AVERAGEIFS($I$2:I1470, $B$2:B1470, B1470)</f>
        <v>0.55975609756097566</v>
      </c>
      <c r="AJ1470" s="86">
        <f>AVERAGEIFS($J$2:J1470, $B$2:B1470, B1470)</f>
        <v>0.53878048780487808</v>
      </c>
      <c r="AK1470" s="86">
        <f>AVERAGEIFS($D$2:D1470, $B$2:B1470, B1470)</f>
        <v>0.6097560975609756</v>
      </c>
    </row>
    <row r="1471" spans="1:37" x14ac:dyDescent="0.25">
      <c r="A1471" s="85">
        <v>46182</v>
      </c>
      <c r="B1471" t="s">
        <v>53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1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 s="86">
        <f>AVERAGEIFS($C$2:C1471, $B$2:B1471, B1471)</f>
        <v>15.575757575757576</v>
      </c>
      <c r="AI1471" s="86">
        <f>AVERAGEIFS($I$2:I1471, $B$2:B1471, B1471)</f>
        <v>0.50757575757575757</v>
      </c>
      <c r="AJ1471" s="86">
        <f>AVERAGEIFS($J$2:J1471, $B$2:B1471, B1471)</f>
        <v>0.49787878787878798</v>
      </c>
      <c r="AK1471" s="86">
        <f>AVERAGEIFS($D$2:D1471, $B$2:B1471, B1471)</f>
        <v>0.42424242424242425</v>
      </c>
    </row>
    <row r="1472" spans="1:37" x14ac:dyDescent="0.25">
      <c r="A1472" s="85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1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 s="86">
        <f>AVERAGEIFS($C$2:C1472, $B$2:B1472, B1472)</f>
        <v>24.78846153846154</v>
      </c>
      <c r="AI1472" s="86">
        <f>AVERAGEIFS($I$2:I1472, $B$2:B1472, B1472)</f>
        <v>0.47692307692307695</v>
      </c>
      <c r="AJ1472" s="86">
        <f>AVERAGEIFS($J$2:J1472, $B$2:B1472, B1472)</f>
        <v>0.48346153846153839</v>
      </c>
      <c r="AK1472" s="86">
        <f>AVERAGEIFS($D$2:D1472, $B$2:B1472, B1472)</f>
        <v>0.42307692307692307</v>
      </c>
    </row>
    <row r="1473" spans="1:37" x14ac:dyDescent="0.25">
      <c r="A1473" s="85">
        <v>46184</v>
      </c>
      <c r="B1473" t="s">
        <v>40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1</v>
      </c>
      <c r="Z1473">
        <v>1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1</v>
      </c>
      <c r="AH1473" s="86">
        <f>AVERAGEIFS($C$2:C1473, $B$2:B1473, B1473)</f>
        <v>18.728395061728396</v>
      </c>
      <c r="AI1473" s="86">
        <f>AVERAGEIFS($I$2:I1473, $B$2:B1473, B1473)</f>
        <v>0.47098765432098744</v>
      </c>
      <c r="AJ1473" s="86">
        <f>AVERAGEIFS($J$2:J1473, $B$2:B1473, B1473)</f>
        <v>0.47938271604938298</v>
      </c>
      <c r="AK1473" s="86">
        <f>AVERAGEIFS($D$2:D1473, $B$2:B1473, B1473)</f>
        <v>0.40740740740740738</v>
      </c>
    </row>
    <row r="1474" spans="1:37" x14ac:dyDescent="0.25">
      <c r="A1474" s="85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1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1</v>
      </c>
      <c r="AH1474" s="86">
        <f>AVERAGEIFS($C$2:C1474, $B$2:B1474, B1474)</f>
        <v>23.955555555555556</v>
      </c>
      <c r="AI1474" s="86">
        <f>AVERAGEIFS($I$2:I1474, $B$2:B1474, B1474)</f>
        <v>0.5675555555555557</v>
      </c>
      <c r="AJ1474" s="86">
        <f>AVERAGEIFS($J$2:J1474, $B$2:B1474, B1474)</f>
        <v>0.53111111111111098</v>
      </c>
      <c r="AK1474" s="86">
        <f>AVERAGEIFS($D$2:D1474, $B$2:B1474, B1474)</f>
        <v>0.64444444444444449</v>
      </c>
    </row>
    <row r="1475" spans="1:37" x14ac:dyDescent="0.25">
      <c r="A1475" s="85">
        <v>46184</v>
      </c>
      <c r="B1475" t="s">
        <v>71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1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1</v>
      </c>
      <c r="AH1475" s="86">
        <f>AVERAGEIFS($C$2:C1475, $B$2:B1475, B1475)</f>
        <v>16.302325581395348</v>
      </c>
      <c r="AI1475" s="86">
        <f>AVERAGEIFS($I$2:I1475, $B$2:B1475, B1475)</f>
        <v>0.49651162790697678</v>
      </c>
      <c r="AJ1475" s="86">
        <f>AVERAGEIFS($J$2:J1475, $B$2:B1475, B1475)</f>
        <v>0.48930232558139525</v>
      </c>
      <c r="AK1475" s="86">
        <f>AVERAGEIFS($D$2:D1475, $B$2:B1475, B1475)</f>
        <v>0.55813953488372092</v>
      </c>
    </row>
    <row r="1476" spans="1:37" x14ac:dyDescent="0.25">
      <c r="A1476" s="85">
        <v>46184</v>
      </c>
      <c r="B1476" t="s">
        <v>53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1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1</v>
      </c>
      <c r="AH1476" s="86">
        <f>AVERAGEIFS($C$2:C1476, $B$2:B1476, B1476)</f>
        <v>15.764705882352942</v>
      </c>
      <c r="AI1476" s="86">
        <f>AVERAGEIFS($I$2:I1476, $B$2:B1476, B1476)</f>
        <v>0.51470588235294112</v>
      </c>
      <c r="AJ1476" s="86">
        <f>AVERAGEIFS($J$2:J1476, $B$2:B1476, B1476)</f>
        <v>0.50117647058823533</v>
      </c>
      <c r="AK1476" s="86">
        <f>AVERAGEIFS($D$2:D1476, $B$2:B1476, B1476)</f>
        <v>0.44117647058823528</v>
      </c>
    </row>
    <row r="1477" spans="1:37" x14ac:dyDescent="0.25">
      <c r="A1477" s="85">
        <v>46184</v>
      </c>
      <c r="B1477" t="s">
        <v>25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1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1</v>
      </c>
      <c r="AH1477" s="86">
        <f>AVERAGEIFS($C$2:C1477, $B$2:B1477, B1477)</f>
        <v>13.444444444444445</v>
      </c>
      <c r="AI1477" s="86">
        <f>AVERAGEIFS($I$2:I1477, $B$2:B1477, B1477)</f>
        <v>0.65555555555555556</v>
      </c>
      <c r="AJ1477" s="86">
        <f>AVERAGEIFS($J$2:J1477, $B$2:B1477, B1477)</f>
        <v>0.60888888888888903</v>
      </c>
      <c r="AK1477" s="86">
        <f>AVERAGEIFS($D$2:D1477, $B$2:B1477, B1477)</f>
        <v>0.66666666666666663</v>
      </c>
    </row>
    <row r="1478" spans="1:37" x14ac:dyDescent="0.25">
      <c r="A1478" s="85">
        <v>46184</v>
      </c>
      <c r="B1478" t="s">
        <v>115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1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1</v>
      </c>
      <c r="AH1478" s="86">
        <f>AVERAGEIFS($C$2:C1478, $B$2:B1478, B1478)</f>
        <v>13.136363636363637</v>
      </c>
      <c r="AI1478" s="86">
        <f>AVERAGEIFS($I$2:I1478, $B$2:B1478, B1478)</f>
        <v>0.5431818181818181</v>
      </c>
      <c r="AJ1478" s="86">
        <f>AVERAGEIFS($J$2:J1478, $B$2:B1478, B1478)</f>
        <v>0.51409090909090893</v>
      </c>
      <c r="AK1478" s="86">
        <f>AVERAGEIFS($D$2:D1478, $B$2:B1478, B1478)</f>
        <v>0.59090909090909094</v>
      </c>
    </row>
    <row r="1479" spans="1:37" x14ac:dyDescent="0.25">
      <c r="A1479" s="85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 s="86">
        <f>AVERAGEIFS($C$2:C1479, $B$2:B1479, B1479)</f>
        <v>26.816326530612244</v>
      </c>
      <c r="AI1479" s="86">
        <f>AVERAGEIFS($I$2:I1479, $B$2:B1479, B1479)</f>
        <v>0.48163265306122449</v>
      </c>
      <c r="AJ1479" s="86">
        <f>AVERAGEIFS($J$2:J1479, $B$2:B1479, B1479)</f>
        <v>0.49204081632653068</v>
      </c>
      <c r="AK1479" s="86">
        <f>AVERAGEIFS($D$2:D1479, $B$2:B1479, B1479)</f>
        <v>0.48979591836734693</v>
      </c>
    </row>
    <row r="1480" spans="1:37" x14ac:dyDescent="0.25">
      <c r="A1480" s="85">
        <v>46184</v>
      </c>
      <c r="B1480" t="s">
        <v>179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 s="86">
        <f>AVERAGEIFS($C$2:C1480, $B$2:B1480, B1480)</f>
        <v>20.210526315789473</v>
      </c>
      <c r="AI1480" s="86">
        <f>AVERAGEIFS($I$2:I1480, $B$2:B1480, B1480)</f>
        <v>0.481578947368421</v>
      </c>
      <c r="AJ1480" s="86">
        <f>AVERAGEIFS($J$2:J1480, $B$2:B1480, B1480)</f>
        <v>0.50368421052631573</v>
      </c>
      <c r="AK1480" s="86">
        <f>AVERAGEIFS($D$2:D1480, $B$2:B1480, B1480)</f>
        <v>0.47368421052631576</v>
      </c>
    </row>
    <row r="1481" spans="1:37" x14ac:dyDescent="0.25">
      <c r="A1481" s="85">
        <v>46184</v>
      </c>
      <c r="B1481" t="s">
        <v>44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 s="86">
        <f>AVERAGEIFS($C$2:C1481, $B$2:B1481, B1481)</f>
        <v>16.419354838709676</v>
      </c>
      <c r="AI1481" s="86">
        <f>AVERAGEIFS($I$2:I1481, $B$2:B1481, B1481)</f>
        <v>0.52741935483870961</v>
      </c>
      <c r="AJ1481" s="86">
        <f>AVERAGEIFS($J$2:J1481, $B$2:B1481, B1481)</f>
        <v>0.52903225806451626</v>
      </c>
      <c r="AK1481" s="86">
        <f>AVERAGEIFS($D$2:D1481, $B$2:B1481, B1481)</f>
        <v>0.56451612903225812</v>
      </c>
    </row>
    <row r="1482" spans="1:37" x14ac:dyDescent="0.25">
      <c r="A1482" s="85">
        <v>46184</v>
      </c>
      <c r="B1482" t="s">
        <v>37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 s="86">
        <f>AVERAGEIFS($C$2:C1482, $B$2:B1482, B1482)</f>
        <v>15.8125</v>
      </c>
      <c r="AI1482" s="86">
        <f>AVERAGEIFS($I$2:I1482, $B$2:B1482, B1482)</f>
        <v>0.58437499999999998</v>
      </c>
      <c r="AJ1482" s="86">
        <f>AVERAGEIFS($J$2:J1482, $B$2:B1482, B1482)</f>
        <v>0.52187499999999998</v>
      </c>
      <c r="AK1482" s="86">
        <f>AVERAGEIFS($D$2:D1482, $B$2:B1482, B1482)</f>
        <v>0.5625</v>
      </c>
    </row>
    <row r="1483" spans="1:37" x14ac:dyDescent="0.25">
      <c r="A1483" s="85">
        <v>46184</v>
      </c>
      <c r="B1483" t="s">
        <v>13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 s="86">
        <f>AVERAGEIFS($C$2:C1483, $B$2:B1483, B1483)</f>
        <v>16.894736842105264</v>
      </c>
      <c r="AI1483" s="86">
        <f>AVERAGEIFS($I$2:I1483, $B$2:B1483, B1483)</f>
        <v>0.46710526315789475</v>
      </c>
      <c r="AJ1483" s="86">
        <f>AVERAGEIFS($J$2:J1483, $B$2:B1483, B1483)</f>
        <v>0.48921052631578954</v>
      </c>
      <c r="AK1483" s="86">
        <f>AVERAGEIFS($D$2:D1483, $B$2:B1483, B1483)</f>
        <v>0.39473684210526316</v>
      </c>
    </row>
    <row r="1484" spans="1:37" x14ac:dyDescent="0.25">
      <c r="A1484" s="85">
        <v>46184</v>
      </c>
      <c r="B1484" t="s">
        <v>214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 s="86">
        <f>AVERAGEIFS($C$2:C1484, $B$2:B1484, B1484)</f>
        <v>5</v>
      </c>
      <c r="AI1484" s="86">
        <f>AVERAGEIFS($I$2:I1484, $B$2:B1484, B1484)</f>
        <v>0.62222222222222223</v>
      </c>
      <c r="AJ1484" s="86">
        <f>AVERAGEIFS($J$2:J1484, $B$2:B1484, B1484)</f>
        <v>0.53222222222222215</v>
      </c>
      <c r="AK1484" s="86">
        <f>AVERAGEIFS($D$2:D1484, $B$2:B1484, B1484)</f>
        <v>0.66666666666666663</v>
      </c>
    </row>
    <row r="1485" spans="1:37" x14ac:dyDescent="0.25">
      <c r="A1485" s="85">
        <v>46187</v>
      </c>
      <c r="B1485" t="s">
        <v>179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1</v>
      </c>
      <c r="V1485">
        <v>0</v>
      </c>
      <c r="W1485">
        <v>0</v>
      </c>
      <c r="X1485">
        <v>0</v>
      </c>
      <c r="Y1485">
        <v>0</v>
      </c>
      <c r="Z1485">
        <v>1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0</v>
      </c>
      <c r="AG1485">
        <v>0</v>
      </c>
      <c r="AH1485" s="86">
        <f>AVERAGEIFS($C$2:C1485, $B$2:B1485, B1485)</f>
        <v>20.149999999999999</v>
      </c>
      <c r="AI1485" s="86">
        <f>AVERAGEIFS($I$2:I1485, $B$2:B1485, B1485)</f>
        <v>0.49499999999999994</v>
      </c>
      <c r="AJ1485" s="86">
        <f>AVERAGEIFS($J$2:J1485, $B$2:B1485, B1485)</f>
        <v>0.50499999999999989</v>
      </c>
      <c r="AK1485" s="86">
        <f>AVERAGEIFS($D$2:D1485, $B$2:B1485, B1485)</f>
        <v>0.5</v>
      </c>
    </row>
    <row r="1486" spans="1:37" x14ac:dyDescent="0.25">
      <c r="A1486" s="85">
        <v>46187</v>
      </c>
      <c r="B1486" t="s">
        <v>35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1</v>
      </c>
      <c r="V1486">
        <v>0</v>
      </c>
      <c r="W1486">
        <v>0</v>
      </c>
      <c r="X1486">
        <v>0</v>
      </c>
      <c r="Y1486">
        <v>0</v>
      </c>
      <c r="Z1486">
        <v>1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0</v>
      </c>
      <c r="AG1486">
        <v>0</v>
      </c>
      <c r="AH1486" s="86">
        <f>AVERAGEIFS($C$2:C1486, $B$2:B1486, B1486)</f>
        <v>10.130434782608695</v>
      </c>
      <c r="AI1486" s="86">
        <f>AVERAGEIFS($I$2:I1486, $B$2:B1486, B1486)</f>
        <v>0.46152173913043482</v>
      </c>
      <c r="AJ1486" s="86">
        <f>AVERAGEIFS($J$2:J1486, $B$2:B1486, B1486)</f>
        <v>0.4854347826086956</v>
      </c>
      <c r="AK1486" s="86">
        <f>AVERAGEIFS($D$2:D1486, $B$2:B1486, B1486)</f>
        <v>0.43478260869565216</v>
      </c>
    </row>
    <row r="1487" spans="1:37" x14ac:dyDescent="0.25">
      <c r="A1487" s="85">
        <v>46187</v>
      </c>
      <c r="B1487" t="s">
        <v>27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1</v>
      </c>
      <c r="V1487">
        <v>0</v>
      </c>
      <c r="W1487">
        <v>0</v>
      </c>
      <c r="X1487">
        <v>0</v>
      </c>
      <c r="Y1487">
        <v>0</v>
      </c>
      <c r="Z1487">
        <v>1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0</v>
      </c>
      <c r="AG1487">
        <v>0</v>
      </c>
      <c r="AH1487" s="86">
        <f>AVERAGEIFS($C$2:C1487, $B$2:B1487, B1487)</f>
        <v>12.473684210526315</v>
      </c>
      <c r="AI1487" s="86">
        <f>AVERAGEIFS($I$2:I1487, $B$2:B1487, B1487)</f>
        <v>0.46052631578947367</v>
      </c>
      <c r="AJ1487" s="86">
        <f>AVERAGEIFS($J$2:J1487, $B$2:B1487, B1487)</f>
        <v>0.44631578947368417</v>
      </c>
      <c r="AK1487" s="86">
        <f>AVERAGEIFS($D$2:D1487, $B$2:B1487, B1487)</f>
        <v>0.42105263157894735</v>
      </c>
    </row>
    <row r="1488" spans="1:37" x14ac:dyDescent="0.25">
      <c r="A1488" s="85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1</v>
      </c>
      <c r="V1488">
        <v>0</v>
      </c>
      <c r="W1488">
        <v>0</v>
      </c>
      <c r="X1488">
        <v>0</v>
      </c>
      <c r="Y1488">
        <v>0</v>
      </c>
      <c r="Z1488">
        <v>1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0</v>
      </c>
      <c r="AG1488">
        <v>0</v>
      </c>
      <c r="AH1488" s="86">
        <f>AVERAGEIFS($C$2:C1488, $B$2:B1488, B1488)</f>
        <v>24.406779661016948</v>
      </c>
      <c r="AI1488" s="86">
        <f>AVERAGEIFS($I$2:I1488, $B$2:B1488, B1488)</f>
        <v>0.51322033898305075</v>
      </c>
      <c r="AJ1488" s="86">
        <f>AVERAGEIFS($J$2:J1488, $B$2:B1488, B1488)</f>
        <v>0.52813559322033909</v>
      </c>
      <c r="AK1488" s="86">
        <f>AVERAGEIFS($D$2:D1488, $B$2:B1488, B1488)</f>
        <v>0.49152542372881358</v>
      </c>
    </row>
    <row r="1489" spans="1:37" x14ac:dyDescent="0.25">
      <c r="A1489" s="85">
        <v>46187</v>
      </c>
      <c r="B1489" t="s">
        <v>40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1</v>
      </c>
      <c r="V1489">
        <v>0</v>
      </c>
      <c r="W1489">
        <v>0</v>
      </c>
      <c r="X1489">
        <v>0</v>
      </c>
      <c r="Y1489">
        <v>0</v>
      </c>
      <c r="Z1489">
        <v>1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0</v>
      </c>
      <c r="AG1489">
        <v>0</v>
      </c>
      <c r="AH1489" s="86">
        <f>AVERAGEIFS($C$2:C1489, $B$2:B1489, B1489)</f>
        <v>18.707317073170731</v>
      </c>
      <c r="AI1489" s="86">
        <f>AVERAGEIFS($I$2:I1489, $B$2:B1489, B1489)</f>
        <v>0.47439024390243884</v>
      </c>
      <c r="AJ1489" s="86">
        <f>AVERAGEIFS($J$2:J1489, $B$2:B1489, B1489)</f>
        <v>0.48000000000000026</v>
      </c>
      <c r="AK1489" s="86">
        <f>AVERAGEIFS($D$2:D1489, $B$2:B1489, B1489)</f>
        <v>0.41463414634146339</v>
      </c>
    </row>
    <row r="1490" spans="1:37" x14ac:dyDescent="0.25">
      <c r="A1490" s="85">
        <v>46187</v>
      </c>
      <c r="B1490" t="s">
        <v>107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1</v>
      </c>
      <c r="V1490">
        <v>0</v>
      </c>
      <c r="W1490">
        <v>0</v>
      </c>
      <c r="X1490">
        <v>0</v>
      </c>
      <c r="Y1490">
        <v>0</v>
      </c>
      <c r="Z1490">
        <v>1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0</v>
      </c>
      <c r="AG1490">
        <v>0</v>
      </c>
      <c r="AH1490" s="86">
        <f>AVERAGEIFS($C$2:C1490, $B$2:B1490, B1490)</f>
        <v>16.689655172413794</v>
      </c>
      <c r="AI1490" s="86">
        <f>AVERAGEIFS($I$2:I1490, $B$2:B1490, B1490)</f>
        <v>0.50344827586206897</v>
      </c>
      <c r="AJ1490" s="86">
        <f>AVERAGEIFS($J$2:J1490, $B$2:B1490, B1490)</f>
        <v>0.50758620689655165</v>
      </c>
      <c r="AK1490" s="86">
        <f>AVERAGEIFS($D$2:D1490, $B$2:B1490, B1490)</f>
        <v>0.53448275862068961</v>
      </c>
    </row>
    <row r="1491" spans="1:37" x14ac:dyDescent="0.25">
      <c r="A1491" s="85">
        <v>46187</v>
      </c>
      <c r="B1491" t="s">
        <v>52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1</v>
      </c>
      <c r="AE1491">
        <v>0</v>
      </c>
      <c r="AF1491">
        <v>0</v>
      </c>
      <c r="AG1491">
        <v>0</v>
      </c>
      <c r="AH1491" s="86">
        <f>AVERAGEIFS($C$2:C1491, $B$2:B1491, B1491)</f>
        <v>15.5</v>
      </c>
      <c r="AI1491" s="86">
        <f>AVERAGEIFS($I$2:I1491, $B$2:B1491, B1491)</f>
        <v>0.45625000000000004</v>
      </c>
      <c r="AJ1491" s="86">
        <f>AVERAGEIFS($J$2:J1491, $B$2:B1491, B1491)</f>
        <v>0.48500000000000004</v>
      </c>
      <c r="AK1491" s="86">
        <f>AVERAGEIFS($D$2:D1491, $B$2:B1491, B1491)</f>
        <v>0.3125</v>
      </c>
    </row>
    <row r="1492" spans="1:37" x14ac:dyDescent="0.25">
      <c r="A1492" s="85">
        <v>46187</v>
      </c>
      <c r="B1492" t="s">
        <v>71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1</v>
      </c>
      <c r="AE1492">
        <v>0</v>
      </c>
      <c r="AF1492">
        <v>0</v>
      </c>
      <c r="AG1492">
        <v>0</v>
      </c>
      <c r="AH1492" s="86">
        <f>AVERAGEIFS($C$2:C1492, $B$2:B1492, B1492)</f>
        <v>16.295454545454547</v>
      </c>
      <c r="AI1492" s="86">
        <f>AVERAGEIFS($I$2:I1492, $B$2:B1492, B1492)</f>
        <v>0.49090909090909096</v>
      </c>
      <c r="AJ1492" s="86">
        <f>AVERAGEIFS($J$2:J1492, $B$2:B1492, B1492)</f>
        <v>0.48886363636363622</v>
      </c>
      <c r="AK1492" s="86">
        <f>AVERAGEIFS($D$2:D1492, $B$2:B1492, B1492)</f>
        <v>0.54545454545454541</v>
      </c>
    </row>
    <row r="1493" spans="1:37" x14ac:dyDescent="0.25">
      <c r="A1493" s="85">
        <v>46187</v>
      </c>
      <c r="B1493" t="s">
        <v>161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1</v>
      </c>
      <c r="AE1493">
        <v>0</v>
      </c>
      <c r="AF1493">
        <v>0</v>
      </c>
      <c r="AG1493">
        <v>0</v>
      </c>
      <c r="AH1493" s="86">
        <f>AVERAGEIFS($C$2:C1493, $B$2:B1493, B1493)</f>
        <v>11.55</v>
      </c>
      <c r="AI1493" s="86">
        <f>AVERAGEIFS($I$2:I1493, $B$2:B1493, B1493)</f>
        <v>0.49749999999999994</v>
      </c>
      <c r="AJ1493" s="86">
        <f>AVERAGEIFS($J$2:J1493, $B$2:B1493, B1493)</f>
        <v>0.49349999999999994</v>
      </c>
      <c r="AK1493" s="86">
        <f>AVERAGEIFS($D$2:D1493, $B$2:B1493, B1493)</f>
        <v>0.55000000000000004</v>
      </c>
    </row>
    <row r="1494" spans="1:37" x14ac:dyDescent="0.25">
      <c r="A1494" s="85">
        <v>46187</v>
      </c>
      <c r="B1494" t="s">
        <v>44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1</v>
      </c>
      <c r="AE1494">
        <v>0</v>
      </c>
      <c r="AF1494">
        <v>0</v>
      </c>
      <c r="AG1494">
        <v>0</v>
      </c>
      <c r="AH1494" s="86">
        <f>AVERAGEIFS($C$2:C1494, $B$2:B1494, B1494)</f>
        <v>16.444444444444443</v>
      </c>
      <c r="AI1494" s="86">
        <f>AVERAGEIFS($I$2:I1494, $B$2:B1494, B1494)</f>
        <v>0.52301587301587293</v>
      </c>
      <c r="AJ1494" s="86">
        <f>AVERAGEIFS($J$2:J1494, $B$2:B1494, B1494)</f>
        <v>0.52809523809523828</v>
      </c>
      <c r="AK1494" s="86">
        <f>AVERAGEIFS($D$2:D1494, $B$2:B1494, B1494)</f>
        <v>0.55555555555555558</v>
      </c>
    </row>
    <row r="1495" spans="1:37" x14ac:dyDescent="0.25">
      <c r="A1495" s="85">
        <v>46187</v>
      </c>
      <c r="B1495" t="s">
        <v>141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1</v>
      </c>
      <c r="AE1495">
        <v>0</v>
      </c>
      <c r="AF1495">
        <v>0</v>
      </c>
      <c r="AG1495">
        <v>0</v>
      </c>
      <c r="AH1495" s="86">
        <f>AVERAGEIFS($C$2:C1495, $B$2:B1495, B1495)</f>
        <v>19.307692307692307</v>
      </c>
      <c r="AI1495" s="86">
        <f>AVERAGEIFS($I$2:I1495, $B$2:B1495, B1495)</f>
        <v>0.51025641025641022</v>
      </c>
      <c r="AJ1495" s="86">
        <f>AVERAGEIFS($J$2:J1495, $B$2:B1495, B1495)</f>
        <v>0.50897435897435905</v>
      </c>
      <c r="AK1495" s="86">
        <f>AVERAGEIFS($D$2:D1495, $B$2:B1495, B1495)</f>
        <v>0.61538461538461542</v>
      </c>
    </row>
    <row r="1496" spans="1:37" x14ac:dyDescent="0.25">
      <c r="A1496" s="85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1</v>
      </c>
      <c r="AE1496">
        <v>0</v>
      </c>
      <c r="AF1496">
        <v>0</v>
      </c>
      <c r="AG1496">
        <v>0</v>
      </c>
      <c r="AH1496" s="86">
        <f>AVERAGEIFS($C$2:C1496, $B$2:B1496, B1496)</f>
        <v>23.967032967032967</v>
      </c>
      <c r="AI1496" s="86">
        <f>AVERAGEIFS($I$2:I1496, $B$2:B1496, B1496)</f>
        <v>0.56406593406593419</v>
      </c>
      <c r="AJ1496" s="86">
        <f>AVERAGEIFS($J$2:J1496, $B$2:B1496, B1496)</f>
        <v>0.53043956043956031</v>
      </c>
      <c r="AK1496" s="86">
        <f>AVERAGEIFS($D$2:D1496, $B$2:B1496, B1496)</f>
        <v>0.63736263736263732</v>
      </c>
    </row>
    <row r="1497" spans="1:37" x14ac:dyDescent="0.25">
      <c r="A1497" s="85">
        <v>46191</v>
      </c>
      <c r="B1497" t="s">
        <v>40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1</v>
      </c>
      <c r="AD1497">
        <v>0</v>
      </c>
      <c r="AE1497">
        <v>0</v>
      </c>
      <c r="AF1497">
        <v>0</v>
      </c>
      <c r="AG1497">
        <v>0</v>
      </c>
      <c r="AH1497" s="86">
        <f>AVERAGEIFS($C$2:C1497, $B$2:B1497, B1497)</f>
        <v>18.891566265060241</v>
      </c>
      <c r="AI1497" s="86">
        <f>AVERAGEIFS($I$2:I1497, $B$2:B1497, B1497)</f>
        <v>0.47771084337349379</v>
      </c>
      <c r="AJ1497" s="86">
        <f>AVERAGEIFS($J$2:J1497, $B$2:B1497, B1497)</f>
        <v>0.48253012048192795</v>
      </c>
      <c r="AK1497" s="86">
        <f>AVERAGEIFS($D$2:D1497, $B$2:B1497, B1497)</f>
        <v>0.42168674698795183</v>
      </c>
    </row>
    <row r="1498" spans="1:37" x14ac:dyDescent="0.25">
      <c r="A1498" s="85">
        <v>46191</v>
      </c>
      <c r="B1498" t="s">
        <v>141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1</v>
      </c>
      <c r="AD1498">
        <v>0</v>
      </c>
      <c r="AE1498">
        <v>0</v>
      </c>
      <c r="AF1498">
        <v>0</v>
      </c>
      <c r="AG1498">
        <v>0</v>
      </c>
      <c r="AH1498" s="86">
        <f>AVERAGEIFS($C$2:C1498, $B$2:B1498, B1498)</f>
        <v>19.600000000000001</v>
      </c>
      <c r="AI1498" s="86">
        <f>AVERAGEIFS($I$2:I1498, $B$2:B1498, B1498)</f>
        <v>0.51624999999999999</v>
      </c>
      <c r="AJ1498" s="86">
        <f>AVERAGEIFS($J$2:J1498, $B$2:B1498, B1498)</f>
        <v>0.51350000000000018</v>
      </c>
      <c r="AK1498" s="86">
        <f>AVERAGEIFS($D$2:D1498, $B$2:B1498, B1498)</f>
        <v>0.625</v>
      </c>
    </row>
    <row r="1499" spans="1:37" x14ac:dyDescent="0.25">
      <c r="A1499" s="85">
        <v>46191</v>
      </c>
      <c r="B1499" t="s">
        <v>150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1</v>
      </c>
      <c r="AD1499">
        <v>0</v>
      </c>
      <c r="AE1499">
        <v>0</v>
      </c>
      <c r="AF1499">
        <v>0</v>
      </c>
      <c r="AG1499">
        <v>0</v>
      </c>
      <c r="AH1499" s="86">
        <f>AVERAGEIFS($C$2:C1499, $B$2:B1499, B1499)</f>
        <v>19.404761904761905</v>
      </c>
      <c r="AI1499" s="86">
        <f>AVERAGEIFS($I$2:I1499, $B$2:B1499, B1499)</f>
        <v>0.56428571428571439</v>
      </c>
      <c r="AJ1499" s="86">
        <f>AVERAGEIFS($J$2:J1499, $B$2:B1499, B1499)</f>
        <v>0.54238095238095241</v>
      </c>
      <c r="AK1499" s="86">
        <f>AVERAGEIFS($D$2:D1499, $B$2:B1499, B1499)</f>
        <v>0.61904761904761907</v>
      </c>
    </row>
    <row r="1500" spans="1:37" x14ac:dyDescent="0.25">
      <c r="A1500" s="85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1</v>
      </c>
      <c r="AD1500">
        <v>0</v>
      </c>
      <c r="AE1500">
        <v>0</v>
      </c>
      <c r="AF1500">
        <v>0</v>
      </c>
      <c r="AG1500">
        <v>0</v>
      </c>
      <c r="AH1500" s="86">
        <f>AVERAGEIFS($C$2:C1500, $B$2:B1500, B1500)</f>
        <v>24.3</v>
      </c>
      <c r="AI1500" s="86">
        <f>AVERAGEIFS($I$2:I1500, $B$2:B1500, B1500)</f>
        <v>0.51716666666666655</v>
      </c>
      <c r="AJ1500" s="86">
        <f>AVERAGEIFS($J$2:J1500, $B$2:B1500, B1500)</f>
        <v>0.53083333333333338</v>
      </c>
      <c r="AK1500" s="86">
        <f>AVERAGEIFS($D$2:D1500, $B$2:B1500, B1500)</f>
        <v>0.5</v>
      </c>
    </row>
    <row r="1501" spans="1:37" x14ac:dyDescent="0.25">
      <c r="A1501" s="85">
        <v>46191</v>
      </c>
      <c r="B1501" t="s">
        <v>42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1</v>
      </c>
      <c r="AD1501">
        <v>0</v>
      </c>
      <c r="AE1501">
        <v>0</v>
      </c>
      <c r="AF1501">
        <v>0</v>
      </c>
      <c r="AG1501">
        <v>0</v>
      </c>
      <c r="AH1501" s="86">
        <f>AVERAGEIFS($C$2:C1501, $B$2:B1501, B1501)</f>
        <v>17.875</v>
      </c>
      <c r="AI1501" s="86">
        <f>AVERAGEIFS($I$2:I1501, $B$2:B1501, B1501)</f>
        <v>0.46875</v>
      </c>
      <c r="AJ1501" s="86">
        <f>AVERAGEIFS($J$2:J1501, $B$2:B1501, B1501)</f>
        <v>0.47281249999999991</v>
      </c>
      <c r="AK1501" s="86">
        <f>AVERAGEIFS($D$2:D1501, $B$2:B1501, B1501)</f>
        <v>0.46875</v>
      </c>
    </row>
    <row r="1502" spans="1:37" x14ac:dyDescent="0.25">
      <c r="A1502" s="85">
        <v>46191</v>
      </c>
      <c r="B1502" t="s">
        <v>179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1</v>
      </c>
      <c r="AD1502">
        <v>0</v>
      </c>
      <c r="AE1502">
        <v>0</v>
      </c>
      <c r="AF1502">
        <v>0</v>
      </c>
      <c r="AG1502">
        <v>0</v>
      </c>
      <c r="AH1502" s="86">
        <f>AVERAGEIFS($C$2:C1502, $B$2:B1502, B1502)</f>
        <v>19.666666666666668</v>
      </c>
      <c r="AI1502" s="86">
        <f>AVERAGEIFS($I$2:I1502, $B$2:B1502, B1502)</f>
        <v>0.50714285714285712</v>
      </c>
      <c r="AJ1502" s="86">
        <f>AVERAGEIFS($J$2:J1502, $B$2:B1502, B1502)</f>
        <v>0.51380952380952372</v>
      </c>
      <c r="AK1502" s="86">
        <f>AVERAGEIFS($D$2:D1502, $B$2:B1502, B1502)</f>
        <v>0.52380952380952384</v>
      </c>
    </row>
    <row r="1503" spans="1:37" x14ac:dyDescent="0.25">
      <c r="A1503" s="85">
        <v>46191</v>
      </c>
      <c r="B1503" t="s">
        <v>140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1</v>
      </c>
      <c r="AD1503">
        <v>0</v>
      </c>
      <c r="AE1503">
        <v>0</v>
      </c>
      <c r="AF1503">
        <v>0</v>
      </c>
      <c r="AG1503">
        <v>0</v>
      </c>
      <c r="AH1503" s="86">
        <f>AVERAGEIFS($C$2:C1503, $B$2:B1503, B1503)</f>
        <v>12.689655172413794</v>
      </c>
      <c r="AI1503" s="86">
        <f>AVERAGEIFS($I$2:I1503, $B$2:B1503, B1503)</f>
        <v>0.53275862068965518</v>
      </c>
      <c r="AJ1503" s="86">
        <f>AVERAGEIFS($J$2:J1503, $B$2:B1503, B1503)</f>
        <v>0.51068965517241371</v>
      </c>
      <c r="AK1503" s="86">
        <f>AVERAGEIFS($D$2:D1503, $B$2:B1503, B1503)</f>
        <v>0.51724137931034486</v>
      </c>
    </row>
    <row r="1504" spans="1:37" x14ac:dyDescent="0.25">
      <c r="A1504" s="85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1</v>
      </c>
      <c r="AF1504">
        <v>0</v>
      </c>
      <c r="AG1504">
        <v>0</v>
      </c>
      <c r="AH1504" s="86">
        <f>AVERAGEIFS($C$2:C1504, $B$2:B1504, B1504)</f>
        <v>26.78</v>
      </c>
      <c r="AI1504" s="86">
        <f>AVERAGEIFS($I$2:I1504, $B$2:B1504, B1504)</f>
        <v>0.47700000000000004</v>
      </c>
      <c r="AJ1504" s="86">
        <f>AVERAGEIFS($J$2:J1504, $B$2:B1504, B1504)</f>
        <v>0.48840000000000006</v>
      </c>
      <c r="AK1504" s="86">
        <f>AVERAGEIFS($D$2:D1504, $B$2:B1504, B1504)</f>
        <v>0.48</v>
      </c>
    </row>
    <row r="1505" spans="1:37" x14ac:dyDescent="0.25">
      <c r="A1505" s="85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1</v>
      </c>
      <c r="AF1505">
        <v>0</v>
      </c>
      <c r="AG1505">
        <v>0</v>
      </c>
      <c r="AH1505" s="86">
        <f>AVERAGEIFS($C$2:C1505, $B$2:B1505, B1505)</f>
        <v>23.978260869565219</v>
      </c>
      <c r="AI1505" s="86">
        <f>AVERAGEIFS($I$2:I1505, $B$2:B1505, B1505)</f>
        <v>0.56065217391304356</v>
      </c>
      <c r="AJ1505" s="86">
        <f>AVERAGEIFS($J$2:J1505, $B$2:B1505, B1505)</f>
        <v>0.5280434782608695</v>
      </c>
      <c r="AK1505" s="86">
        <f>AVERAGEIFS($D$2:D1505, $B$2:B1505, B1505)</f>
        <v>0.63043478260869568</v>
      </c>
    </row>
    <row r="1506" spans="1:37" x14ac:dyDescent="0.25">
      <c r="A1506" s="85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1</v>
      </c>
      <c r="AF1506">
        <v>0</v>
      </c>
      <c r="AG1506">
        <v>0</v>
      </c>
      <c r="AH1506" s="86">
        <f>AVERAGEIFS($C$2:C1506, $B$2:B1506, B1506)</f>
        <v>24.754716981132077</v>
      </c>
      <c r="AI1506" s="86">
        <f>AVERAGEIFS($I$2:I1506, $B$2:B1506, B1506)</f>
        <v>0.47264150943396227</v>
      </c>
      <c r="AJ1506" s="86">
        <f>AVERAGEIFS($J$2:J1506, $B$2:B1506, B1506)</f>
        <v>0.48018867924528291</v>
      </c>
      <c r="AK1506" s="86">
        <f>AVERAGEIFS($D$2:D1506, $B$2:B1506, B1506)</f>
        <v>0.41509433962264153</v>
      </c>
    </row>
    <row r="1507" spans="1:37" x14ac:dyDescent="0.25">
      <c r="A1507" s="85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1</v>
      </c>
      <c r="AF1507">
        <v>0</v>
      </c>
      <c r="AG1507">
        <v>0</v>
      </c>
      <c r="AH1507" s="86">
        <f>AVERAGEIFS($C$2:C1507, $B$2:B1507, B1507)</f>
        <v>19.523809523809526</v>
      </c>
      <c r="AI1507" s="86">
        <f>AVERAGEIFS($I$2:I1507, $B$2:B1507, B1507)</f>
        <v>0.54214285714285704</v>
      </c>
      <c r="AJ1507" s="86">
        <f>AVERAGEIFS($J$2:J1507, $B$2:B1507, B1507)</f>
        <v>0.51880952380952383</v>
      </c>
      <c r="AK1507" s="86">
        <f>AVERAGEIFS($D$2:D1507, $B$2:B1507, B1507)</f>
        <v>0.59523809523809523</v>
      </c>
    </row>
    <row r="1508" spans="1:37" x14ac:dyDescent="0.25">
      <c r="A1508" s="85">
        <v>46191</v>
      </c>
      <c r="B1508" t="s">
        <v>115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1</v>
      </c>
      <c r="AF1508">
        <v>0</v>
      </c>
      <c r="AG1508">
        <v>0</v>
      </c>
      <c r="AH1508" s="86">
        <f>AVERAGEIFS($C$2:C1508, $B$2:B1508, B1508)</f>
        <v>13.260869565217391</v>
      </c>
      <c r="AI1508" s="86">
        <f>AVERAGEIFS($I$2:I1508, $B$2:B1508, B1508)</f>
        <v>0.53043478260869559</v>
      </c>
      <c r="AJ1508" s="86">
        <f>AVERAGEIFS($J$2:J1508, $B$2:B1508, B1508)</f>
        <v>0.50521739130434773</v>
      </c>
      <c r="AK1508" s="86">
        <f>AVERAGEIFS($D$2:D1508, $B$2:B1508, B1508)</f>
        <v>0.56521739130434778</v>
      </c>
    </row>
    <row r="1509" spans="1:37" x14ac:dyDescent="0.25">
      <c r="A1509" s="85">
        <v>46191</v>
      </c>
      <c r="B1509" t="s">
        <v>148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1</v>
      </c>
      <c r="AF1509">
        <v>0</v>
      </c>
      <c r="AG1509">
        <v>0</v>
      </c>
      <c r="AH1509" s="86">
        <f>AVERAGEIFS($C$2:C1509, $B$2:B1509, B1509)</f>
        <v>8.6875</v>
      </c>
      <c r="AI1509" s="86">
        <f>AVERAGEIFS($I$2:I1509, $B$2:B1509, B1509)</f>
        <v>0.37187500000000001</v>
      </c>
      <c r="AJ1509" s="86">
        <f>AVERAGEIFS($J$2:J1509, $B$2:B1509, B1509)</f>
        <v>0.43312499999999987</v>
      </c>
      <c r="AK1509" s="86">
        <f>AVERAGEIFS($D$2:D1509, $B$2:B1509, B1509)</f>
        <v>0.375</v>
      </c>
    </row>
    <row r="1510" spans="1:37" x14ac:dyDescent="0.25">
      <c r="A1510" s="85">
        <v>46191</v>
      </c>
      <c r="B1510" t="s">
        <v>107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1</v>
      </c>
      <c r="AF1510">
        <v>0</v>
      </c>
      <c r="AG1510">
        <v>0</v>
      </c>
      <c r="AH1510" s="86">
        <f>AVERAGEIFS($C$2:C1510, $B$2:B1510, B1510)</f>
        <v>16.525423728813561</v>
      </c>
      <c r="AI1510" s="86">
        <f>AVERAGEIFS($I$2:I1510, $B$2:B1510, B1510)</f>
        <v>0.49915254237288142</v>
      </c>
      <c r="AJ1510" s="86">
        <f>AVERAGEIFS($J$2:J1510, $B$2:B1510, B1510)</f>
        <v>0.50423728813559321</v>
      </c>
      <c r="AK1510" s="86">
        <f>AVERAGEIFS($D$2:D1510, $B$2:B1510, B1510)</f>
        <v>0.52542372881355937</v>
      </c>
    </row>
    <row r="1511" spans="1:37" x14ac:dyDescent="0.25">
      <c r="A1511" s="85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1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 s="86">
        <f>AVERAGEIFS($C$2:C1511, $B$2:B1511, B1511)</f>
        <v>26.803921568627452</v>
      </c>
      <c r="AI1511" s="86">
        <f>AVERAGEIFS($I$2:I1511, $B$2:B1511, B1511)</f>
        <v>0.47941176470588243</v>
      </c>
      <c r="AJ1511" s="86">
        <f>AVERAGEIFS($J$2:J1511, $B$2:B1511, B1511)</f>
        <v>0.49000000000000005</v>
      </c>
      <c r="AK1511" s="86">
        <f>AVERAGEIFS($D$2:D1511, $B$2:B1511, B1511)</f>
        <v>0.49019607843137253</v>
      </c>
    </row>
    <row r="1512" spans="1:37" x14ac:dyDescent="0.25">
      <c r="A1512" s="85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1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 s="86">
        <f>AVERAGEIFS($C$2:C1512, $B$2:B1512, B1512)</f>
        <v>19.488372093023255</v>
      </c>
      <c r="AI1512" s="86">
        <f>AVERAGEIFS($I$2:I1512, $B$2:B1512, B1512)</f>
        <v>0.54348837209302314</v>
      </c>
      <c r="AJ1512" s="86">
        <f>AVERAGEIFS($J$2:J1512, $B$2:B1512, B1512)</f>
        <v>0.52</v>
      </c>
      <c r="AK1512" s="86">
        <f>AVERAGEIFS($D$2:D1512, $B$2:B1512, B1512)</f>
        <v>0.60465116279069764</v>
      </c>
    </row>
    <row r="1513" spans="1:37" x14ac:dyDescent="0.25">
      <c r="A1513" s="85">
        <v>46191</v>
      </c>
      <c r="B1513" t="s">
        <v>179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1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 s="86">
        <f>AVERAGEIFS($C$2:C1513, $B$2:B1513, B1513)</f>
        <v>20.09090909090909</v>
      </c>
      <c r="AI1513" s="86">
        <f>AVERAGEIFS($I$2:I1513, $B$2:B1513, B1513)</f>
        <v>0.51136363636363624</v>
      </c>
      <c r="AJ1513" s="86">
        <f>AVERAGEIFS($J$2:J1513, $B$2:B1513, B1513)</f>
        <v>0.51636363636363625</v>
      </c>
      <c r="AK1513" s="86">
        <f>AVERAGEIFS($D$2:D1513, $B$2:B1513, B1513)</f>
        <v>0.54545454545454541</v>
      </c>
    </row>
    <row r="1514" spans="1:37" x14ac:dyDescent="0.25">
      <c r="A1514" s="85">
        <v>46191</v>
      </c>
      <c r="B1514" t="s">
        <v>141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1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 s="86">
        <f>AVERAGEIFS($C$2:C1514, $B$2:B1514, B1514)</f>
        <v>19.878048780487806</v>
      </c>
      <c r="AI1514" s="86">
        <f>AVERAGEIFS($I$2:I1514, $B$2:B1514, B1514)</f>
        <v>0.51829268292682928</v>
      </c>
      <c r="AJ1514" s="86">
        <f>AVERAGEIFS($J$2:J1514, $B$2:B1514, B1514)</f>
        <v>0.51487804878048793</v>
      </c>
      <c r="AK1514" s="86">
        <f>AVERAGEIFS($D$2:D1514, $B$2:B1514, B1514)</f>
        <v>0.63414634146341464</v>
      </c>
    </row>
    <row r="1515" spans="1:37" x14ac:dyDescent="0.25">
      <c r="A1515" s="85">
        <v>46191</v>
      </c>
      <c r="B1515" t="s">
        <v>42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1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 s="86">
        <f>AVERAGEIFS($C$2:C1515, $B$2:B1515, B1515)</f>
        <v>17.953846153846154</v>
      </c>
      <c r="AI1515" s="86">
        <f>AVERAGEIFS($I$2:I1515, $B$2:B1515, B1515)</f>
        <v>0.47076923076923077</v>
      </c>
      <c r="AJ1515" s="86">
        <f>AVERAGEIFS($J$2:J1515, $B$2:B1515, B1515)</f>
        <v>0.47430769230769221</v>
      </c>
      <c r="AK1515" s="86">
        <f>AVERAGEIFS($D$2:D1515, $B$2:B1515, B1515)</f>
        <v>0.47692307692307695</v>
      </c>
    </row>
    <row r="1516" spans="1:37" x14ac:dyDescent="0.25">
      <c r="A1516" s="85">
        <v>46191</v>
      </c>
      <c r="B1516" t="s">
        <v>115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1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 s="86">
        <f>AVERAGEIFS($C$2:C1516, $B$2:B1516, B1516)</f>
        <v>13.458333333333334</v>
      </c>
      <c r="AI1516" s="86">
        <f>AVERAGEIFS($I$2:I1516, $B$2:B1516, B1516)</f>
        <v>0.53333333333333333</v>
      </c>
      <c r="AJ1516" s="86">
        <f>AVERAGEIFS($J$2:J1516, $B$2:B1516, B1516)</f>
        <v>0.50791666666666657</v>
      </c>
      <c r="AK1516" s="86">
        <f>AVERAGEIFS($D$2:D1516, $B$2:B1516, B1516)</f>
        <v>0.58333333333333337</v>
      </c>
    </row>
    <row r="1517" spans="1:37" x14ac:dyDescent="0.25">
      <c r="A1517" s="85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1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1</v>
      </c>
      <c r="AH1517" s="86">
        <f>AVERAGEIFS($C$2:C1517, $B$2:B1517, B1517)</f>
        <v>24.010752688172044</v>
      </c>
      <c r="AI1517" s="86">
        <f>AVERAGEIFS($I$2:I1517, $B$2:B1517, B1517)</f>
        <v>0.55892473118279584</v>
      </c>
      <c r="AJ1517" s="86">
        <f>AVERAGEIFS($J$2:J1517, $B$2:B1517, B1517)</f>
        <v>0.52698924731182784</v>
      </c>
      <c r="AK1517" s="86">
        <f>AVERAGEIFS($D$2:D1517, $B$2:B1517, B1517)</f>
        <v>0.62365591397849462</v>
      </c>
    </row>
    <row r="1518" spans="1:37" x14ac:dyDescent="0.25">
      <c r="A1518" s="85">
        <v>46191</v>
      </c>
      <c r="B1518" t="s">
        <v>40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1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1</v>
      </c>
      <c r="AH1518" s="86">
        <f>AVERAGEIFS($C$2:C1518, $B$2:B1518, B1518)</f>
        <v>18.88095238095238</v>
      </c>
      <c r="AI1518" s="86">
        <f>AVERAGEIFS($I$2:I1518, $B$2:B1518, B1518)</f>
        <v>0.47678571428571409</v>
      </c>
      <c r="AJ1518" s="86">
        <f>AVERAGEIFS($J$2:J1518, $B$2:B1518, B1518)</f>
        <v>0.48190476190476211</v>
      </c>
      <c r="AK1518" s="86">
        <f>AVERAGEIFS($D$2:D1518, $B$2:B1518, B1518)</f>
        <v>0.41666666666666669</v>
      </c>
    </row>
    <row r="1519" spans="1:37" x14ac:dyDescent="0.25">
      <c r="A1519" s="85">
        <v>46191</v>
      </c>
      <c r="B1519" t="s">
        <v>71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1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1</v>
      </c>
      <c r="AH1519" s="86">
        <f>AVERAGEIFS($C$2:C1519, $B$2:B1519, B1519)</f>
        <v>16.622222222222224</v>
      </c>
      <c r="AI1519" s="86">
        <f>AVERAGEIFS($I$2:I1519, $B$2:B1519, B1519)</f>
        <v>0.48888888888888887</v>
      </c>
      <c r="AJ1519" s="86">
        <f>AVERAGEIFS($J$2:J1519, $B$2:B1519, B1519)</f>
        <v>0.48755555555555541</v>
      </c>
      <c r="AK1519" s="86">
        <f>AVERAGEIFS($D$2:D1519, $B$2:B1519, B1519)</f>
        <v>0.53333333333333333</v>
      </c>
    </row>
    <row r="1520" spans="1:37" x14ac:dyDescent="0.25">
      <c r="A1520" s="85">
        <v>46191</v>
      </c>
      <c r="B1520" t="s">
        <v>150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1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1</v>
      </c>
      <c r="AH1520" s="86">
        <f>AVERAGEIFS($C$2:C1520, $B$2:B1520, B1520)</f>
        <v>19.581395348837209</v>
      </c>
      <c r="AI1520" s="86">
        <f>AVERAGEIFS($I$2:I1520, $B$2:B1520, B1520)</f>
        <v>0.56046511627906981</v>
      </c>
      <c r="AJ1520" s="86">
        <f>AVERAGEIFS($J$2:J1520, $B$2:B1520, B1520)</f>
        <v>0.5397674418604651</v>
      </c>
      <c r="AK1520" s="86">
        <f>AVERAGEIFS($D$2:D1520, $B$2:B1520, B1520)</f>
        <v>0.60465116279069764</v>
      </c>
    </row>
    <row r="1521" spans="1:37" x14ac:dyDescent="0.25">
      <c r="A1521" s="85">
        <v>46191</v>
      </c>
      <c r="B1521" t="s">
        <v>107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1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1</v>
      </c>
      <c r="AH1521" s="86">
        <f>AVERAGEIFS($C$2:C1521, $B$2:B1521, B1521)</f>
        <v>16.666666666666668</v>
      </c>
      <c r="AI1521" s="86">
        <f>AVERAGEIFS($I$2:I1521, $B$2:B1521, B1521)</f>
        <v>0.4975</v>
      </c>
      <c r="AJ1521" s="86">
        <f>AVERAGEIFS($J$2:J1521, $B$2:B1521, B1521)</f>
        <v>0.50299999999999989</v>
      </c>
      <c r="AK1521" s="86">
        <f>AVERAGEIFS($D$2:D1521, $B$2:B1521, B1521)</f>
        <v>0.51666666666666672</v>
      </c>
    </row>
    <row r="1522" spans="1:37" x14ac:dyDescent="0.25">
      <c r="A1522" s="85">
        <v>46191</v>
      </c>
      <c r="B1522" t="s">
        <v>140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1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1</v>
      </c>
      <c r="AH1522" s="86">
        <f>AVERAGEIFS($C$2:C1522, $B$2:B1522, B1522)</f>
        <v>12.633333333333333</v>
      </c>
      <c r="AI1522" s="86">
        <f>AVERAGEIFS($I$2:I1522, $B$2:B1522, B1522)</f>
        <v>0.52833333333333343</v>
      </c>
      <c r="AJ1522" s="86">
        <f>AVERAGEIFS($J$2:J1522, $B$2:B1522, B1522)</f>
        <v>0.5079999999999999</v>
      </c>
      <c r="AK1522" s="86">
        <f>AVERAGEIFS($D$2:D1522, $B$2:B1522, B1522)</f>
        <v>0.5</v>
      </c>
    </row>
  </sheetData>
  <autoFilter ref="A1:AK90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9" sqref="C39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218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233</v>
      </c>
      <c r="G2" s="66">
        <f>AVERAGEIFS('BA History S2'!C:C,'BA History S2'!B:B,A2)</f>
        <v>12.263157894736842</v>
      </c>
      <c r="H2" s="35">
        <f t="array" ref="H2">MAX(IF('BA History S2'!B:B=A2, 'BA History S2'!C:C))</f>
        <v>22</v>
      </c>
      <c r="I2" s="34">
        <f>COUNTIFS('BA History S2'!B:B,A2,'BA History S2'!D:D, 1)</f>
        <v>10</v>
      </c>
      <c r="J2" s="2">
        <f>COUNTIFS('BA History S2'!B:B,A2,'BA History S2'!D:D, 0)</f>
        <v>9</v>
      </c>
      <c r="K2" s="75">
        <f>LOOKUP(2, 1/('BA History S2'!$B:$B=A2), 'BA History S2'!$AK:$AK)</f>
        <v>0.52631578947368418</v>
      </c>
      <c r="L2" s="34">
        <f>SUMIFS('BA History S2'!F:F,'BA History S2'!B:B,A2)</f>
        <v>43</v>
      </c>
      <c r="M2" s="2">
        <f>SUMIFS('BA History S2'!E:E,'BA History S2'!B:B,A2)-L2</f>
        <v>36</v>
      </c>
      <c r="N2" s="75">
        <f>LOOKUP(2, 1/('BA History S2'!$B:$B=A2), 'BA History S2'!$AI:$AI)</f>
        <v>0.56315789473684219</v>
      </c>
      <c r="O2" s="34">
        <f>SUMIFS('BA History S2'!H:H,'BA History S2'!B:B,A2)</f>
        <v>170</v>
      </c>
      <c r="P2" s="2">
        <f>SUMIFS('BA History S2'!G:G,'BA History S2'!B:B,A2)-O2</f>
        <v>160</v>
      </c>
      <c r="Q2" s="89">
        <f>LOOKUP(2, 1/('BA History S2'!$B:$B=A2), 'BA History S2'!$AJ:$AJ)</f>
        <v>0.5284210526315789</v>
      </c>
      <c r="R2" s="2">
        <f>COUNTIFS('BA History S2'!$B:$B,$A$2,'BA History S2'!K:K, 1)</f>
        <v>3</v>
      </c>
      <c r="S2" s="2">
        <f>COUNTIFS('BA History S2'!$B:$B,$A$2,'BA History S2'!L:L, 1)</f>
        <v>2</v>
      </c>
      <c r="T2" s="2">
        <f>COUNTIFS('BA History S2'!$B:$B,$A$2,'BA History S2'!M:M, 1)</f>
        <v>3</v>
      </c>
      <c r="U2" s="2">
        <f>COUNTIFS('BA History S2'!$B:$B,$A$2,'BA History S2'!N:N, 1)</f>
        <v>5</v>
      </c>
      <c r="V2" s="2">
        <f>COUNTIFS('BA History S2'!$B:$B,$A$2,'BA History S2'!O:O, 1)</f>
        <v>3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2</v>
      </c>
      <c r="AC2" s="2">
        <f>COUNTIFS('BA History S2'!$B:$B,$A$2,'BA History S2'!V:V, 1)</f>
        <v>2</v>
      </c>
      <c r="AD2" s="2">
        <f>COUNTIFS('BA History S2'!$B:$B,$A$2,'BA History S2'!W:W, 1)</f>
        <v>1</v>
      </c>
      <c r="AE2" s="2">
        <f>COUNTIFS('BA History S2'!$B:$B,$A$2,'BA History S2'!X:X, 1)</f>
        <v>0</v>
      </c>
      <c r="AF2" s="2">
        <f>COUNTIFS('BA History S2'!$B:$B,$A$2,'BA History S2'!Y:Y, 1)</f>
        <v>2</v>
      </c>
      <c r="AG2" s="2">
        <f>COUNTIFS('BA History S2'!$B:$B,$A$2,'BA History S2'!Z:Z, 1)</f>
        <v>6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7</v>
      </c>
      <c r="AK2" s="2">
        <f>COUNTIFS('BA History S2'!$B:$B,$A$2,'BA History S2'!AD:AD, 1)</f>
        <v>1</v>
      </c>
      <c r="AL2" s="2">
        <f>COUNTIFS('BA History S2'!$B:$B,$A$2,'BA History S2'!AE:AE, 1)</f>
        <v>2</v>
      </c>
      <c r="AM2" s="2">
        <f>COUNTIFS('BA History S2'!$B:$B,$A$2,'BA History S2'!AF:AF, 1)</f>
        <v>0</v>
      </c>
      <c r="AN2" s="2">
        <f>COUNTIFS('BA History S2'!$B:$B,$A$2,'BA History S2'!AG:AG, 1)</f>
        <v>4</v>
      </c>
    </row>
    <row r="3" spans="1:40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 S2'!C:C,'BA History S2'!B:B,A3)</f>
        <v>152</v>
      </c>
      <c r="G3" s="66">
        <f>AVERAGEIFS('BA History S2'!C:C,'BA History S2'!B:B,A3)</f>
        <v>19</v>
      </c>
      <c r="H3" s="35">
        <f t="array" ref="H3">MAX(IF('BA History S2'!B:B=A3, 'BA History S2'!C:C))</f>
        <v>27</v>
      </c>
      <c r="I3" s="34">
        <f>COUNTIFS('BA History S2'!B:B,A3,'BA History S2'!D:D, 1)</f>
        <v>6</v>
      </c>
      <c r="J3" s="2">
        <f>COUNTIFS('BA History S2'!B:B,A3,'BA History S2'!D:D, 0)</f>
        <v>2</v>
      </c>
      <c r="K3" s="75">
        <f>LOOKUP(2, 1/('BA History S2'!$B:$B=A3), 'BA History S2'!$AK:$AK)</f>
        <v>0.75</v>
      </c>
      <c r="L3" s="34">
        <f>SUMIFS('BA History S2'!F:F,'BA History S2'!B:B,A3)</f>
        <v>20</v>
      </c>
      <c r="M3" s="2">
        <f>SUMIFS('BA History S2'!E:E,'BA History S2'!B:B,A3)-L3</f>
        <v>11</v>
      </c>
      <c r="N3" s="75">
        <f>LOOKUP(2, 1/('BA History S2'!$B:$B=A3), 'BA History S2'!$AI:$AI)</f>
        <v>0.65625</v>
      </c>
      <c r="O3" s="34">
        <f>SUMIFS('BA History S2'!H:H,'BA History S2'!B:B,A3)</f>
        <v>72</v>
      </c>
      <c r="P3" s="2">
        <f>SUMIFS('BA History S2'!G:G,'BA History S2'!B:B,A3)-O3</f>
        <v>58</v>
      </c>
      <c r="Q3" s="89">
        <f>LOOKUP(2, 1/('BA History S2'!$B:$B=A3), 'BA History S2'!$AJ:$AJ)</f>
        <v>0.55999999999999994</v>
      </c>
      <c r="R3" s="2">
        <f>COUNTIFS('BA History S2'!$B:$B,$A$3,'BA History S2'!K:K, 1)</f>
        <v>1</v>
      </c>
      <c r="S3" s="2">
        <f>COUNTIFS('BA History S2'!$B:$B,$A$3,'BA History S2'!L:L, 1)</f>
        <v>0</v>
      </c>
      <c r="T3" s="2">
        <f>COUNTIFS('BA History S2'!$B:$B,$A$3,'BA History S2'!M:M, 1)</f>
        <v>3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2</v>
      </c>
      <c r="Z3" s="2">
        <f>COUNTIFS('BA History S2'!$B:$B,$A$3,'BA History S2'!S:S, 1)</f>
        <v>2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1</v>
      </c>
      <c r="AG3" s="2">
        <f>COUNTIFS('BA History S2'!$B:$B,$A$3,'BA History S2'!Z:Z, 1)</f>
        <v>2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3</v>
      </c>
      <c r="AK3" s="2">
        <f>COUNTIFS('BA History S2'!$B:$B,$A$3,'BA History S2'!AD:AD, 1)</f>
        <v>0</v>
      </c>
      <c r="AL3" s="2">
        <f>COUNTIFS('BA History S2'!$B:$B,$A$3,'BA History S2'!AE:AE, 1)</f>
        <v>2</v>
      </c>
      <c r="AM3" s="2">
        <f>COUNTIFS('BA History S2'!$B:$B,$A$3,'BA History S2'!AF:AF, 1)</f>
        <v>0</v>
      </c>
      <c r="AN3" s="2">
        <f>COUNTIFS('BA History S2'!$B:$B,$A$3,'BA History S2'!AG:AG, 1)</f>
        <v>3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530</v>
      </c>
      <c r="G4" s="66">
        <f>AVERAGEIFS('BA History S2'!C:C,'BA History S2'!B:B,A4)</f>
        <v>18.928571428571427</v>
      </c>
      <c r="H4" s="35">
        <f t="array" ref="H4">MAX(IF('BA History S2'!B:B=A4, 'BA History S2'!C:C))</f>
        <v>44</v>
      </c>
      <c r="I4" s="34">
        <f>COUNTIFS('BA History S2'!B:B,A4,'BA History S2'!D:D, 1)</f>
        <v>14</v>
      </c>
      <c r="J4" s="2">
        <f>COUNTIFS('BA History S2'!B:B,A4,'BA History S2'!D:D, 0)</f>
        <v>14</v>
      </c>
      <c r="K4" s="75">
        <f>LOOKUP(2, 1/('BA History S2'!$B:$B=A4), 'BA History S2'!$AK:$AK)</f>
        <v>0.5</v>
      </c>
      <c r="L4" s="34">
        <f>SUMIFS('BA History S2'!F:F,'BA History S2'!B:B,A4)</f>
        <v>60</v>
      </c>
      <c r="M4" s="2">
        <f>SUMIFS('BA History S2'!E:E,'BA History S2'!B:B,A4)-L4</f>
        <v>60</v>
      </c>
      <c r="N4" s="75">
        <f>LOOKUP(2, 1/('BA History S2'!$B:$B=A4), 'BA History S2'!$AI:$AI)</f>
        <v>0.49642857142857144</v>
      </c>
      <c r="O4" s="34">
        <f>SUMIFS('BA History S2'!H:H,'BA History S2'!B:B,A4)</f>
        <v>254</v>
      </c>
      <c r="P4" s="2">
        <f>SUMIFS('BA History S2'!G:G,'BA History S2'!B:B,A4)-O4</f>
        <v>260</v>
      </c>
      <c r="Q4" s="89">
        <f>LOOKUP(2, 1/('BA History S2'!$B:$B=A4), 'BA History S2'!$AJ:$AJ)</f>
        <v>0.49285714285714283</v>
      </c>
      <c r="R4" s="2">
        <f>COUNTIFS('BA History S2'!$B:$B,$A$4,'BA History S2'!K:K, 1)</f>
        <v>3</v>
      </c>
      <c r="S4" s="2">
        <f>COUNTIFS('BA History S2'!$B:$B,$A$4,'BA History S2'!L:L, 1)</f>
        <v>5</v>
      </c>
      <c r="T4" s="2">
        <f>COUNTIFS('BA History S2'!$B:$B,$A$4,'BA History S2'!M:M, 1)</f>
        <v>7</v>
      </c>
      <c r="U4" s="2">
        <f>COUNTIFS('BA History S2'!$B:$B,$A$4,'BA History S2'!N:N, 1)</f>
        <v>5</v>
      </c>
      <c r="V4" s="2">
        <f>COUNTIFS('BA History S2'!$B:$B,$A$4,'BA History S2'!O:O, 1)</f>
        <v>2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3</v>
      </c>
      <c r="AC4" s="2">
        <f>COUNTIFS('BA History S2'!$B:$B,$A$4,'BA History S2'!V:V, 1)</f>
        <v>4</v>
      </c>
      <c r="AD4" s="2">
        <f>COUNTIFS('BA History S2'!$B:$B,$A$4,'BA History S2'!W:W, 1)</f>
        <v>2</v>
      </c>
      <c r="AE4" s="2">
        <f>COUNTIFS('BA History S2'!$B:$B,$A$4,'BA History S2'!X:X, 1)</f>
        <v>0</v>
      </c>
      <c r="AF4" s="2">
        <f>COUNTIFS('BA History S2'!$B:$B,$A$4,'BA History S2'!Y:Y, 1)</f>
        <v>2</v>
      </c>
      <c r="AG4" s="2">
        <f>COUNTIFS('BA History S2'!$B:$B,$A$4,'BA History S2'!Z:Z, 1)</f>
        <v>5</v>
      </c>
      <c r="AH4" s="2">
        <f>COUNTIFS('BA History S2'!$B:$B,$A4,'BA History S2'!AA:AA, 1)</f>
        <v>0</v>
      </c>
      <c r="AI4" s="2">
        <f>COUNTIFS('BA History S2'!$B:$B,$A$4,'BA History S2'!AB:AB, 1)</f>
        <v>1</v>
      </c>
      <c r="AJ4" s="2">
        <f>COUNTIFS('BA History S2'!$B:$B,$A$4,'BA History S2'!AC:AC, 1)</f>
        <v>7</v>
      </c>
      <c r="AK4" s="2">
        <f>COUNTIFS('BA History S2'!$B:$B,$A$4,'BA History S2'!AD:AD, 1)</f>
        <v>2</v>
      </c>
      <c r="AL4" s="2">
        <f>COUNTIFS('BA History S2'!$B:$B,$A$4,'BA History S2'!AE:AE, 1)</f>
        <v>4</v>
      </c>
      <c r="AM4" s="2">
        <f>COUNTIFS('BA History S2'!$B:$B,$A$4,'BA History S2'!AF:AF, 1)</f>
        <v>1</v>
      </c>
      <c r="AN4" s="2">
        <f>COUNTIFS('BA History S2'!$B:$B,$A$4,'BA History S2'!AG:AG, 1)</f>
        <v>7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78</v>
      </c>
      <c r="G5" s="66">
        <f>AVERAGEIFS('BA History S2'!C:C,'BA History S2'!B:B,A5)</f>
        <v>7.0909090909090908</v>
      </c>
      <c r="H5" s="35">
        <f t="array" ref="H5">MAX(IF('BA History S2'!B:B=A5, 'BA History S2'!C:C))</f>
        <v>11</v>
      </c>
      <c r="I5" s="34">
        <f>COUNTIFS('BA History S2'!B:B,A5,'BA History S2'!D:D, 1)</f>
        <v>4</v>
      </c>
      <c r="J5" s="2">
        <f>COUNTIFS('BA History S2'!B:B,A5,'BA History S2'!D:D, 0)</f>
        <v>7</v>
      </c>
      <c r="K5" s="75">
        <f>LOOKUP(2, 1/('BA History S2'!$B:$B=A5), 'BA History S2'!$AK:$AK)</f>
        <v>0.36363636363636365</v>
      </c>
      <c r="L5" s="34">
        <f>SUMIFS('BA History S2'!F:F,'BA History S2'!B:B,A5)</f>
        <v>19</v>
      </c>
      <c r="M5" s="2">
        <f>SUMIFS('BA History S2'!E:E,'BA History S2'!B:B,A5)-L5</f>
        <v>25</v>
      </c>
      <c r="N5" s="75">
        <f>LOOKUP(2, 1/('BA History S2'!$B:$B=A5), 'BA History S2'!$AI:$AI)</f>
        <v>0.42272727272727278</v>
      </c>
      <c r="O5" s="34">
        <f>SUMIFS('BA History S2'!H:H,'BA History S2'!B:B,A5)</f>
        <v>83</v>
      </c>
      <c r="P5" s="2">
        <f>SUMIFS('BA History S2'!G:G,'BA History S2'!B:B,A5)-O5</f>
        <v>98</v>
      </c>
      <c r="Q5" s="89">
        <f>LOOKUP(2, 1/('BA History S2'!$B:$B=A5), 'BA History S2'!$AJ:$AJ)</f>
        <v>0.46636363636363642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2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2</v>
      </c>
      <c r="AC5" s="2">
        <f>COUNTIFS('BA History S2'!$B:$B,$A$5,'BA History S2'!V:V, 1)</f>
        <v>1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3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4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637</v>
      </c>
      <c r="G6" s="66">
        <f>AVERAGEIFS('BA History S2'!C:C,'BA History S2'!B:B,A6)</f>
        <v>17.216216216216218</v>
      </c>
      <c r="H6" s="35">
        <f t="array" ref="H6">MAX(IF('BA History S2'!B:B=A6, 'BA History S2'!C:C))</f>
        <v>40</v>
      </c>
      <c r="I6" s="34">
        <f>COUNTIFS('BA History S2'!B:B,A6,'BA History S2'!D:D, 1)</f>
        <v>18</v>
      </c>
      <c r="J6" s="2">
        <f>COUNTIFS('BA History S2'!B:B,A6,'BA History S2'!D:D, 0)</f>
        <v>19</v>
      </c>
      <c r="K6" s="75">
        <f>LOOKUP(2, 1/('BA History S2'!$B:$B=A6), 'BA History S2'!$AK:$AK)</f>
        <v>0.48648648648648651</v>
      </c>
      <c r="L6" s="34">
        <f>SUMIFS('BA History S2'!F:F,'BA History S2'!B:B,A6)</f>
        <v>73</v>
      </c>
      <c r="M6" s="2">
        <f>SUMIFS('BA History S2'!E:E,'BA History S2'!B:B,A6)-L6</f>
        <v>76</v>
      </c>
      <c r="N6" s="75">
        <f>LOOKUP(2, 1/('BA History S2'!$B:$B=A6), 'BA History S2'!$AI:$AI)</f>
        <v>0.48918918918918924</v>
      </c>
      <c r="O6" s="34">
        <f>SUMIFS('BA History S2'!H:H,'BA History S2'!B:B,A6)</f>
        <v>309</v>
      </c>
      <c r="P6" s="2">
        <f>SUMIFS('BA History S2'!G:G,'BA History S2'!B:B,A6)-O6</f>
        <v>315</v>
      </c>
      <c r="Q6" s="89">
        <f>LOOKUP(2, 1/('BA History S2'!$B:$B=A6), 'BA History S2'!$AJ:$AJ)</f>
        <v>0.48972972972972983</v>
      </c>
      <c r="R6" s="2">
        <f>COUNTIFS('BA History S2'!$B:$B,$A$6,'BA History S2'!K:K, 1)</f>
        <v>8</v>
      </c>
      <c r="S6" s="2">
        <f>COUNTIFS('BA History S2'!$B:$B,$A$6,'BA History S2'!L:L, 1)</f>
        <v>3</v>
      </c>
      <c r="T6" s="2">
        <f>COUNTIFS('BA History S2'!$B:$B,$A$6,'BA History S2'!M:M, 1)</f>
        <v>7</v>
      </c>
      <c r="U6" s="2">
        <f>COUNTIFS('BA History S2'!$B:$B,$A$6,'BA History S2'!N:N, 1)</f>
        <v>6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3</v>
      </c>
      <c r="AA6" s="2">
        <f>COUNTIFS('BA History S2'!$B:$B,$A$6,'BA History S2'!T:T, 1)</f>
        <v>0</v>
      </c>
      <c r="AB6" s="2">
        <f>COUNTIFS('BA History S2'!$B:$B,$A$6,'BA History S2'!U:U, 1)</f>
        <v>3</v>
      </c>
      <c r="AC6" s="2">
        <f>COUNTIFS('BA History S2'!$B:$B,$A$6,'BA History S2'!V:V, 1)</f>
        <v>2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4</v>
      </c>
      <c r="AG6" s="2">
        <f>COUNTIFS('BA History S2'!$B:$B,$A$6,'BA History S2'!Z:Z, 1)</f>
        <v>6</v>
      </c>
      <c r="AH6" s="2">
        <f>COUNTIFS('BA History S2'!$B:$B,$A6,'BA History S2'!AA:AA, 1)</f>
        <v>0</v>
      </c>
      <c r="AI6" s="2">
        <f>COUNTIFS('BA History S2'!$B:$B,$A$6,'BA History S2'!AB:AB, 1)</f>
        <v>2</v>
      </c>
      <c r="AJ6" s="2">
        <f>COUNTIFS('BA History S2'!$B:$B,$A$6,'BA History S2'!AC:AC, 1)</f>
        <v>13</v>
      </c>
      <c r="AK6" s="2">
        <f>COUNTIFS('BA History S2'!$B:$B,$A$6,'BA History S2'!AD:AD, 1)</f>
        <v>3</v>
      </c>
      <c r="AL6" s="2">
        <f>COUNTIFS('BA History S2'!$B:$B,$A$6,'BA History S2'!AE:AE, 1)</f>
        <v>6</v>
      </c>
      <c r="AM6" s="2">
        <f>COUNTIFS('BA History S2'!$B:$B,$A$6,'BA History S2'!AF:AF, 1)</f>
        <v>0</v>
      </c>
      <c r="AN6" s="2">
        <f>COUNTIFS('BA History S2'!$B:$B,$A$6,'BA History S2'!AG:AG, 1)</f>
        <v>5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442</v>
      </c>
      <c r="G7" s="66">
        <f>AVERAGEIFS('BA History S2'!C:C,'BA History S2'!B:B,A7)</f>
        <v>20.09090909090909</v>
      </c>
      <c r="H7" s="35">
        <f t="array" ref="H7">MAX(IF('BA History S2'!B:B=A7, 'BA History S2'!C:C))</f>
        <v>30</v>
      </c>
      <c r="I7" s="34">
        <f>COUNTIFS('BA History S2'!B:B,A7,'BA History S2'!D:D, 1)</f>
        <v>12</v>
      </c>
      <c r="J7" s="2">
        <f>COUNTIFS('BA History S2'!B:B,A7,'BA History S2'!D:D, 0)</f>
        <v>10</v>
      </c>
      <c r="K7" s="75">
        <f>LOOKUP(2, 1/('BA History S2'!$B:$B=A7), 'BA History S2'!$AK:$AK)</f>
        <v>0.54545454545454541</v>
      </c>
      <c r="L7" s="34">
        <f>SUMIFS('BA History S2'!F:F,'BA History S2'!B:B,A7)</f>
        <v>48</v>
      </c>
      <c r="M7" s="2">
        <f>SUMIFS('BA History S2'!E:E,'BA History S2'!B:B,A7)-L7</f>
        <v>45</v>
      </c>
      <c r="N7" s="75">
        <f>LOOKUP(2, 1/('BA History S2'!$B:$B=A7), 'BA History S2'!$AI:$AI)</f>
        <v>0.51136363636363624</v>
      </c>
      <c r="O7" s="34">
        <f>SUMIFS('BA History S2'!H:H,'BA History S2'!B:B,A7)</f>
        <v>196</v>
      </c>
      <c r="P7" s="2">
        <f>SUMIFS('BA History S2'!G:G,'BA History S2'!B:B,A7)-O7</f>
        <v>187</v>
      </c>
      <c r="Q7" s="89">
        <f>LOOKUP(2, 1/('BA History S2'!$B:$B=A7), 'BA History S2'!$AJ:$AJ)</f>
        <v>0.51636363636363625</v>
      </c>
      <c r="R7" s="2">
        <f>COUNTIFS('BA History S2'!$B:$B,$A$7,'BA History S2'!K:K, 1)</f>
        <v>5</v>
      </c>
      <c r="S7" s="2">
        <f>COUNTIFS('BA History S2'!$B:$B,$A$7,'BA History S2'!L:L, 1)</f>
        <v>1</v>
      </c>
      <c r="T7" s="2">
        <f>COUNTIFS('BA History S2'!$B:$B,$A$7,'BA History S2'!M:M, 1)</f>
        <v>4</v>
      </c>
      <c r="U7" s="2">
        <f>COUNTIFS('BA History S2'!$B:$B,$A$7,'BA History S2'!N:N, 1)</f>
        <v>8</v>
      </c>
      <c r="V7" s="2">
        <f>COUNTIFS('BA History S2'!$B:$B,$A$7,'BA History S2'!O:O, 1)</f>
        <v>2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1</v>
      </c>
      <c r="AA7" s="2">
        <f>COUNTIFS('BA History S2'!$B:$B,$A$7,'BA History S2'!T:T, 1)</f>
        <v>0</v>
      </c>
      <c r="AB7" s="2">
        <f>COUNTIFS('BA History S2'!$B:$B,$A$7,'BA History S2'!U:U, 1)</f>
        <v>2</v>
      </c>
      <c r="AC7" s="2">
        <f>COUNTIFS('BA History S2'!$B:$B,$A$7,'BA History S2'!V:V, 1)</f>
        <v>2</v>
      </c>
      <c r="AD7" s="2">
        <f>COUNTIFS('BA History S2'!$B:$B,$A$7,'BA History S2'!W:W, 1)</f>
        <v>1</v>
      </c>
      <c r="AE7" s="2">
        <f>COUNTIFS('BA History S2'!$B:$B,$A$7,'BA History S2'!X:X, 1)</f>
        <v>0</v>
      </c>
      <c r="AF7" s="2">
        <f>COUNTIFS('BA History S2'!$B:$B,$A$7,'BA History S2'!Y:Y, 1)</f>
        <v>2</v>
      </c>
      <c r="AG7" s="2">
        <f>COUNTIFS('BA History S2'!$B:$B,$A$7,'BA History S2'!Z:Z, 1)</f>
        <v>3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7</v>
      </c>
      <c r="AK7" s="2">
        <f>COUNTIFS('BA History S2'!$B:$B,$A$7,'BA History S2'!AD:AD, 1)</f>
        <v>0</v>
      </c>
      <c r="AL7" s="2">
        <f>COUNTIFS('BA History S2'!$B:$B,$A$7,'BA History S2'!AE:AE, 1)</f>
        <v>5</v>
      </c>
      <c r="AM7" s="2">
        <f>COUNTIFS('BA History S2'!$B:$B,$A$7,'BA History S2'!AF:AF, 1)</f>
        <v>1</v>
      </c>
      <c r="AN7" s="2">
        <f>COUNTIFS('BA History S2'!$B:$B,$A$7,'BA History S2'!AG:AG, 1)</f>
        <v>3</v>
      </c>
    </row>
    <row r="8" spans="1:40" x14ac:dyDescent="0.25">
      <c r="A8" s="2" t="s">
        <v>214</v>
      </c>
      <c r="B8" s="2" t="s">
        <v>79</v>
      </c>
      <c r="C8" s="2"/>
      <c r="D8" s="2"/>
      <c r="E8" s="2"/>
      <c r="F8" s="34">
        <f>SUMIFS('BA History S2'!C:C,'BA History S2'!B:B,A8)</f>
        <v>45</v>
      </c>
      <c r="G8" s="66">
        <f>AVERAGEIFS('BA History S2'!C:C,'BA History S2'!B:B,A8)</f>
        <v>5</v>
      </c>
      <c r="H8" s="35">
        <f t="array" ref="H8">MAX(IF('BA History S2'!B:B=A8, 'BA History S2'!C:C))</f>
        <v>9</v>
      </c>
      <c r="I8" s="34">
        <f>COUNTIFS('BA History S2'!B:B,A8,'BA History S2'!D:D, 1)</f>
        <v>6</v>
      </c>
      <c r="J8" s="2">
        <f>COUNTIFS('BA History S2'!B:B,A8,'BA History S2'!D:D, 0)</f>
        <v>3</v>
      </c>
      <c r="K8" s="75">
        <f>LOOKUP(2, 1/('BA History S2'!$B:$B=A8), 'BA History S2'!$AK:$AK)</f>
        <v>0.66666666666666663</v>
      </c>
      <c r="L8" s="34">
        <f>SUMIFS('BA History S2'!F:F,'BA History S2'!B:B,A8)</f>
        <v>21</v>
      </c>
      <c r="M8" s="2">
        <f>SUMIFS('BA History S2'!E:E,'BA History S2'!B:B,A8)-L8</f>
        <v>14</v>
      </c>
      <c r="N8" s="75">
        <f>LOOKUP(2, 1/('BA History S2'!$B:$B=A8), 'BA History S2'!$AI:$AI)</f>
        <v>0.62222222222222223</v>
      </c>
      <c r="O8" s="34">
        <f>SUMIFS('BA History S2'!H:H,'BA History S2'!B:B,A8)</f>
        <v>79</v>
      </c>
      <c r="P8" s="2">
        <f>SUMIFS('BA History S2'!G:G,'BA History S2'!B:B,A8)-O8</f>
        <v>72</v>
      </c>
      <c r="Q8" s="89">
        <f>LOOKUP(2, 1/('BA History S2'!$B:$B=A8), 'BA History S2'!$AJ:$AJ)</f>
        <v>0.53222222222222215</v>
      </c>
      <c r="R8" s="2">
        <f>COUNTIFS('BA History S2'!$B:$B,$A$8,'BA History S2'!K:K, 1)</f>
        <v>2</v>
      </c>
      <c r="S8" s="2">
        <f>COUNTIFS('BA History S2'!$B:$B,$A$8,'BA History S2'!L:L, 1)</f>
        <v>1</v>
      </c>
      <c r="T8" s="2">
        <f>COUNTIFS('BA History S2'!$B:$B,$A$8,'BA History S2'!M:M, 1)</f>
        <v>3</v>
      </c>
      <c r="U8" s="2">
        <f>COUNTIFS('BA History S2'!$B:$B,$A$8,'BA History S2'!N:N, 1)</f>
        <v>4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2</v>
      </c>
      <c r="AE8" s="2">
        <f>COUNTIFS('BA History S2'!$B:$B,$A$8,'BA History S2'!X:X, 1)</f>
        <v>0</v>
      </c>
      <c r="AF8" s="2">
        <f>COUNTIFS('BA History S2'!$B:$B,$A$8,'BA History S2'!Y:Y, 1)</f>
        <v>2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1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2</v>
      </c>
      <c r="AM8" s="2">
        <f>COUNTIFS('BA History S2'!$B:$B,$A$8,'BA History S2'!AF:AF, 1)</f>
        <v>0</v>
      </c>
      <c r="AN8" s="2">
        <f>COUNTIFS('BA History S2'!$B:$B,$A$8,'BA History S2'!AG:AG, 1)</f>
        <v>1</v>
      </c>
    </row>
    <row r="9" spans="1:40" x14ac:dyDescent="0.25">
      <c r="A9" s="2" t="s">
        <v>25</v>
      </c>
      <c r="B9" s="2" t="s">
        <v>79</v>
      </c>
      <c r="C9" s="2"/>
      <c r="D9" s="2"/>
      <c r="E9" s="2"/>
      <c r="F9" s="34">
        <f>SUMIFS('BA History S2'!C:C,'BA History S2'!B:B,A9)</f>
        <v>63</v>
      </c>
      <c r="G9" s="66">
        <f>AVERAGEIFS('BA History S2'!C:C,'BA History S2'!B:B,A9)</f>
        <v>21</v>
      </c>
      <c r="H9" s="35">
        <f t="array" ref="H9">MAX(IF('BA History S2'!B:B=A9, 'BA History S2'!C:C))</f>
        <v>29</v>
      </c>
      <c r="I9" s="34">
        <f>COUNTIFS('BA History S2'!B:B,A9,'BA History S2'!D:D, 1)</f>
        <v>2</v>
      </c>
      <c r="J9" s="2">
        <f>COUNTIFS('BA History S2'!B:B,A9,'BA History S2'!D:D, 0)</f>
        <v>1</v>
      </c>
      <c r="K9" s="75">
        <f>LOOKUP(2, 1/('BA History S2'!$B:$B=A9), 'BA History S2'!$AK:$AK)</f>
        <v>0.66666666666666663</v>
      </c>
      <c r="L9" s="34">
        <f>SUMIFS('BA History S2'!F:F,'BA History S2'!B:B,A9)</f>
        <v>8</v>
      </c>
      <c r="M9" s="2">
        <f>SUMIFS('BA History S2'!E:E,'BA History S2'!B:B,A9)-L9</f>
        <v>5</v>
      </c>
      <c r="N9" s="75">
        <f>LOOKUP(2, 1/('BA History S2'!$B:$B=A9), 'BA History S2'!$AI:$AI)</f>
        <v>0.6333333333333333</v>
      </c>
      <c r="O9" s="34">
        <f>SUMIFS('BA History S2'!H:H,'BA History S2'!B:B,A9)</f>
        <v>30</v>
      </c>
      <c r="P9" s="2">
        <f>SUMIFS('BA History S2'!G:G,'BA History S2'!B:B,A9)-O9</f>
        <v>25</v>
      </c>
      <c r="Q9" s="89">
        <f>LOOKUP(2, 1/('BA History S2'!$B:$B=A9), 'BA History S2'!$AJ:$AJ)</f>
        <v>0.54999999999999993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0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1</v>
      </c>
      <c r="AC9" s="2">
        <f>COUNTIFS('BA History S2'!$B:$B,$A$9,'BA History S2'!V:V, 1)</f>
        <v>1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1</v>
      </c>
      <c r="AG9" s="2">
        <f>COUNTIFS('BA History S2'!$B:$B,$A$9,'BA History S2'!Z:Z, 1)</f>
        <v>2</v>
      </c>
      <c r="AH9" s="2">
        <f>COUNTIFS('BA History S2'!$B:$B,$A$9,'BA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  <c r="AN9" s="2">
        <f>COUNTIFS('BA History S2'!$B:$B,$A$9,'BA History S2'!AG:AG, 1)</f>
        <v>3</v>
      </c>
    </row>
    <row r="10" spans="1:40" x14ac:dyDescent="0.25">
      <c r="A10" s="2" t="s">
        <v>115</v>
      </c>
      <c r="B10" s="2" t="s">
        <v>79</v>
      </c>
      <c r="C10" s="2"/>
      <c r="D10" s="2"/>
      <c r="E10" s="2"/>
      <c r="F10" s="34">
        <f>SUMIFS('BA History S2'!C:C,'BA History S2'!B:B,A10)</f>
        <v>214</v>
      </c>
      <c r="G10" s="66">
        <f>AVERAGEIFS('BA History S2'!C:C,'BA History S2'!B:B,A10)</f>
        <v>13.375</v>
      </c>
      <c r="H10" s="35">
        <f t="array" ref="H10">MAX(IF('BA History S2'!B:B=A10, 'BA History S2'!C:C))</f>
        <v>24</v>
      </c>
      <c r="I10" s="34">
        <f>COUNTIFS('BA History S2'!B:B,A10,'BA History S2'!D:D, 1)</f>
        <v>11</v>
      </c>
      <c r="J10" s="2">
        <f>COUNTIFS('BA History S2'!B:B,A10,'BA History S2'!D:D, 0)</f>
        <v>5</v>
      </c>
      <c r="K10" s="75">
        <f>LOOKUP(2, 1/('BA History S2'!$B:$B=A10), 'BA History S2'!$AK:$AK)</f>
        <v>0.6875</v>
      </c>
      <c r="L10" s="34">
        <f>SUMIFS('BA History S2'!F:F,'BA History S2'!B:B,A10)</f>
        <v>39</v>
      </c>
      <c r="M10" s="2">
        <f>SUMIFS('BA History S2'!E:E,'BA History S2'!B:B,A10)-L10</f>
        <v>30</v>
      </c>
      <c r="N10" s="75">
        <f>LOOKUP(2, 1/('BA History S2'!$B:$B=A10), 'BA History S2'!$AI:$AI)</f>
        <v>0.57187500000000002</v>
      </c>
      <c r="O10" s="34">
        <f>SUMIFS('BA History S2'!H:H,'BA History S2'!B:B,A10)</f>
        <v>153</v>
      </c>
      <c r="P10" s="2">
        <f>SUMIFS('BA History S2'!G:G,'BA History S2'!B:B,A10)-O10</f>
        <v>142</v>
      </c>
      <c r="Q10" s="89">
        <f>LOOKUP(2, 1/('BA History S2'!$B:$B=A10), 'BA History S2'!$AJ:$AJ)</f>
        <v>0.52</v>
      </c>
      <c r="R10" s="2">
        <f>COUNTIFS('BA History S2'!$B:$B,$A$10,'BA History S2'!K:K, 1)</f>
        <v>3</v>
      </c>
      <c r="S10" s="2">
        <f>COUNTIFS('BA History S2'!$B:$B,$A$10,'BA History S2'!L:L, 1)</f>
        <v>1</v>
      </c>
      <c r="T10" s="2">
        <f>COUNTIFS('BA History S2'!$B:$B,$A$10,'BA History S2'!M:M, 1)</f>
        <v>6</v>
      </c>
      <c r="U10" s="2">
        <f>COUNTIFS('BA History S2'!$B:$B,$A$10,'BA History S2'!N:N, 1)</f>
        <v>3</v>
      </c>
      <c r="V10" s="2">
        <f>COUNTIFS('BA History S2'!$B:$B,$A$10,'BA History S2'!O:O, 1)</f>
        <v>1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1</v>
      </c>
      <c r="Z10" s="2">
        <f>COUNTIFS('BA History S2'!$B:$B,$A$10,'BA History S2'!S:S, 1)</f>
        <v>1</v>
      </c>
      <c r="AA10" s="2">
        <f>COUNTIFS('BA History S2'!$B:$B,$A$10,'BA History S2'!T:T, 1)</f>
        <v>0</v>
      </c>
      <c r="AB10" s="2">
        <f>COUNTIFS('BA History S2'!$B:$B,$A$10,'BA History S2'!U:U, 1)</f>
        <v>1</v>
      </c>
      <c r="AC10" s="2">
        <f>COUNTIFS('BA History S2'!$B:$B,$A$10,'BA History S2'!V:V, 1)</f>
        <v>1</v>
      </c>
      <c r="AD10" s="2">
        <f>COUNTIFS('BA History S2'!$B:$B,$A$10,'BA History S2'!W:W, 1)</f>
        <v>2</v>
      </c>
      <c r="AE10" s="2">
        <f>COUNTIFS('BA History S2'!$B:$B,$A$10,'BA History S2'!X:X, 1)</f>
        <v>0</v>
      </c>
      <c r="AF10" s="2">
        <f>COUNTIFS('BA History S2'!$B:$B,$A$10,'BA History S2'!Y:Y, 1)</f>
        <v>2</v>
      </c>
      <c r="AG10" s="2">
        <f>COUNTIFS('BA History S2'!$B:$B,$A$10,'BA History S2'!Z:Z, 1)</f>
        <v>5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2</v>
      </c>
      <c r="AK10" s="2">
        <f>COUNTIFS('BA History S2'!$B:$B,$A$10,'BA History S2'!AD:AD, 1)</f>
        <v>2</v>
      </c>
      <c r="AL10" s="2">
        <f>COUNTIFS('BA History S2'!$B:$B,$A$10,'BA History S2'!AE:AE, 1)</f>
        <v>3</v>
      </c>
      <c r="AM10" s="2">
        <f>COUNTIFS('BA History S2'!$B:$B,$A$10,'BA History S2'!AF:AF, 1)</f>
        <v>0</v>
      </c>
      <c r="AN10" s="2">
        <f>COUNTIFS('BA History S2'!$B:$B,$A$10,'BA History S2'!AG:AG, 1)</f>
        <v>5</v>
      </c>
    </row>
    <row r="11" spans="1:40" x14ac:dyDescent="0.25">
      <c r="A11" s="2" t="s">
        <v>146</v>
      </c>
      <c r="B11" s="2" t="s">
        <v>79</v>
      </c>
      <c r="C11" s="2"/>
      <c r="D11" s="2"/>
      <c r="E11" s="2"/>
      <c r="F11" s="34">
        <f>SUMIFS('BA History S2'!C:C,'BA History S2'!B:B,A11)</f>
        <v>161</v>
      </c>
      <c r="G11" s="66">
        <f>AVERAGEIFS('BA History S2'!C:C,'BA History S2'!B:B,A11)</f>
        <v>13.416666666666666</v>
      </c>
      <c r="H11" s="35">
        <f t="array" ref="H11">MAX(IF('BA History S2'!B:B=A11, 'BA History S2'!C:C))</f>
        <v>21</v>
      </c>
      <c r="I11" s="34">
        <f>COUNTIFS('BA History S2'!B:B,A11,'BA History S2'!D:D, 1)</f>
        <v>5</v>
      </c>
      <c r="J11" s="2">
        <f>COUNTIFS('BA History S2'!B:B,A11,'BA History S2'!D:D, 0)</f>
        <v>7</v>
      </c>
      <c r="K11" s="75">
        <f>LOOKUP(2, 1/('BA History S2'!$B:$B=A11), 'BA History S2'!$AK:$AK)</f>
        <v>0.41666666666666669</v>
      </c>
      <c r="L11" s="34">
        <f>SUMIFS('BA History S2'!F:F,'BA History S2'!B:B,A11)</f>
        <v>22</v>
      </c>
      <c r="M11" s="2">
        <f>SUMIFS('BA History S2'!E:E,'BA History S2'!B:B,A11)-L11</f>
        <v>30</v>
      </c>
      <c r="N11" s="75">
        <f>LOOKUP(2, 1/('BA History S2'!$B:$B=A11), 'BA History S2'!$AI:$AI)</f>
        <v>0.39166666666666666</v>
      </c>
      <c r="O11" s="34">
        <f>SUMIFS('BA History S2'!H:H,'BA History S2'!B:B,A11)</f>
        <v>105</v>
      </c>
      <c r="P11" s="2">
        <f>SUMIFS('BA History S2'!G:G,'BA History S2'!B:B,A11)-O11</f>
        <v>114</v>
      </c>
      <c r="Q11" s="89">
        <f>LOOKUP(2, 1/('BA History S2'!$B:$B=A11), 'BA History S2'!$AJ:$AJ)</f>
        <v>0.46</v>
      </c>
      <c r="R11" s="2">
        <f>COUNTIFS('BA History S2'!$B:$B,$A$11,'BA History S2'!K:K, 1)</f>
        <v>4</v>
      </c>
      <c r="S11" s="2">
        <f>COUNTIFS('BA History S2'!$B:$B,$A$11,'BA History S2'!L:L, 1)</f>
        <v>1</v>
      </c>
      <c r="T11" s="2">
        <f>COUNTIFS('BA History S2'!$B:$B,$A$11,'BA History S2'!M:M, 1)</f>
        <v>3</v>
      </c>
      <c r="U11" s="2">
        <f>COUNTIFS('BA History S2'!$B:$B,$A$11,'BA History S2'!N:N, 1)</f>
        <v>2</v>
      </c>
      <c r="V11" s="2">
        <f>COUNTIFS('BA History S2'!$B:$B,$A$11,'BA History S2'!O:O, 1)</f>
        <v>1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2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1</v>
      </c>
      <c r="AH11" s="2">
        <f>COUNTIFS('BA History S2'!$B:$B,$A11,'BA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2</v>
      </c>
      <c r="AK11" s="2">
        <f>COUNTIFS('BA History S2'!$B:$B,$A$11,'BA History S2'!AD:AD, 1)</f>
        <v>2</v>
      </c>
      <c r="AL11" s="2">
        <f>COUNTIFS('BA History S2'!$B:$B,$A$11,'BA History S2'!AE:AE, 1)</f>
        <v>2</v>
      </c>
      <c r="AM11" s="2">
        <f>COUNTIFS('BA History S2'!$B:$B,$A$11,'BA History S2'!AF:AF, 1)</f>
        <v>0</v>
      </c>
      <c r="AN11" s="2">
        <f>COUNTIFS('BA History S2'!$B:$B,$A$11,'BA History S2'!AG:AG, 1)</f>
        <v>1</v>
      </c>
    </row>
    <row r="12" spans="1:40" x14ac:dyDescent="0.25">
      <c r="A12" s="2" t="s">
        <v>27</v>
      </c>
      <c r="B12" s="2" t="s">
        <v>79</v>
      </c>
      <c r="C12" s="2"/>
      <c r="D12" s="2"/>
      <c r="E12" s="2"/>
      <c r="F12" s="34">
        <f>SUMIFS('BA History S2'!C:C,'BA History S2'!B:B,A12)</f>
        <v>144</v>
      </c>
      <c r="G12" s="66">
        <f>AVERAGEIFS('BA History S2'!C:C,'BA History S2'!B:B,A12)</f>
        <v>13.090909090909092</v>
      </c>
      <c r="H12" s="35">
        <f t="array" ref="H12">MAX(IF('BA History S2'!B:B=A12, 'BA History S2'!C:C))</f>
        <v>19</v>
      </c>
      <c r="I12" s="34">
        <f>COUNTIFS('BA History S2'!B:B,A12,'BA History S2'!D:D, 1)</f>
        <v>6</v>
      </c>
      <c r="J12" s="2">
        <f>COUNTIFS('BA History S2'!B:B,A12,'BA History S2'!D:D, 0)</f>
        <v>5</v>
      </c>
      <c r="K12" s="75">
        <f>LOOKUP(2, 1/('BA History S2'!$B:$B=A12), 'BA History S2'!$AK:$AK)</f>
        <v>0.54545454545454541</v>
      </c>
      <c r="L12" s="34">
        <f>SUMIFS('BA History S2'!F:F,'BA History S2'!B:B,A12)</f>
        <v>24</v>
      </c>
      <c r="M12" s="2">
        <f>SUMIFS('BA History S2'!E:E,'BA History S2'!B:B,A12)-L12</f>
        <v>20</v>
      </c>
      <c r="N12" s="75">
        <f>LOOKUP(2, 1/('BA History S2'!$B:$B=A12), 'BA History S2'!$AI:$AI)</f>
        <v>0.55909090909090908</v>
      </c>
      <c r="O12" s="34">
        <f>SUMIFS('BA History S2'!H:H,'BA History S2'!B:B,A12)</f>
        <v>94</v>
      </c>
      <c r="P12" s="2">
        <f>SUMIFS('BA History S2'!G:G,'BA History S2'!B:B,A12)-O12</f>
        <v>93</v>
      </c>
      <c r="Q12" s="89">
        <f>LOOKUP(2, 1/('BA History S2'!$B:$B=A12), 'BA History S2'!$AJ:$AJ)</f>
        <v>0.50909090909090904</v>
      </c>
      <c r="R12" s="2">
        <f>COUNTIFS('BA History S2'!$B:$B,$A$12,'BA History S2'!K:K, 1)</f>
        <v>0</v>
      </c>
      <c r="S12" s="2">
        <f>COUNTIFS('BA History S2'!$B:$B,$A$12,'BA History S2'!L:L, 1)</f>
        <v>1</v>
      </c>
      <c r="T12" s="2">
        <f>COUNTIFS('BA History S2'!$B:$B,$A$12,'BA History S2'!M:M, 1)</f>
        <v>1</v>
      </c>
      <c r="U12" s="2">
        <f>COUNTIFS('BA History S2'!$B:$B,$A$12,'BA History S2'!N:N, 1)</f>
        <v>1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1</v>
      </c>
      <c r="Z12" s="2">
        <f>COUNTIFS('BA History S2'!$B:$B,$A$12,'BA History S2'!S:S, 1)</f>
        <v>1</v>
      </c>
      <c r="AA12" s="2">
        <f>COUNTIFS('BA History S2'!$B:$B,$A$12,'BA History S2'!T:T, 1)</f>
        <v>0</v>
      </c>
      <c r="AB12" s="2">
        <f>COUNTIFS('BA History S2'!$B:$B,$A$12,'BA History S2'!U:U, 1)</f>
        <v>4</v>
      </c>
      <c r="AC12" s="2">
        <f>COUNTIFS('BA History S2'!$B:$B,$A$12,'BA History S2'!V:V, 1)</f>
        <v>1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3</v>
      </c>
      <c r="AH12" s="2">
        <f>COUNTIFS('BA History S2'!$B:$B,$A12,'BA History S2'!AA:AA, 1)</f>
        <v>0</v>
      </c>
      <c r="AI12" s="2">
        <f>COUNTIFS('BA History S2'!$B:$B,$A$12,'BA History S2'!AB:AB, 1)</f>
        <v>1</v>
      </c>
      <c r="AJ12" s="2">
        <f>COUNTIFS('BA History S2'!$B:$B,$A$12,'BA History S2'!AC:AC, 1)</f>
        <v>3</v>
      </c>
      <c r="AK12" s="2">
        <f>COUNTIFS('BA History S2'!$B:$B,$A$12,'BA History S2'!AD:AD, 1)</f>
        <v>2</v>
      </c>
      <c r="AL12" s="2">
        <f>COUNTIFS('BA History S2'!$B:$B,$A$12,'BA History S2'!AE:AE, 1)</f>
        <v>1</v>
      </c>
      <c r="AM12" s="2">
        <f>COUNTIFS('BA History S2'!$B:$B,$A$12,'BA History S2'!AF:AF, 1)</f>
        <v>2</v>
      </c>
      <c r="AN12" s="2">
        <f>COUNTIFS('BA History S2'!$B:$B,$A$12,'BA History S2'!AG:AG, 1)</f>
        <v>1</v>
      </c>
    </row>
    <row r="13" spans="1:40" x14ac:dyDescent="0.25">
      <c r="A13" s="2" t="s">
        <v>152</v>
      </c>
      <c r="B13" s="2" t="s">
        <v>79</v>
      </c>
      <c r="C13" s="2"/>
      <c r="D13" s="2"/>
      <c r="E13" s="2"/>
      <c r="F13" s="34">
        <f>SUMIFS('BA History S2'!C:C,'BA History S2'!B:B,A13)</f>
        <v>275</v>
      </c>
      <c r="G13" s="66">
        <f>AVERAGEIFS('BA History S2'!C:C,'BA History S2'!B:B,A13)</f>
        <v>14.473684210526315</v>
      </c>
      <c r="H13" s="35">
        <f t="array" ref="H13">MAX(IF('BA History S2'!B:B=A13, 'BA History S2'!C:C))</f>
        <v>37</v>
      </c>
      <c r="I13" s="34">
        <f>COUNTIFS('BA History S2'!B:B,A13,'BA History S2'!D:D, 1)</f>
        <v>7</v>
      </c>
      <c r="J13" s="2">
        <f>COUNTIFS('BA History S2'!B:B,A13,'BA History S2'!D:D, 0)</f>
        <v>12</v>
      </c>
      <c r="K13" s="75">
        <f>LOOKUP(2, 1/('BA History S2'!$B:$B=A13), 'BA History S2'!$AK:$AK)</f>
        <v>0.36842105263157893</v>
      </c>
      <c r="L13" s="34">
        <f>SUMIFS('BA History S2'!F:F,'BA History S2'!B:B,A13)</f>
        <v>37</v>
      </c>
      <c r="M13" s="2">
        <f>SUMIFS('BA History S2'!E:E,'BA History S2'!B:B,A13)-L13</f>
        <v>46</v>
      </c>
      <c r="N13" s="75">
        <f>LOOKUP(2, 1/('BA History S2'!$B:$B=A13), 'BA History S2'!$AI:$AI)</f>
        <v>0.43157894736842101</v>
      </c>
      <c r="O13" s="34">
        <f>SUMIFS('BA History S2'!H:H,'BA History S2'!B:B,A13)</f>
        <v>167</v>
      </c>
      <c r="P13" s="2">
        <f>SUMIFS('BA History S2'!G:G,'BA History S2'!B:B,A13)-O13</f>
        <v>177</v>
      </c>
      <c r="Q13" s="89">
        <f>LOOKUP(2, 1/('BA History S2'!$B:$B=A13), 'BA History S2'!$AJ:$AJ)</f>
        <v>0.48000000000000004</v>
      </c>
      <c r="R13" s="2">
        <f>COUNTIFS('BA History S2'!$B:$B,$A$13,'BA History S2'!K:K, 1)</f>
        <v>2</v>
      </c>
      <c r="S13" s="2">
        <f>COUNTIFS('BA History S2'!$B:$B,$A$13,'BA History S2'!L:L, 1)</f>
        <v>0</v>
      </c>
      <c r="T13" s="2">
        <f>COUNTIFS('BA History S2'!$B:$B,$A$13,'BA History S2'!M:M, 1)</f>
        <v>3</v>
      </c>
      <c r="U13" s="2">
        <f>COUNTIFS('BA History S2'!$B:$B,$A$13,'BA History S2'!N:N, 1)</f>
        <v>2</v>
      </c>
      <c r="V13" s="2">
        <f>COUNTIFS('BA History S2'!$B:$B,$A$13,'BA History S2'!O:O, 1)</f>
        <v>2</v>
      </c>
      <c r="W13" s="2">
        <f>COUNTIFS('BA History S2'!$B:$B,$A$13,'BA History S2'!P:P, 1)</f>
        <v>0</v>
      </c>
      <c r="X13" s="2">
        <f>COUNTIFS('BA History S2'!$B:$B,$A$13,'BA History S2'!Q:Q, 1)</f>
        <v>1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3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6</v>
      </c>
      <c r="AH13" s="2">
        <f>COUNTIFS('BA History S2'!$B:$B,$A13,'BA History S2'!AA:AA, 1)</f>
        <v>1</v>
      </c>
      <c r="AI13" s="2">
        <f>COUNTIFS('BA History S2'!$B:$B,$A$13,'BA History S2'!AB:AB, 1)</f>
        <v>0</v>
      </c>
      <c r="AJ13" s="2">
        <f>COUNTIFS('BA History S2'!$B:$B,$A$13,'BA History S2'!AC:AC, 1)</f>
        <v>6</v>
      </c>
      <c r="AK13" s="2">
        <f>COUNTIFS('BA History S2'!$B:$B,$A$13,'BA History S2'!AD:AD, 1)</f>
        <v>3</v>
      </c>
      <c r="AL13" s="2">
        <f>COUNTIFS('BA History S2'!$B:$B,$A$13,'BA History S2'!AE:AE, 1)</f>
        <v>1</v>
      </c>
      <c r="AM13" s="2">
        <f>COUNTIFS('BA History S2'!$B:$B,$A$13,'BA History S2'!AF:AF, 1)</f>
        <v>1</v>
      </c>
      <c r="AN13" s="2">
        <f>COUNTIFS('BA History S2'!$B:$B,$A$13,'BA History S2'!AG:AG, 1)</f>
        <v>3</v>
      </c>
    </row>
    <row r="14" spans="1:40" x14ac:dyDescent="0.25">
      <c r="A14" s="2" t="s">
        <v>50</v>
      </c>
      <c r="B14" s="2" t="s">
        <v>79</v>
      </c>
      <c r="C14" s="2">
        <v>1</v>
      </c>
      <c r="D14" s="2">
        <v>1</v>
      </c>
      <c r="E14" s="2"/>
      <c r="F14" s="34">
        <f>SUMIFS('BA History S2'!C:C,'BA History S2'!B:B,A14)</f>
        <v>402</v>
      </c>
      <c r="G14" s="66">
        <f>AVERAGEIFS('BA History S2'!C:C,'BA History S2'!B:B,A14)</f>
        <v>17.478260869565219</v>
      </c>
      <c r="H14" s="35">
        <f t="array" ref="H14">MAX(IF('BA History S2'!B:B=A14, 'BA History S2'!C:C))</f>
        <v>24</v>
      </c>
      <c r="I14" s="34">
        <f>COUNTIFS('BA History S2'!B:B,A14,'BA History S2'!D:D, 1)</f>
        <v>9</v>
      </c>
      <c r="J14" s="2">
        <f>COUNTIFS('BA History S2'!B:B,A14,'BA History S2'!D:D, 0)</f>
        <v>14</v>
      </c>
      <c r="K14" s="75">
        <f>LOOKUP(2, 1/('BA History S2'!$B:$B=A14), 'BA History S2'!$AK:$AK)</f>
        <v>0.39130434782608697</v>
      </c>
      <c r="L14" s="34">
        <f>SUMIFS('BA History S2'!F:F,'BA History S2'!B:B,A14)</f>
        <v>41</v>
      </c>
      <c r="M14" s="2">
        <f>SUMIFS('BA History S2'!E:E,'BA History S2'!B:B,A14)-L14</f>
        <v>52</v>
      </c>
      <c r="N14" s="75">
        <f>LOOKUP(2, 1/('BA History S2'!$B:$B=A14), 'BA History S2'!$AI:$AI)</f>
        <v>0.43478260869565216</v>
      </c>
      <c r="O14" s="34">
        <f>SUMIFS('BA History S2'!H:H,'BA History S2'!B:B,A14)</f>
        <v>187</v>
      </c>
      <c r="P14" s="2">
        <f>SUMIFS('BA History S2'!G:G,'BA History S2'!B:B,A14)-O14</f>
        <v>209</v>
      </c>
      <c r="Q14" s="89">
        <f>LOOKUP(2, 1/('BA History S2'!$B:$B=A14), 'BA History S2'!$AJ:$AJ)</f>
        <v>0.46347826086956523</v>
      </c>
      <c r="R14" s="2">
        <f>COUNTIFS('BA History S2'!$B:$B,$A$14,'BA History S2'!K:K, 1)</f>
        <v>2</v>
      </c>
      <c r="S14" s="2">
        <f>COUNTIFS('BA History S2'!$B:$B,$A$14,'BA History S2'!L:L, 1)</f>
        <v>2</v>
      </c>
      <c r="T14" s="2">
        <f>COUNTIFS('BA History S2'!$B:$B,$A$14,'BA History S2'!M:M, 1)</f>
        <v>5</v>
      </c>
      <c r="U14" s="2">
        <f>COUNTIFS('BA History S2'!$B:$B,$A$14,'BA History S2'!N:N, 1)</f>
        <v>4</v>
      </c>
      <c r="V14" s="2">
        <f>COUNTIFS('BA History S2'!$B:$B,$A$14,'BA History S2'!O:O, 1)</f>
        <v>1</v>
      </c>
      <c r="W14" s="2">
        <f>COUNTIFS('BA History S2'!$B:$B,$A$14,'BA History S2'!P:P, 1)</f>
        <v>1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1</v>
      </c>
      <c r="AC14" s="2">
        <f>COUNTIFS('BA History S2'!$B:$B,$A$14,'BA History S2'!V:V, 1)</f>
        <v>1</v>
      </c>
      <c r="AD14" s="2">
        <f>COUNTIFS('BA History S2'!$B:$B,$A$14,'BA History S2'!W:W, 1)</f>
        <v>2</v>
      </c>
      <c r="AE14" s="2">
        <f>COUNTIFS('BA History S2'!$B:$B,$A$14,'BA History S2'!X:X, 1)</f>
        <v>0</v>
      </c>
      <c r="AF14" s="2">
        <f>COUNTIFS('BA History S2'!$B:$B,$A$14,'BA History S2'!Y:Y, 1)</f>
        <v>0</v>
      </c>
      <c r="AG14" s="2">
        <f>COUNTIFS('BA History S2'!$B:$B,$A$14,'BA History S2'!Z:Z, 1)</f>
        <v>2</v>
      </c>
      <c r="AH14" s="2">
        <f>COUNTIFS('BA History S2'!$B:$B,$A14,'BA History S2'!AA:AA, 1)</f>
        <v>0</v>
      </c>
      <c r="AI14" s="2">
        <f>COUNTIFS('BA History S2'!$B:$B,$A$14,'BA History S2'!AB:AB, 1)</f>
        <v>0</v>
      </c>
      <c r="AJ14" s="2">
        <f>COUNTIFS('BA History S2'!$B:$B,$A$14,'BA History S2'!AC:AC, 1)</f>
        <v>7</v>
      </c>
      <c r="AK14" s="2">
        <f>COUNTIFS('BA History S2'!$B:$B,$A$14,'BA History S2'!AD:AD, 1)</f>
        <v>3</v>
      </c>
      <c r="AL14" s="2">
        <f>COUNTIFS('BA History S2'!$B:$B,$A$14,'BA History S2'!AE:AE, 1)</f>
        <v>3</v>
      </c>
      <c r="AM14" s="2">
        <f>COUNTIFS('BA History S2'!$B:$B,$A$14,'BA History S2'!AF:AF, 1)</f>
        <v>4</v>
      </c>
      <c r="AN14" s="2">
        <f>COUNTIFS('BA History S2'!$B:$B,$A$14,'BA History S2'!AG:AG, 1)</f>
        <v>2</v>
      </c>
    </row>
    <row r="15" spans="1:40" x14ac:dyDescent="0.25">
      <c r="A15" s="2" t="s">
        <v>52</v>
      </c>
      <c r="B15" s="2" t="s">
        <v>79</v>
      </c>
      <c r="C15" s="2">
        <v>1</v>
      </c>
      <c r="D15" s="2"/>
      <c r="E15" s="2"/>
      <c r="F15" s="34">
        <f>SUMIFS('BA History S2'!C:C,'BA History S2'!B:B,A15)</f>
        <v>40</v>
      </c>
      <c r="G15" s="66">
        <f>AVERAGEIFS('BA History S2'!C:C,'BA History S2'!B:B,A15)</f>
        <v>13.333333333333334</v>
      </c>
      <c r="H15" s="35">
        <f t="array" ref="H15">MAX(IF('BA History S2'!B:B=A15, 'BA History S2'!C:C))</f>
        <v>17</v>
      </c>
      <c r="I15" s="34">
        <f>COUNTIFS('BA History S2'!B:B,A15,'BA History S2'!D:D, 1)</f>
        <v>0</v>
      </c>
      <c r="J15" s="2">
        <f>COUNTIFS('BA History S2'!B:B,A15,'BA History S2'!D:D, 0)</f>
        <v>3</v>
      </c>
      <c r="K15" s="75">
        <f>LOOKUP(2, 1/('BA History S2'!$B:$B=A15), 'BA History S2'!$AK:$AK)</f>
        <v>0</v>
      </c>
      <c r="L15" s="34">
        <f>SUMIFS('BA History S2'!F:F,'BA History S2'!B:B,A15)</f>
        <v>4</v>
      </c>
      <c r="M15" s="2">
        <f>SUMIFS('BA History S2'!E:E,'BA History S2'!B:B,A15)-L15</f>
        <v>9</v>
      </c>
      <c r="N15" s="75">
        <f>LOOKUP(2, 1/('BA History S2'!$B:$B=A15), 'BA History S2'!$AI:$AI)</f>
        <v>0.3</v>
      </c>
      <c r="O15" s="34">
        <f>SUMIFS('BA History S2'!H:H,'BA History S2'!B:B,A15)</f>
        <v>25</v>
      </c>
      <c r="P15" s="2">
        <f>SUMIFS('BA History S2'!G:G,'BA History S2'!B:B,A15)-O15</f>
        <v>30</v>
      </c>
      <c r="Q15" s="89">
        <f>LOOKUP(2, 1/('BA History S2'!$B:$B=A15), 'BA History S2'!$AJ:$AJ)</f>
        <v>0.45333333333333331</v>
      </c>
      <c r="R15" s="2">
        <f>COUNTIFS('BA History S2'!$B:$B,$A$15,'BA History S2'!K:K, 1)</f>
        <v>0</v>
      </c>
      <c r="S15" s="2">
        <f>COUNTIFS('BA History S2'!$B:$B,$A$15,'BA History S2'!L:L, 1)</f>
        <v>0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0</v>
      </c>
      <c r="AG15" s="2">
        <f>COUNTIFS('BA History S2'!$B:$B,$A$15,'BA History S2'!Z:Z, 1)</f>
        <v>1</v>
      </c>
      <c r="AH15" s="2">
        <f>COUNTIFS('BA History S2'!$B:$B,$A15,'BA History S2'!AA:AA, 1)</f>
        <v>0</v>
      </c>
      <c r="AI15" s="2">
        <f>COUNTIFS('BA History S2'!$B:$B,$A$15,'BA History S2'!AB:AB, 1)</f>
        <v>0</v>
      </c>
      <c r="AJ15" s="2">
        <f>COUNTIFS('BA History S2'!$B:$B,$A$15,'BA History S2'!AC:AC, 1)</f>
        <v>0</v>
      </c>
      <c r="AK15" s="2">
        <f>COUNTIFS('BA History S2'!$B:$B,$A$15,'BA History S2'!AD:AD, 1)</f>
        <v>2</v>
      </c>
      <c r="AL15" s="2">
        <f>COUNTIFS('BA History S2'!$B:$B,$A$15,'BA History S2'!AE:AE, 1)</f>
        <v>0</v>
      </c>
      <c r="AM15" s="2">
        <f>COUNTIFS('BA History S2'!$B:$B,$A$15,'BA History S2'!AF:AF, 1)</f>
        <v>0</v>
      </c>
      <c r="AN15" s="2">
        <f>COUNTIFS('BA History S2'!$B:$B,$A$15,'BA History S2'!AG:AG, 1)</f>
        <v>0</v>
      </c>
    </row>
    <row r="16" spans="1:40" x14ac:dyDescent="0.25">
      <c r="A16" s="2" t="s">
        <v>44</v>
      </c>
      <c r="B16" s="2" t="s">
        <v>79</v>
      </c>
      <c r="C16" s="2">
        <v>1</v>
      </c>
      <c r="D16" s="2"/>
      <c r="E16" s="2"/>
      <c r="F16" s="34">
        <f>SUMIFS('BA History S2'!C:C,'BA History S2'!B:B,A16)</f>
        <v>589</v>
      </c>
      <c r="G16" s="66">
        <f>AVERAGEIFS('BA History S2'!C:C,'BA History S2'!B:B,A16)</f>
        <v>16.361111111111111</v>
      </c>
      <c r="H16" s="35">
        <f t="array" ref="H16">MAX(IF('BA History S2'!B:B=A16, 'BA History S2'!C:C))</f>
        <v>31</v>
      </c>
      <c r="I16" s="34">
        <f>COUNTIFS('BA History S2'!B:B,A16,'BA History S2'!D:D, 1)</f>
        <v>18</v>
      </c>
      <c r="J16" s="2">
        <f>COUNTIFS('BA History S2'!B:B,A16,'BA History S2'!D:D, 0)</f>
        <v>18</v>
      </c>
      <c r="K16" s="75">
        <f>LOOKUP(2, 1/('BA History S2'!$B:$B=A16), 'BA History S2'!$AK:$AK)</f>
        <v>0.5</v>
      </c>
      <c r="L16" s="34">
        <f>SUMIFS('BA History S2'!F:F,'BA History S2'!B:B,A16)</f>
        <v>74</v>
      </c>
      <c r="M16" s="2">
        <f>SUMIFS('BA History S2'!E:E,'BA History S2'!B:B,A16)-L16</f>
        <v>69</v>
      </c>
      <c r="N16" s="75">
        <f>LOOKUP(2, 1/('BA History S2'!$B:$B=A16), 'BA History S2'!$AI:$AI)</f>
        <v>0.52916666666666656</v>
      </c>
      <c r="O16" s="34">
        <f>SUMIFS('BA History S2'!H:H,'BA History S2'!B:B,A16)</f>
        <v>312</v>
      </c>
      <c r="P16" s="2">
        <f>SUMIFS('BA History S2'!G:G,'BA History S2'!B:B,A16)-O16</f>
        <v>292</v>
      </c>
      <c r="Q16" s="89">
        <f>LOOKUP(2, 1/('BA History S2'!$B:$B=A16), 'BA History S2'!$AJ:$AJ)</f>
        <v>0.52638888888888891</v>
      </c>
      <c r="R16" s="2">
        <f>COUNTIFS('BA History S2'!$B:$B,$A$16,'BA History S2'!K:K, 1)</f>
        <v>5</v>
      </c>
      <c r="S16" s="2">
        <f>COUNTIFS('BA History S2'!$B:$B,$A$16,'BA History S2'!L:L, 1)</f>
        <v>2</v>
      </c>
      <c r="T16" s="2">
        <f>COUNTIFS('BA History S2'!$B:$B,$A$16,'BA History S2'!M:M, 1)</f>
        <v>11</v>
      </c>
      <c r="U16" s="2">
        <f>COUNTIFS('BA History S2'!$B:$B,$A$16,'BA History S2'!N:N, 1)</f>
        <v>7</v>
      </c>
      <c r="V16" s="2">
        <f>COUNTIFS('BA History S2'!$B:$B,$A$16,'BA History S2'!O:O, 1)</f>
        <v>1</v>
      </c>
      <c r="W16" s="2">
        <f>COUNTIFS('BA History S2'!$B:$B,$A$16,'BA History S2'!P:P, 1)</f>
        <v>0</v>
      </c>
      <c r="X16" s="2">
        <f>COUNTIFS('BA History S2'!$B:$B,$A$16,'BA History S2'!Q:Q, 1)</f>
        <v>1</v>
      </c>
      <c r="Y16" s="2">
        <f>COUNTIFS('BA History S2'!$B:$B,$A$16,'BA History S2'!R:R, 1)</f>
        <v>1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2</v>
      </c>
      <c r="AC16" s="2">
        <f>COUNTIFS('BA History S2'!$B:$B,$A$16,'BA History S2'!V:V, 1)</f>
        <v>2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4</v>
      </c>
      <c r="AG16" s="2">
        <f>COUNTIFS('BA History S2'!$B:$B,$A$16,'BA History S2'!Z:Z, 1)</f>
        <v>5</v>
      </c>
      <c r="AH16" s="2">
        <f>COUNTIFS('BA History S2'!$B:$B,$A16,'BA History S2'!AA:AA, 1)</f>
        <v>0</v>
      </c>
      <c r="AI16" s="2">
        <f>COUNTIFS('BA History S2'!$B:$B,$A$16,'BA History S2'!AB:AB, 1)</f>
        <v>2</v>
      </c>
      <c r="AJ16" s="2">
        <f>COUNTIFS('BA History S2'!$B:$B,$A$16,'BA History S2'!AC:AC, 1)</f>
        <v>9</v>
      </c>
      <c r="AK16" s="2">
        <f>COUNTIFS('BA History S2'!$B:$B,$A$16,'BA History S2'!AD:AD, 1)</f>
        <v>3</v>
      </c>
      <c r="AL16" s="2">
        <f>COUNTIFS('BA History S2'!$B:$B,$A$16,'BA History S2'!AE:AE, 1)</f>
        <v>6</v>
      </c>
      <c r="AM16" s="2">
        <f>COUNTIFS('BA History S2'!$B:$B,$A$16,'BA History S2'!AF:AF, 1)</f>
        <v>0</v>
      </c>
      <c r="AN16" s="2">
        <f>COUNTIFS('BA History S2'!$B:$B,$A$16,'BA History S2'!AG:AG, 1)</f>
        <v>11</v>
      </c>
    </row>
    <row r="17" spans="1:40" x14ac:dyDescent="0.25">
      <c r="A17" s="2" t="s">
        <v>167</v>
      </c>
      <c r="B17" s="2" t="s">
        <v>79</v>
      </c>
      <c r="C17" s="2"/>
      <c r="D17" s="2"/>
      <c r="E17" s="2"/>
      <c r="F17" s="34">
        <f>SUMIFS('BA History S2'!C:C,'BA History S2'!B:B,A17)</f>
        <v>20</v>
      </c>
      <c r="G17" s="66">
        <f>AVERAGEIFS('BA History S2'!C:C,'BA History S2'!B:B,A17)</f>
        <v>10</v>
      </c>
      <c r="H17" s="35">
        <f t="array" ref="H17">MAX(IF('BA History S2'!B:B=A17, 'BA History S2'!C:C))</f>
        <v>14</v>
      </c>
      <c r="I17" s="34">
        <f>COUNTIFS('BA History S2'!B:B,A17,'BA History S2'!D:D, 1)</f>
        <v>1</v>
      </c>
      <c r="J17" s="2">
        <f>COUNTIFS('BA History S2'!B:B,A17,'BA History S2'!D:D, 0)</f>
        <v>1</v>
      </c>
      <c r="K17" s="75">
        <f>LOOKUP(2, 1/('BA History S2'!$B:$B=A17), 'BA History S2'!$AK:$AK)</f>
        <v>0.5</v>
      </c>
      <c r="L17" s="34">
        <f>SUMIFS('BA History S2'!F:F,'BA History S2'!B:B,A17)</f>
        <v>4</v>
      </c>
      <c r="M17" s="2">
        <f>SUMIFS('BA History S2'!E:E,'BA History S2'!B:B,A17)-L17</f>
        <v>4</v>
      </c>
      <c r="N17" s="75">
        <f>LOOKUP(2, 1/('BA History S2'!$B:$B=A17), 'BA History S2'!$AI:$AI)</f>
        <v>0.5</v>
      </c>
      <c r="O17" s="34">
        <f>SUMIFS('BA History S2'!H:H,'BA History S2'!B:B,A17)</f>
        <v>17</v>
      </c>
      <c r="P17" s="2">
        <f>SUMIFS('BA History S2'!G:G,'BA History S2'!B:B,A17)-O17</f>
        <v>17</v>
      </c>
      <c r="Q17" s="89">
        <f>LOOKUP(2, 1/('BA History S2'!$B:$B=A17), 'BA History S2'!$AJ:$AJ)</f>
        <v>0.5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1</v>
      </c>
      <c r="AH17" s="2">
        <f>COUNTIFS('BA History S2'!$B:$B,$A17,'BA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  <c r="AN17" s="2">
        <f>COUNTIFS('BA History S2'!$B:$B,$A$17,'BA History S2'!AG:AG, 1)</f>
        <v>0</v>
      </c>
    </row>
    <row r="18" spans="1:40" x14ac:dyDescent="0.25">
      <c r="A18" s="2" t="s">
        <v>1</v>
      </c>
      <c r="B18" s="1" t="s">
        <v>158</v>
      </c>
      <c r="F18" s="34">
        <f>SUMIFS('BA History S2'!C:C,'BA History S2'!B:B,A18)</f>
        <v>739</v>
      </c>
      <c r="G18" s="66">
        <f>AVERAGEIFS('BA History S2'!C:C,'BA History S2'!B:B,A18)</f>
        <v>26.392857142857142</v>
      </c>
      <c r="H18" s="35">
        <f t="array" ref="H18">MAX(IF('BA History S2'!B:B=A18, 'BA History S2'!C:C))</f>
        <v>49</v>
      </c>
      <c r="I18" s="34">
        <f>COUNTIFS('BA History S2'!B:B,A18,'BA History S2'!D:D, 1)</f>
        <v>14</v>
      </c>
      <c r="J18" s="2">
        <f>COUNTIFS('BA History S2'!B:B,A18,'BA History S2'!D:D, 0)</f>
        <v>14</v>
      </c>
      <c r="K18" s="75">
        <f>LOOKUP(2, 1/('BA History S2'!$B:$B=A18), 'BA History S2'!$AK:$AK)</f>
        <v>0.5</v>
      </c>
      <c r="L18" s="34">
        <f>SUMIFS('BA History S2'!F:F,'BA History S2'!B:B,A18)</f>
        <v>57</v>
      </c>
      <c r="M18" s="2">
        <f>SUMIFS('BA History S2'!E:E,'BA History S2'!B:B,A18)-L18</f>
        <v>56</v>
      </c>
      <c r="N18" s="75">
        <f>LOOKUP(2, 1/('BA History S2'!$B:$B=A18), 'BA History S2'!$AI:$AI)</f>
        <v>0.5089285714285714</v>
      </c>
      <c r="O18" s="34">
        <f>SUMIFS('BA History S2'!H:H,'BA History S2'!B:B,A18)</f>
        <v>236</v>
      </c>
      <c r="P18" s="2">
        <f>SUMIFS('BA History S2'!G:G,'BA History S2'!B:B,A18)-O18</f>
        <v>233</v>
      </c>
      <c r="Q18" s="89">
        <f>LOOKUP(2, 1/('BA History S2'!$B:$B=A18), 'BA History S2'!$AJ:$AJ)</f>
        <v>0.51428571428571435</v>
      </c>
      <c r="R18" s="2">
        <f>COUNTIFS('BA History S2'!$B:$B,$A$18,'BA History S2'!K:K, 1)</f>
        <v>3</v>
      </c>
      <c r="S18" s="2">
        <f>COUNTIFS('BA History S2'!$B:$B,$A$18,'BA History S2'!L:L, 1)</f>
        <v>2</v>
      </c>
      <c r="T18" s="2">
        <f>COUNTIFS('BA History S2'!$B:$B,$A$18,'BA History S2'!M:M, 1)</f>
        <v>5</v>
      </c>
      <c r="U18" s="2">
        <f>COUNTIFS('BA History S2'!$B:$B,$A$18,'BA History S2'!N:N, 1)</f>
        <v>5</v>
      </c>
      <c r="V18" s="2">
        <f>COUNTIFS('BA History S2'!$B:$B,$A$18,'BA History S2'!O:O, 1)</f>
        <v>1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2</v>
      </c>
      <c r="Z18" s="2">
        <f>COUNTIFS('BA History S2'!$B:$B,$A$18,'BA History S2'!S:S, 1)</f>
        <v>2</v>
      </c>
      <c r="AA18" s="2">
        <f>COUNTIFS('BA History S2'!$B:$B,$A$18,'BA History S2'!T:T, 1)</f>
        <v>0</v>
      </c>
      <c r="AB18" s="2">
        <f>COUNTIFS('BA History S2'!$B:$B,$A$18,'BA History S2'!U:U, 1)</f>
        <v>1</v>
      </c>
      <c r="AC18" s="2">
        <f>COUNTIFS('BA History S2'!$B:$B,$A$18,'BA History S2'!V:V, 1)</f>
        <v>2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5</v>
      </c>
      <c r="AG18" s="2">
        <f>COUNTIFS('BA History S2'!$B:$B,$A$18,'BA History S2'!Z:Z, 1)</f>
        <v>7</v>
      </c>
      <c r="AH18" s="2">
        <f>COUNTIFS('BA History S2'!$B:$B,$A18,'BA History S2'!AA:AA, 1)</f>
        <v>0</v>
      </c>
      <c r="AI18" s="2">
        <f>COUNTIFS('BA History S2'!$B:$B,$A$18,'BA History S2'!AB:AB, 1)</f>
        <v>0</v>
      </c>
      <c r="AJ18" s="2">
        <f>COUNTIFS('BA History S2'!$B:$B,$A$18,'BA History S2'!AC:AC, 1)</f>
        <v>6</v>
      </c>
      <c r="AK18" s="2">
        <f>COUNTIFS('BA History S2'!$B:$B,$A$18,'BA History S2'!AD:AD, 1)</f>
        <v>2</v>
      </c>
      <c r="AL18" s="2">
        <f>COUNTIFS('BA History S2'!$B:$B,$A$18,'BA History S2'!AE:AE, 1)</f>
        <v>7</v>
      </c>
      <c r="AM18" s="2">
        <f>COUNTIFS('BA History S2'!$B:$B,$A$18,'BA History S2'!AF:AF, 1)</f>
        <v>0</v>
      </c>
      <c r="AN18" s="2">
        <f>COUNTIFS('BA History S2'!$B:$B,$A$18,'BA History S2'!AG:AG, 1)</f>
        <v>6</v>
      </c>
    </row>
    <row r="19" spans="1:40" ht="15.75" x14ac:dyDescent="0.25">
      <c r="A19" s="2" t="s">
        <v>150</v>
      </c>
      <c r="B19" s="95" t="s">
        <v>79</v>
      </c>
      <c r="C19" s="95">
        <v>3</v>
      </c>
      <c r="D19" s="95">
        <v>2</v>
      </c>
      <c r="E19" s="95"/>
      <c r="F19" s="34">
        <f>SUMIFS('BA History S2'!C:C,'BA History S2'!B:B,A19)</f>
        <v>762</v>
      </c>
      <c r="G19" s="66">
        <f>AVERAGEIFS('BA History S2'!C:C,'BA History S2'!B:B,A19)</f>
        <v>20.594594594594593</v>
      </c>
      <c r="H19" s="35">
        <f t="array" ref="H19">MAX(IF('BA History S2'!B:B=A19, 'BA History S2'!C:C))</f>
        <v>33</v>
      </c>
      <c r="I19" s="34">
        <f>COUNTIFS('BA History S2'!B:B,A19,'BA History S2'!D:D, 1)</f>
        <v>24</v>
      </c>
      <c r="J19" s="2">
        <f>COUNTIFS('BA History S2'!B:B,A19,'BA History S2'!D:D, 0)</f>
        <v>13</v>
      </c>
      <c r="K19" s="75">
        <f>LOOKUP(2, 1/('BA History S2'!$B:$B=A19), 'BA History S2'!$AK:$AK)</f>
        <v>0.64864864864864868</v>
      </c>
      <c r="L19" s="34">
        <f>SUMIFS('BA History S2'!F:F,'BA History S2'!B:B,A19)</f>
        <v>85</v>
      </c>
      <c r="M19" s="2">
        <f>SUMIFS('BA History S2'!E:E,'BA History S2'!B:B,A19)-L19</f>
        <v>64</v>
      </c>
      <c r="N19" s="75">
        <f>LOOKUP(2, 1/('BA History S2'!$B:$B=A19), 'BA History S2'!$AI:$AI)</f>
        <v>0.57567567567567568</v>
      </c>
      <c r="O19" s="34">
        <f>SUMIFS('BA History S2'!H:H,'BA History S2'!B:B,A19)</f>
        <v>325</v>
      </c>
      <c r="P19" s="2">
        <f>SUMIFS('BA History S2'!G:G,'BA History S2'!B:B,A19)-O19</f>
        <v>284</v>
      </c>
      <c r="Q19" s="89">
        <f>LOOKUP(2, 1/('BA History S2'!$B:$B=A19), 'BA History S2'!$AJ:$AJ)</f>
        <v>0.5454054054054055</v>
      </c>
      <c r="R19" s="2">
        <f>COUNTIFS('BA History S2'!$B:$B,$A$19,'BA History S2'!K:K, 1)</f>
        <v>5</v>
      </c>
      <c r="S19" s="2">
        <f>COUNTIFS('BA History S2'!$B:$B,$A$19,'BA History S2'!L:L, 1)</f>
        <v>1</v>
      </c>
      <c r="T19" s="2">
        <f>COUNTIFS('BA History S2'!$B:$B,$A$19,'BA History S2'!M:M, 1)</f>
        <v>6</v>
      </c>
      <c r="U19" s="2">
        <f>COUNTIFS('BA History S2'!$B:$B,$A$19,'BA History S2'!N:N, 1)</f>
        <v>14</v>
      </c>
      <c r="V19" s="2">
        <f>COUNTIFS('BA History S2'!$B:$B,$A$19,'BA History S2'!O:O, 1)</f>
        <v>0</v>
      </c>
      <c r="W19" s="2">
        <f>COUNTIFS('BA History S2'!$B:$B,$A$19,'BA History S2'!P:P, 1)</f>
        <v>1</v>
      </c>
      <c r="X19" s="2">
        <f>COUNTIFS('BA History S2'!$B:$B,$A$19,'BA History S2'!Q:Q, 1)</f>
        <v>3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4</v>
      </c>
      <c r="AC19" s="2">
        <f>COUNTIFS('BA History S2'!$B:$B,$A$19,'BA History S2'!V:V, 1)</f>
        <v>4</v>
      </c>
      <c r="AD19" s="2">
        <f>COUNTIFS('BA History S2'!$B:$B,$A$19,'BA History S2'!W:W, 1)</f>
        <v>2</v>
      </c>
      <c r="AE19" s="2">
        <f>COUNTIFS('BA History S2'!$B:$B,$A$19,'BA History S2'!X:X, 1)</f>
        <v>0</v>
      </c>
      <c r="AF19" s="2">
        <f>COUNTIFS('BA History S2'!$B:$B,$A$19,'BA History S2'!Y:Y, 1)</f>
        <v>5</v>
      </c>
      <c r="AG19" s="2">
        <f>COUNTIFS('BA History S2'!$B:$B,$A$19,'BA History S2'!Z:Z, 1)</f>
        <v>11</v>
      </c>
      <c r="AH19" s="2">
        <f>COUNTIFS('BA History S2'!$B:$B,$A19,'BA History S2'!AA:AA, 1)</f>
        <v>1</v>
      </c>
      <c r="AI19" s="2">
        <f>COUNTIFS('BA History S2'!$B:$B,$A$19,'BA History S2'!AB:AB, 1)</f>
        <v>1</v>
      </c>
      <c r="AJ19" s="2">
        <f>COUNTIFS('BA History S2'!$B:$B,$A$19,'BA History S2'!AC:AC, 1)</f>
        <v>12</v>
      </c>
      <c r="AK19" s="2">
        <f>COUNTIFS('BA History S2'!$B:$B,$A$19,'BA History S2'!AD:AD, 1)</f>
        <v>2</v>
      </c>
      <c r="AL19" s="2">
        <f>COUNTIFS('BA History S2'!$B:$B,$A$19,'BA History S2'!AE:AE, 1)</f>
        <v>6</v>
      </c>
      <c r="AM19" s="2">
        <f>COUNTIFS('BA History S2'!$B:$B,$A$19,'BA History S2'!AF:AF, 1)</f>
        <v>0</v>
      </c>
      <c r="AN19" s="2">
        <f>COUNTIFS('BA History S2'!$B:$B,$A$19,'BA History S2'!AG:AG, 1)</f>
        <v>6</v>
      </c>
    </row>
    <row r="20" spans="1:40" x14ac:dyDescent="0.25">
      <c r="A20" s="2" t="s">
        <v>46</v>
      </c>
      <c r="B20" s="1" t="s">
        <v>158</v>
      </c>
      <c r="F20" s="34">
        <f>SUMIFS('BA History S2'!C:C,'BA History S2'!B:B,A20)</f>
        <v>136</v>
      </c>
      <c r="G20" s="66">
        <f>AVERAGEIFS('BA History S2'!C:C,'BA History S2'!B:B,A20)</f>
        <v>15.111111111111111</v>
      </c>
      <c r="H20" s="35">
        <f t="array" ref="H20">MAX(IF('BA History S2'!B:B=A20, 'BA History S2'!C:C))</f>
        <v>34</v>
      </c>
      <c r="I20" s="34">
        <f>COUNTIFS('BA History S2'!B:B,A20,'BA History S2'!D:D, 1)</f>
        <v>1</v>
      </c>
      <c r="J20" s="2">
        <f>COUNTIFS('BA History S2'!B:B,A20,'BA History S2'!D:D, 0)</f>
        <v>8</v>
      </c>
      <c r="K20" s="75">
        <f>LOOKUP(2, 1/('BA History S2'!$B:$B=A20), 'BA History S2'!$AK:$AK)</f>
        <v>0.1111111111111111</v>
      </c>
      <c r="L20" s="34">
        <f>SUMIFS('BA History S2'!F:F,'BA History S2'!B:B,A20)</f>
        <v>12</v>
      </c>
      <c r="M20" s="2">
        <f>SUMIFS('BA History S2'!E:E,'BA History S2'!B:B,A20)-L20</f>
        <v>26</v>
      </c>
      <c r="N20" s="75">
        <f>LOOKUP(2, 1/('BA History S2'!$B:$B=A20), 'BA History S2'!$AI:$AI)</f>
        <v>0.28333333333333333</v>
      </c>
      <c r="O20" s="34">
        <f>SUMIFS('BA History S2'!H:H,'BA History S2'!B:B,A20)</f>
        <v>63</v>
      </c>
      <c r="P20" s="2">
        <f>SUMIFS('BA History S2'!G:G,'BA History S2'!B:B,A20)-O20</f>
        <v>91</v>
      </c>
      <c r="Q20" s="89">
        <f>LOOKUP(2, 1/('BA History S2'!$B:$B=A20), 'BA History S2'!$AJ:$AJ)</f>
        <v>0.37777777777777782</v>
      </c>
      <c r="R20" s="2">
        <f>COUNTIFS('BA History S2'!$B:$B,$A$20,'BA History S2'!K:K, 1)</f>
        <v>1</v>
      </c>
      <c r="S20" s="2">
        <f>COUNTIFS('BA History S2'!$B:$B,$A$20,'BA History S2'!L:L, 1)</f>
        <v>2</v>
      </c>
      <c r="T20" s="2">
        <f>COUNTIFS('BA History S2'!$B:$B,$A$20,'BA History S2'!M:M, 1)</f>
        <v>2</v>
      </c>
      <c r="U20" s="2">
        <f>COUNTIFS('BA History S2'!$B:$B,$A$20,'BA History S2'!N:N, 1)</f>
        <v>1</v>
      </c>
      <c r="V20" s="2">
        <f>COUNTIFS('BA History S2'!$B:$B,$A$20,'BA History S2'!O:O, 1)</f>
        <v>1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0</v>
      </c>
      <c r="AH20" s="2">
        <f>COUNTIFS('BA History S2'!$B:$B,$A20,'BA History S2'!AA:AA, 1)</f>
        <v>0</v>
      </c>
      <c r="AI20" s="2">
        <f>COUNTIFS('BA History S2'!$B:$B,$A$20,'BA History S2'!AB:AB, 1)</f>
        <v>0</v>
      </c>
      <c r="AJ20" s="2">
        <f>COUNTIFS('BA History S2'!$B:$B,$A$20,'BA History S2'!AC:AC, 1)</f>
        <v>1</v>
      </c>
      <c r="AK20" s="2">
        <f>COUNTIFS('BA History S2'!$B:$B,$A$20,'BA History S2'!AD:AD, 1)</f>
        <v>0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  <c r="AN20" s="2">
        <f>COUNTIFS('BA History S2'!$B:$B,$A$20,'BA History S2'!AG:AG, 1)</f>
        <v>1</v>
      </c>
    </row>
    <row r="21" spans="1:40" x14ac:dyDescent="0.25">
      <c r="A21" s="2" t="s">
        <v>28</v>
      </c>
      <c r="B21" s="1" t="s">
        <v>79</v>
      </c>
      <c r="F21" s="34">
        <f>SUMIFS('BA History S2'!C:C,'BA History S2'!B:B,A21)</f>
        <v>46</v>
      </c>
      <c r="G21" s="66">
        <f>AVERAGEIFS('BA History S2'!C:C,'BA History S2'!B:B,A21)</f>
        <v>11.5</v>
      </c>
      <c r="H21" s="35">
        <f t="array" ref="H21">MAX(IF('BA History S2'!B:B=A21, 'BA History S2'!C:C))</f>
        <v>17</v>
      </c>
      <c r="I21" s="34">
        <f>COUNTIFS('BA History S2'!B:B,A21,'BA History S2'!D:D, 1)</f>
        <v>2</v>
      </c>
      <c r="J21" s="2">
        <f>COUNTIFS('BA History S2'!B:B,A21,'BA History S2'!D:D, 0)</f>
        <v>2</v>
      </c>
      <c r="K21" s="75">
        <f>LOOKUP(2, 1/('BA History S2'!$B:$B=A21), 'BA History S2'!$AK:$AK)</f>
        <v>0.5</v>
      </c>
      <c r="L21" s="34">
        <f>SUMIFS('BA History S2'!F:F,'BA History S2'!B:B,A21)</f>
        <v>7</v>
      </c>
      <c r="M21" s="2">
        <f>SUMIFS('BA History S2'!E:E,'BA History S2'!B:B,A21)-L21</f>
        <v>7</v>
      </c>
      <c r="N21" s="75">
        <f>LOOKUP(2, 1/('BA History S2'!$B:$B=A21), 'BA History S2'!$AI:$AI)</f>
        <v>0.5</v>
      </c>
      <c r="O21" s="34">
        <f>SUMIFS('BA History S2'!H:H,'BA History S2'!B:B,A21)</f>
        <v>27</v>
      </c>
      <c r="P21" s="2">
        <f>SUMIFS('BA History S2'!G:G,'BA History S2'!B:B,A21)-O21</f>
        <v>29</v>
      </c>
      <c r="Q21" s="89">
        <f>LOOKUP(2, 1/('BA History S2'!$B:$B=A21), 'BA History S2'!$AJ:$AJ)</f>
        <v>0.45499999999999996</v>
      </c>
      <c r="R21" s="2">
        <f>COUNTIFS('BA History S2'!$B:$B,$A$21,'BA History S2'!K:K, 1)</f>
        <v>1</v>
      </c>
      <c r="S21" s="2">
        <f>COUNTIFS('BA History S2'!$B:$B,$A$21,'BA History S2'!L:L, 1)</f>
        <v>0</v>
      </c>
      <c r="T21" s="2">
        <f>COUNTIFS('BA History S2'!$B:$B,$A$21,'BA History S2'!M:M, 1)</f>
        <v>1</v>
      </c>
      <c r="U21" s="2">
        <f>COUNTIFS('BA History S2'!$B:$B,$A$21,'BA History S2'!N:N, 1)</f>
        <v>0</v>
      </c>
      <c r="V21" s="2">
        <f>COUNTIFS('BA History S2'!$B:$B,$A$21,'BA History S2'!O:O, 1)</f>
        <v>1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1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0</v>
      </c>
      <c r="AH21" s="2">
        <f>COUNTIFS('BA History S2'!$B:$B,$A21,'BA History S2'!AA:AA, 1)</f>
        <v>0</v>
      </c>
      <c r="AI21" s="2">
        <f>COUNTIFS('BA History S2'!$B:$B,$A$21,'BA History S2'!AB:AB, 1)</f>
        <v>0</v>
      </c>
      <c r="AJ21" s="2">
        <f>COUNTIFS('BA History S2'!$B:$B,$A$21,'BA History S2'!AC:AC, 1)</f>
        <v>1</v>
      </c>
      <c r="AK21" s="2">
        <f>COUNTIFS('BA History S2'!$B:$B,$A$21,'BA History S2'!AD:AD, 1)</f>
        <v>0</v>
      </c>
      <c r="AL21" s="2">
        <f>COUNTIFS('BA History S2'!$B:$B,$A$21,'BA History S2'!AE:AE, 1)</f>
        <v>2</v>
      </c>
      <c r="AM21" s="2">
        <f>COUNTIFS('BA History S2'!$B:$B,$A$21,'BA History S2'!AF:AF, 1)</f>
        <v>0</v>
      </c>
      <c r="AN21" s="2">
        <f>COUNTIFS('BA History S2'!$B:$B,$A$21,'BA History S2'!AG:AG, 1)</f>
        <v>0</v>
      </c>
    </row>
    <row r="22" spans="1:40" x14ac:dyDescent="0.25">
      <c r="A22" s="2" t="s">
        <v>53</v>
      </c>
      <c r="B22" s="2" t="s">
        <v>79</v>
      </c>
      <c r="C22" s="2">
        <v>1</v>
      </c>
      <c r="D22" s="2"/>
      <c r="E22" s="2"/>
      <c r="F22" s="34">
        <f>SUMIFS('BA History S2'!C:C,'BA History S2'!B:B,A22)</f>
        <v>295</v>
      </c>
      <c r="G22" s="66">
        <f>AVERAGEIFS('BA History S2'!C:C,'BA History S2'!B:B,A22)</f>
        <v>15.526315789473685</v>
      </c>
      <c r="H22" s="35">
        <f t="array" ref="H22">MAX(IF('BA History S2'!B:B=A22, 'BA History S2'!C:C))</f>
        <v>27</v>
      </c>
      <c r="I22" s="34">
        <f>COUNTIFS('BA History S2'!B:B,A22,'BA History S2'!D:D, 1)</f>
        <v>7</v>
      </c>
      <c r="J22" s="2">
        <f>COUNTIFS('BA History S2'!B:B,A22,'BA History S2'!D:D, 0)</f>
        <v>12</v>
      </c>
      <c r="K22" s="75">
        <f>LOOKUP(2, 1/('BA History S2'!$B:$B=A22), 'BA History S2'!$AK:$AK)</f>
        <v>0.36842105263157893</v>
      </c>
      <c r="L22" s="34">
        <f>SUMIFS('BA History S2'!F:F,'BA History S2'!B:B,A22)</f>
        <v>35</v>
      </c>
      <c r="M22" s="2">
        <f>SUMIFS('BA History S2'!E:E,'BA History S2'!B:B,A22)-L22</f>
        <v>39</v>
      </c>
      <c r="N22" s="75">
        <f>LOOKUP(2, 1/('BA History S2'!$B:$B=A22), 'BA History S2'!$AI:$AI)</f>
        <v>0.49210526315789471</v>
      </c>
      <c r="O22" s="34">
        <f>SUMIFS('BA History S2'!H:H,'BA History S2'!B:B,A22)</f>
        <v>152</v>
      </c>
      <c r="P22" s="2">
        <f>SUMIFS('BA History S2'!G:G,'BA History S2'!B:B,A22)-O22</f>
        <v>162</v>
      </c>
      <c r="Q22" s="89">
        <f>LOOKUP(2, 1/('BA History S2'!$B:$B=A22), 'BA History S2'!$AJ:$AJ)</f>
        <v>0.48684210526315791</v>
      </c>
      <c r="R22" s="2">
        <f>COUNTIFS('BA History S2'!$B:$B,$A$22,'BA History S2'!K:K, 1)</f>
        <v>2</v>
      </c>
      <c r="S22" s="2">
        <f>COUNTIFS('BA History S2'!$B:$B,$A$22,'BA History S2'!L:L, 1)</f>
        <v>3</v>
      </c>
      <c r="T22" s="2">
        <f>COUNTIFS('BA History S2'!$B:$B,$A$22,'BA History S2'!M:M, 1)</f>
        <v>0</v>
      </c>
      <c r="U22" s="2">
        <f>COUNTIFS('BA History S2'!$B:$B,$A$22,'BA History S2'!N:N, 1)</f>
        <v>4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1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1</v>
      </c>
      <c r="AE22" s="2">
        <f>COUNTIFS('BA History S2'!$B:$B,$A$22,'BA History S2'!X:X, 1)</f>
        <v>0</v>
      </c>
      <c r="AF22" s="2">
        <f>COUNTIFS('BA History S2'!$B:$B,$A$22,'BA History S2'!Y:Y, 1)</f>
        <v>2</v>
      </c>
      <c r="AG22" s="2">
        <f>COUNTIFS('BA History S2'!$B:$B,$A$22,'BA History S2'!Z:Z, 1)</f>
        <v>6</v>
      </c>
      <c r="AH22" s="2">
        <f>COUNTIFS('BA History S2'!$B:$B,$A22,'BA History S2'!AA:AA, 1)</f>
        <v>0</v>
      </c>
      <c r="AI22" s="2">
        <f>COUNTIFS('BA History S2'!$B:$B,$A$22,'BA History S2'!AB:AB, 1)</f>
        <v>1</v>
      </c>
      <c r="AJ22" s="2">
        <f>COUNTIFS('BA History S2'!$B:$B,$A$22,'BA History S2'!AC:AC, 1)</f>
        <v>4</v>
      </c>
      <c r="AK22" s="2">
        <f>COUNTIFS('BA History S2'!$B:$B,$A$22,'BA History S2'!AD:AD, 1)</f>
        <v>2</v>
      </c>
      <c r="AL22" s="2">
        <f>COUNTIFS('BA History S2'!$B:$B,$A$22,'BA History S2'!AE:AE, 1)</f>
        <v>0</v>
      </c>
      <c r="AM22" s="2">
        <f>COUNTIFS('BA History S2'!$B:$B,$A$22,'BA History S2'!AF:AF, 1)</f>
        <v>1</v>
      </c>
      <c r="AN22" s="2">
        <f>COUNTIFS('BA History S2'!$B:$B,$A$22,'BA History S2'!AG:AG, 1)</f>
        <v>6</v>
      </c>
    </row>
    <row r="23" spans="1:40" x14ac:dyDescent="0.25">
      <c r="A23" s="2" t="s">
        <v>137</v>
      </c>
      <c r="B23" s="2" t="s">
        <v>79</v>
      </c>
      <c r="C23" s="2"/>
      <c r="D23" s="2"/>
      <c r="E23" s="2"/>
      <c r="F23" s="34">
        <f>SUMIFS('BA History S2'!C:C,'BA History S2'!B:B,A23)</f>
        <v>36</v>
      </c>
      <c r="G23" s="66">
        <f>AVERAGEIFS('BA History S2'!C:C,'BA History S2'!B:B,A23)</f>
        <v>9</v>
      </c>
      <c r="H23" s="35">
        <f t="array" ref="H23">MAX(IF('BA History S2'!B:B=A23, 'BA History S2'!C:C))</f>
        <v>10</v>
      </c>
      <c r="I23" s="34">
        <f>COUNTIFS('BA History S2'!B:B,A23,'BA History S2'!D:D, 1)</f>
        <v>2</v>
      </c>
      <c r="J23" s="2">
        <f>COUNTIFS('BA History S2'!B:B,A23,'BA History S2'!D:D, 0)</f>
        <v>2</v>
      </c>
      <c r="K23" s="75">
        <f>LOOKUP(2, 1/('BA History S2'!$B:$B=A23), 'BA History S2'!$AK:$AK)</f>
        <v>0.5</v>
      </c>
      <c r="L23" s="34">
        <f>SUMIFS('BA History S2'!F:F,'BA History S2'!B:B,A23)</f>
        <v>8</v>
      </c>
      <c r="M23" s="2">
        <f>SUMIFS('BA History S2'!E:E,'BA History S2'!B:B,A23)-L23</f>
        <v>8</v>
      </c>
      <c r="N23" s="75">
        <f>LOOKUP(2, 1/('BA History S2'!$B:$B=A23), 'BA History S2'!$AI:$AI)</f>
        <v>0.5</v>
      </c>
      <c r="O23" s="34">
        <f>SUMIFS('BA History S2'!H:H,'BA History S2'!B:B,A23)</f>
        <v>33</v>
      </c>
      <c r="P23" s="2">
        <f>SUMIFS('BA History S2'!G:G,'BA History S2'!B:B,A23)-O23</f>
        <v>33</v>
      </c>
      <c r="Q23" s="89">
        <f>LOOKUP(2, 1/('BA History S2'!$B:$B=A23), 'BA History S2'!$AJ:$AJ)</f>
        <v>0.495</v>
      </c>
      <c r="R23" s="2">
        <f>COUNTIFS('BA History S2'!$B:$B,$A$23,'BA History S2'!K:K, 1)</f>
        <v>0</v>
      </c>
      <c r="S23" s="2">
        <f>COUNTIFS('BA History S2'!$B:$B,$A$23,'BA History S2'!L:L, 1)</f>
        <v>1</v>
      </c>
      <c r="T23" s="2">
        <f>COUNTIFS('BA History S2'!$B:$B,$A$23,'BA History S2'!M:M, 1)</f>
        <v>0</v>
      </c>
      <c r="U23" s="2">
        <f>COUNTIFS('BA History S2'!$B:$B,$A$23,'BA History S2'!N:N, 1)</f>
        <v>1</v>
      </c>
      <c r="V23" s="2">
        <f>COUNTIFS('BA History S2'!$B:$B,$A$23,'BA History S2'!O:O, 1)</f>
        <v>0</v>
      </c>
      <c r="W23" s="2">
        <f>COUNTIFS('BA History S2'!$B:$B,$A$23,'BA History S2'!P:P, 1)</f>
        <v>1</v>
      </c>
      <c r="X23" s="2">
        <f>COUNTIFS('BA History S2'!$B:$B,$A$23,'BA History S2'!Q:Q, 1)</f>
        <v>1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1</v>
      </c>
      <c r="AH23" s="2">
        <f>COUNTIFS('BA History S2'!$B:$B,$A$23,'BA History S2'!AA:AA, 1)</f>
        <v>0</v>
      </c>
      <c r="AI23" s="2">
        <f>COUNTIFS('BA History S2'!$B:$B,$A$23,'BA History S2'!AB:AB, 1)</f>
        <v>0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1</v>
      </c>
      <c r="AM23" s="2">
        <f>COUNTIFS('BA History S2'!$B:$B,$A$23,'BA History S2'!AF:AF, 1)</f>
        <v>0</v>
      </c>
      <c r="AN23" s="2">
        <f>COUNTIFS('BA History S2'!$B:$B,$A$23,'BA History S2'!AG:AG, 1)</f>
        <v>0</v>
      </c>
    </row>
    <row r="24" spans="1:40" x14ac:dyDescent="0.25">
      <c r="A24" s="2" t="s">
        <v>148</v>
      </c>
      <c r="B24" s="2" t="s">
        <v>79</v>
      </c>
      <c r="C24" s="2"/>
      <c r="D24" s="2"/>
      <c r="E24" s="2"/>
      <c r="F24" s="34">
        <f>SUMIFS('BA History S2'!C:C,'BA History S2'!B:B,A24)</f>
        <v>139</v>
      </c>
      <c r="G24" s="66">
        <f>AVERAGEIFS('BA History S2'!C:C,'BA History S2'!B:B,A24)</f>
        <v>8.6875</v>
      </c>
      <c r="H24" s="35">
        <f t="array" ref="H24">MAX(IF('BA History S2'!B:B=A24, 'BA History S2'!C:C))</f>
        <v>18</v>
      </c>
      <c r="I24" s="34">
        <f>COUNTIFS('BA History S2'!B:B,A24,'BA History S2'!D:D, 1)</f>
        <v>6</v>
      </c>
      <c r="J24" s="2">
        <f>COUNTIFS('BA History S2'!B:B,A24,'BA History S2'!D:D, 0)</f>
        <v>10</v>
      </c>
      <c r="K24" s="75">
        <f>LOOKUP(2, 1/('BA History S2'!$B:$B=A24), 'BA History S2'!$AK:$AK)</f>
        <v>0.375</v>
      </c>
      <c r="L24" s="34">
        <f>SUMIFS('BA History S2'!F:F,'BA History S2'!B:B,A24)</f>
        <v>27</v>
      </c>
      <c r="M24" s="2">
        <f>SUMIFS('BA History S2'!E:E,'BA History S2'!B:B,A24)-L24</f>
        <v>40</v>
      </c>
      <c r="N24" s="75">
        <f>LOOKUP(2, 1/('BA History S2'!$B:$B=A24), 'BA History S2'!$AI:$AI)</f>
        <v>0.37187500000000001</v>
      </c>
      <c r="O24" s="34">
        <f>SUMIFS('BA History S2'!H:H,'BA History S2'!B:B,A24)</f>
        <v>123</v>
      </c>
      <c r="P24" s="2">
        <f>SUMIFS('BA History S2'!G:G,'BA History S2'!B:B,A24)-O24</f>
        <v>154</v>
      </c>
      <c r="Q24" s="89">
        <f>LOOKUP(2, 1/('BA History S2'!$B:$B=A24), 'BA History S2'!$AJ:$AJ)</f>
        <v>0.43312499999999987</v>
      </c>
      <c r="R24" s="2">
        <f>COUNTIFS('BA History S2'!$B:$B,$A$24,'BA History S2'!K:K, 1)</f>
        <v>2</v>
      </c>
      <c r="S24" s="2">
        <f>COUNTIFS('BA History S2'!$B:$B,$A$24,'BA History S2'!L:L, 1)</f>
        <v>1</v>
      </c>
      <c r="T24" s="2">
        <f>COUNTIFS('BA History S2'!$B:$B,$A$24,'BA History S2'!M:M, 1)</f>
        <v>1</v>
      </c>
      <c r="U24" s="2">
        <f>COUNTIFS('BA History S2'!$B:$B,$A$24,'BA History S2'!N:N, 1)</f>
        <v>2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1</v>
      </c>
      <c r="Z24" s="2">
        <f>COUNTIFS('BA History S2'!$B:$B,$A$24,'BA History S2'!S:S, 1)</f>
        <v>2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1</v>
      </c>
      <c r="AD24" s="2">
        <f>COUNTIFS('BA History S2'!$B:$B,$A$24,'BA History S2'!W:W, 1)</f>
        <v>1</v>
      </c>
      <c r="AE24" s="2">
        <f>COUNTIFS('BA History S2'!$B:$B,$A$24,'BA History S2'!X:X, 1)</f>
        <v>0</v>
      </c>
      <c r="AF24" s="2">
        <f>COUNTIFS('BA History S2'!$B:$B,$A$24,'BA History S2'!Y:Y, 1)</f>
        <v>1</v>
      </c>
      <c r="AG24" s="2">
        <f>COUNTIFS('BA History S2'!$B:$B,$A$24,'BA History S2'!Z:Z, 1)</f>
        <v>2</v>
      </c>
      <c r="AH24" s="2">
        <f>COUNTIFS('BA History S2'!$B:$B,$A24,'BA History S2'!AA:AA, 1)</f>
        <v>0</v>
      </c>
      <c r="AI24" s="2">
        <f>COUNTIFS('BA History S2'!$B:$B,$A$24,'BA History S2'!AB:AB, 1)</f>
        <v>0</v>
      </c>
      <c r="AJ24" s="2">
        <f>COUNTIFS('BA History S2'!$B:$B,$A$24,'BA History S2'!AC:AC, 1)</f>
        <v>5</v>
      </c>
      <c r="AK24" s="2">
        <f>COUNTIFS('BA History S2'!$B:$B,$A$24,'BA History S2'!AD:AD, 1)</f>
        <v>1</v>
      </c>
      <c r="AL24" s="2">
        <f>COUNTIFS('BA History S2'!$B:$B,$A$24,'BA History S2'!AE:AE, 1)</f>
        <v>4</v>
      </c>
      <c r="AM24" s="2">
        <f>COUNTIFS('BA History S2'!$B:$B,$A$24,'BA History S2'!AF:AF, 1)</f>
        <v>0</v>
      </c>
      <c r="AN24" s="2">
        <f>COUNTIFS('BA History S2'!$B:$B,$A$24,'BA History S2'!AG:AG, 1)</f>
        <v>2</v>
      </c>
    </row>
    <row r="25" spans="1:40" x14ac:dyDescent="0.25">
      <c r="A25" s="2" t="s">
        <v>15</v>
      </c>
      <c r="B25" s="2" t="s">
        <v>79</v>
      </c>
      <c r="C25" s="2"/>
      <c r="D25" s="2"/>
      <c r="E25" s="2"/>
      <c r="F25" s="34">
        <f>SUMIFS('BA History S2'!C:C,'BA History S2'!B:B,A25)</f>
        <v>41</v>
      </c>
      <c r="G25" s="66">
        <f>AVERAGEIFS('BA History S2'!C:C,'BA History S2'!B:B,A25)</f>
        <v>20.5</v>
      </c>
      <c r="H25" s="35">
        <f t="array" ref="H25">MAX(IF('BA History S2'!B:B=A25, 'BA History S2'!C:C))</f>
        <v>23</v>
      </c>
      <c r="I25" s="34">
        <f>COUNTIFS('BA History S2'!B:B,A25,'BA History S2'!D:D, 1)</f>
        <v>0</v>
      </c>
      <c r="J25" s="2">
        <f>COUNTIFS('BA History S2'!B:B,A25,'BA History S2'!D:D, 0)</f>
        <v>2</v>
      </c>
      <c r="K25" s="75">
        <f>LOOKUP(2, 1/('BA History S2'!$B:$B=A25), 'BA History S2'!$AK:$AK)</f>
        <v>0</v>
      </c>
      <c r="L25" s="34">
        <f>SUMIFS('BA History S2'!F:F,'BA History S2'!B:B,A25)</f>
        <v>3</v>
      </c>
      <c r="M25" s="2">
        <f>SUMIFS('BA History S2'!E:E,'BA History S2'!B:B,A25)-L25</f>
        <v>6</v>
      </c>
      <c r="N25" s="75">
        <f>LOOKUP(2, 1/('BA History S2'!$B:$B=A25), 'BA History S2'!$AI:$AI)</f>
        <v>0.32500000000000001</v>
      </c>
      <c r="O25" s="34">
        <f>SUMIFS('BA History S2'!H:H,'BA History S2'!B:B,A25)</f>
        <v>18</v>
      </c>
      <c r="P25" s="2">
        <f>SUMIFS('BA History S2'!G:G,'BA History S2'!B:B,A25)-O25</f>
        <v>20</v>
      </c>
      <c r="Q25" s="89">
        <f>LOOKUP(2, 1/('BA History S2'!$B:$B=A25), 'BA History S2'!$AJ:$AJ)</f>
        <v>0.47</v>
      </c>
      <c r="R25" s="2">
        <f>COUNTIFS('BA History S2'!$B:$B,$A$25,'BA History S2'!K:K, 1)</f>
        <v>0</v>
      </c>
      <c r="S25" s="2">
        <f>COUNTIFS('BA History S2'!$B:$B,$A$25,'BA History S2'!L:L, 1)</f>
        <v>1</v>
      </c>
      <c r="T25" s="2">
        <f>COUNTIFS('BA History S2'!$B:$B,$A$25,'BA History S2'!M:M, 1)</f>
        <v>1</v>
      </c>
      <c r="U25" s="2">
        <f>COUNTIFS('BA History S2'!$B:$B,$A$25,'BA History S2'!N:N, 1)</f>
        <v>0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0</v>
      </c>
      <c r="AH25" s="2">
        <f>COUNTIFS('BA History S2'!$B:$B,$A$25,'BA History S2'!AA:AA, 1)</f>
        <v>0</v>
      </c>
      <c r="AI25" s="2">
        <f>COUNTIFS('BA History S2'!$B:$B,$A$25,'BA History S2'!AB:AB, 1)</f>
        <v>0</v>
      </c>
      <c r="AJ25" s="2">
        <f>COUNTIFS('BA History S2'!$B:$B,$A$25,'BA History S2'!AC:AC, 1)</f>
        <v>0</v>
      </c>
      <c r="AK25" s="2">
        <f>COUNTIFS('BA History S2'!$B:$B,$A$25,'BA History S2'!AD:AD, 1)</f>
        <v>0</v>
      </c>
      <c r="AL25" s="2">
        <f>COUNTIFS('BA History S2'!$B:$B,$A$25,'BA History S2'!AE:AE, 1)</f>
        <v>0</v>
      </c>
      <c r="AM25" s="2">
        <f>COUNTIFS('BA History S2'!$B:$B,$A$25,'BA History S2'!AF:AF, 1)</f>
        <v>0</v>
      </c>
      <c r="AN25" s="2">
        <f>COUNTIFS('BA History S2'!$B:$B,$A$25,'BA History S2'!AG:AG, 1)</f>
        <v>0</v>
      </c>
    </row>
    <row r="26" spans="1:40" x14ac:dyDescent="0.25">
      <c r="A26" s="2" t="s">
        <v>3</v>
      </c>
      <c r="B26" s="1" t="s">
        <v>158</v>
      </c>
      <c r="C26" s="2"/>
      <c r="D26" s="2"/>
      <c r="E26" s="2"/>
      <c r="F26" s="34">
        <f>SUMIFS('BA History S2'!C:C,'BA History S2'!B:B,A26)</f>
        <v>73</v>
      </c>
      <c r="G26" s="66">
        <f>AVERAGEIFS('BA History S2'!C:C,'BA History S2'!B:B,A26)</f>
        <v>18.25</v>
      </c>
      <c r="H26" s="35">
        <f t="array" ref="H26">MAX(IF('BA History S2'!B:B=A26, 'BA History S2'!C:C))</f>
        <v>26</v>
      </c>
      <c r="I26" s="34">
        <f>COUNTIFS('BA History S2'!B:B,A26,'BA History S2'!D:D, 1)</f>
        <v>1</v>
      </c>
      <c r="J26" s="2">
        <f>COUNTIFS('BA History S2'!B:B,A26,'BA History S2'!D:D, 0)</f>
        <v>3</v>
      </c>
      <c r="K26" s="75">
        <f>LOOKUP(2, 1/('BA History S2'!$B:$B=A26), 'BA History S2'!$AK:$AK)</f>
        <v>0.25</v>
      </c>
      <c r="L26" s="34">
        <f>SUMIFS('BA History S2'!F:F,'BA History S2'!B:B,A26)</f>
        <v>6</v>
      </c>
      <c r="M26" s="2">
        <f>SUMIFS('BA History S2'!E:E,'BA History S2'!B:B,A26)-L26</f>
        <v>11</v>
      </c>
      <c r="N26" s="75">
        <f>LOOKUP(2, 1/('BA History S2'!$B:$B=A26), 'BA History S2'!$AI:$AI)</f>
        <v>0.3125</v>
      </c>
      <c r="O26" s="34">
        <f>SUMIFS('BA History S2'!H:H,'BA History S2'!B:B,A26)</f>
        <v>32</v>
      </c>
      <c r="P26" s="2">
        <f>SUMIFS('BA History S2'!G:G,'BA History S2'!B:B,A26)-O26</f>
        <v>42</v>
      </c>
      <c r="Q26" s="89">
        <f>LOOKUP(2, 1/('BA History S2'!$B:$B=A26), 'BA History S2'!$AJ:$AJ)</f>
        <v>0.41749999999999998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0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1</v>
      </c>
      <c r="AC26" s="2">
        <f>COUNTIFS('BA History S2'!$B:$B,$A$26,'BA History S2'!V:V, 1)</f>
        <v>1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0</v>
      </c>
      <c r="AG26" s="2">
        <f>COUNTIFS('BA History S2'!$B:$B,$A$26,'BA History S2'!Z:Z, 1)</f>
        <v>1</v>
      </c>
      <c r="AH26" s="2">
        <f>COUNTIFS('BA History S2'!$B:$B,$A$26,'BA History S2'!AA:AA, 1)</f>
        <v>0</v>
      </c>
      <c r="AI26" s="2">
        <f>COUNTIFS('BA History S2'!$B:$B,$A$26,'BA History S2'!AB:AB, 1)</f>
        <v>0</v>
      </c>
      <c r="AJ26" s="2">
        <f>COUNTIFS('BA History S2'!$B:$B,$A$26,'BA History S2'!AC:AC, 1)</f>
        <v>1</v>
      </c>
      <c r="AK26" s="2">
        <f>COUNTIFS('BA History S2'!$B:$B,$A$26,'BA History S2'!AD:AD, 1)</f>
        <v>1</v>
      </c>
      <c r="AL26" s="2">
        <f>COUNTIFS('BA History S2'!$B:$B,$A$26,'BA History S2'!AE:AE, 1)</f>
        <v>0</v>
      </c>
      <c r="AM26" s="2">
        <f>COUNTIFS('BA History S2'!$B:$B,$A$26,'BA History S2'!AF:AF, 1)</f>
        <v>1</v>
      </c>
      <c r="AN26" s="2">
        <f>COUNTIFS('BA History S2'!$B:$B,$A$26,'BA History S2'!AG:AG, 1)</f>
        <v>0</v>
      </c>
    </row>
    <row r="27" spans="1:40" x14ac:dyDescent="0.25">
      <c r="A27" s="2" t="s">
        <v>161</v>
      </c>
      <c r="B27" s="2" t="s">
        <v>79</v>
      </c>
      <c r="C27" s="2"/>
      <c r="D27" s="2"/>
      <c r="E27" s="2"/>
      <c r="F27" s="34">
        <f>SUMIFS('BA History S2'!C:C,'BA History S2'!B:B,A27)</f>
        <v>231</v>
      </c>
      <c r="G27" s="66">
        <f>AVERAGEIFS('BA History S2'!C:C,'BA History S2'!B:B,A27)</f>
        <v>11.55</v>
      </c>
      <c r="H27" s="35">
        <f t="array" ref="H27">MAX(IF('BA History S2'!B:B=A27, 'BA History S2'!C:C))</f>
        <v>29</v>
      </c>
      <c r="I27" s="34">
        <f>COUNTIFS('BA History S2'!B:B,A27,'BA History S2'!D:D, 1)</f>
        <v>11</v>
      </c>
      <c r="J27" s="2">
        <f>COUNTIFS('BA History S2'!B:B,A27,'BA History S2'!D:D, 0)</f>
        <v>9</v>
      </c>
      <c r="K27" s="75">
        <f>LOOKUP(2, 1/('BA History S2'!$B:$B=A27), 'BA History S2'!$AK:$AK)</f>
        <v>0.55000000000000004</v>
      </c>
      <c r="L27" s="34">
        <f>SUMIFS('BA History S2'!F:F,'BA History S2'!B:B,A27)</f>
        <v>42</v>
      </c>
      <c r="M27" s="2">
        <f>SUMIFS('BA History S2'!E:E,'BA History S2'!B:B,A27)-L27</f>
        <v>41</v>
      </c>
      <c r="N27" s="75">
        <f>LOOKUP(2, 1/('BA History S2'!$B:$B=A27), 'BA History S2'!$AI:$AI)</f>
        <v>0.49749999999999994</v>
      </c>
      <c r="O27" s="34">
        <f>SUMIFS('BA History S2'!H:H,'BA History S2'!B:B,A27)</f>
        <v>176</v>
      </c>
      <c r="P27" s="2">
        <f>SUMIFS('BA History S2'!G:G,'BA History S2'!B:B,A27)-O27</f>
        <v>181</v>
      </c>
      <c r="Q27" s="89">
        <f>LOOKUP(2, 1/('BA History S2'!$B:$B=A27), 'BA History S2'!$AJ:$AJ)</f>
        <v>0.49349999999999994</v>
      </c>
      <c r="R27" s="2">
        <f>COUNTIFS('BA History S2'!$B:$B,$A$27,'BA History S2'!K:K, 1)</f>
        <v>2</v>
      </c>
      <c r="S27" s="2">
        <f>COUNTIFS('BA History S2'!$B:$B,$A$27,'BA History S2'!L:L, 1)</f>
        <v>2</v>
      </c>
      <c r="T27" s="2">
        <f>COUNTIFS('BA History S2'!$B:$B,$A$27,'BA History S2'!M:M, 1)</f>
        <v>4</v>
      </c>
      <c r="U27" s="2">
        <f>COUNTIFS('BA History S2'!$B:$B,$A$27,'BA History S2'!N:N, 1)</f>
        <v>2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1</v>
      </c>
      <c r="AA27" s="2">
        <f>COUNTIFS('BA History S2'!$B:$B,$A$27,'BA History S2'!T:T, 1)</f>
        <v>0</v>
      </c>
      <c r="AB27" s="2">
        <f>COUNTIFS('BA History S2'!$B:$B,$A$27,'BA History S2'!U:U, 1)</f>
        <v>1</v>
      </c>
      <c r="AC27" s="2">
        <f>COUNTIFS('BA History S2'!$B:$B,$A$27,'BA History S2'!V:V, 1)</f>
        <v>2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3</v>
      </c>
      <c r="AG27" s="2">
        <f>COUNTIFS('BA History S2'!$B:$B,$A$27,'BA History S2'!Z:Z, 1)</f>
        <v>6</v>
      </c>
      <c r="AH27" s="2">
        <f>COUNTIFS('BA History S2'!$B:$B,$A27,'BA History S2'!AA:AA, 1)</f>
        <v>1</v>
      </c>
      <c r="AI27" s="2">
        <f>COUNTIFS('BA History S2'!$B:$B,$A$27,'BA History S2'!AB:AB, 1)</f>
        <v>2</v>
      </c>
      <c r="AJ27" s="2">
        <f>COUNTIFS('BA History S2'!$B:$B,$A$27,'BA History S2'!AC:AC, 1)</f>
        <v>6</v>
      </c>
      <c r="AK27" s="2">
        <f>COUNTIFS('BA History S2'!$B:$B,$A$27,'BA History S2'!AD:AD, 1)</f>
        <v>3</v>
      </c>
      <c r="AL27" s="2">
        <f>COUNTIFS('BA History S2'!$B:$B,$A$27,'BA History S2'!AE:AE, 1)</f>
        <v>2</v>
      </c>
      <c r="AM27" s="2">
        <f>COUNTIFS('BA History S2'!$B:$B,$A$27,'BA History S2'!AF:AF, 1)</f>
        <v>1</v>
      </c>
      <c r="AN27" s="2">
        <f>COUNTIFS('BA History S2'!$B:$B,$A$27,'BA History S2'!AG:AG, 1)</f>
        <v>3</v>
      </c>
    </row>
    <row r="28" spans="1:40" x14ac:dyDescent="0.25">
      <c r="A28" s="2" t="s">
        <v>13</v>
      </c>
      <c r="B28" s="2" t="s">
        <v>79</v>
      </c>
      <c r="C28" s="2">
        <v>1</v>
      </c>
      <c r="D28" s="2"/>
      <c r="E28" s="2"/>
      <c r="F28" s="34">
        <f>SUMIFS('BA History S2'!C:C,'BA History S2'!B:B,A28)</f>
        <v>496</v>
      </c>
      <c r="G28" s="66">
        <f>AVERAGEIFS('BA History S2'!C:C,'BA History S2'!B:B,A28)</f>
        <v>18.37037037037037</v>
      </c>
      <c r="H28" s="35">
        <f t="array" ref="H28">MAX(IF('BA History S2'!B:B=A28, 'BA History S2'!C:C))</f>
        <v>38</v>
      </c>
      <c r="I28" s="34">
        <f>COUNTIFS('BA History S2'!B:B,A28,'BA History S2'!D:D, 1)</f>
        <v>11</v>
      </c>
      <c r="J28" s="2">
        <f>COUNTIFS('BA History S2'!B:B,A28,'BA History S2'!D:D, 0)</f>
        <v>16</v>
      </c>
      <c r="K28" s="75">
        <f>LOOKUP(2, 1/('BA History S2'!$B:$B=A28), 'BA History S2'!$AK:$AK)</f>
        <v>0.40740740740740738</v>
      </c>
      <c r="L28" s="34">
        <f>SUMIFS('BA History S2'!F:F,'BA History S2'!B:B,A28)</f>
        <v>49</v>
      </c>
      <c r="M28" s="2">
        <f>SUMIFS('BA History S2'!E:E,'BA History S2'!B:B,A28)-L28</f>
        <v>58</v>
      </c>
      <c r="N28" s="75">
        <f>LOOKUP(2, 1/('BA History S2'!$B:$B=A28), 'BA History S2'!$AI:$AI)</f>
        <v>0.4555555555555556</v>
      </c>
      <c r="O28" s="34">
        <f>SUMIFS('BA History S2'!H:H,'BA History S2'!B:B,A28)</f>
        <v>221</v>
      </c>
      <c r="P28" s="2">
        <f>SUMIFS('BA History S2'!G:G,'BA History S2'!B:B,A28)-O28</f>
        <v>238</v>
      </c>
      <c r="Q28" s="89">
        <f>LOOKUP(2, 1/('BA History S2'!$B:$B=A28), 'BA History S2'!$AJ:$AJ)</f>
        <v>0.47851851851851851</v>
      </c>
      <c r="R28" s="2">
        <f>COUNTIFS('BA History S2'!$B:$B,$A$28,'BA History S2'!K:K, 1)</f>
        <v>3</v>
      </c>
      <c r="S28" s="2">
        <f>COUNTIFS('BA History S2'!$B:$B,$A$28,'BA History S2'!L:L, 1)</f>
        <v>3</v>
      </c>
      <c r="T28" s="2">
        <f>COUNTIFS('BA History S2'!$B:$B,$A$28,'BA History S2'!M:M, 1)</f>
        <v>6</v>
      </c>
      <c r="U28" s="2">
        <f>COUNTIFS('BA History S2'!$B:$B,$A$28,'BA History S2'!N:N, 1)</f>
        <v>2</v>
      </c>
      <c r="V28" s="2">
        <f>COUNTIFS('BA History S2'!$B:$B,$A$28,'BA History S2'!O:O, 1)</f>
        <v>3</v>
      </c>
      <c r="W28" s="2">
        <f>COUNTIFS('BA History S2'!$B:$B,$A$28,'BA History S2'!P:P, 1)</f>
        <v>0</v>
      </c>
      <c r="X28" s="2">
        <f>COUNTIFS('BA History S2'!$B:$B,$A$28,'BA History S2'!Q:Q, 1)</f>
        <v>1</v>
      </c>
      <c r="Y28" s="2">
        <f>COUNTIFS('BA History S2'!$B:$B,$A$28,'BA History S2'!R:R, 1)</f>
        <v>1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2</v>
      </c>
      <c r="AC28" s="2">
        <f>COUNTIFS('BA History S2'!$B:$B,$A$28,'BA History S2'!V:V, 1)</f>
        <v>2</v>
      </c>
      <c r="AD28" s="2">
        <f>COUNTIFS('BA History S2'!$B:$B,$A$28,'BA History S2'!W:W, 1)</f>
        <v>1</v>
      </c>
      <c r="AE28" s="2">
        <f>COUNTIFS('BA History S2'!$B:$B,$A$28,'BA History S2'!X:X, 1)</f>
        <v>0</v>
      </c>
      <c r="AF28" s="2">
        <f>COUNTIFS('BA History S2'!$B:$B,$A$28,'BA History S2'!Y:Y, 1)</f>
        <v>2</v>
      </c>
      <c r="AG28" s="2">
        <f>COUNTIFS('BA History S2'!$B:$B,$A$28,'BA History S2'!Z:Z, 1)</f>
        <v>4</v>
      </c>
      <c r="AH28" s="2">
        <f>COUNTIFS('BA History S2'!$B:$B,$A28,'BA History S2'!AA:AA, 1)</f>
        <v>0</v>
      </c>
      <c r="AI28" s="2">
        <f>COUNTIFS('BA History S2'!$B:$B,$A$28,'BA History S2'!AB:AB, 1)</f>
        <v>1</v>
      </c>
      <c r="AJ28" s="2">
        <f>COUNTIFS('BA History S2'!$B:$B,$A$28,'BA History S2'!AC:AC, 1)</f>
        <v>8</v>
      </c>
      <c r="AK28" s="2">
        <f>COUNTIFS('BA History S2'!$B:$B,$A$28,'BA History S2'!AD:AD, 1)</f>
        <v>4</v>
      </c>
      <c r="AL28" s="2">
        <f>COUNTIFS('BA History S2'!$B:$B,$A$28,'BA History S2'!AE:AE, 1)</f>
        <v>3</v>
      </c>
      <c r="AM28" s="2">
        <f>COUNTIFS('BA History S2'!$B:$B,$A$28,'BA History S2'!AF:AF, 1)</f>
        <v>1</v>
      </c>
      <c r="AN28" s="2">
        <f>COUNTIFS('BA History S2'!$B:$B,$A$28,'BA History S2'!AG:AG, 1)</f>
        <v>1</v>
      </c>
    </row>
    <row r="29" spans="1:40" x14ac:dyDescent="0.25">
      <c r="A29" s="2" t="s">
        <v>2</v>
      </c>
      <c r="B29" s="1" t="s">
        <v>158</v>
      </c>
      <c r="C29" s="1">
        <v>2</v>
      </c>
      <c r="F29" s="34">
        <f>SUMIFS('BA History S2'!C:C,'BA History S2'!B:B,A29)</f>
        <v>728</v>
      </c>
      <c r="G29" s="66">
        <f>AVERAGEIFS('BA History S2'!C:C,'BA History S2'!B:B,A29)</f>
        <v>24.266666666666666</v>
      </c>
      <c r="H29" s="35">
        <f t="array" ref="H29">MAX(IF('BA History S2'!B:B=A29, 'BA History S2'!C:C))</f>
        <v>50</v>
      </c>
      <c r="I29" s="34">
        <f>COUNTIFS('BA History S2'!B:B,A29,'BA History S2'!D:D, 1)</f>
        <v>13</v>
      </c>
      <c r="J29" s="2">
        <f>COUNTIFS('BA History S2'!B:B,A29,'BA History S2'!D:D, 0)</f>
        <v>17</v>
      </c>
      <c r="K29" s="75">
        <f>LOOKUP(2, 1/('BA History S2'!$B:$B=A29), 'BA History S2'!$AK:$AK)</f>
        <v>0.43333333333333335</v>
      </c>
      <c r="L29" s="34">
        <f>SUMIFS('BA History S2'!F:F,'BA History S2'!B:B,A29)</f>
        <v>59</v>
      </c>
      <c r="M29" s="2">
        <f>SUMIFS('BA History S2'!E:E,'BA History S2'!B:B,A29)-L29</f>
        <v>65</v>
      </c>
      <c r="N29" s="75">
        <f>LOOKUP(2, 1/('BA History S2'!$B:$B=A29), 'BA History S2'!$AI:$AI)</f>
        <v>0.47333333333333333</v>
      </c>
      <c r="O29" s="34">
        <f>SUMIFS('BA History S2'!H:H,'BA History S2'!B:B,A29)</f>
        <v>267</v>
      </c>
      <c r="P29" s="2">
        <f>SUMIFS('BA History S2'!G:G,'BA History S2'!B:B,A29)-O29</f>
        <v>258</v>
      </c>
      <c r="Q29" s="89">
        <f>LOOKUP(2, 1/('BA History S2'!$B:$B=A29), 'BA History S2'!$AJ:$AJ)</f>
        <v>0.50900000000000001</v>
      </c>
      <c r="R29" s="2">
        <f>COUNTIFS('BA History S2'!$B:$B,$A$29,'BA History S2'!K:K, 1)</f>
        <v>4</v>
      </c>
      <c r="S29" s="2">
        <f>COUNTIFS('BA History S2'!$B:$B,$A$29,'BA History S2'!L:L, 1)</f>
        <v>2</v>
      </c>
      <c r="T29" s="2">
        <f>COUNTIFS('BA History S2'!$B:$B,$A$29,'BA History S2'!M:M, 1)</f>
        <v>4</v>
      </c>
      <c r="U29" s="2">
        <f>COUNTIFS('BA History S2'!$B:$B,$A$29,'BA History S2'!N:N, 1)</f>
        <v>5</v>
      </c>
      <c r="V29" s="2">
        <f>COUNTIFS('BA History S2'!$B:$B,$A$29,'BA History S2'!O:O, 1)</f>
        <v>2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2</v>
      </c>
      <c r="Z29" s="2">
        <f>COUNTIFS('BA History S2'!$B:$B,$A$29,'BA History S2'!S:S, 1)</f>
        <v>2</v>
      </c>
      <c r="AA29" s="2">
        <f>COUNTIFS('BA History S2'!$B:$B,$A$29,'BA History S2'!T:T, 1)</f>
        <v>0</v>
      </c>
      <c r="AB29" s="2">
        <f>COUNTIFS('BA History S2'!$B:$B,$A$29,'BA History S2'!U:U, 1)</f>
        <v>4</v>
      </c>
      <c r="AC29" s="2">
        <f>COUNTIFS('BA History S2'!$B:$B,$A$29,'BA History S2'!V:V, 1)</f>
        <v>2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2</v>
      </c>
      <c r="AG29" s="2">
        <f>COUNTIFS('BA History S2'!$B:$B,$A$29,'BA History S2'!Z:Z, 1)</f>
        <v>4</v>
      </c>
      <c r="AH29" s="2">
        <f>COUNTIFS('BA History S2'!$B:$B,$A29,'BA History S2'!AA:AA, 1)</f>
        <v>1</v>
      </c>
      <c r="AI29" s="2">
        <f>COUNTIFS('BA History S2'!$B:$B,$A$29,'BA History S2'!AB:AB, 1)</f>
        <v>1</v>
      </c>
      <c r="AJ29" s="2">
        <f>COUNTIFS('BA History S2'!$B:$B,$A$29,'BA History S2'!AC:AC, 1)</f>
        <v>11</v>
      </c>
      <c r="AK29" s="2">
        <f>COUNTIFS('BA History S2'!$B:$B,$A$29,'BA History S2'!AD:AD, 1)</f>
        <v>2</v>
      </c>
      <c r="AL29" s="2">
        <f>COUNTIFS('BA History S2'!$B:$B,$A$29,'BA History S2'!AE:AE, 1)</f>
        <v>7</v>
      </c>
      <c r="AM29" s="2">
        <f>COUNTIFS('BA History S2'!$B:$B,$A$29,'BA History S2'!AF:AF, 1)</f>
        <v>0</v>
      </c>
      <c r="AN29" s="2">
        <f>COUNTIFS('BA History S2'!$B:$B,$A$29,'BA History S2'!AG:AG, 1)</f>
        <v>3</v>
      </c>
    </row>
    <row r="30" spans="1:40" x14ac:dyDescent="0.25">
      <c r="A30" s="2" t="s">
        <v>54</v>
      </c>
      <c r="B30" s="2" t="s">
        <v>79</v>
      </c>
      <c r="C30" s="2">
        <v>3</v>
      </c>
      <c r="D30" s="2">
        <v>1</v>
      </c>
      <c r="E30" s="2"/>
      <c r="F30" s="34">
        <f>SUMIFS('BA History S2'!C:C,'BA History S2'!B:B,A30)</f>
        <v>710</v>
      </c>
      <c r="G30" s="66">
        <f>AVERAGEIFS('BA History S2'!C:C,'BA History S2'!B:B,A30)</f>
        <v>22.1875</v>
      </c>
      <c r="H30" s="35">
        <f t="array" ref="H30">MAX(IF('BA History S2'!B:B=A30, 'BA History S2'!C:C))</f>
        <v>47</v>
      </c>
      <c r="I30" s="34">
        <f>COUNTIFS('BA History S2'!B:B,A30,'BA History S2'!D:D, 1)</f>
        <v>16</v>
      </c>
      <c r="J30" s="2">
        <f>COUNTIFS('BA History S2'!B:B,A30,'BA History S2'!D:D, 0)</f>
        <v>16</v>
      </c>
      <c r="K30" s="75">
        <f>LOOKUP(2, 1/('BA History S2'!$B:$B=A30), 'BA History S2'!$AK:$AK)</f>
        <v>0.5</v>
      </c>
      <c r="L30" s="34">
        <f>SUMIFS('BA History S2'!F:F,'BA History S2'!B:B,A30)</f>
        <v>65</v>
      </c>
      <c r="M30" s="2">
        <f>SUMIFS('BA History S2'!E:E,'BA History S2'!B:B,A30)-L30</f>
        <v>64</v>
      </c>
      <c r="N30" s="75">
        <f>LOOKUP(2, 1/('BA History S2'!$B:$B=A30), 'BA History S2'!$AI:$AI)</f>
        <v>0.49843750000000003</v>
      </c>
      <c r="O30" s="34">
        <f>SUMIFS('BA History S2'!H:H,'BA History S2'!B:B,A30)</f>
        <v>271</v>
      </c>
      <c r="P30" s="2">
        <f>SUMIFS('BA History S2'!G:G,'BA History S2'!B:B,A30)-O30</f>
        <v>265</v>
      </c>
      <c r="Q30" s="89">
        <f>LOOKUP(2, 1/('BA History S2'!$B:$B=A30), 'BA History S2'!$AJ:$AJ)</f>
        <v>0.50406249999999997</v>
      </c>
      <c r="R30" s="2">
        <f>COUNTIFS('BA History S2'!$B:$B,$A$30,'BA History S2'!K:K, 1)</f>
        <v>4</v>
      </c>
      <c r="S30" s="2">
        <f>COUNTIFS('BA History S2'!$B:$B,$A$30,'BA History S2'!L:L, 1)</f>
        <v>5</v>
      </c>
      <c r="T30" s="2">
        <f>COUNTIFS('BA History S2'!$B:$B,$A$30,'BA History S2'!M:M, 1)</f>
        <v>7</v>
      </c>
      <c r="U30" s="2">
        <f>COUNTIFS('BA History S2'!$B:$B,$A$30,'BA History S2'!N:N, 1)</f>
        <v>3</v>
      </c>
      <c r="V30" s="2">
        <f>COUNTIFS('BA History S2'!$B:$B,$A$30,'BA History S2'!O:O, 1)</f>
        <v>3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2</v>
      </c>
      <c r="AC30" s="2">
        <f>COUNTIFS('BA History S2'!$B:$B,$A$30,'BA History S2'!V:V, 1)</f>
        <v>4</v>
      </c>
      <c r="AD30" s="2">
        <f>COUNTIFS('BA History S2'!$B:$B,$A$30,'BA History S2'!W:W, 1)</f>
        <v>1</v>
      </c>
      <c r="AE30" s="2">
        <f>COUNTIFS('BA History S2'!$B:$B,$A$30,'BA History S2'!X:X, 1)</f>
        <v>0</v>
      </c>
      <c r="AF30" s="2">
        <f>COUNTIFS('BA History S2'!$B:$B,$A$30,'BA History S2'!Y:Y, 1)</f>
        <v>2</v>
      </c>
      <c r="AG30" s="2">
        <f>COUNTIFS('BA History S2'!$B:$B,$A$30,'BA History S2'!Z:Z, 1)</f>
        <v>8</v>
      </c>
      <c r="AH30" s="2">
        <f>COUNTIFS('BA History S2'!$B:$B,$A30,'BA History S2'!AA:AA, 1)</f>
        <v>0</v>
      </c>
      <c r="AI30" s="2">
        <f>COUNTIFS('BA History S2'!$B:$B,$A$30,'BA History S2'!AB:AB, 1)</f>
        <v>2</v>
      </c>
      <c r="AJ30" s="2">
        <f>COUNTIFS('BA History S2'!$B:$B,$A$30,'BA History S2'!AC:AC, 1)</f>
        <v>5</v>
      </c>
      <c r="AK30" s="2">
        <f>COUNTIFS('BA History S2'!$B:$B,$A$30,'BA History S2'!AD:AD, 1)</f>
        <v>4</v>
      </c>
      <c r="AL30" s="2">
        <f>COUNTIFS('BA History S2'!$B:$B,$A$30,'BA History S2'!AE:AE, 1)</f>
        <v>4</v>
      </c>
      <c r="AM30" s="2">
        <f>COUNTIFS('BA History S2'!$B:$B,$A$30,'BA History S2'!AF:AF, 1)</f>
        <v>1</v>
      </c>
      <c r="AN30" s="2">
        <f>COUNTIFS('BA History S2'!$B:$B,$A$30,'BA History S2'!AG:AG, 1)</f>
        <v>6</v>
      </c>
    </row>
    <row r="31" spans="1:40" x14ac:dyDescent="0.25">
      <c r="A31" s="2" t="s">
        <v>5</v>
      </c>
      <c r="B31" s="1" t="s">
        <v>158</v>
      </c>
      <c r="C31" s="1">
        <v>1</v>
      </c>
      <c r="D31" s="1">
        <v>1</v>
      </c>
      <c r="F31" s="34">
        <f>SUMIFS('BA History S2'!C:C,'BA History S2'!B:B,A31)</f>
        <v>501</v>
      </c>
      <c r="G31" s="66">
        <f>AVERAGEIFS('BA History S2'!C:C,'BA History S2'!B:B,A31)</f>
        <v>18.555555555555557</v>
      </c>
      <c r="H31" s="35">
        <f t="array" ref="H31">MAX(IF('BA History S2'!B:B=A31, 'BA History S2'!C:C))</f>
        <v>37</v>
      </c>
      <c r="I31" s="34">
        <f>COUNTIFS('BA History S2'!B:B,A31,'BA History S2'!D:D, 1)</f>
        <v>13</v>
      </c>
      <c r="J31" s="2">
        <f>COUNTIFS('BA History S2'!B:B,A31,'BA History S2'!D:D, 0)</f>
        <v>14</v>
      </c>
      <c r="K31" s="75">
        <f>LOOKUP(2, 1/('BA History S2'!$B:$B=A31), 'BA History S2'!$AK:$AK)</f>
        <v>0.48148148148148145</v>
      </c>
      <c r="L31" s="34">
        <f>SUMIFS('BA History S2'!F:F,'BA History S2'!B:B,A31)</f>
        <v>54</v>
      </c>
      <c r="M31" s="2">
        <f>SUMIFS('BA History S2'!E:E,'BA History S2'!B:B,A31)-L31</f>
        <v>58</v>
      </c>
      <c r="N31" s="75">
        <f>LOOKUP(2, 1/('BA History S2'!$B:$B=A31), 'BA History S2'!$AI:$AI)</f>
        <v>0.47222222222222227</v>
      </c>
      <c r="O31" s="34">
        <f>SUMIFS('BA History S2'!H:H,'BA History S2'!B:B,A31)</f>
        <v>229</v>
      </c>
      <c r="P31" s="2">
        <f>SUMIFS('BA History S2'!G:G,'BA History S2'!B:B,A31)-O31</f>
        <v>240</v>
      </c>
      <c r="Q31" s="89">
        <f>LOOKUP(2, 1/('BA History S2'!$B:$B=A31), 'BA History S2'!$AJ:$AJ)</f>
        <v>0.48481481481481487</v>
      </c>
      <c r="R31" s="2">
        <f>COUNTIFS('BA History S2'!$B:$B,$A$31,'BA History S2'!K:K, 1)</f>
        <v>2</v>
      </c>
      <c r="S31" s="2">
        <f>COUNTIFS('BA History S2'!$B:$B,$A$31,'BA History S2'!L:L, 1)</f>
        <v>5</v>
      </c>
      <c r="T31" s="2">
        <f>COUNTIFS('BA History S2'!$B:$B,$A$31,'BA History S2'!M:M, 1)</f>
        <v>7</v>
      </c>
      <c r="U31" s="2">
        <f>COUNTIFS('BA History S2'!$B:$B,$A$31,'BA History S2'!N:N, 1)</f>
        <v>7</v>
      </c>
      <c r="V31" s="2">
        <f>COUNTIFS('BA History S2'!$B:$B,$A$31,'BA History S2'!O:O, 1)</f>
        <v>2</v>
      </c>
      <c r="W31" s="2">
        <f>COUNTIFS('BA History S2'!$B:$B,$A$31,'BA History S2'!P:P, 1)</f>
        <v>0</v>
      </c>
      <c r="X31" s="2">
        <f>COUNTIFS('BA History S2'!$B:$B,$A$31,'BA History S2'!Q:Q, 1)</f>
        <v>1</v>
      </c>
      <c r="Y31" s="2">
        <f>COUNTIFS('BA History S2'!$B:$B,$A$31,'BA History S2'!R:R, 1)</f>
        <v>0</v>
      </c>
      <c r="Z31" s="2">
        <f>COUNTIFS('BA History S2'!$B:$B,$A$31,'BA History S2'!S:S, 1)</f>
        <v>1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3</v>
      </c>
      <c r="AG31" s="2">
        <f>COUNTIFS('BA History S2'!$B:$B,$A$31,'BA History S2'!Z:Z, 1)</f>
        <v>8</v>
      </c>
      <c r="AH31" s="2">
        <f>COUNTIFS('BA History S2'!$B:$B,$A31,'BA History S2'!AA:AA, 1)</f>
        <v>0</v>
      </c>
      <c r="AI31" s="2">
        <f>COUNTIFS('BA History S2'!$B:$B,$A$31,'BA History S2'!AB:AB, 1)</f>
        <v>2</v>
      </c>
      <c r="AJ31" s="2">
        <f>COUNTIFS('BA History S2'!$B:$B,$A$31,'BA History S2'!AC:AC, 1)</f>
        <v>9</v>
      </c>
      <c r="AK31" s="2">
        <f>COUNTIFS('BA History S2'!$B:$B,$A$31,'BA History S2'!AD:AD, 1)</f>
        <v>1</v>
      </c>
      <c r="AL31" s="2">
        <f>COUNTIFS('BA History S2'!$B:$B,$A$31,'BA History S2'!AE:AE, 1)</f>
        <v>3</v>
      </c>
      <c r="AM31" s="2">
        <f>COUNTIFS('BA History S2'!$B:$B,$A$31,'BA History S2'!AF:AF, 1)</f>
        <v>0</v>
      </c>
      <c r="AN31" s="2">
        <f>COUNTIFS('BA History S2'!$B:$B,$A$31,'BA History S2'!AG:AG, 1)</f>
        <v>2</v>
      </c>
    </row>
    <row r="32" spans="1:40" x14ac:dyDescent="0.25">
      <c r="A32" s="2" t="s">
        <v>224</v>
      </c>
      <c r="B32" s="1" t="s">
        <v>79</v>
      </c>
      <c r="F32" s="34">
        <f>SUMIFS('BA History S2'!C:C,'BA History S2'!B:B,A32)</f>
        <v>17</v>
      </c>
      <c r="G32" s="66">
        <f>AVERAGEIFS('BA History S2'!C:C,'BA History S2'!B:B,A32)</f>
        <v>8.5</v>
      </c>
      <c r="H32" s="35">
        <f t="array" ref="H32">MAX(IF('BA History S2'!B:B=A32, 'BA History S2'!C:C))</f>
        <v>10</v>
      </c>
      <c r="I32" s="34">
        <f>COUNTIFS('BA History S2'!B:B,A32,'BA History S2'!D:D, 1)</f>
        <v>1</v>
      </c>
      <c r="J32" s="2">
        <f>COUNTIFS('BA History S2'!B:B,A32,'BA History S2'!D:D, 0)</f>
        <v>1</v>
      </c>
      <c r="K32" s="75">
        <f>LOOKUP(2, 1/('BA History S2'!$B:$B=A32), 'BA History S2'!$AK:$AK)</f>
        <v>0.5</v>
      </c>
      <c r="L32" s="34">
        <f>SUMIFS('BA History S2'!F:F,'BA History S2'!B:B,A32)</f>
        <v>4</v>
      </c>
      <c r="M32" s="2">
        <f>SUMIFS('BA History S2'!E:E,'BA History S2'!B:B,A32)-L32</f>
        <v>3</v>
      </c>
      <c r="N32" s="75">
        <f>LOOKUP(2, 1/('BA History S2'!$B:$B=A32), 'BA History S2'!$AI:$AI)</f>
        <v>0.625</v>
      </c>
      <c r="O32" s="34">
        <f>SUMIFS('BA History S2'!H:H,'BA History S2'!B:B,A32)</f>
        <v>17</v>
      </c>
      <c r="P32" s="2">
        <f>SUMIFS('BA History S2'!G:G,'BA History S2'!B:B,A32)-O32</f>
        <v>16</v>
      </c>
      <c r="Q32" s="89">
        <f>LOOKUP(2, 1/('BA History S2'!$B:$B=A32), 'BA History S2'!$AJ:$AJ)</f>
        <v>0.53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1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1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  <c r="AN32" s="2">
        <f>COUNTIFS('BA History S2'!$B:$B,$A$32,'BA History S2'!AG:AG, 1)</f>
        <v>1</v>
      </c>
    </row>
    <row r="33" spans="1:40" x14ac:dyDescent="0.25">
      <c r="A33" s="2" t="s">
        <v>141</v>
      </c>
      <c r="B33" s="2" t="s">
        <v>79</v>
      </c>
      <c r="C33" s="2">
        <v>1</v>
      </c>
      <c r="D33" s="2"/>
      <c r="E33" s="2"/>
      <c r="F33" s="34">
        <f>SUMIFS('BA History S2'!C:C,'BA History S2'!B:B,A33)</f>
        <v>733</v>
      </c>
      <c r="G33" s="66">
        <f>AVERAGEIFS('BA History S2'!C:C,'BA History S2'!B:B,A33)</f>
        <v>20.942857142857143</v>
      </c>
      <c r="H33" s="35">
        <f t="array" ref="H33">MAX(IF('BA History S2'!B:B=A33, 'BA History S2'!C:C))</f>
        <v>43</v>
      </c>
      <c r="I33" s="34">
        <f>COUNTIFS('BA History S2'!B:B,A33,'BA History S2'!D:D, 1)</f>
        <v>23</v>
      </c>
      <c r="J33" s="2">
        <f>COUNTIFS('BA History S2'!B:B,A33,'BA History S2'!D:D, 0)</f>
        <v>12</v>
      </c>
      <c r="K33" s="75">
        <f>LOOKUP(2, 1/('BA History S2'!$B:$B=A33), 'BA History S2'!$AK:$AK)</f>
        <v>0.65714285714285714</v>
      </c>
      <c r="L33" s="34">
        <f>SUMIFS('BA History S2'!F:F,'BA History S2'!B:B,A33)</f>
        <v>79</v>
      </c>
      <c r="M33" s="2">
        <f>SUMIFS('BA History S2'!E:E,'BA History S2'!B:B,A33)-L33</f>
        <v>67</v>
      </c>
      <c r="N33" s="75">
        <f>LOOKUP(2, 1/('BA History S2'!$B:$B=A33), 'BA History S2'!$AI:$AI)</f>
        <v>0.53285714285714292</v>
      </c>
      <c r="O33" s="34">
        <f>SUMIFS('BA History S2'!H:H,'BA History S2'!B:B,A33)</f>
        <v>320</v>
      </c>
      <c r="P33" s="2">
        <f>SUMIFS('BA History S2'!G:G,'BA History S2'!B:B,A33)-O33</f>
        <v>296</v>
      </c>
      <c r="Q33" s="89">
        <f>LOOKUP(2, 1/('BA History S2'!$B:$B=A33), 'BA History S2'!$AJ:$AJ)</f>
        <v>0.51714285714285724</v>
      </c>
      <c r="R33" s="2">
        <f>COUNTIFS('BA History S2'!$B:$B,$A$33,'BA History S2'!K:K, 1)</f>
        <v>6</v>
      </c>
      <c r="S33" s="2">
        <f>COUNTIFS('BA History S2'!$B:$B,$A$33,'BA History S2'!L:L, 1)</f>
        <v>2</v>
      </c>
      <c r="T33" s="2">
        <f>COUNTIFS('BA History S2'!$B:$B,$A$33,'BA History S2'!M:M, 1)</f>
        <v>5</v>
      </c>
      <c r="U33" s="2">
        <f>COUNTIFS('BA History S2'!$B:$B,$A$33,'BA History S2'!N:N, 1)</f>
        <v>10</v>
      </c>
      <c r="V33" s="2">
        <f>COUNTIFS('BA History S2'!$B:$B,$A$33,'BA History S2'!O:O, 1)</f>
        <v>1</v>
      </c>
      <c r="W33" s="2">
        <f>COUNTIFS('BA History S2'!$B:$B,$A$33,'BA History S2'!P:P, 1)</f>
        <v>0</v>
      </c>
      <c r="X33" s="2">
        <f>COUNTIFS('BA History S2'!$B:$B,$A$33,'BA History S2'!Q:Q, 1)</f>
        <v>2</v>
      </c>
      <c r="Y33" s="2">
        <f>COUNTIFS('BA History S2'!$B:$B,$A$33,'BA History S2'!R:R, 1)</f>
        <v>1</v>
      </c>
      <c r="Z33" s="2">
        <f>COUNTIFS('BA History S2'!$B:$B,$A$33,'BA History S2'!S:S, 1)</f>
        <v>2</v>
      </c>
      <c r="AA33" s="2">
        <f>COUNTIFS('BA History S2'!$B:$B,$A$33,'BA History S2'!T:T, 1)</f>
        <v>0</v>
      </c>
      <c r="AB33" s="2">
        <f>COUNTIFS('BA History S2'!$B:$B,$A$33,'BA History S2'!U:U, 1)</f>
        <v>2</v>
      </c>
      <c r="AC33" s="2">
        <f>COUNTIFS('BA History S2'!$B:$B,$A$33,'BA History S2'!V:V, 1)</f>
        <v>4</v>
      </c>
      <c r="AD33" s="2">
        <f>COUNTIFS('BA History S2'!$B:$B,$A$33,'BA History S2'!W:W, 1)</f>
        <v>1</v>
      </c>
      <c r="AE33" s="2">
        <f>COUNTIFS('BA History S2'!$B:$B,$A$33,'BA History S2'!X:X, 1)</f>
        <v>0</v>
      </c>
      <c r="AF33" s="2">
        <f>COUNTIFS('BA History S2'!$B:$B,$A$33,'BA History S2'!Y:Y, 1)</f>
        <v>6</v>
      </c>
      <c r="AG33" s="2">
        <f>COUNTIFS('BA History S2'!$B:$B,$A$33,'BA History S2'!Z:Z, 1)</f>
        <v>8</v>
      </c>
      <c r="AH33" s="2">
        <f>COUNTIFS('BA History S2'!$B:$B,$A33,'BA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12</v>
      </c>
      <c r="AK33" s="2">
        <f>COUNTIFS('BA History S2'!$B:$B,$A$33,'BA History S2'!AD:AD, 1)</f>
        <v>4</v>
      </c>
      <c r="AL33" s="2">
        <f>COUNTIFS('BA History S2'!$B:$B,$A$33,'BA History S2'!AE:AE, 1)</f>
        <v>7</v>
      </c>
      <c r="AM33" s="2">
        <f>COUNTIFS('BA History S2'!$B:$B,$A$33,'BA History S2'!AF:AF, 1)</f>
        <v>2</v>
      </c>
      <c r="AN33" s="2">
        <f>COUNTIFS('BA History S2'!$B:$B,$A$33,'BA History S2'!AG:AG, 1)</f>
        <v>3</v>
      </c>
    </row>
    <row r="34" spans="1:40" x14ac:dyDescent="0.25">
      <c r="A34" s="2" t="s">
        <v>40</v>
      </c>
      <c r="B34" s="2" t="s">
        <v>79</v>
      </c>
      <c r="C34" s="2"/>
      <c r="D34" s="2"/>
      <c r="E34" s="2"/>
      <c r="F34" s="34">
        <f>SUMIFS('BA History S2'!C:C,'BA History S2'!B:B,A34)</f>
        <v>772</v>
      </c>
      <c r="G34" s="66">
        <f>AVERAGEIFS('BA History S2'!C:C,'BA History S2'!B:B,A34)</f>
        <v>19.794871794871796</v>
      </c>
      <c r="H34" s="35">
        <f t="array" ref="H34">MAX(IF('BA History S2'!B:B=A34, 'BA History S2'!C:C))</f>
        <v>38</v>
      </c>
      <c r="I34" s="34">
        <f>COUNTIFS('BA History S2'!B:B,A34,'BA History S2'!D:D, 1)</f>
        <v>16</v>
      </c>
      <c r="J34" s="2">
        <f>COUNTIFS('BA History S2'!B:B,A34,'BA History S2'!D:D, 0)</f>
        <v>23</v>
      </c>
      <c r="K34" s="75">
        <f>LOOKUP(2, 1/('BA History S2'!$B:$B=A34), 'BA History S2'!$AK:$AK)</f>
        <v>0.41025641025641024</v>
      </c>
      <c r="L34" s="34">
        <f>SUMIFS('BA History S2'!F:F,'BA History S2'!B:B,A34)</f>
        <v>76</v>
      </c>
      <c r="M34" s="2">
        <f>SUMIFS('BA History S2'!E:E,'BA History S2'!B:B,A34)-L34</f>
        <v>86</v>
      </c>
      <c r="N34" s="75">
        <f>LOOKUP(2, 1/('BA History S2'!$B:$B=A34), 'BA History S2'!$AI:$AI)</f>
        <v>0.46282051282051284</v>
      </c>
      <c r="O34" s="34">
        <f>SUMIFS('BA History S2'!H:H,'BA History S2'!B:B,A34)</f>
        <v>327</v>
      </c>
      <c r="P34" s="2">
        <f>SUMIFS('BA History S2'!G:G,'BA History S2'!B:B,A34)-O34</f>
        <v>345</v>
      </c>
      <c r="Q34" s="89">
        <f>LOOKUP(2, 1/('BA History S2'!$B:$B=A34), 'BA History S2'!$AJ:$AJ)</f>
        <v>0.48128205128205126</v>
      </c>
      <c r="R34" s="2">
        <f>COUNTIFS('BA History S2'!$B:$B,$A$34,'BA History S2'!K:K, 1)</f>
        <v>3</v>
      </c>
      <c r="S34" s="2">
        <f>COUNTIFS('BA History S2'!$B:$B,$A$34,'BA History S2'!L:L, 1)</f>
        <v>4</v>
      </c>
      <c r="T34" s="2">
        <f>COUNTIFS('BA History S2'!$B:$B,$A$34,'BA History S2'!M:M, 1)</f>
        <v>7</v>
      </c>
      <c r="U34" s="2">
        <f>COUNTIFS('BA History S2'!$B:$B,$A$34,'BA History S2'!N:N, 1)</f>
        <v>7</v>
      </c>
      <c r="V34" s="2">
        <f>COUNTIFS('BA History S2'!$B:$B,$A$34,'BA History S2'!O:O, 1)</f>
        <v>2</v>
      </c>
      <c r="W34" s="2">
        <f>COUNTIFS('BA History S2'!$B:$B,$A$34,'BA History S2'!P:P, 1)</f>
        <v>0</v>
      </c>
      <c r="X34" s="2">
        <f>COUNTIFS('BA History S2'!$B:$B,$A$34,'BA History S2'!Q:Q, 1)</f>
        <v>1</v>
      </c>
      <c r="Y34" s="2">
        <f>COUNTIFS('BA History S2'!$B:$B,$A$34,'BA History S2'!R:R, 1)</f>
        <v>1</v>
      </c>
      <c r="Z34" s="2">
        <f>COUNTIFS('BA History S2'!$B:$B,$A$34,'BA History S2'!S:S, 1)</f>
        <v>2</v>
      </c>
      <c r="AA34" s="2">
        <f>COUNTIFS('BA History S2'!$B:$B,$A$34,'BA History S2'!T:T, 1)</f>
        <v>0</v>
      </c>
      <c r="AB34" s="2">
        <f>COUNTIFS('BA History S2'!$B:$B,$A$34,'BA History S2'!U:U, 1)</f>
        <v>3</v>
      </c>
      <c r="AC34" s="2">
        <f>COUNTIFS('BA History S2'!$B:$B,$A$34,'BA History S2'!V:V, 1)</f>
        <v>5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3</v>
      </c>
      <c r="AG34" s="2">
        <f>COUNTIFS('BA History S2'!$B:$B,$A$34,'BA History S2'!Z:Z, 1)</f>
        <v>10</v>
      </c>
      <c r="AH34" s="2">
        <f>COUNTIFS('BA History S2'!$B:$B,$A34,'BA History S2'!AA:AA, 1)</f>
        <v>0</v>
      </c>
      <c r="AI34" s="2">
        <f>COUNTIFS('BA History S2'!$B:$B,$A$34,'BA History S2'!AB:AB, 1)</f>
        <v>1</v>
      </c>
      <c r="AJ34" s="2">
        <f>COUNTIFS('BA History S2'!$B:$B,$A$34,'BA History S2'!AC:AC, 1)</f>
        <v>5</v>
      </c>
      <c r="AK34" s="2">
        <f>COUNTIFS('BA History S2'!$B:$B,$A$34,'BA History S2'!AD:AD, 1)</f>
        <v>3</v>
      </c>
      <c r="AL34" s="2">
        <f>COUNTIFS('BA History S2'!$B:$B,$A$34,'BA History S2'!AE:AE, 1)</f>
        <v>9</v>
      </c>
      <c r="AM34" s="2">
        <f>COUNTIFS('BA History S2'!$B:$B,$A$34,'BA History S2'!AF:AF, 1)</f>
        <v>1</v>
      </c>
      <c r="AN34" s="2">
        <f>COUNTIFS('BA History S2'!$B:$B,$A$34,'BA History S2'!AG:AG, 1)</f>
        <v>9</v>
      </c>
    </row>
    <row r="35" spans="1:40" x14ac:dyDescent="0.25">
      <c r="A35" s="2" t="s">
        <v>166</v>
      </c>
      <c r="B35" s="2" t="s">
        <v>79</v>
      </c>
      <c r="C35" s="2">
        <v>1</v>
      </c>
      <c r="D35" s="2"/>
      <c r="E35" s="2"/>
      <c r="F35" s="34">
        <f>SUMIFS('BA History S2'!C:C,'BA History S2'!B:B,A35)</f>
        <v>40</v>
      </c>
      <c r="G35" s="66">
        <f>AVERAGEIFS('BA History S2'!C:C,'BA History S2'!B:B,A35)</f>
        <v>10</v>
      </c>
      <c r="H35" s="35">
        <f t="array" ref="H35">MAX(IF('BA History S2'!B:B=A35, 'BA History S2'!C:C))</f>
        <v>21</v>
      </c>
      <c r="I35" s="34">
        <f>COUNTIFS('BA History S2'!B:B,A35,'BA History S2'!D:D, 1)</f>
        <v>3</v>
      </c>
      <c r="J35" s="2">
        <f>COUNTIFS('BA History S2'!B:B,A35,'BA History S2'!D:D, 0)</f>
        <v>1</v>
      </c>
      <c r="K35" s="75">
        <f>LOOKUP(2, 1/('BA History S2'!$B:$B=A35), 'BA History S2'!$AK:$AK)</f>
        <v>0.75</v>
      </c>
      <c r="L35" s="34">
        <f>SUMIFS('BA History S2'!F:F,'BA History S2'!B:B,A35)</f>
        <v>9</v>
      </c>
      <c r="M35" s="2">
        <f>SUMIFS('BA History S2'!E:E,'BA History S2'!B:B,A35)-L35</f>
        <v>8</v>
      </c>
      <c r="N35" s="75">
        <f>LOOKUP(2, 1/('BA History S2'!$B:$B=A35), 'BA History S2'!$AI:$AI)</f>
        <v>0.48750000000000004</v>
      </c>
      <c r="O35" s="34">
        <f>SUMIFS('BA History S2'!H:H,'BA History S2'!B:B,A35)</f>
        <v>38</v>
      </c>
      <c r="P35" s="2">
        <f>SUMIFS('BA History S2'!G:G,'BA History S2'!B:B,A35)-O35</f>
        <v>35</v>
      </c>
      <c r="Q35" s="89">
        <f>LOOKUP(2, 1/('BA History S2'!$B:$B=A35), 'BA History S2'!$AJ:$AJ)</f>
        <v>0.49249999999999999</v>
      </c>
      <c r="R35" s="2">
        <f>COUNTIFS('BA History S2'!$B:$B,$A$35,'BA History S2'!K:K, 1)</f>
        <v>1</v>
      </c>
      <c r="S35" s="2">
        <f>COUNTIFS('BA History S2'!$B:$B,$A$35,'BA History S2'!L:L, 1)</f>
        <v>0</v>
      </c>
      <c r="T35" s="2">
        <f>COUNTIFS('BA History S2'!$B:$B,$A$35,'BA History S2'!M:M, 1)</f>
        <v>1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2</v>
      </c>
      <c r="AH35" s="2">
        <f>COUNTIFS('BA History S2'!$B:$B,$A35,'BA History S2'!AA:AA, 1)</f>
        <v>0</v>
      </c>
      <c r="AI35" s="2">
        <f>COUNTIFS('BA History S2'!$B:$B,$A$35,'BA History S2'!AB:AB, 1)</f>
        <v>0</v>
      </c>
      <c r="AJ35" s="2">
        <f>COUNTIFS('BA History S2'!$B:$B,$A$35,'BA History S2'!AC:AC, 1)</f>
        <v>1</v>
      </c>
      <c r="AK35" s="2">
        <f>COUNTIFS('BA History S2'!$B:$B,$A$35,'BA History S2'!AD:AD, 1)</f>
        <v>0</v>
      </c>
      <c r="AL35" s="2">
        <f>COUNTIFS('BA History S2'!$B:$B,$A$35,'BA History S2'!AE:AE, 1)</f>
        <v>1</v>
      </c>
      <c r="AM35" s="2">
        <f>COUNTIFS('BA History S2'!$B:$B,$A$35,'BA History S2'!AF:AF, 1)</f>
        <v>0</v>
      </c>
      <c r="AN35" s="2">
        <f>COUNTIFS('BA History S2'!$B:$B,$A$35,'BA History S2'!AG:AG, 1)</f>
        <v>1</v>
      </c>
    </row>
    <row r="36" spans="1:40" x14ac:dyDescent="0.25">
      <c r="A36" s="2" t="s">
        <v>147</v>
      </c>
      <c r="B36" s="2" t="s">
        <v>79</v>
      </c>
      <c r="C36" s="2">
        <v>1</v>
      </c>
      <c r="D36" s="2"/>
      <c r="E36" s="2"/>
      <c r="F36" s="34">
        <f>SUMIFS('BA History S2'!C:C,'BA History S2'!B:B,A36)</f>
        <v>548</v>
      </c>
      <c r="G36" s="66">
        <f>AVERAGEIFS('BA History S2'!C:C,'BA History S2'!B:B,A36)</f>
        <v>17.125</v>
      </c>
      <c r="H36" s="35">
        <f t="array" ref="H36">MAX(IF('BA History S2'!B:B=A36, 'BA History S2'!C:C))</f>
        <v>28</v>
      </c>
      <c r="I36" s="34">
        <f>COUNTIFS('BA History S2'!B:B,A36,'BA History S2'!D:D, 1)</f>
        <v>17</v>
      </c>
      <c r="J36" s="2">
        <f>COUNTIFS('BA History S2'!B:B,A36,'BA History S2'!D:D, 0)</f>
        <v>15</v>
      </c>
      <c r="K36" s="75">
        <f>LOOKUP(2, 1/('BA History S2'!$B:$B=A36), 'BA History S2'!$AK:$AK)</f>
        <v>0.53125</v>
      </c>
      <c r="L36" s="34">
        <f>SUMIFS('BA History S2'!F:F,'BA History S2'!B:B,A36)</f>
        <v>72</v>
      </c>
      <c r="M36" s="2">
        <f>SUMIFS('BA History S2'!E:E,'BA History S2'!B:B,A36)-L36</f>
        <v>66</v>
      </c>
      <c r="N36" s="75">
        <f>LOOKUP(2, 1/('BA History S2'!$B:$B=A36), 'BA History S2'!$AI:$AI)</f>
        <v>0.53437499999999993</v>
      </c>
      <c r="O36" s="34">
        <f>SUMIFS('BA History S2'!H:H,'BA History S2'!B:B,A36)</f>
        <v>299</v>
      </c>
      <c r="P36" s="2">
        <f>SUMIFS('BA History S2'!G:G,'BA History S2'!B:B,A36)-O36</f>
        <v>280</v>
      </c>
      <c r="Q36" s="89">
        <f>LOOKUP(2, 1/('BA History S2'!$B:$B=A36), 'BA History S2'!$AJ:$AJ)</f>
        <v>0.52187500000000009</v>
      </c>
      <c r="R36" s="2">
        <f>COUNTIFS('BA History S2'!$B:$B,$A$36,'BA History S2'!K:K, 1)</f>
        <v>4</v>
      </c>
      <c r="S36" s="2">
        <f>COUNTIFS('BA History S2'!$B:$B,$A$36,'BA History S2'!L:L, 1)</f>
        <v>5</v>
      </c>
      <c r="T36" s="2">
        <f>COUNTIFS('BA History S2'!$B:$B,$A$36,'BA History S2'!M:M, 1)</f>
        <v>5</v>
      </c>
      <c r="U36" s="2">
        <f>COUNTIFS('BA History S2'!$B:$B,$A$36,'BA History S2'!N:N, 1)</f>
        <v>8</v>
      </c>
      <c r="V36" s="2">
        <f>COUNTIFS('BA History S2'!$B:$B,$A$36,'BA History S2'!O:O, 1)</f>
        <v>2</v>
      </c>
      <c r="W36" s="2">
        <f>COUNTIFS('BA History S2'!$B:$B,$A$36,'BA History S2'!P:P, 1)</f>
        <v>2</v>
      </c>
      <c r="X36" s="2">
        <f>COUNTIFS('BA History S2'!$B:$B,$A$36,'BA History S2'!Q:Q, 1)</f>
        <v>1</v>
      </c>
      <c r="Y36" s="2">
        <f>COUNTIFS('BA History S2'!$B:$B,$A$36,'BA History S2'!R:R, 1)</f>
        <v>2</v>
      </c>
      <c r="Z36" s="2">
        <f>COUNTIFS('BA History S2'!$B:$B,$A$36,'BA History S2'!S:S, 1)</f>
        <v>2</v>
      </c>
      <c r="AA36" s="2">
        <f>COUNTIFS('BA History S2'!$B:$B,$A$36,'BA History S2'!T:T, 1)</f>
        <v>0</v>
      </c>
      <c r="AB36" s="2">
        <f>COUNTIFS('BA History S2'!$B:$B,$A$36,'BA History S2'!U:U, 1)</f>
        <v>1</v>
      </c>
      <c r="AC36" s="2">
        <f>COUNTIFS('BA History S2'!$B:$B,$A$36,'BA History S2'!V:V, 1)</f>
        <v>0</v>
      </c>
      <c r="AD36" s="2">
        <f>COUNTIFS('BA History S2'!$B:$B,$A$36,'BA History S2'!W:W, 1)</f>
        <v>3</v>
      </c>
      <c r="AE36" s="2">
        <f>COUNTIFS('BA History S2'!$B:$B,$A$36,'BA History S2'!X:X, 1)</f>
        <v>0</v>
      </c>
      <c r="AF36" s="2">
        <f>COUNTIFS('BA History S2'!$B:$B,$A$36,'BA History S2'!Y:Y, 1)</f>
        <v>4</v>
      </c>
      <c r="AG36" s="2">
        <f>COUNTIFS('BA History S2'!$B:$B,$A$36,'BA History S2'!Z:Z, 1)</f>
        <v>7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10</v>
      </c>
      <c r="AK36" s="2">
        <f>COUNTIFS('BA History S2'!$B:$B,$A$36,'BA History S2'!AD:AD, 1)</f>
        <v>1</v>
      </c>
      <c r="AL36" s="2">
        <f>COUNTIFS('BA History S2'!$B:$B,$A$36,'BA History S2'!AE:AE, 1)</f>
        <v>9</v>
      </c>
      <c r="AM36" s="2">
        <f>COUNTIFS('BA History S2'!$B:$B,$A$36,'BA History S2'!AF:AF, 1)</f>
        <v>0</v>
      </c>
      <c r="AN36" s="2">
        <f>COUNTIFS('BA History S2'!$B:$B,$A$36,'BA History S2'!AG:AG, 1)</f>
        <v>6</v>
      </c>
    </row>
    <row r="37" spans="1:40" x14ac:dyDescent="0.25">
      <c r="A37" s="2" t="s">
        <v>17</v>
      </c>
      <c r="B37" s="2" t="s">
        <v>79</v>
      </c>
      <c r="C37" s="2">
        <v>1</v>
      </c>
      <c r="D37" s="2">
        <v>1</v>
      </c>
      <c r="E37" s="2"/>
      <c r="F37" s="34">
        <f>SUMIFS('BA History S2'!C:C,'BA History S2'!B:B,A37)</f>
        <v>371</v>
      </c>
      <c r="G37" s="66">
        <f>AVERAGEIFS('BA History S2'!C:C,'BA History S2'!B:B,A37)</f>
        <v>18.55</v>
      </c>
      <c r="H37" s="35">
        <f t="array" ref="H37">MAX(IF('BA History S2'!B:B=A37, 'BA History S2'!C:C))</f>
        <v>31</v>
      </c>
      <c r="I37" s="34">
        <f>COUNTIFS('BA History S2'!B:B,A37,'BA History S2'!D:D, 1)</f>
        <v>12</v>
      </c>
      <c r="J37" s="2">
        <f>COUNTIFS('BA History S2'!B:B,A37,'BA History S2'!D:D, 0)</f>
        <v>8</v>
      </c>
      <c r="K37" s="75">
        <f>LOOKUP(2, 1/('BA History S2'!$B:$B=A37), 'BA History S2'!$AK:$AK)</f>
        <v>0.6</v>
      </c>
      <c r="L37" s="34">
        <f>SUMIFS('BA History S2'!F:F,'BA History S2'!B:B,A37)</f>
        <v>43</v>
      </c>
      <c r="M37" s="2">
        <f>SUMIFS('BA History S2'!E:E,'BA History S2'!B:B,A37)-L37</f>
        <v>35</v>
      </c>
      <c r="N37" s="75">
        <f>LOOKUP(2, 1/('BA History S2'!$B:$B=A37), 'BA History S2'!$AI:$AI)</f>
        <v>0.55999999999999994</v>
      </c>
      <c r="O37" s="34">
        <f>SUMIFS('BA History S2'!H:H,'BA History S2'!B:B,A37)</f>
        <v>166</v>
      </c>
      <c r="P37" s="2">
        <f>SUMIFS('BA History S2'!G:G,'BA History S2'!B:B,A37)-O37</f>
        <v>159</v>
      </c>
      <c r="Q37" s="89">
        <f>LOOKUP(2, 1/('BA History S2'!$B:$B=A37), 'BA History S2'!$AJ:$AJ)</f>
        <v>0.50800000000000012</v>
      </c>
      <c r="R37" s="2">
        <f>COUNTIFS('BA History S2'!$B:$B,$A$37,'BA History S2'!K:K, 1)</f>
        <v>2</v>
      </c>
      <c r="S37" s="2">
        <f>COUNTIFS('BA History S2'!$B:$B,$A$37,'BA History S2'!L:L, 1)</f>
        <v>2</v>
      </c>
      <c r="T37" s="2">
        <f>COUNTIFS('BA History S2'!$B:$B,$A$37,'BA History S2'!M:M, 1)</f>
        <v>5</v>
      </c>
      <c r="U37" s="2">
        <f>COUNTIFS('BA History S2'!$B:$B,$A$37,'BA History S2'!N:N, 1)</f>
        <v>3</v>
      </c>
      <c r="V37" s="2">
        <f>COUNTIFS('BA History S2'!$B:$B,$A$37,'BA History S2'!O:O, 1)</f>
        <v>1</v>
      </c>
      <c r="W37" s="2">
        <f>COUNTIFS('BA History S2'!$B:$B,$A$37,'BA History S2'!P:P, 1)</f>
        <v>1</v>
      </c>
      <c r="X37" s="2">
        <f>COUNTIFS('BA History S2'!$B:$B,$A$37,'BA History S2'!Q:Q, 1)</f>
        <v>2</v>
      </c>
      <c r="Y37" s="2">
        <f>COUNTIFS('BA History S2'!$B:$B,$A$37,'BA History S2'!R:R, 1)</f>
        <v>0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1</v>
      </c>
      <c r="AC37" s="2">
        <f>COUNTIFS('BA History S2'!$B:$B,$A$37,'BA History S2'!V:V, 1)</f>
        <v>1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1</v>
      </c>
      <c r="AG37" s="2">
        <f>COUNTIFS('BA History S2'!$B:$B,$A$37,'BA History S2'!Z:Z, 1)</f>
        <v>4</v>
      </c>
      <c r="AH37" s="2">
        <f>COUNTIFS('BA History S2'!$B:$B,$A37,'BA History S2'!AA:AA, 1)</f>
        <v>0</v>
      </c>
      <c r="AI37" s="2">
        <f>COUNTIFS('BA History S2'!$B:$B,$A$37,'BA History S2'!AB:AB, 1)</f>
        <v>1</v>
      </c>
      <c r="AJ37" s="2">
        <f>COUNTIFS('BA History S2'!$B:$B,$A$37,'BA History S2'!AC:AC, 1)</f>
        <v>7</v>
      </c>
      <c r="AK37" s="2">
        <f>COUNTIFS('BA History S2'!$B:$B,$A$37,'BA History S2'!AD:AD, 1)</f>
        <v>3</v>
      </c>
      <c r="AL37" s="2">
        <f>COUNTIFS('BA History S2'!$B:$B,$A$37,'BA History S2'!AE:AE, 1)</f>
        <v>3</v>
      </c>
      <c r="AM37" s="2">
        <f>COUNTIFS('BA History S2'!$B:$B,$A$37,'BA History S2'!AF:AF, 1)</f>
        <v>2</v>
      </c>
      <c r="AN37" s="2">
        <f>COUNTIFS('BA History S2'!$B:$B,$A$37,'BA History S2'!AG:AG, 1)</f>
        <v>4</v>
      </c>
    </row>
    <row r="38" spans="1:40" x14ac:dyDescent="0.25">
      <c r="A38" s="2" t="s">
        <v>6</v>
      </c>
      <c r="B38" s="1" t="s">
        <v>158</v>
      </c>
      <c r="C38" s="1">
        <v>2</v>
      </c>
      <c r="D38" s="1">
        <v>1</v>
      </c>
      <c r="E38" s="1">
        <v>1</v>
      </c>
      <c r="F38" s="34">
        <f>SUMIFS('BA History S2'!C:C,'BA History S2'!B:B,A38)</f>
        <v>1209</v>
      </c>
      <c r="G38" s="66">
        <f>AVERAGEIFS('BA History S2'!C:C,'BA History S2'!B:B,A38)</f>
        <v>25.723404255319149</v>
      </c>
      <c r="H38" s="35">
        <f t="array" ref="H38">MAX(IF('BA History S2'!B:B=A38, 'BA History S2'!C:C))</f>
        <v>42</v>
      </c>
      <c r="I38" s="34">
        <f>COUNTIFS('BA History S2'!B:B,A38,'BA History S2'!D:D, 1)</f>
        <v>29</v>
      </c>
      <c r="J38" s="2">
        <f>COUNTIFS('BA History S2'!B:B,A38,'BA History S2'!D:D, 0)</f>
        <v>18</v>
      </c>
      <c r="K38" s="75">
        <f>LOOKUP(2, 1/('BA History S2'!$B:$B=A38), 'BA History S2'!$AK:$AK)</f>
        <v>0.61702127659574468</v>
      </c>
      <c r="L38" s="34">
        <f>SUMIFS('BA History S2'!F:F,'BA History S2'!B:B,A38)</f>
        <v>108</v>
      </c>
      <c r="M38" s="2">
        <f>SUMIFS('BA History S2'!E:E,'BA History S2'!B:B,A38)-L38</f>
        <v>85</v>
      </c>
      <c r="N38" s="75">
        <f>LOOKUP(2, 1/('BA History S2'!$B:$B=A38), 'BA History S2'!$AI:$AI)</f>
        <v>0.57021276595744685</v>
      </c>
      <c r="O38" s="34">
        <f>SUMIFS('BA History S2'!H:H,'BA History S2'!B:B,A38)</f>
        <v>420</v>
      </c>
      <c r="P38" s="2">
        <f>SUMIFS('BA History S2'!G:G,'BA History S2'!B:B,A38)-O38</f>
        <v>388</v>
      </c>
      <c r="Q38" s="89">
        <f>LOOKUP(2, 1/('BA History S2'!$B:$B=A38), 'BA History S2'!$AJ:$AJ)</f>
        <v>0.52255319148936175</v>
      </c>
      <c r="R38" s="2">
        <f>COUNTIFS('BA History S2'!$B:$B,$A$38,'BA History S2'!K:K, 1)</f>
        <v>5</v>
      </c>
      <c r="S38" s="2">
        <f>COUNTIFS('BA History S2'!$B:$B,$A$38,'BA History S2'!L:L, 1)</f>
        <v>4</v>
      </c>
      <c r="T38" s="2">
        <f>COUNTIFS('BA History S2'!$B:$B,$A$38,'BA History S2'!M:M, 1)</f>
        <v>10</v>
      </c>
      <c r="U38" s="2">
        <f>COUNTIFS('BA History S2'!$B:$B,$A$38,'BA History S2'!N:N, 1)</f>
        <v>6</v>
      </c>
      <c r="V38" s="2">
        <f>COUNTIFS('BA History S2'!$B:$B,$A$38,'BA History S2'!O:O, 1)</f>
        <v>2</v>
      </c>
      <c r="W38" s="2">
        <f>COUNTIFS('BA History S2'!$B:$B,$A$38,'BA History S2'!P:P, 1)</f>
        <v>2</v>
      </c>
      <c r="X38" s="2">
        <f>COUNTIFS('BA History S2'!$B:$B,$A$38,'BA History S2'!Q:Q, 1)</f>
        <v>2</v>
      </c>
      <c r="Y38" s="2">
        <f>COUNTIFS('BA History S2'!$B:$B,$A$38,'BA History S2'!R:R, 1)</f>
        <v>4</v>
      </c>
      <c r="Z38" s="2">
        <f>COUNTIFS('BA History S2'!$B:$B,$A$38,'BA History S2'!S:S, 1)</f>
        <v>2</v>
      </c>
      <c r="AA38" s="2">
        <f>COUNTIFS('BA History S2'!$B:$B,$A$38,'BA History S2'!T:T, 1)</f>
        <v>0</v>
      </c>
      <c r="AB38" s="2">
        <f>COUNTIFS('BA History S2'!$B:$B,$A$38,'BA History S2'!U:U, 1)</f>
        <v>2</v>
      </c>
      <c r="AC38" s="2">
        <f>COUNTIFS('BA History S2'!$B:$B,$A$38,'BA History S2'!V:V, 1)</f>
        <v>5</v>
      </c>
      <c r="AD38" s="2">
        <f>COUNTIFS('BA History S2'!$B:$B,$A$38,'BA History S2'!W:W, 1)</f>
        <v>1</v>
      </c>
      <c r="AE38" s="2">
        <f>COUNTIFS('BA History S2'!$B:$B,$A$38,'BA History S2'!X:X, 1)</f>
        <v>0</v>
      </c>
      <c r="AF38" s="2">
        <f>COUNTIFS('BA History S2'!$B:$B,$A$38,'BA History S2'!Y:Y, 1)</f>
        <v>4</v>
      </c>
      <c r="AG38" s="2">
        <f>COUNTIFS('BA History S2'!$B:$B,$A$38,'BA History S2'!Z:Z, 1)</f>
        <v>15</v>
      </c>
      <c r="AH38" s="2">
        <f>COUNTIFS('BA History S2'!$B:$B,$A38,'BA History S2'!AA:AA, 1)</f>
        <v>1</v>
      </c>
      <c r="AI38" s="2">
        <f>COUNTIFS('BA History S2'!$B:$B,$A$38,'BA History S2'!AB:AB, 1)</f>
        <v>1</v>
      </c>
      <c r="AJ38" s="2">
        <f>COUNTIFS('BA History S2'!$B:$B,$A$38,'BA History S2'!AC:AC, 1)</f>
        <v>14</v>
      </c>
      <c r="AK38" s="2">
        <f>COUNTIFS('BA History S2'!$B:$B,$A$38,'BA History S2'!AD:AD, 1)</f>
        <v>8</v>
      </c>
      <c r="AL38" s="2">
        <f>COUNTIFS('BA History S2'!$B:$B,$A$38,'BA History S2'!AE:AE, 1)</f>
        <v>6</v>
      </c>
      <c r="AM38" s="2">
        <f>COUNTIFS('BA History S2'!$B:$B,$A$38,'BA History S2'!AF:AF, 1)</f>
        <v>2</v>
      </c>
      <c r="AN38" s="2">
        <f>COUNTIFS('BA History S2'!$B:$B,$A$38,'BA History S2'!AG:AG, 1)</f>
        <v>12</v>
      </c>
    </row>
    <row r="39" spans="1:40" x14ac:dyDescent="0.25">
      <c r="A39" s="2" t="s">
        <v>18</v>
      </c>
      <c r="B39" s="1" t="s">
        <v>79</v>
      </c>
      <c r="F39" s="34">
        <f>SUMIFS('BA History S2'!C:C,'BA History S2'!B:B,A39)</f>
        <v>118</v>
      </c>
      <c r="G39" s="66">
        <f>AVERAGEIFS('BA History S2'!C:C,'BA History S2'!B:B,A39)</f>
        <v>19.666666666666668</v>
      </c>
      <c r="H39" s="35">
        <f t="array" ref="H39">MAX(IF('BA History S2'!B:B=A39, 'BA History S2'!C:C))</f>
        <v>30</v>
      </c>
      <c r="I39" s="34">
        <f>COUNTIFS('BA History S2'!B:B,A39,'BA History S2'!D:D, 1)</f>
        <v>2</v>
      </c>
      <c r="J39" s="2">
        <f>COUNTIFS('BA History S2'!B:B,A39,'BA History S2'!D:D, 0)</f>
        <v>4</v>
      </c>
      <c r="K39" s="75">
        <f>LOOKUP(2, 1/('BA History S2'!$B:$B=A39), 'BA History S2'!$AK:$AK)</f>
        <v>0.33333333333333331</v>
      </c>
      <c r="L39" s="34">
        <f>SUMIFS('BA History S2'!F:F,'BA History S2'!B:B,A39)</f>
        <v>9</v>
      </c>
      <c r="M39" s="2">
        <f>SUMIFS('BA History S2'!E:E,'BA History S2'!B:B,A39)-L39</f>
        <v>12</v>
      </c>
      <c r="N39" s="75">
        <f>LOOKUP(2, 1/('BA History S2'!$B:$B=A39), 'BA History S2'!$AI:$AI)</f>
        <v>0.45833333333333331</v>
      </c>
      <c r="O39" s="34">
        <f>SUMIFS('BA History S2'!H:H,'BA History S2'!B:B,A39)</f>
        <v>44</v>
      </c>
      <c r="P39" s="2">
        <f>SUMIFS('BA History S2'!G:G,'BA History S2'!B:B,A39)-O39</f>
        <v>48</v>
      </c>
      <c r="Q39" s="89">
        <f>LOOKUP(2, 1/('BA History S2'!$B:$B=A39), 'BA History S2'!$AJ:$AJ)</f>
        <v>0.49166666666666664</v>
      </c>
      <c r="R39" s="2">
        <f>COUNTIFS('BA History S2'!$B:$B,$A$39,'BA History S2'!K:K, 1)</f>
        <v>0</v>
      </c>
      <c r="S39" s="2">
        <f>COUNTIFS('BA History S2'!$B:$B,$A$39,'BA History S2'!L:L, 1)</f>
        <v>1</v>
      </c>
      <c r="T39" s="2">
        <f>COUNTIFS('BA History S2'!$B:$B,$A$39,'BA History S2'!M:M, 1)</f>
        <v>0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2</v>
      </c>
      <c r="Y39" s="2">
        <f>COUNTIFS('BA History S2'!$B:$B,$A$39,'BA History S2'!R:R, 1)</f>
        <v>0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0</v>
      </c>
      <c r="AC39" s="2">
        <f>COUNTIFS('BA History S2'!$B:$B,$A$39,'BA History S2'!V:V, 1)</f>
        <v>0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0</v>
      </c>
      <c r="AG39" s="2">
        <f>COUNTIFS('BA History S2'!$B:$B,$A$39,'BA History S2'!Z:Z, 1)</f>
        <v>2</v>
      </c>
      <c r="AH39" s="2">
        <f>COUNTIFS('BA History S2'!$B:$B,$A39,'BA History S2'!AA:AA, 1)</f>
        <v>0</v>
      </c>
      <c r="AI39" s="2">
        <f>COUNTIFS('BA History S2'!$B:$B,$A$39,'BA History S2'!AB:AB, 1)</f>
        <v>1</v>
      </c>
      <c r="AJ39" s="2">
        <f>COUNTIFS('BA History S2'!$B:$B,$A$39,'BA History S2'!AC:AC, 1)</f>
        <v>1</v>
      </c>
      <c r="AK39" s="2">
        <f>COUNTIFS('BA History S2'!$B:$B,$A$39,'BA History S2'!AD:AD, 1)</f>
        <v>0</v>
      </c>
      <c r="AL39" s="2">
        <f>COUNTIFS('BA History S2'!$B:$B,$A$39,'BA History S2'!AE:AE, 1)</f>
        <v>0</v>
      </c>
      <c r="AM39" s="2">
        <f>COUNTIFS('BA History S2'!$B:$B,$A$39,'BA History S2'!AF:AF, 1)</f>
        <v>0</v>
      </c>
      <c r="AN39" s="2">
        <f>COUNTIFS('BA History S2'!$B:$B,$A$39,'BA History S2'!AG:AG, 1)</f>
        <v>0</v>
      </c>
    </row>
    <row r="40" spans="1:40" x14ac:dyDescent="0.25">
      <c r="A40" s="2" t="s">
        <v>178</v>
      </c>
      <c r="B40" s="1" t="s">
        <v>79</v>
      </c>
      <c r="C40" s="1">
        <v>1</v>
      </c>
      <c r="F40" s="34">
        <f>SUMIFS('BA History S2'!C:C,'BA History S2'!B:B,A40)</f>
        <v>26</v>
      </c>
      <c r="G40" s="66">
        <f>AVERAGEIFS('BA History S2'!C:C,'BA History S2'!B:B,A40)</f>
        <v>13</v>
      </c>
      <c r="H40" s="35">
        <f t="array" ref="H40">MAX(IF('BA History S2'!B:B=A40, 'BA History S2'!C:C))</f>
        <v>16</v>
      </c>
      <c r="I40" s="34">
        <f>COUNTIFS('BA History S2'!B:B,A40,'BA History S2'!D:D, 1)</f>
        <v>0</v>
      </c>
      <c r="J40" s="2">
        <f>COUNTIFS('BA History S2'!B:B,A40,'BA History S2'!D:D, 0)</f>
        <v>2</v>
      </c>
      <c r="K40" s="75">
        <f>LOOKUP(2, 1/('BA History S2'!$B:$B=A40), 'BA History S2'!$AK:$AK)</f>
        <v>0</v>
      </c>
      <c r="L40" s="34">
        <f>SUMIFS('BA History S2'!F:F,'BA History S2'!B:B,A40)</f>
        <v>3</v>
      </c>
      <c r="M40" s="2">
        <f>SUMIFS('BA History S2'!E:E,'BA History S2'!B:B,A40)-L40</f>
        <v>6</v>
      </c>
      <c r="N40" s="75">
        <f>LOOKUP(2, 1/('BA History S2'!$B:$B=A40), 'BA History S2'!$AI:$AI)</f>
        <v>0.32500000000000001</v>
      </c>
      <c r="O40" s="34">
        <f>SUMIFS('BA History S2'!H:H,'BA History S2'!B:B,A40)</f>
        <v>19</v>
      </c>
      <c r="P40" s="2">
        <f>SUMIFS('BA History S2'!G:G,'BA History S2'!B:B,A40)-O40</f>
        <v>22</v>
      </c>
      <c r="Q40" s="89">
        <f>LOOKUP(2, 1/('BA History S2'!$B:$B=A40), 'BA History S2'!$AJ:$AJ)</f>
        <v>0.46499999999999997</v>
      </c>
      <c r="R40" s="2">
        <f>COUNTIFS('BA History S2'!$B:$B,$A$40,'BA History S2'!K:K, 1)</f>
        <v>0</v>
      </c>
      <c r="S40" s="2">
        <f>COUNTIFS('BA History S2'!$B:$B,$A$40,'BA History S2'!L:L, 1)</f>
        <v>0</v>
      </c>
      <c r="T40" s="2">
        <f>COUNTIFS('BA History S2'!$B:$B,$A$40,'BA History S2'!M:M, 1)</f>
        <v>0</v>
      </c>
      <c r="U40" s="2">
        <f>COUNTIFS('BA History S2'!$B:$B,$A$40,'BA History S2'!N:N, 1)</f>
        <v>1</v>
      </c>
      <c r="V40" s="2">
        <f>COUNTIFS('BA History S2'!$B:$B,$A$40,'BA History S2'!O:O, 1)</f>
        <v>0</v>
      </c>
      <c r="W40" s="2">
        <f>COUNTIFS('BA History S2'!$B:$B,$A$40,'BA History S2'!P:P, 1)</f>
        <v>0</v>
      </c>
      <c r="X40" s="2">
        <f>COUNTIFS('BA History S2'!$B:$B,$A$40,'BA History S2'!Q:Q, 1)</f>
        <v>0</v>
      </c>
      <c r="Y40" s="2">
        <f>COUNTIFS('BA History S2'!$B:$B,$A$40,'BA History S2'!R:R, 1)</f>
        <v>0</v>
      </c>
      <c r="Z40" s="2">
        <f>COUNTIFS('BA History S2'!$B:$B,$A$40,'BA History S2'!S:S, 1)</f>
        <v>0</v>
      </c>
      <c r="AA40" s="2">
        <f>COUNTIFS('BA History S2'!$B:$B,$A$40,'BA History S2'!T:T, 1)</f>
        <v>0</v>
      </c>
      <c r="AB40" s="2">
        <f>COUNTIFS('BA History S2'!$B:$B,$A$40,'BA History S2'!U:U, 1)</f>
        <v>0</v>
      </c>
      <c r="AC40" s="2">
        <f>COUNTIFS('BA History S2'!$B:$B,$A$40,'BA History S2'!V:V, 1)</f>
        <v>1</v>
      </c>
      <c r="AD40" s="2">
        <f>COUNTIFS('BA History S2'!$B:$B,$A$40,'BA History S2'!W:W, 1)</f>
        <v>0</v>
      </c>
      <c r="AE40" s="2">
        <f>COUNTIFS('BA History S2'!$B:$B,$A$40,'BA History S2'!X:X, 1)</f>
        <v>0</v>
      </c>
      <c r="AF40" s="2">
        <f>COUNTIFS('BA History S2'!$B:$B,$A$40,'BA History S2'!Y:Y, 1)</f>
        <v>0</v>
      </c>
      <c r="AG40" s="2">
        <f>COUNTIFS('BA History S2'!$B:$B,$A$40,'BA History S2'!Z:Z, 1)</f>
        <v>0</v>
      </c>
      <c r="AH40" s="2">
        <f>COUNTIFS('BA History S2'!$B:$B,$A40,'BA History S2'!AA:AA, 1)</f>
        <v>0</v>
      </c>
      <c r="AI40" s="2">
        <f>COUNTIFS('BA History S2'!$B:$B,$A$40,'BA History S2'!AB:AB, 1)</f>
        <v>0</v>
      </c>
      <c r="AJ40" s="2">
        <f>COUNTIFS('BA History S2'!$B:$B,$A$40,'BA History S2'!AC:AC, 1)</f>
        <v>0</v>
      </c>
      <c r="AK40" s="2">
        <f>COUNTIFS('BA History S2'!$B:$B,$A$40,'BA History S2'!AD:AD, 1)</f>
        <v>1</v>
      </c>
      <c r="AL40" s="2">
        <f>COUNTIFS('BA History S2'!$B:$B,$A$40,'BA History S2'!AE:AE, 1)</f>
        <v>0</v>
      </c>
      <c r="AM40" s="2">
        <f>COUNTIFS('BA History S2'!$B:$B,$A$40,'BA History S2'!AF:AF, 1)</f>
        <v>0</v>
      </c>
      <c r="AN40" s="2">
        <f>COUNTIFS('BA History S2'!$B:$B,$A$40,'BA History S2'!AG:AG, 1)</f>
        <v>0</v>
      </c>
    </row>
    <row r="41" spans="1:40" x14ac:dyDescent="0.25">
      <c r="A41" s="2" t="s">
        <v>113</v>
      </c>
      <c r="B41" s="2" t="s">
        <v>79</v>
      </c>
      <c r="C41" s="2">
        <v>2</v>
      </c>
      <c r="D41" s="2">
        <v>3</v>
      </c>
      <c r="E41" s="2"/>
      <c r="F41" s="34">
        <f>SUMIFS('BA History S2'!C:C,'BA History S2'!B:B,A41)</f>
        <v>643</v>
      </c>
      <c r="G41" s="66">
        <f>AVERAGEIFS('BA History S2'!C:C,'BA History S2'!B:B,A41)</f>
        <v>20.09375</v>
      </c>
      <c r="H41" s="35">
        <f t="array" ref="H41">MAX(IF('BA History S2'!B:B=A41, 'BA History S2'!C:C))</f>
        <v>36</v>
      </c>
      <c r="I41" s="34">
        <f>COUNTIFS('BA History S2'!B:B,A41,'BA History S2'!D:D, 1)</f>
        <v>19</v>
      </c>
      <c r="J41" s="2">
        <f>COUNTIFS('BA History S2'!B:B,A41,'BA History S2'!D:D, 0)</f>
        <v>13</v>
      </c>
      <c r="K41" s="75">
        <f>LOOKUP(2, 1/('BA History S2'!$B:$B=A41), 'BA History S2'!$AK:$AK)</f>
        <v>0.59375</v>
      </c>
      <c r="L41" s="34">
        <f>SUMIFS('BA History S2'!F:F,'BA History S2'!B:B,A41)</f>
        <v>74</v>
      </c>
      <c r="M41" s="2">
        <f>SUMIFS('BA History S2'!E:E,'BA History S2'!B:B,A41)-L41</f>
        <v>59</v>
      </c>
      <c r="N41" s="75">
        <f>LOOKUP(2, 1/('BA History S2'!$B:$B=A41), 'BA History S2'!$AI:$AI)</f>
        <v>0.5703125</v>
      </c>
      <c r="O41" s="34">
        <f>SUMIFS('BA History S2'!H:H,'BA History S2'!B:B,A41)</f>
        <v>294</v>
      </c>
      <c r="P41" s="2">
        <f>SUMIFS('BA History S2'!G:G,'BA History S2'!B:B,A41)-O41</f>
        <v>265</v>
      </c>
      <c r="Q41" s="89">
        <f>LOOKUP(2, 1/('BA History S2'!$B:$B=A41), 'BA History S2'!$AJ:$AJ)</f>
        <v>0.54343750000000013</v>
      </c>
      <c r="R41" s="2">
        <f>COUNTIFS('BA History S2'!$B:$B,$A$41,'BA History S2'!K:K, 1)</f>
        <v>5</v>
      </c>
      <c r="S41" s="2">
        <f>COUNTIFS('BA History S2'!$B:$B,$A$41,'BA History S2'!L:L, 1)</f>
        <v>5</v>
      </c>
      <c r="T41" s="2">
        <f>COUNTIFS('BA History S2'!$B:$B,$A$41,'BA History S2'!M:M, 1)</f>
        <v>5</v>
      </c>
      <c r="U41" s="2">
        <f>COUNTIFS('BA History S2'!$B:$B,$A$41,'BA History S2'!N:N, 1)</f>
        <v>6</v>
      </c>
      <c r="V41" s="2">
        <f>COUNTIFS('BA History S2'!$B:$B,$A$41,'BA History S2'!O:O, 1)</f>
        <v>2</v>
      </c>
      <c r="W41" s="2">
        <f>COUNTIFS('BA History S2'!$B:$B,$A$41,'BA History S2'!P:P, 1)</f>
        <v>1</v>
      </c>
      <c r="X41" s="2">
        <f>COUNTIFS('BA History S2'!$B:$B,$A$41,'BA History S2'!Q:Q, 1)</f>
        <v>2</v>
      </c>
      <c r="Y41" s="2">
        <f>COUNTIFS('BA History S2'!$B:$B,$A$41,'BA History S2'!R:R, 1)</f>
        <v>2</v>
      </c>
      <c r="Z41" s="2">
        <f>COUNTIFS('BA History S2'!$B:$B,$A$41,'BA History S2'!S:S, 1)</f>
        <v>3</v>
      </c>
      <c r="AA41" s="2">
        <f>COUNTIFS('BA History S2'!$B:$B,$A$41,'BA History S2'!T:T, 1)</f>
        <v>0</v>
      </c>
      <c r="AB41" s="2">
        <f>COUNTIFS('BA History S2'!$B:$B,$A$41,'BA History S2'!U:U, 1)</f>
        <v>1</v>
      </c>
      <c r="AC41" s="2">
        <f>COUNTIFS('BA History S2'!$B:$B,$A$41,'BA History S2'!V:V, 1)</f>
        <v>5</v>
      </c>
      <c r="AD41" s="2">
        <f>COUNTIFS('BA History S2'!$B:$B,$A$41,'BA History S2'!W:W, 1)</f>
        <v>0</v>
      </c>
      <c r="AE41" s="2">
        <f>COUNTIFS('BA History S2'!$B:$B,$A$41,'BA History S2'!X:X, 1)</f>
        <v>0</v>
      </c>
      <c r="AF41" s="2">
        <f>COUNTIFS('BA History S2'!$B:$B,$A$41,'BA History S2'!Y:Y, 1)</f>
        <v>5</v>
      </c>
      <c r="AG41" s="2">
        <f>COUNTIFS('BA History S2'!$B:$B,$A$41,'BA History S2'!Z:Z, 1)</f>
        <v>8</v>
      </c>
      <c r="AH41" s="2">
        <f>COUNTIFS('BA History S2'!$B:$B,$A41,'BA History S2'!AA:AA, 1)</f>
        <v>0</v>
      </c>
      <c r="AI41" s="2">
        <f>COUNTIFS('BA History S2'!$B:$B,$A$41,'BA History S2'!AB:AB, 1)</f>
        <v>2</v>
      </c>
      <c r="AJ41" s="2">
        <f>COUNTIFS('BA History S2'!$B:$B,$A$41,'BA History S2'!AC:AC, 1)</f>
        <v>9</v>
      </c>
      <c r="AK41" s="2">
        <f>COUNTIFS('BA History S2'!$B:$B,$A$41,'BA History S2'!AD:AD, 1)</f>
        <v>4</v>
      </c>
      <c r="AL41" s="2">
        <f>COUNTIFS('BA History S2'!$B:$B,$A$41,'BA History S2'!AE:AE, 1)</f>
        <v>3</v>
      </c>
      <c r="AM41" s="2">
        <f>COUNTIFS('BA History S2'!$B:$B,$A$41,'BA History S2'!AF:AF, 1)</f>
        <v>0</v>
      </c>
      <c r="AN41" s="2">
        <f>COUNTIFS('BA History S2'!$B:$B,$A$41,'BA History S2'!AG:AG, 1)</f>
        <v>6</v>
      </c>
    </row>
    <row r="42" spans="1:40" x14ac:dyDescent="0.25">
      <c r="A42" s="2" t="s">
        <v>14</v>
      </c>
      <c r="B42" s="2" t="s">
        <v>79</v>
      </c>
      <c r="C42" s="2">
        <v>1</v>
      </c>
      <c r="D42" s="2"/>
      <c r="E42" s="2"/>
      <c r="F42" s="34">
        <f>SUMIFS('BA History S2'!C:C,'BA History S2'!B:B,A42)</f>
        <v>149</v>
      </c>
      <c r="G42" s="66">
        <f>AVERAGEIFS('BA History S2'!C:C,'BA History S2'!B:B,A42)</f>
        <v>13.545454545454545</v>
      </c>
      <c r="H42" s="35">
        <f t="array" ref="H42">MAX(IF('BA History S2'!B:B=A42, 'BA History S2'!C:C))</f>
        <v>22</v>
      </c>
      <c r="I42" s="34">
        <f>COUNTIFS('BA History S2'!B:B,A42,'BA History S2'!D:D, 1)</f>
        <v>5</v>
      </c>
      <c r="J42" s="2">
        <f>COUNTIFS('BA History S2'!B:B,A42,'BA History S2'!D:D, 0)</f>
        <v>6</v>
      </c>
      <c r="K42" s="75">
        <f>LOOKUP(2, 1/('BA History S2'!$B:$B=A42), 'BA History S2'!$AK:$AK)</f>
        <v>0.45454545454545453</v>
      </c>
      <c r="L42" s="34">
        <f>SUMIFS('BA History S2'!F:F,'BA History S2'!B:B,A42)</f>
        <v>19</v>
      </c>
      <c r="M42" s="2">
        <f>SUMIFS('BA History S2'!E:E,'BA History S2'!B:B,A42)-L42</f>
        <v>24</v>
      </c>
      <c r="N42" s="75">
        <f>LOOKUP(2, 1/('BA History S2'!$B:$B=A42), 'BA History S2'!$AI:$AI)</f>
        <v>0.4272727272727273</v>
      </c>
      <c r="O42" s="34">
        <f>SUMIFS('BA History S2'!H:H,'BA History S2'!B:B,A42)</f>
        <v>84</v>
      </c>
      <c r="P42" s="2">
        <f>SUMIFS('BA History S2'!G:G,'BA History S2'!B:B,A42)-O42</f>
        <v>94</v>
      </c>
      <c r="Q42" s="89">
        <f>LOOKUP(2, 1/('BA History S2'!$B:$B=A42), 'BA History S2'!$AJ:$AJ)</f>
        <v>0.45090909090909093</v>
      </c>
      <c r="R42" s="2">
        <f>COUNTIFS('BA History S2'!$B:$B,$A$42,'BA History S2'!K:K, 1)</f>
        <v>1</v>
      </c>
      <c r="S42" s="2">
        <f>COUNTIFS('BA History S2'!$B:$B,$A$42,'BA History S2'!L:L, 1)</f>
        <v>1</v>
      </c>
      <c r="T42" s="2">
        <f>COUNTIFS('BA History S2'!$B:$B,$A$42,'BA History S2'!M:M, 1)</f>
        <v>0</v>
      </c>
      <c r="U42" s="2">
        <f>COUNTIFS('BA History S2'!$B:$B,$A$42,'BA History S2'!N:N, 1)</f>
        <v>3</v>
      </c>
      <c r="V42" s="2">
        <f>COUNTIFS('BA History S2'!$B:$B,$A$42,'BA History S2'!O:O, 1)</f>
        <v>1</v>
      </c>
      <c r="W42" s="2">
        <f>COUNTIFS('BA History S2'!$B:$B,$A$42,'BA History S2'!P:P, 1)</f>
        <v>0</v>
      </c>
      <c r="X42" s="2">
        <f>COUNTIFS('BA History S2'!$B:$B,$A$42,'BA History S2'!Q:Q, 1)</f>
        <v>1</v>
      </c>
      <c r="Y42" s="2">
        <f>COUNTIFS('BA History S2'!$B:$B,$A$42,'BA History S2'!R:R, 1)</f>
        <v>1</v>
      </c>
      <c r="Z42" s="2">
        <f>COUNTIFS('BA History S2'!$B:$B,$A$42,'BA History S2'!S:S, 1)</f>
        <v>0</v>
      </c>
      <c r="AA42" s="2">
        <f>COUNTIFS('BA History S2'!$B:$B,$A$42,'BA History S2'!T:T, 1)</f>
        <v>0</v>
      </c>
      <c r="AB42" s="2">
        <f>COUNTIFS('BA History S2'!$B:$B,$A$42,'BA History S2'!U:U, 1)</f>
        <v>0</v>
      </c>
      <c r="AC42" s="2">
        <f>COUNTIFS('BA History S2'!$B:$B,$A$42,'BA History S2'!V:V, 1)</f>
        <v>1</v>
      </c>
      <c r="AD42" s="2">
        <f>COUNTIFS('BA History S2'!$B:$B,$A$42,'BA History S2'!W:W, 1)</f>
        <v>0</v>
      </c>
      <c r="AE42" s="2">
        <f>COUNTIFS('BA History S2'!$B:$B,$A$42,'BA History S2'!X:X, 1)</f>
        <v>0</v>
      </c>
      <c r="AF42" s="2">
        <f>COUNTIFS('BA History S2'!$B:$B,$A$42,'BA History S2'!Y:Y, 1)</f>
        <v>2</v>
      </c>
      <c r="AG42" s="2">
        <f>COUNTIFS('BA History S2'!$B:$B,$A$42,'BA History S2'!Z:Z, 1)</f>
        <v>2</v>
      </c>
      <c r="AH42" s="2">
        <f>COUNTIFS('BA History S2'!$B:$B,$A42,'BA History S2'!AA:AA, 1)</f>
        <v>0</v>
      </c>
      <c r="AI42" s="2">
        <f>COUNTIFS('BA History S2'!$B:$B,$A$42,'BA History S2'!AB:AB, 1)</f>
        <v>0</v>
      </c>
      <c r="AJ42" s="2">
        <f>COUNTIFS('BA History S2'!$B:$B,$A$42,'BA History S2'!AC:AC, 1)</f>
        <v>5</v>
      </c>
      <c r="AK42" s="2">
        <f>COUNTIFS('BA History S2'!$B:$B,$A$42,'BA History S2'!AD:AD, 1)</f>
        <v>1</v>
      </c>
      <c r="AL42" s="2">
        <f>COUNTIFS('BA History S2'!$B:$B,$A$42,'BA History S2'!AE:AE, 1)</f>
        <v>0</v>
      </c>
      <c r="AM42" s="2">
        <f>COUNTIFS('BA History S2'!$B:$B,$A$42,'BA History S2'!AF:AF, 1)</f>
        <v>0</v>
      </c>
      <c r="AN42" s="2">
        <f>COUNTIFS('BA History S2'!$B:$B,$A$42,'BA History S2'!AG:AG, 1)</f>
        <v>0</v>
      </c>
    </row>
    <row r="43" spans="1:40" x14ac:dyDescent="0.25">
      <c r="A43" s="2" t="s">
        <v>70</v>
      </c>
      <c r="B43" s="2" t="s">
        <v>79</v>
      </c>
      <c r="C43" s="2"/>
      <c r="D43" s="2"/>
      <c r="E43" s="2"/>
      <c r="F43" s="34">
        <f>SUMIFS('BA History S2'!C:C,'BA History S2'!B:B,A43)</f>
        <v>40</v>
      </c>
      <c r="G43" s="66">
        <f>AVERAGEIFS('BA History S2'!C:C,'BA History S2'!B:B,A43)</f>
        <v>10</v>
      </c>
      <c r="H43" s="35">
        <f t="array" ref="H43">MAX(IF('BA History S2'!B:B=A43, 'BA History S2'!C:C))</f>
        <v>13</v>
      </c>
      <c r="I43" s="34">
        <f>COUNTIFS('BA History S2'!B:B,A43,'BA History S2'!D:D, 1)</f>
        <v>0</v>
      </c>
      <c r="J43" s="2">
        <f>COUNTIFS('BA History S2'!B:B,A43,'BA History S2'!D:D, 0)</f>
        <v>4</v>
      </c>
      <c r="K43" s="75">
        <f>LOOKUP(2, 1/('BA History S2'!$B:$B=A43), 'BA History S2'!$AK:$AK)</f>
        <v>0</v>
      </c>
      <c r="L43" s="34">
        <f>SUMIFS('BA History S2'!F:F,'BA History S2'!B:B,A43)</f>
        <v>3</v>
      </c>
      <c r="M43" s="2">
        <f>SUMIFS('BA History S2'!E:E,'BA History S2'!B:B,A43)-L43</f>
        <v>12</v>
      </c>
      <c r="N43" s="75">
        <f>LOOKUP(2, 1/('BA History S2'!$B:$B=A43), 'BA History S2'!$AI:$AI)</f>
        <v>0.1875</v>
      </c>
      <c r="O43" s="34">
        <f>SUMIFS('BA History S2'!H:H,'BA History S2'!B:B,A43)</f>
        <v>25</v>
      </c>
      <c r="P43" s="2">
        <f>SUMIFS('BA History S2'!G:G,'BA History S2'!B:B,A43)-O43</f>
        <v>38</v>
      </c>
      <c r="Q43" s="89">
        <f>LOOKUP(2, 1/('BA History S2'!$B:$B=A43), 'BA History S2'!$AJ:$AJ)</f>
        <v>0.39500000000000002</v>
      </c>
      <c r="R43" s="2">
        <f>COUNTIFS('BA History S2'!$B:$B,$A$43,'BA History S2'!K:K, 1)</f>
        <v>1</v>
      </c>
      <c r="S43" s="2">
        <f>COUNTIFS('BA History S2'!$B:$B,$A$43,'BA History S2'!L:L, 1)</f>
        <v>0</v>
      </c>
      <c r="T43" s="2">
        <f>COUNTIFS('BA History S2'!$B:$B,$A$43,'BA History S2'!M:M, 1)</f>
        <v>0</v>
      </c>
      <c r="U43" s="2">
        <f>COUNTIFS('BA History S2'!$B:$B,$A$43,'BA History S2'!N:N, 1)</f>
        <v>2</v>
      </c>
      <c r="V43" s="2">
        <f>COUNTIFS('BA History S2'!$B:$B,$A$43,'BA History S2'!O:O, 1)</f>
        <v>0</v>
      </c>
      <c r="W43" s="2">
        <f>COUNTIFS('BA History S2'!$B:$B,$A$43,'BA History S2'!P:P, 1)</f>
        <v>0</v>
      </c>
      <c r="X43" s="2">
        <f>COUNTIFS('BA History S2'!$B:$B,$A$43,'BA History S2'!Q:Q, 1)</f>
        <v>0</v>
      </c>
      <c r="Y43" s="2">
        <f>COUNTIFS('BA History S2'!$B:$B,$A$43,'BA History S2'!R:R, 1)</f>
        <v>0</v>
      </c>
      <c r="Z43" s="2">
        <f>COUNTIFS('BA History S2'!$B:$B,$A$43,'BA History S2'!S:S, 1)</f>
        <v>0</v>
      </c>
      <c r="AA43" s="2">
        <f>COUNTIFS('BA History S2'!$B:$B,$A$43,'BA History S2'!T:T, 1)</f>
        <v>0</v>
      </c>
      <c r="AB43" s="2">
        <f>COUNTIFS('BA History S2'!$B:$B,$A$43,'BA History S2'!U:U, 1)</f>
        <v>0</v>
      </c>
      <c r="AC43" s="2">
        <f>COUNTIFS('BA History S2'!$B:$B,$A$43,'BA History S2'!V:V, 1)</f>
        <v>0</v>
      </c>
      <c r="AD43" s="2">
        <f>COUNTIFS('BA History S2'!$B:$B,$A$43,'BA History S2'!W:W, 1)</f>
        <v>0</v>
      </c>
      <c r="AE43" s="2">
        <f>COUNTIFS('BA History S2'!$B:$B,$A$43,'BA History S2'!X:X, 1)</f>
        <v>0</v>
      </c>
      <c r="AF43" s="2">
        <f>COUNTIFS('BA History S2'!$B:$B,$A$43,'BA History S2'!Y:Y, 1)</f>
        <v>0</v>
      </c>
      <c r="AG43" s="2">
        <f>COUNTIFS('BA History S2'!$B:$B,$A$43,'BA History S2'!Z:Z, 1)</f>
        <v>0</v>
      </c>
      <c r="AH43" s="2">
        <f>COUNTIFS('BA History S2'!$B:$B,$A43,'BA History S2'!AA:AA, 1)</f>
        <v>0</v>
      </c>
      <c r="AI43" s="2">
        <f>COUNTIFS('BA History S2'!$B:$B,$A$43,'BA History S2'!AB:AB, 1)</f>
        <v>0</v>
      </c>
      <c r="AJ43" s="2">
        <f>COUNTIFS('BA History S2'!$B:$B,$A$43,'BA History S2'!AC:AC, 1)</f>
        <v>0</v>
      </c>
      <c r="AK43" s="2">
        <f>COUNTIFS('BA History S2'!$B:$B,$A$43,'BA History S2'!AD:AD, 1)</f>
        <v>0</v>
      </c>
      <c r="AL43" s="2">
        <f>COUNTIFS('BA History S2'!$B:$B,$A$43,'BA History S2'!AE:AE, 1)</f>
        <v>0</v>
      </c>
      <c r="AM43" s="2">
        <f>COUNTIFS('BA History S2'!$B:$B,$A$43,'BA History S2'!AF:AF, 1)</f>
        <v>0</v>
      </c>
      <c r="AN43" s="2">
        <f>COUNTIFS('BA History S2'!$B:$B,$A$43,'BA History S2'!AG:AG, 1)</f>
        <v>0</v>
      </c>
    </row>
    <row r="44" spans="1:40" x14ac:dyDescent="0.25">
      <c r="A44" s="2" t="s">
        <v>4</v>
      </c>
      <c r="B44" s="1" t="s">
        <v>158</v>
      </c>
      <c r="C44" s="1">
        <v>1</v>
      </c>
      <c r="D44" s="1">
        <v>1</v>
      </c>
      <c r="F44" s="34">
        <f>SUMIFS('BA History S2'!C:C,'BA History S2'!B:B,A44)</f>
        <v>765</v>
      </c>
      <c r="G44" s="66">
        <f>AVERAGEIFS('BA History S2'!C:C,'BA History S2'!B:B,A44)</f>
        <v>25.5</v>
      </c>
      <c r="H44" s="35">
        <f t="array" ref="H44">MAX(IF('BA History S2'!B:B=A44, 'BA History S2'!C:C))</f>
        <v>43</v>
      </c>
      <c r="I44" s="34">
        <f>COUNTIFS('BA History S2'!B:B,A44,'BA History S2'!D:D, 1)</f>
        <v>17</v>
      </c>
      <c r="J44" s="2">
        <f>COUNTIFS('BA History S2'!B:B,A44,'BA History S2'!D:D, 0)</f>
        <v>13</v>
      </c>
      <c r="K44" s="75">
        <f>LOOKUP(2, 1/('BA History S2'!$B:$B=A44), 'BA History S2'!$AK:$AK)</f>
        <v>0.56666666666666665</v>
      </c>
      <c r="L44" s="34">
        <f>SUMIFS('BA History S2'!F:F,'BA History S2'!B:B,A44)</f>
        <v>66</v>
      </c>
      <c r="M44" s="2">
        <f>SUMIFS('BA History S2'!E:E,'BA History S2'!B:B,A44)-L44</f>
        <v>58</v>
      </c>
      <c r="N44" s="75">
        <f>LOOKUP(2, 1/('BA History S2'!$B:$B=A44), 'BA History S2'!$AI:$AI)</f>
        <v>0.54333333333333333</v>
      </c>
      <c r="O44" s="34">
        <f>SUMIFS('BA History S2'!H:H,'BA History S2'!B:B,A44)</f>
        <v>269</v>
      </c>
      <c r="P44" s="2">
        <f>SUMIFS('BA History S2'!G:G,'BA History S2'!B:B,A44)-O44</f>
        <v>254</v>
      </c>
      <c r="Q44" s="89">
        <f>LOOKUP(2, 1/('BA History S2'!$B:$B=A44), 'BA History S2'!$AJ:$AJ)</f>
        <v>0.5159999999999999</v>
      </c>
      <c r="R44" s="2">
        <f>COUNTIFS('BA History S2'!$B:$B,$A$44,'BA History S2'!K:K, 1)</f>
        <v>6</v>
      </c>
      <c r="S44" s="2">
        <f>COUNTIFS('BA History S2'!$B:$B,$A$44,'BA History S2'!L:L, 1)</f>
        <v>5</v>
      </c>
      <c r="T44" s="2">
        <f>COUNTIFS('BA History S2'!$B:$B,$A$44,'BA History S2'!M:M, 1)</f>
        <v>7</v>
      </c>
      <c r="U44" s="2">
        <f>COUNTIFS('BA History S2'!$B:$B,$A$44,'BA History S2'!N:N, 1)</f>
        <v>7</v>
      </c>
      <c r="V44" s="2">
        <f>COUNTIFS('BA History S2'!$B:$B,$A$44,'BA History S2'!O:O, 1)</f>
        <v>1</v>
      </c>
      <c r="W44" s="2">
        <f>COUNTIFS('BA History S2'!$B:$B,$A$44,'BA History S2'!P:P, 1)</f>
        <v>0</v>
      </c>
      <c r="X44" s="2">
        <f>COUNTIFS('BA History S2'!$B:$B,$A$44,'BA History S2'!Q:Q, 1)</f>
        <v>1</v>
      </c>
      <c r="Y44" s="2">
        <f>COUNTIFS('BA History S2'!$B:$B,$A$44,'BA History S2'!R:R, 1)</f>
        <v>0</v>
      </c>
      <c r="Z44" s="2">
        <f>COUNTIFS('BA History S2'!$B:$B,$A$44,'BA History S2'!S:S, 1)</f>
        <v>0</v>
      </c>
      <c r="AA44" s="2">
        <f>COUNTIFS('BA History S2'!$B:$B,$A$44,'BA History S2'!T:T, 1)</f>
        <v>0</v>
      </c>
      <c r="AB44" s="2">
        <f>COUNTIFS('BA History S2'!$B:$B,$A$44,'BA History S2'!U:U, 1)</f>
        <v>2</v>
      </c>
      <c r="AC44" s="2">
        <f>COUNTIFS('BA History S2'!$B:$B,$A$44,'BA History S2'!V:V, 1)</f>
        <v>3</v>
      </c>
      <c r="AD44" s="2">
        <f>COUNTIFS('BA History S2'!$B:$B,$A$44,'BA History S2'!W:W, 1)</f>
        <v>3</v>
      </c>
      <c r="AE44" s="2">
        <f>COUNTIFS('BA History S2'!$B:$B,$A$44,'BA History S2'!X:X, 1)</f>
        <v>0</v>
      </c>
      <c r="AF44" s="2">
        <f>COUNTIFS('BA History S2'!$B:$B,$A$44,'BA History S2'!Y:Y, 1)</f>
        <v>4</v>
      </c>
      <c r="AG44" s="2">
        <f>COUNTIFS('BA History S2'!$B:$B,$A$44,'BA History S2'!Z:Z, 1)</f>
        <v>4</v>
      </c>
      <c r="AH44" s="2">
        <f>COUNTIFS('BA History S2'!$B:$B,$A44,'BA History S2'!AA:AA, 1)</f>
        <v>1</v>
      </c>
      <c r="AI44" s="2">
        <f>COUNTIFS('BA History S2'!$B:$B,$A$44,'BA History S2'!AB:AB, 1)</f>
        <v>2</v>
      </c>
      <c r="AJ44" s="2">
        <f>COUNTIFS('BA History S2'!$B:$B,$A$44,'BA History S2'!AC:AC, 1)</f>
        <v>9</v>
      </c>
      <c r="AK44" s="2">
        <f>COUNTIFS('BA History S2'!$B:$B,$A$44,'BA History S2'!AD:AD, 1)</f>
        <v>5</v>
      </c>
      <c r="AL44" s="2">
        <f>COUNTIFS('BA History S2'!$B:$B,$A$44,'BA History S2'!AE:AE, 1)</f>
        <v>4</v>
      </c>
      <c r="AM44" s="2">
        <f>COUNTIFS('BA History S2'!$B:$B,$A$44,'BA History S2'!AF:AF, 1)</f>
        <v>1</v>
      </c>
      <c r="AN44" s="2">
        <f>COUNTIFS('BA History S2'!$B:$B,$A$44,'BA History S2'!AG:AG, 1)</f>
        <v>1</v>
      </c>
    </row>
    <row r="45" spans="1:40" x14ac:dyDescent="0.25">
      <c r="A45" s="1" t="s">
        <v>107</v>
      </c>
      <c r="B45" s="2" t="s">
        <v>79</v>
      </c>
      <c r="C45" s="2"/>
      <c r="D45" s="2"/>
      <c r="E45" s="2"/>
      <c r="F45" s="34">
        <f>SUMIFS('BA History S2'!C:C,'BA History S2'!B:B,A45)</f>
        <v>541</v>
      </c>
      <c r="G45" s="66">
        <f>AVERAGEIFS('BA History S2'!C:C,'BA History S2'!B:B,A45)</f>
        <v>16.393939393939394</v>
      </c>
      <c r="H45" s="35">
        <f t="array" ref="H45">MAX(IF('BA History S2'!B:B=A45, 'BA History S2'!C:C))</f>
        <v>33</v>
      </c>
      <c r="I45" s="34">
        <f>COUNTIFS('BA History S2'!B:B,A45,'BA History S2'!D:D, 1)</f>
        <v>15</v>
      </c>
      <c r="J45" s="2">
        <f>COUNTIFS('BA History S2'!B:B,A45,'BA History S2'!D:D, 0)</f>
        <v>18</v>
      </c>
      <c r="K45" s="75">
        <f>LOOKUP(2, 1/('BA History S2'!$B:$B=A45), 'BA History S2'!$AK:$AK)</f>
        <v>0.45454545454545453</v>
      </c>
      <c r="L45" s="34">
        <f>SUMIFS('BA History S2'!F:F,'BA History S2'!B:B,A45)</f>
        <v>62</v>
      </c>
      <c r="M45" s="2">
        <f>SUMIFS('BA History S2'!E:E,'BA History S2'!B:B,A45)-L45</f>
        <v>72</v>
      </c>
      <c r="N45" s="75">
        <f>LOOKUP(2, 1/('BA History S2'!$B:$B=A45), 'BA History S2'!$AI:$AI)</f>
        <v>0.45</v>
      </c>
      <c r="O45" s="34">
        <f>SUMIFS('BA History S2'!H:H,'BA History S2'!B:B,A45)</f>
        <v>265</v>
      </c>
      <c r="P45" s="2">
        <f>SUMIFS('BA History S2'!G:G,'BA History S2'!B:B,A45)-O45</f>
        <v>288</v>
      </c>
      <c r="Q45" s="89">
        <f>LOOKUP(2, 1/('BA History S2'!$B:$B=A45), 'BA History S2'!$AJ:$AJ)</f>
        <v>0.47212121212121211</v>
      </c>
      <c r="R45" s="2">
        <f>COUNTIFS('BA History S2'!$B:$B,$A$45,'BA History S2'!K:K, 1)</f>
        <v>4</v>
      </c>
      <c r="S45" s="2">
        <f>COUNTIFS('BA History S2'!$B:$B,$A$45,'BA History S2'!L:L, 1)</f>
        <v>1</v>
      </c>
      <c r="T45" s="2">
        <f>COUNTIFS('BA History S2'!$B:$B,$A$45,'BA History S2'!M:M, 1)</f>
        <v>9</v>
      </c>
      <c r="U45" s="2">
        <f>COUNTIFS('BA History S2'!$B:$B,$A$45,'BA History S2'!N:N, 1)</f>
        <v>4</v>
      </c>
      <c r="V45" s="2">
        <f>COUNTIFS('BA History S2'!$B:$B,$A$45,'BA History S2'!O:O, 1)</f>
        <v>3</v>
      </c>
      <c r="W45" s="2">
        <f>COUNTIFS('BA History S2'!$B:$B,$A$45,'BA History S2'!P:P, 1)</f>
        <v>0</v>
      </c>
      <c r="X45" s="2">
        <f>COUNTIFS('BA History S2'!$B:$B,$A$45,'BA History S2'!Q:Q, 1)</f>
        <v>0</v>
      </c>
      <c r="Y45" s="2">
        <f>COUNTIFS('BA History S2'!$B:$B,$A$45,'BA History S2'!R:R, 1)</f>
        <v>1</v>
      </c>
      <c r="Z45" s="2">
        <f>COUNTIFS('BA History S2'!$B:$B,$A$45,'BA History S2'!S:S, 1)</f>
        <v>0</v>
      </c>
      <c r="AA45" s="2">
        <f>COUNTIFS('BA History S2'!$B:$B,$A$45,'BA History S2'!T:T, 1)</f>
        <v>0</v>
      </c>
      <c r="AB45" s="2">
        <f>COUNTIFS('BA History S2'!$B:$B,$A$45,'BA History S2'!U:U, 1)</f>
        <v>3</v>
      </c>
      <c r="AC45" s="2">
        <f>COUNTIFS('BA History S2'!$B:$B,$A$45,'BA History S2'!V:V, 1)</f>
        <v>2</v>
      </c>
      <c r="AD45" s="2">
        <f>COUNTIFS('BA History S2'!$B:$B,$A$45,'BA History S2'!W:W, 1)</f>
        <v>1</v>
      </c>
      <c r="AE45" s="2">
        <f>COUNTIFS('BA History S2'!$B:$B,$A$45,'BA History S2'!X:X, 1)</f>
        <v>0</v>
      </c>
      <c r="AF45" s="2">
        <f>COUNTIFS('BA History S2'!$B:$B,$A$45,'BA History S2'!Y:Y, 1)</f>
        <v>3</v>
      </c>
      <c r="AG45" s="2">
        <f>COUNTIFS('BA History S2'!$B:$B,$A$45,'BA History S2'!Z:Z, 1)</f>
        <v>8</v>
      </c>
      <c r="AH45" s="2">
        <f>COUNTIFS('BA History S2'!$B:$B,$A45,'BA History S2'!AA:AA, 1)</f>
        <v>1</v>
      </c>
      <c r="AI45" s="2">
        <f>COUNTIFS('BA History S2'!$B:$B,$A$45,'BA History S2'!AB:AB, 1)</f>
        <v>0</v>
      </c>
      <c r="AJ45" s="2">
        <f>COUNTIFS('BA History S2'!$B:$B,$A$45,'BA History S2'!AC:AC, 1)</f>
        <v>6</v>
      </c>
      <c r="AK45" s="2">
        <f>COUNTIFS('BA History S2'!$B:$B,$A$45,'BA History S2'!AD:AD, 1)</f>
        <v>2</v>
      </c>
      <c r="AL45" s="2">
        <f>COUNTIFS('BA History S2'!$B:$B,$A$45,'BA History S2'!AE:AE, 1)</f>
        <v>7</v>
      </c>
      <c r="AM45" s="2">
        <f>COUNTIFS('BA History S2'!$B:$B,$A$45,'BA History S2'!AF:AF, 1)</f>
        <v>1</v>
      </c>
      <c r="AN45" s="2">
        <f>COUNTIFS('BA History S2'!$B:$B,$A$45,'BA History S2'!AG:AG, 1)</f>
        <v>6</v>
      </c>
    </row>
  </sheetData>
  <autoFilter ref="A1:AN45" xr:uid="{DA548192-1F03-46EA-8AB8-115EB9A7CE5D}">
    <sortState xmlns:xlrd2="http://schemas.microsoft.com/office/spreadsheetml/2017/richdata2" ref="A2:AN45">
      <sortCondition ref="A1:A45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18"/>
  <sheetViews>
    <sheetView workbookViewId="0">
      <pane xSplit="2" ySplit="1" topLeftCell="J797" activePane="bottomRight" state="frozen"/>
      <selection pane="topRight" activeCell="C1" sqref="C1"/>
      <selection pane="bottomLeft" activeCell="A2" sqref="A2"/>
      <selection pane="bottomRight" activeCell="A807" sqref="A807:AG818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214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224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  <row r="449" spans="1:37" x14ac:dyDescent="0.25">
      <c r="A449" s="85">
        <v>46159</v>
      </c>
      <c r="B449" t="s">
        <v>179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86">
        <f>AVERAGEIFS($C$2:C449, $B$2:B449, B449)</f>
        <v>18.375</v>
      </c>
      <c r="AI449" s="86">
        <f>AVERAGEIFS($I$2:I449, $B$2:B449, B449)</f>
        <v>0.44999999999999996</v>
      </c>
      <c r="AJ449" s="86">
        <f>AVERAGEIFS($J$2:J449, $B$2:B449, B449)</f>
        <v>0.49375000000000002</v>
      </c>
      <c r="AK449" s="86">
        <f>AVERAGEIFS($D$2:D449, $B$2:B449, B449)</f>
        <v>0.25</v>
      </c>
    </row>
    <row r="450" spans="1:37" x14ac:dyDescent="0.25">
      <c r="A450" s="85">
        <v>46159</v>
      </c>
      <c r="B450" t="s">
        <v>50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86">
        <f>AVERAGEIFS($C$2:C450, $B$2:B450, B450)</f>
        <v>16.866666666666667</v>
      </c>
      <c r="AI450" s="86">
        <f>AVERAGEIFS($I$2:I450, $B$2:B450, B450)</f>
        <v>0.38333333333333336</v>
      </c>
      <c r="AJ450" s="86">
        <f>AVERAGEIFS($J$2:J450, $B$2:B450, B450)</f>
        <v>0.44333333333333325</v>
      </c>
      <c r="AK450" s="86">
        <f>AVERAGEIFS($D$2:D450, $B$2:B450, B450)</f>
        <v>0.33333333333333331</v>
      </c>
    </row>
    <row r="451" spans="1:37" x14ac:dyDescent="0.25">
      <c r="A451" s="85">
        <v>46159</v>
      </c>
      <c r="B451" t="s">
        <v>71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86">
        <f>AVERAGEIFS($C$2:C451, $B$2:B451, B451)</f>
        <v>13.4375</v>
      </c>
      <c r="AI451" s="86">
        <f>AVERAGEIFS($I$2:I451, $B$2:B451, B451)</f>
        <v>0.40312500000000001</v>
      </c>
      <c r="AJ451" s="86">
        <f>AVERAGEIFS($J$2:J451, $B$2:B451, B451)</f>
        <v>0.45437499999999992</v>
      </c>
      <c r="AK451" s="86">
        <f>AVERAGEIFS($D$2:D451, $B$2:B451, B451)</f>
        <v>0.3125</v>
      </c>
    </row>
    <row r="452" spans="1:37" x14ac:dyDescent="0.25">
      <c r="A452" s="85">
        <v>46159</v>
      </c>
      <c r="B452" t="s">
        <v>141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86">
        <f>AVERAGEIFS($C$2:C452, $B$2:B452, B452)</f>
        <v>16.647058823529413</v>
      </c>
      <c r="AI452" s="86">
        <f>AVERAGEIFS($I$2:I452, $B$2:B452, B452)</f>
        <v>0.51470588235294112</v>
      </c>
      <c r="AJ452" s="86">
        <f>AVERAGEIFS($J$2:J452, $B$2:B452, B452)</f>
        <v>0.51117647058823534</v>
      </c>
      <c r="AK452" s="86">
        <f>AVERAGEIFS($D$2:D452, $B$2:B452, B452)</f>
        <v>0.6470588235294118</v>
      </c>
    </row>
    <row r="453" spans="1:37" x14ac:dyDescent="0.25">
      <c r="A453" s="85">
        <v>46159</v>
      </c>
      <c r="B453" t="s">
        <v>17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86">
        <f>AVERAGEIFS($C$2:C453, $B$2:B453, B453)</f>
        <v>19.235294117647058</v>
      </c>
      <c r="AI453" s="86">
        <f>AVERAGEIFS($I$2:I453, $B$2:B453, B453)</f>
        <v>0.62941176470588234</v>
      </c>
      <c r="AJ453" s="86">
        <f>AVERAGEIFS($J$2:J453, $B$2:B453, B453)</f>
        <v>0.53823529411764703</v>
      </c>
      <c r="AK453" s="86">
        <f>AVERAGEIFS($D$2:D453, $B$2:B453, B453)</f>
        <v>0.70588235294117652</v>
      </c>
    </row>
    <row r="454" spans="1:37" x14ac:dyDescent="0.25">
      <c r="A454" s="85">
        <v>46159</v>
      </c>
      <c r="B454" t="s">
        <v>107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86">
        <f>AVERAGEIFS($C$2:C454, $B$2:B454, B454)</f>
        <v>14.5</v>
      </c>
      <c r="AI454" s="86">
        <f>AVERAGEIFS($I$2:I454, $B$2:B454, B454)</f>
        <v>0.44999999999999996</v>
      </c>
      <c r="AJ454" s="86">
        <f>AVERAGEIFS($J$2:J454, $B$2:B454, B454)</f>
        <v>0.4809090909090909</v>
      </c>
      <c r="AK454" s="86">
        <f>AVERAGEIFS($D$2:D454, $B$2:B454, B454)</f>
        <v>0.54545454545454541</v>
      </c>
    </row>
    <row r="455" spans="1:37" x14ac:dyDescent="0.25">
      <c r="A455" s="85">
        <v>46159</v>
      </c>
      <c r="B455" t="s">
        <v>150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86">
        <f>AVERAGEIFS($C$2:C455, $B$2:B455, B455)</f>
        <v>19.600000000000001</v>
      </c>
      <c r="AI455" s="86">
        <f>AVERAGEIFS($I$2:I455, $B$2:B455, B455)</f>
        <v>0.625</v>
      </c>
      <c r="AJ455" s="86">
        <f>AVERAGEIFS($J$2:J455, $B$2:B455, B455)</f>
        <v>0.58349999999999991</v>
      </c>
      <c r="AK455" s="86">
        <f>AVERAGEIFS($D$2:D455, $B$2:B455, B455)</f>
        <v>0.7</v>
      </c>
    </row>
    <row r="456" spans="1:37" x14ac:dyDescent="0.25">
      <c r="A456" s="85">
        <v>46159</v>
      </c>
      <c r="B456" t="s">
        <v>42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86">
        <f>AVERAGEIFS($C$2:C456, $B$2:B456, B456)</f>
        <v>16.458333333333332</v>
      </c>
      <c r="AI456" s="86">
        <f>AVERAGEIFS($I$2:I456, $B$2:B456, B456)</f>
        <v>0.50208333333333333</v>
      </c>
      <c r="AJ456" s="86">
        <f>AVERAGEIFS($J$2:J456, $B$2:B456, B456)</f>
        <v>0.47583333333333339</v>
      </c>
      <c r="AK456" s="86">
        <f>AVERAGEIFS($D$2:D456, $B$2:B456, B456)</f>
        <v>0.54166666666666663</v>
      </c>
    </row>
    <row r="457" spans="1:37" x14ac:dyDescent="0.25">
      <c r="A457" s="85">
        <v>46159</v>
      </c>
      <c r="B457" t="s">
        <v>54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86">
        <f>AVERAGEIFS($C$2:C457, $B$2:B457, B457)</f>
        <v>20.941176470588236</v>
      </c>
      <c r="AI457" s="86">
        <f>AVERAGEIFS($I$2:I457, $B$2:B457, B457)</f>
        <v>0.53823529411764703</v>
      </c>
      <c r="AJ457" s="86">
        <f>AVERAGEIFS($J$2:J457, $B$2:B457, B457)</f>
        <v>0.50823529411764701</v>
      </c>
      <c r="AK457" s="86">
        <f>AVERAGEIFS($D$2:D457, $B$2:B457, B457)</f>
        <v>0.52941176470588236</v>
      </c>
    </row>
    <row r="458" spans="1:37" x14ac:dyDescent="0.25">
      <c r="A458" s="85">
        <v>46159</v>
      </c>
      <c r="B458" t="s">
        <v>40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86">
        <f>AVERAGEIFS($C$2:C458, $B$2:B458, B458)</f>
        <v>18.920000000000002</v>
      </c>
      <c r="AI458" s="86">
        <f>AVERAGEIFS($I$2:I458, $B$2:B458, B458)</f>
        <v>0.46200000000000002</v>
      </c>
      <c r="AJ458" s="86">
        <f>AVERAGEIFS($J$2:J458, $B$2:B458, B458)</f>
        <v>0.48199999999999998</v>
      </c>
      <c r="AK458" s="86">
        <f>AVERAGEIFS($D$2:D458, $B$2:B458, B458)</f>
        <v>0.44</v>
      </c>
    </row>
    <row r="459" spans="1:37" x14ac:dyDescent="0.25">
      <c r="A459" s="85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86">
        <f>AVERAGEIFS($C$2:C459, $B$2:B459, B459)</f>
        <v>24.294117647058822</v>
      </c>
      <c r="AI459" s="86">
        <f>AVERAGEIFS($I$2:I459, $B$2:B459, B459)</f>
        <v>0.55294117647058827</v>
      </c>
      <c r="AJ459" s="86">
        <f>AVERAGEIFS($J$2:J459, $B$2:B459, B459)</f>
        <v>0.52235294117647058</v>
      </c>
      <c r="AK459" s="86">
        <f>AVERAGEIFS($D$2:D459, $B$2:B459, B459)</f>
        <v>0.6470588235294118</v>
      </c>
    </row>
    <row r="460" spans="1:37" x14ac:dyDescent="0.25">
      <c r="A460" s="85">
        <v>46159</v>
      </c>
      <c r="B460" t="s">
        <v>113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86">
        <f>AVERAGEIFS($C$2:C460, $B$2:B460, B460)</f>
        <v>20</v>
      </c>
      <c r="AI460" s="86">
        <f>AVERAGEIFS($I$2:I460, $B$2:B460, B460)</f>
        <v>0.56304347826086965</v>
      </c>
      <c r="AJ460" s="86">
        <f>AVERAGEIFS($J$2:J460, $B$2:B460, B460)</f>
        <v>0.54304347826086963</v>
      </c>
      <c r="AK460" s="86">
        <f>AVERAGEIFS($D$2:D460, $B$2:B460, B460)</f>
        <v>0.52173913043478259</v>
      </c>
    </row>
    <row r="461" spans="1:37" x14ac:dyDescent="0.25">
      <c r="A461" s="85">
        <v>46160</v>
      </c>
      <c r="B461" t="s">
        <v>27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13.333333333333334</v>
      </c>
      <c r="AI461" s="86">
        <f>AVERAGEIFS($I$2:I461, $B$2:B461, B461)</f>
        <v>0.6</v>
      </c>
      <c r="AJ461" s="86">
        <f>AVERAGEIFS($J$2:J461, $B$2:B461, B461)</f>
        <v>0.53333333333333333</v>
      </c>
      <c r="AK461" s="86">
        <f>AVERAGEIFS($D$2:D461, $B$2:B461, B461)</f>
        <v>0.33333333333333331</v>
      </c>
    </row>
    <row r="462" spans="1:37" x14ac:dyDescent="0.25">
      <c r="A462" s="85">
        <v>46160</v>
      </c>
      <c r="B462" t="s">
        <v>152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13</v>
      </c>
      <c r="AI462" s="86">
        <f>AVERAGEIFS($I$2:I462, $B$2:B462, B462)</f>
        <v>0.33888888888888885</v>
      </c>
      <c r="AJ462" s="86">
        <f>AVERAGEIFS($J$2:J462, $B$2:B462, B462)</f>
        <v>0.44444444444444442</v>
      </c>
      <c r="AK462" s="86">
        <f>AVERAGEIFS($D$2:D462, $B$2:B462, B462)</f>
        <v>0.22222222222222221</v>
      </c>
    </row>
    <row r="463" spans="1:37" x14ac:dyDescent="0.25">
      <c r="A463" s="85">
        <v>46160</v>
      </c>
      <c r="B463" t="s">
        <v>54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21.722222222222221</v>
      </c>
      <c r="AI463" s="86">
        <f>AVERAGEIFS($I$2:I463, $B$2:B463, B463)</f>
        <v>0.53055555555555556</v>
      </c>
      <c r="AJ463" s="86">
        <f>AVERAGEIFS($J$2:J463, $B$2:B463, B463)</f>
        <v>0.50777777777777766</v>
      </c>
      <c r="AK463" s="86">
        <f>AVERAGEIFS($D$2:D463, $B$2:B463, B463)</f>
        <v>0.5</v>
      </c>
    </row>
    <row r="464" spans="1:37" x14ac:dyDescent="0.25">
      <c r="A464" s="85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21</v>
      </c>
      <c r="AI464" s="86">
        <f>AVERAGEIFS($I$2:I464, $B$2:B464, B464)</f>
        <v>0.40312500000000001</v>
      </c>
      <c r="AJ464" s="86">
        <f>AVERAGEIFS($J$2:J464, $B$2:B464, B464)</f>
        <v>0.48812500000000003</v>
      </c>
      <c r="AK464" s="86">
        <f>AVERAGEIFS($D$2:D464, $B$2:B464, B464)</f>
        <v>0.3125</v>
      </c>
    </row>
    <row r="465" spans="1:37" x14ac:dyDescent="0.25">
      <c r="A465" s="85">
        <v>46160</v>
      </c>
      <c r="B465" t="s">
        <v>147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16.473684210526315</v>
      </c>
      <c r="AI465" s="86">
        <f>AVERAGEIFS($I$2:I465, $B$2:B465, B465)</f>
        <v>0.54210526315789465</v>
      </c>
      <c r="AJ465" s="86">
        <f>AVERAGEIFS($J$2:J465, $B$2:B465, B465)</f>
        <v>0.53473684210526318</v>
      </c>
      <c r="AK465" s="86">
        <f>AVERAGEIFS($D$2:D465, $B$2:B465, B465)</f>
        <v>0.47368421052631576</v>
      </c>
    </row>
    <row r="466" spans="1:37" x14ac:dyDescent="0.25">
      <c r="A466" s="85">
        <v>46160</v>
      </c>
      <c r="B466" t="s">
        <v>107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86">
        <f>AVERAGEIFS($C$2:C466, $B$2:B466, B466)</f>
        <v>15.217391304347826</v>
      </c>
      <c r="AI466" s="86">
        <f>AVERAGEIFS($I$2:I466, $B$2:B466, B466)</f>
        <v>0.44782608695652171</v>
      </c>
      <c r="AJ466" s="86">
        <f>AVERAGEIFS($J$2:J466, $B$2:B466, B466)</f>
        <v>0.48173913043478261</v>
      </c>
      <c r="AK466" s="86">
        <f>AVERAGEIFS($D$2:D466, $B$2:B466, B466)</f>
        <v>0.52173913043478259</v>
      </c>
    </row>
    <row r="467" spans="1:37" x14ac:dyDescent="0.25">
      <c r="A467" s="85">
        <v>46160</v>
      </c>
      <c r="B467" t="s">
        <v>140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86">
        <f>AVERAGEIFS($C$2:C467, $B$2:B467, B467)</f>
        <v>11.666666666666666</v>
      </c>
      <c r="AI467" s="86">
        <f>AVERAGEIFS($I$2:I467, $B$2:B467, B467)</f>
        <v>0.58888888888888902</v>
      </c>
      <c r="AJ467" s="86">
        <f>AVERAGEIFS($J$2:J467, $B$2:B467, B467)</f>
        <v>0.54888888888888887</v>
      </c>
      <c r="AK467" s="86">
        <f>AVERAGEIFS($D$2:D467, $B$2:B467, B467)</f>
        <v>0.55555555555555558</v>
      </c>
    </row>
    <row r="468" spans="1:37" x14ac:dyDescent="0.25">
      <c r="A468" s="85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86">
        <f>AVERAGEIFS($C$2:C468, $B$2:B468, B468)</f>
        <v>17.727272727272727</v>
      </c>
      <c r="AI468" s="86">
        <f>AVERAGEIFS($I$2:I468, $B$2:B468, B468)</f>
        <v>0.45454545454545464</v>
      </c>
      <c r="AJ468" s="86">
        <f>AVERAGEIFS($J$2:J468, $B$2:B468, B468)</f>
        <v>0.47909090909090912</v>
      </c>
      <c r="AK468" s="86">
        <f>AVERAGEIFS($D$2:D468, $B$2:B468, B468)</f>
        <v>0.45454545454545453</v>
      </c>
    </row>
    <row r="469" spans="1:37" x14ac:dyDescent="0.25">
      <c r="A469" s="85">
        <v>46160</v>
      </c>
      <c r="B469" t="s">
        <v>115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86">
        <f>AVERAGEIFS($C$2:C469, $B$2:B469, B469)</f>
        <v>16.25</v>
      </c>
      <c r="AI469" s="86">
        <f>AVERAGEIFS($I$2:I469, $B$2:B469, B469)</f>
        <v>0.4</v>
      </c>
      <c r="AJ469" s="86">
        <f>AVERAGEIFS($J$2:J469, $B$2:B469, B469)</f>
        <v>0.44</v>
      </c>
      <c r="AK469" s="86">
        <f>AVERAGEIFS($D$2:D469, $B$2:B469, B469)</f>
        <v>0.5</v>
      </c>
    </row>
    <row r="470" spans="1:37" x14ac:dyDescent="0.25">
      <c r="A470" s="85">
        <v>46160</v>
      </c>
      <c r="B470" t="s">
        <v>161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86">
        <f>AVERAGEIFS($C$2:C470, $B$2:B470, B470)</f>
        <v>9.4615384615384617</v>
      </c>
      <c r="AI470" s="86">
        <f>AVERAGEIFS($I$2:I470, $B$2:B470, B470)</f>
        <v>0.51923076923076916</v>
      </c>
      <c r="AJ470" s="86">
        <f>AVERAGEIFS($J$2:J470, $B$2:B470, B470)</f>
        <v>0.50538461538461532</v>
      </c>
      <c r="AK470" s="86">
        <f>AVERAGEIFS($D$2:D470, $B$2:B470, B470)</f>
        <v>0.53846153846153844</v>
      </c>
    </row>
    <row r="471" spans="1:37" x14ac:dyDescent="0.25">
      <c r="A471" s="85">
        <v>46160</v>
      </c>
      <c r="B471" t="s">
        <v>179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17.888888888888889</v>
      </c>
      <c r="AI471" s="86">
        <f>AVERAGEIFS($I$2:I471, $B$2:B471, B471)</f>
        <v>0.46666666666666656</v>
      </c>
      <c r="AJ471" s="86">
        <f>AVERAGEIFS($J$2:J471, $B$2:B471, B471)</f>
        <v>0.49444444444444446</v>
      </c>
      <c r="AK471" s="86">
        <f>AVERAGEIFS($D$2:D471, $B$2:B471, B471)</f>
        <v>0.33333333333333331</v>
      </c>
    </row>
    <row r="472" spans="1:37" x14ac:dyDescent="0.25">
      <c r="A472" s="85">
        <v>46160</v>
      </c>
      <c r="B472" t="s">
        <v>13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15.642857142857142</v>
      </c>
      <c r="AI472" s="86">
        <f>AVERAGEIFS($I$2:I472, $B$2:B472, B472)</f>
        <v>0.41785714285714282</v>
      </c>
      <c r="AJ472" s="86">
        <f>AVERAGEIFS($J$2:J472, $B$2:B472, B472)</f>
        <v>0.44785714285714284</v>
      </c>
      <c r="AK472" s="86">
        <f>AVERAGEIFS($D$2:D472, $B$2:B472, B472)</f>
        <v>0.42857142857142855</v>
      </c>
    </row>
    <row r="473" spans="1:37" x14ac:dyDescent="0.25">
      <c r="A473" s="85">
        <v>46160</v>
      </c>
      <c r="B473" t="s">
        <v>141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18.111111111111111</v>
      </c>
      <c r="AI473" s="86">
        <f>AVERAGEIFS($I$2:I473, $B$2:B473, B473)</f>
        <v>0.51944444444444438</v>
      </c>
      <c r="AJ473" s="86">
        <f>AVERAGEIFS($J$2:J473, $B$2:B473, B473)</f>
        <v>0.51055555555555565</v>
      </c>
      <c r="AK473" s="86">
        <f>AVERAGEIFS($D$2:D473, $B$2:B473, B473)</f>
        <v>0.66666666666666663</v>
      </c>
    </row>
    <row r="474" spans="1:37" x14ac:dyDescent="0.25">
      <c r="A474" s="85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24.464285714285715</v>
      </c>
      <c r="AI474" s="86">
        <f>AVERAGEIFS($I$2:I474, $B$2:B474, B474)</f>
        <v>0.58750000000000002</v>
      </c>
      <c r="AJ474" s="86">
        <f>AVERAGEIFS($J$2:J474, $B$2:B474, B474)</f>
        <v>0.53357142857142859</v>
      </c>
      <c r="AK474" s="86">
        <f>AVERAGEIFS($D$2:D474, $B$2:B474, B474)</f>
        <v>0.6428571428571429</v>
      </c>
    </row>
    <row r="475" spans="1:37" x14ac:dyDescent="0.25">
      <c r="A475" s="85">
        <v>46160</v>
      </c>
      <c r="B475" t="s">
        <v>113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20.416666666666668</v>
      </c>
      <c r="AI475" s="86">
        <f>AVERAGEIFS($I$2:I475, $B$2:B475, B475)</f>
        <v>0.56458333333333333</v>
      </c>
      <c r="AJ475" s="86">
        <f>AVERAGEIFS($J$2:J475, $B$2:B475, B475)</f>
        <v>0.54125000000000001</v>
      </c>
      <c r="AK475" s="86">
        <f>AVERAGEIFS($D$2:D475, $B$2:B475, B475)</f>
        <v>0.54166666666666663</v>
      </c>
    </row>
    <row r="476" spans="1:37" x14ac:dyDescent="0.25">
      <c r="A476" s="85">
        <v>46160</v>
      </c>
      <c r="B476" t="s">
        <v>150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20.238095238095237</v>
      </c>
      <c r="AI476" s="86">
        <f>AVERAGEIFS($I$2:I476, $B$2:B476, B476)</f>
        <v>0.62380952380952381</v>
      </c>
      <c r="AJ476" s="86">
        <f>AVERAGEIFS($J$2:J476, $B$2:B476, B476)</f>
        <v>0.57952380952380944</v>
      </c>
      <c r="AK476" s="86">
        <f>AVERAGEIFS($D$2:D476, $B$2:B476, B476)</f>
        <v>0.7142857142857143</v>
      </c>
    </row>
    <row r="477" spans="1:37" x14ac:dyDescent="0.25">
      <c r="A477" s="85">
        <v>46161</v>
      </c>
      <c r="B477" t="s">
        <v>42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86">
        <f>AVERAGEIFS($C$2:C477, $B$2:B477, B477)</f>
        <v>16.8</v>
      </c>
      <c r="AI477" s="86">
        <f>AVERAGEIFS($I$2:I477, $B$2:B477, B477)</f>
        <v>0.498</v>
      </c>
      <c r="AJ477" s="86">
        <f>AVERAGEIFS($J$2:J477, $B$2:B477, B477)</f>
        <v>0.47600000000000009</v>
      </c>
      <c r="AK477" s="86">
        <f>AVERAGEIFS($D$2:D477, $B$2:B477, B477)</f>
        <v>0.52</v>
      </c>
    </row>
    <row r="478" spans="1:37" x14ac:dyDescent="0.25">
      <c r="A478" s="85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86">
        <f>AVERAGEIFS($C$2:C478, $B$2:B478, B478)</f>
        <v>24.620689655172413</v>
      </c>
      <c r="AI478" s="86">
        <f>AVERAGEIFS($I$2:I478, $B$2:B478, B478)</f>
        <v>0.58103448275862057</v>
      </c>
      <c r="AJ478" s="86">
        <f>AVERAGEIFS($J$2:J478, $B$2:B478, B478)</f>
        <v>0.53172413793103446</v>
      </c>
      <c r="AK478" s="86">
        <f>AVERAGEIFS($D$2:D478, $B$2:B478, B478)</f>
        <v>0.62068965517241381</v>
      </c>
    </row>
    <row r="479" spans="1:37" x14ac:dyDescent="0.25">
      <c r="A479" s="85">
        <v>46161</v>
      </c>
      <c r="B479" t="s">
        <v>40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86">
        <f>AVERAGEIFS($C$2:C479, $B$2:B479, B479)</f>
        <v>19.307692307692307</v>
      </c>
      <c r="AI479" s="86">
        <f>AVERAGEIFS($I$2:I479, $B$2:B479, B479)</f>
        <v>0.45961538461538465</v>
      </c>
      <c r="AJ479" s="86">
        <f>AVERAGEIFS($J$2:J479, $B$2:B479, B479)</f>
        <v>0.4819230769230769</v>
      </c>
      <c r="AK479" s="86">
        <f>AVERAGEIFS($D$2:D479, $B$2:B479, B479)</f>
        <v>0.42307692307692307</v>
      </c>
    </row>
    <row r="480" spans="1:37" x14ac:dyDescent="0.25">
      <c r="A480" s="85">
        <v>46161</v>
      </c>
      <c r="B480" t="s">
        <v>53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86">
        <f>AVERAGEIFS($C$2:C480, $B$2:B480, B480)</f>
        <v>14.4375</v>
      </c>
      <c r="AI480" s="86">
        <f>AVERAGEIFS($I$2:I480, $B$2:B480, B480)</f>
        <v>0.42812499999999998</v>
      </c>
      <c r="AJ480" s="86">
        <f>AVERAGEIFS($J$2:J480, $B$2:B480, B480)</f>
        <v>0.46499999999999997</v>
      </c>
      <c r="AK480" s="86">
        <f>AVERAGEIFS($D$2:D480, $B$2:B480, B480)</f>
        <v>0.25</v>
      </c>
    </row>
    <row r="481" spans="1:37" x14ac:dyDescent="0.25">
      <c r="A481" s="85">
        <v>46161</v>
      </c>
      <c r="B481" t="s">
        <v>25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86">
        <f>AVERAGEIFS($C$2:C481, $B$2:B481, B481)</f>
        <v>29</v>
      </c>
      <c r="AI481" s="86">
        <f>AVERAGEIFS($I$2:I481, $B$2:B481, B481)</f>
        <v>0.4</v>
      </c>
      <c r="AJ481" s="86">
        <f>AVERAGEIFS($J$2:J481, $B$2:B481, B481)</f>
        <v>0.48</v>
      </c>
      <c r="AK481" s="86">
        <f>AVERAGEIFS($D$2:D481, $B$2:B481, B481)</f>
        <v>0</v>
      </c>
    </row>
    <row r="482" spans="1:37" x14ac:dyDescent="0.25">
      <c r="A482" s="85">
        <v>46161</v>
      </c>
      <c r="B482" t="s">
        <v>44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86">
        <f>AVERAGEIFS($C$2:C482, $B$2:B482, B482)</f>
        <v>16.440000000000001</v>
      </c>
      <c r="AI482" s="86">
        <f>AVERAGEIFS($I$2:I482, $B$2:B482, B482)</f>
        <v>0.56999999999999995</v>
      </c>
      <c r="AJ482" s="86">
        <f>AVERAGEIFS($J$2:J482, $B$2:B482, B482)</f>
        <v>0.53320000000000001</v>
      </c>
      <c r="AK482" s="86">
        <f>AVERAGEIFS($D$2:D482, $B$2:B482, B482)</f>
        <v>0.56000000000000005</v>
      </c>
    </row>
    <row r="483" spans="1:37" x14ac:dyDescent="0.25">
      <c r="A483" s="85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25.333333333333332</v>
      </c>
      <c r="AI483" s="86">
        <f>AVERAGEIFS($I$2:I483, $B$2:B483, B483)</f>
        <v>0.55555555555555558</v>
      </c>
      <c r="AJ483" s="86">
        <f>AVERAGEIFS($J$2:J483, $B$2:B483, B483)</f>
        <v>0.52222222222222214</v>
      </c>
      <c r="AK483" s="86">
        <f>AVERAGEIFS($D$2:D483, $B$2:B483, B483)</f>
        <v>0.66666666666666663</v>
      </c>
    </row>
    <row r="484" spans="1:37" x14ac:dyDescent="0.25">
      <c r="A484" s="85">
        <v>46161</v>
      </c>
      <c r="B484" t="s">
        <v>54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22.578947368421051</v>
      </c>
      <c r="AI484" s="86">
        <f>AVERAGEIFS($I$2:I484, $B$2:B484, B484)</f>
        <v>0.53421052631578947</v>
      </c>
      <c r="AJ484" s="86">
        <f>AVERAGEIFS($J$2:J484, $B$2:B484, B484)</f>
        <v>0.50842105263157888</v>
      </c>
      <c r="AK484" s="86">
        <f>AVERAGEIFS($D$2:D484, $B$2:B484, B484)</f>
        <v>0.52631578947368418</v>
      </c>
    </row>
    <row r="485" spans="1:37" x14ac:dyDescent="0.25">
      <c r="A485" s="85">
        <v>46161</v>
      </c>
      <c r="B485" t="s">
        <v>147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16.95</v>
      </c>
      <c r="AI485" s="86">
        <f>AVERAGEIFS($I$2:I485, $B$2:B485, B485)</f>
        <v>0.54499999999999993</v>
      </c>
      <c r="AJ485" s="86">
        <f>AVERAGEIFS($J$2:J485, $B$2:B485, B485)</f>
        <v>0.53400000000000003</v>
      </c>
      <c r="AK485" s="86">
        <f>AVERAGEIFS($D$2:D485, $B$2:B485, B485)</f>
        <v>0.5</v>
      </c>
    </row>
    <row r="486" spans="1:37" x14ac:dyDescent="0.25">
      <c r="A486" s="85">
        <v>46161</v>
      </c>
      <c r="B486" t="s">
        <v>115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15.6</v>
      </c>
      <c r="AI486" s="86">
        <f>AVERAGEIFS($I$2:I486, $B$2:B486, B486)</f>
        <v>0.44000000000000006</v>
      </c>
      <c r="AJ486" s="86">
        <f>AVERAGEIFS($J$2:J486, $B$2:B486, B486)</f>
        <v>0.45600000000000007</v>
      </c>
      <c r="AK486" s="86">
        <f>AVERAGEIFS($D$2:D486, $B$2:B486, B486)</f>
        <v>0.6</v>
      </c>
    </row>
    <row r="487" spans="1:37" x14ac:dyDescent="0.25">
      <c r="A487" s="85">
        <v>46161</v>
      </c>
      <c r="B487" t="s">
        <v>214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3.5</v>
      </c>
      <c r="AI487" s="86">
        <f>AVERAGEIFS($I$2:I487, $B$2:B487, B487)</f>
        <v>0.8</v>
      </c>
      <c r="AJ487" s="86">
        <f>AVERAGEIFS($J$2:J487, $B$2:B487, B487)</f>
        <v>0.63500000000000001</v>
      </c>
      <c r="AK487" s="86">
        <f>AVERAGEIFS($D$2:D487, $B$2:B487, B487)</f>
        <v>1</v>
      </c>
    </row>
    <row r="488" spans="1:37" x14ac:dyDescent="0.25">
      <c r="A488" s="85">
        <v>46161</v>
      </c>
      <c r="B488" t="s">
        <v>71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14.470588235294118</v>
      </c>
      <c r="AI488" s="86">
        <f>AVERAGEIFS($I$2:I488, $B$2:B488, B488)</f>
        <v>0.41470588235294115</v>
      </c>
      <c r="AJ488" s="86">
        <f>AVERAGEIFS($J$2:J488, $B$2:B488, B488)</f>
        <v>0.45823529411764702</v>
      </c>
      <c r="AK488" s="86">
        <f>AVERAGEIFS($D$2:D488, $B$2:B488, B488)</f>
        <v>0.35294117647058826</v>
      </c>
    </row>
    <row r="489" spans="1:37" x14ac:dyDescent="0.25">
      <c r="A489" s="85">
        <v>46163</v>
      </c>
      <c r="B489" t="s">
        <v>54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86">
        <f>AVERAGEIFS($C$2:C489, $B$2:B489, B489)</f>
        <v>22.35</v>
      </c>
      <c r="AI489" s="86">
        <f>AVERAGEIFS($I$2:I489, $B$2:B489, B489)</f>
        <v>0.54500000000000004</v>
      </c>
      <c r="AJ489" s="86">
        <f>AVERAGEIFS($J$2:J489, $B$2:B489, B489)</f>
        <v>0.51249999999999996</v>
      </c>
      <c r="AK489" s="86">
        <f>AVERAGEIFS($D$2:D489, $B$2:B489, B489)</f>
        <v>0.55000000000000004</v>
      </c>
    </row>
    <row r="490" spans="1:37" x14ac:dyDescent="0.25">
      <c r="A490" s="85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86">
        <f>AVERAGEIFS($C$2:C490, $B$2:B490, B490)</f>
        <v>24.633333333333333</v>
      </c>
      <c r="AI490" s="86">
        <f>AVERAGEIFS($I$2:I490, $B$2:B490, B490)</f>
        <v>0.58666666666666656</v>
      </c>
      <c r="AJ490" s="86">
        <f>AVERAGEIFS($J$2:J490, $B$2:B490, B490)</f>
        <v>0.53366666666666673</v>
      </c>
      <c r="AK490" s="86">
        <f>AVERAGEIFS($D$2:D490, $B$2:B490, B490)</f>
        <v>0.6333333333333333</v>
      </c>
    </row>
    <row r="491" spans="1:37" x14ac:dyDescent="0.25">
      <c r="A491" s="85">
        <v>46163</v>
      </c>
      <c r="B491" t="s">
        <v>50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86">
        <f>AVERAGEIFS($C$2:C491, $B$2:B491, B491)</f>
        <v>17.0625</v>
      </c>
      <c r="AI491" s="86">
        <f>AVERAGEIFS($I$2:I491, $B$2:B491, B491)</f>
        <v>0.40625</v>
      </c>
      <c r="AJ491" s="86">
        <f>AVERAGEIFS($J$2:J491, $B$2:B491, B491)</f>
        <v>0.4524999999999999</v>
      </c>
      <c r="AK491" s="86">
        <f>AVERAGEIFS($D$2:D491, $B$2:B491, B491)</f>
        <v>0.375</v>
      </c>
    </row>
    <row r="492" spans="1:37" x14ac:dyDescent="0.25">
      <c r="A492" s="85">
        <v>46163</v>
      </c>
      <c r="B492" t="s">
        <v>137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86">
        <f>AVERAGEIFS($C$2:C492, $B$2:B492, B492)</f>
        <v>8</v>
      </c>
      <c r="AI492" s="86">
        <f>AVERAGEIFS($I$2:I492, $B$2:B492, B492)</f>
        <v>0.75</v>
      </c>
      <c r="AJ492" s="86">
        <f>AVERAGEIFS($J$2:J492, $B$2:B492, B492)</f>
        <v>0.59</v>
      </c>
      <c r="AK492" s="86">
        <f>AVERAGEIFS($D$2:D492, $B$2:B492, B492)</f>
        <v>1</v>
      </c>
    </row>
    <row r="493" spans="1:37" x14ac:dyDescent="0.25">
      <c r="A493" s="85">
        <v>46163</v>
      </c>
      <c r="B493" t="s">
        <v>147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86">
        <f>AVERAGEIFS($C$2:C493, $B$2:B493, B493)</f>
        <v>17.142857142857142</v>
      </c>
      <c r="AI493" s="86">
        <f>AVERAGEIFS($I$2:I493, $B$2:B493, B493)</f>
        <v>0.55476190476190468</v>
      </c>
      <c r="AJ493" s="86">
        <f>AVERAGEIFS($J$2:J493, $B$2:B493, B493)</f>
        <v>0.53666666666666663</v>
      </c>
      <c r="AK493" s="86">
        <f>AVERAGEIFS($D$2:D493, $B$2:B493, B493)</f>
        <v>0.52380952380952384</v>
      </c>
    </row>
    <row r="494" spans="1:37" x14ac:dyDescent="0.25">
      <c r="A494" s="85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26.722222222222221</v>
      </c>
      <c r="AI494" s="86">
        <f>AVERAGEIFS($I$2:I494, $B$2:B494, B494)</f>
        <v>0.56388888888888888</v>
      </c>
      <c r="AJ494" s="86">
        <f>AVERAGEIFS($J$2:J494, $B$2:B494, B494)</f>
        <v>0.55055555555555546</v>
      </c>
      <c r="AK494" s="86">
        <f>AVERAGEIFS($D$2:D494, $B$2:B494, B494)</f>
        <v>0.55555555555555558</v>
      </c>
    </row>
    <row r="495" spans="1:37" x14ac:dyDescent="0.25">
      <c r="A495" s="85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25.473684210526315</v>
      </c>
      <c r="AI495" s="86">
        <f>AVERAGEIFS($I$2:I495, $B$2:B495, B495)</f>
        <v>0.53947368421052633</v>
      </c>
      <c r="AJ495" s="86">
        <f>AVERAGEIFS($J$2:J495, $B$2:B495, B495)</f>
        <v>0.51631578947368417</v>
      </c>
      <c r="AK495" s="86">
        <f>AVERAGEIFS($D$2:D495, $B$2:B495, B495)</f>
        <v>0.63157894736842102</v>
      </c>
    </row>
    <row r="496" spans="1:37" x14ac:dyDescent="0.25">
      <c r="A496" s="85">
        <v>46163</v>
      </c>
      <c r="B496" t="s">
        <v>46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15.142857142857142</v>
      </c>
      <c r="AI496" s="86">
        <f>AVERAGEIFS($I$2:I496, $B$2:B496, B496)</f>
        <v>0.27142857142857141</v>
      </c>
      <c r="AJ496" s="86">
        <f>AVERAGEIFS($J$2:J496, $B$2:B496, B496)</f>
        <v>0.36285714285714288</v>
      </c>
      <c r="AK496" s="86">
        <f>AVERAGEIFS($D$2:D496, $B$2:B496, B496)</f>
        <v>0.14285714285714285</v>
      </c>
    </row>
    <row r="497" spans="1:37" x14ac:dyDescent="0.25">
      <c r="A497" s="85">
        <v>46163</v>
      </c>
      <c r="B497" t="s">
        <v>13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15.8</v>
      </c>
      <c r="AI497" s="86">
        <f>AVERAGEIFS($I$2:I497, $B$2:B497, B497)</f>
        <v>0.40666666666666662</v>
      </c>
      <c r="AJ497" s="86">
        <f>AVERAGEIFS($J$2:J497, $B$2:B497, B497)</f>
        <v>0.4453333333333333</v>
      </c>
      <c r="AK497" s="86">
        <f>AVERAGEIFS($D$2:D497, $B$2:B497, B497)</f>
        <v>0.4</v>
      </c>
    </row>
    <row r="498" spans="1:37" x14ac:dyDescent="0.25">
      <c r="A498" s="85">
        <v>46163</v>
      </c>
      <c r="B498" t="s">
        <v>214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4</v>
      </c>
      <c r="AI498" s="86">
        <f>AVERAGEIFS($I$2:I498, $B$2:B498, B498)</f>
        <v>0.6166666666666667</v>
      </c>
      <c r="AJ498" s="86">
        <f>AVERAGEIFS($J$2:J498, $B$2:B498, B498)</f>
        <v>0.55999999999999994</v>
      </c>
      <c r="AK498" s="86">
        <f>AVERAGEIFS($D$2:D498, $B$2:B498, B498)</f>
        <v>0.66666666666666663</v>
      </c>
    </row>
    <row r="499" spans="1:37" x14ac:dyDescent="0.25">
      <c r="A499" s="85">
        <v>46163</v>
      </c>
      <c r="B499" t="s">
        <v>42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86">
        <f>AVERAGEIFS($C$2:C499, $B$2:B499, B499)</f>
        <v>17.153846153846153</v>
      </c>
      <c r="AI499" s="86">
        <f>AVERAGEIFS($I$2:I499, $B$2:B499, B499)</f>
        <v>0.50769230769230766</v>
      </c>
      <c r="AJ499" s="86">
        <f>AVERAGEIFS($J$2:J499, $B$2:B499, B499)</f>
        <v>0.48269230769230781</v>
      </c>
      <c r="AK499" s="86">
        <f>AVERAGEIFS($D$2:D499, $B$2:B499, B499)</f>
        <v>0.53846153846153844</v>
      </c>
    </row>
    <row r="500" spans="1:37" x14ac:dyDescent="0.25">
      <c r="A500" s="85">
        <v>46163</v>
      </c>
      <c r="B500" t="s">
        <v>150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86">
        <f>AVERAGEIFS($C$2:C500, $B$2:B500, B500)</f>
        <v>20.727272727272727</v>
      </c>
      <c r="AI500" s="86">
        <f>AVERAGEIFS($I$2:I500, $B$2:B500, B500)</f>
        <v>0.62954545454545452</v>
      </c>
      <c r="AJ500" s="86">
        <f>AVERAGEIFS($J$2:J500, $B$2:B500, B500)</f>
        <v>0.58272727272727265</v>
      </c>
      <c r="AK500" s="86">
        <f>AVERAGEIFS($D$2:D500, $B$2:B500, B500)</f>
        <v>0.72727272727272729</v>
      </c>
    </row>
    <row r="501" spans="1:37" x14ac:dyDescent="0.25">
      <c r="A501" s="85">
        <v>46163</v>
      </c>
      <c r="B501" t="s">
        <v>146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86">
        <f>AVERAGEIFS($C$2:C501, $B$2:B501, B501)</f>
        <v>13.5</v>
      </c>
      <c r="AI501" s="86">
        <f>AVERAGEIFS($I$2:I501, $B$2:B501, B501)</f>
        <v>0.3666666666666667</v>
      </c>
      <c r="AJ501" s="86">
        <f>AVERAGEIFS($J$2:J501, $B$2:B501, B501)</f>
        <v>0.44</v>
      </c>
      <c r="AK501" s="86">
        <f>AVERAGEIFS($D$2:D501, $B$2:B501, B501)</f>
        <v>0.5</v>
      </c>
    </row>
    <row r="502" spans="1:37" x14ac:dyDescent="0.25">
      <c r="A502" s="85">
        <v>46163</v>
      </c>
      <c r="B502" t="s">
        <v>115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86">
        <f>AVERAGEIFS($C$2:C502, $B$2:B502, B502)</f>
        <v>14.333333333333334</v>
      </c>
      <c r="AI502" s="86">
        <f>AVERAGEIFS($I$2:I502, $B$2:B502, B502)</f>
        <v>0.4916666666666667</v>
      </c>
      <c r="AJ502" s="86">
        <f>AVERAGEIFS($J$2:J502, $B$2:B502, B502)</f>
        <v>0.48833333333333334</v>
      </c>
      <c r="AK502" s="86">
        <f>AVERAGEIFS($D$2:D502, $B$2:B502, B502)</f>
        <v>0.66666666666666663</v>
      </c>
    </row>
    <row r="503" spans="1:37" x14ac:dyDescent="0.25">
      <c r="A503" s="85">
        <v>46163</v>
      </c>
      <c r="B503" t="s">
        <v>13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86">
        <f>AVERAGEIFS($C$2:C503, $B$2:B503, B503)</f>
        <v>16.1875</v>
      </c>
      <c r="AI503" s="86">
        <f>AVERAGEIFS($I$2:I503, $B$2:B503, B503)</f>
        <v>0.42812499999999998</v>
      </c>
      <c r="AJ503" s="86">
        <f>AVERAGEIFS($J$2:J503, $B$2:B503, B503)</f>
        <v>0.458125</v>
      </c>
      <c r="AK503" s="86">
        <f>AVERAGEIFS($D$2:D503, $B$2:B503, B503)</f>
        <v>0.4375</v>
      </c>
    </row>
    <row r="504" spans="1:37" x14ac:dyDescent="0.25">
      <c r="A504" s="85">
        <v>46163</v>
      </c>
      <c r="B504" t="s">
        <v>50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86">
        <f>AVERAGEIFS($C$2:C504, $B$2:B504, B504)</f>
        <v>17.058823529411764</v>
      </c>
      <c r="AI504" s="86">
        <f>AVERAGEIFS($I$2:I504, $B$2:B504, B504)</f>
        <v>0.4264705882352941</v>
      </c>
      <c r="AJ504" s="86">
        <f>AVERAGEIFS($J$2:J504, $B$2:B504, B504)</f>
        <v>0.46411764705882347</v>
      </c>
      <c r="AK504" s="86">
        <f>AVERAGEIFS($D$2:D504, $B$2:B504, B504)</f>
        <v>0.41176470588235292</v>
      </c>
    </row>
    <row r="505" spans="1:37" x14ac:dyDescent="0.25">
      <c r="A505" s="85">
        <v>46163</v>
      </c>
      <c r="B505" t="s">
        <v>147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86">
        <f>AVERAGEIFS($C$2:C505, $B$2:B505, B505)</f>
        <v>17.272727272727273</v>
      </c>
      <c r="AI505" s="86">
        <f>AVERAGEIFS($I$2:I505, $B$2:B505, B505)</f>
        <v>0.54090909090909089</v>
      </c>
      <c r="AJ505" s="86">
        <f>AVERAGEIFS($J$2:J505, $B$2:B505, B505)</f>
        <v>0.5281818181818182</v>
      </c>
      <c r="AK505" s="86">
        <f>AVERAGEIFS($D$2:D505, $B$2:B505, B505)</f>
        <v>0.5</v>
      </c>
    </row>
    <row r="506" spans="1:37" x14ac:dyDescent="0.25">
      <c r="A506" s="85">
        <v>46163</v>
      </c>
      <c r="B506" t="s">
        <v>140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86">
        <f>AVERAGEIFS($C$2:C506, $B$2:B506, B506)</f>
        <v>12.5</v>
      </c>
      <c r="AI506" s="86">
        <f>AVERAGEIFS($I$2:I506, $B$2:B506, B506)</f>
        <v>0.55500000000000005</v>
      </c>
      <c r="AJ506" s="86">
        <f>AVERAGEIFS($J$2:J506, $B$2:B506, B506)</f>
        <v>0.52899999999999991</v>
      </c>
      <c r="AK506" s="86">
        <f>AVERAGEIFS($D$2:D506, $B$2:B506, B506)</f>
        <v>0.5</v>
      </c>
    </row>
    <row r="507" spans="1:37" x14ac:dyDescent="0.25">
      <c r="A507" s="85">
        <v>46163</v>
      </c>
      <c r="B507" t="s">
        <v>179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86">
        <f>AVERAGEIFS($C$2:C507, $B$2:B507, B507)</f>
        <v>17.7</v>
      </c>
      <c r="AI507" s="86">
        <f>AVERAGEIFS($I$2:I507, $B$2:B507, B507)</f>
        <v>0.44499999999999995</v>
      </c>
      <c r="AJ507" s="86">
        <f>AVERAGEIFS($J$2:J507, $B$2:B507, B507)</f>
        <v>0.48</v>
      </c>
      <c r="AK507" s="86">
        <f>AVERAGEIFS($D$2:D507, $B$2:B507, B507)</f>
        <v>0.3</v>
      </c>
    </row>
    <row r="508" spans="1:37" x14ac:dyDescent="0.25">
      <c r="A508" s="85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86">
        <f>AVERAGEIFS($C$2:C508, $B$2:B508, B508)</f>
        <v>24.580645161290324</v>
      </c>
      <c r="AI508" s="86">
        <f>AVERAGEIFS($I$2:I508, $B$2:B508, B508)</f>
        <v>0.57580645161290311</v>
      </c>
      <c r="AJ508" s="86">
        <f>AVERAGEIFS($J$2:J508, $B$2:B508, B508)</f>
        <v>0.52774193548387105</v>
      </c>
      <c r="AK508" s="86">
        <f>AVERAGEIFS($D$2:D508, $B$2:B508, B508)</f>
        <v>0.61290322580645162</v>
      </c>
    </row>
    <row r="509" spans="1:37" x14ac:dyDescent="0.25">
      <c r="A509" s="85">
        <v>46163</v>
      </c>
      <c r="B509" t="s">
        <v>107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86">
        <f>AVERAGEIFS($C$2:C509, $B$2:B509, B509)</f>
        <v>15.458333333333334</v>
      </c>
      <c r="AI509" s="86">
        <f>AVERAGEIFS($I$2:I509, $B$2:B509, B509)</f>
        <v>0.43958333333333327</v>
      </c>
      <c r="AJ509" s="86">
        <f>AVERAGEIFS($J$2:J509, $B$2:B509, B509)</f>
        <v>0.47625000000000001</v>
      </c>
      <c r="AK509" s="86">
        <f>AVERAGEIFS($D$2:D509, $B$2:B509, B509)</f>
        <v>0.5</v>
      </c>
    </row>
    <row r="510" spans="1:37" x14ac:dyDescent="0.25">
      <c r="A510" s="85">
        <v>46163</v>
      </c>
      <c r="B510" t="s">
        <v>148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86">
        <f>AVERAGEIFS($C$2:C510, $B$2:B510, B510)</f>
        <v>8.5</v>
      </c>
      <c r="AI510" s="86">
        <f>AVERAGEIFS($I$2:I510, $B$2:B510, B510)</f>
        <v>0.375</v>
      </c>
      <c r="AJ510" s="86">
        <f>AVERAGEIFS($J$2:J510, $B$2:B510, B510)</f>
        <v>0.45666666666666672</v>
      </c>
      <c r="AK510" s="86">
        <f>AVERAGEIFS($D$2:D510, $B$2:B510, B510)</f>
        <v>0.33333333333333331</v>
      </c>
    </row>
    <row r="511" spans="1:37" x14ac:dyDescent="0.25">
      <c r="A511" s="85">
        <v>46165</v>
      </c>
      <c r="B511" t="s">
        <v>18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19.2</v>
      </c>
      <c r="AI511" s="86">
        <f>AVERAGEIFS($I$2:I511, $B$2:B511, B511)</f>
        <v>0.5</v>
      </c>
      <c r="AJ511" s="86">
        <f>AVERAGEIFS($J$2:J511, $B$2:B511, B511)</f>
        <v>0.502</v>
      </c>
      <c r="AK511" s="86">
        <f>AVERAGEIFS($D$2:D511, $B$2:B511, B511)</f>
        <v>0.4</v>
      </c>
    </row>
    <row r="512" spans="1:37" x14ac:dyDescent="0.25">
      <c r="A512" s="85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22.176470588235293</v>
      </c>
      <c r="AI512" s="86">
        <f>AVERAGEIFS($I$2:I512, $B$2:B512, B512)</f>
        <v>0.39411764705882352</v>
      </c>
      <c r="AJ512" s="86">
        <f>AVERAGEIFS($J$2:J512, $B$2:B512, B512)</f>
        <v>0.48411764705882354</v>
      </c>
      <c r="AK512" s="86">
        <f>AVERAGEIFS($D$2:D512, $B$2:B512, B512)</f>
        <v>0.29411764705882354</v>
      </c>
    </row>
    <row r="513" spans="1:37" x14ac:dyDescent="0.25">
      <c r="A513" s="85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25</v>
      </c>
      <c r="AI513" s="86">
        <f>AVERAGEIFS($I$2:I513, $B$2:B513, B513)</f>
        <v>0.56562499999999993</v>
      </c>
      <c r="AJ513" s="86">
        <f>AVERAGEIFS($J$2:J513, $B$2:B513, B513)</f>
        <v>0.52437500000000015</v>
      </c>
      <c r="AK513" s="86">
        <f>AVERAGEIFS($D$2:D513, $B$2:B513, B513)</f>
        <v>0.59375</v>
      </c>
    </row>
    <row r="514" spans="1:37" x14ac:dyDescent="0.25">
      <c r="A514" s="85">
        <v>46165</v>
      </c>
      <c r="B514" t="s">
        <v>50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17.277777777777779</v>
      </c>
      <c r="AI514" s="86">
        <f>AVERAGEIFS($I$2:I514, $B$2:B514, B514)</f>
        <v>0.41666666666666669</v>
      </c>
      <c r="AJ514" s="86">
        <f>AVERAGEIFS($J$2:J514, $B$2:B514, B514)</f>
        <v>0.46166666666666661</v>
      </c>
      <c r="AK514" s="86">
        <f>AVERAGEIFS($D$2:D514, $B$2:B514, B514)</f>
        <v>0.3888888888888889</v>
      </c>
    </row>
    <row r="515" spans="1:37" x14ac:dyDescent="0.25">
      <c r="A515" s="85">
        <v>46165</v>
      </c>
      <c r="B515" t="s">
        <v>224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8.5</v>
      </c>
      <c r="AI515" s="86">
        <f>AVERAGEIFS($I$2:I515, $B$2:B515, B515)</f>
        <v>0.625</v>
      </c>
      <c r="AJ515" s="86">
        <f>AVERAGEIFS($J$2:J515, $B$2:B515, B515)</f>
        <v>0.53</v>
      </c>
      <c r="AK515" s="86">
        <f>AVERAGEIFS($D$2:D515, $B$2:B515, B515)</f>
        <v>0.5</v>
      </c>
    </row>
    <row r="516" spans="1:37" x14ac:dyDescent="0.25">
      <c r="A516" s="85">
        <v>46165</v>
      </c>
      <c r="B516" t="s">
        <v>44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16.807692307692307</v>
      </c>
      <c r="AI516" s="86">
        <f>AVERAGEIFS($I$2:I516, $B$2:B516, B516)</f>
        <v>0.55769230769230771</v>
      </c>
      <c r="AJ516" s="86">
        <f>AVERAGEIFS($J$2:J516, $B$2:B516, B516)</f>
        <v>0.52884615384615385</v>
      </c>
      <c r="AK516" s="86">
        <f>AVERAGEIFS($D$2:D516, $B$2:B516, B516)</f>
        <v>0.53846153846153844</v>
      </c>
    </row>
    <row r="517" spans="1:37" x14ac:dyDescent="0.25">
      <c r="A517" s="85">
        <v>46165</v>
      </c>
      <c r="B517" t="s">
        <v>113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21.04</v>
      </c>
      <c r="AI517" s="86">
        <f>AVERAGEIFS($I$2:I517, $B$2:B517, B517)</f>
        <v>0.57200000000000006</v>
      </c>
      <c r="AJ517" s="86">
        <f>AVERAGEIFS($J$2:J517, $B$2:B517, B517)</f>
        <v>0.54280000000000006</v>
      </c>
      <c r="AK517" s="86">
        <f>AVERAGEIFS($D$2:D517, $B$2:B517, B517)</f>
        <v>0.56000000000000005</v>
      </c>
    </row>
    <row r="518" spans="1:37" x14ac:dyDescent="0.25">
      <c r="A518" s="85">
        <v>46165</v>
      </c>
      <c r="B518" t="s">
        <v>54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22.38095238095238</v>
      </c>
      <c r="AI518" s="86">
        <f>AVERAGEIFS($I$2:I518, $B$2:B518, B518)</f>
        <v>0.55476190476190479</v>
      </c>
      <c r="AJ518" s="86">
        <f>AVERAGEIFS($J$2:J518, $B$2:B518, B518)</f>
        <v>0.51571428571428568</v>
      </c>
      <c r="AK518" s="86">
        <f>AVERAGEIFS($D$2:D518, $B$2:B518, B518)</f>
        <v>0.5714285714285714</v>
      </c>
    </row>
    <row r="519" spans="1:37" x14ac:dyDescent="0.25">
      <c r="A519" s="85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26.05</v>
      </c>
      <c r="AI519" s="86">
        <f>AVERAGEIFS($I$2:I519, $B$2:B519, B519)</f>
        <v>0.55000000000000004</v>
      </c>
      <c r="AJ519" s="86">
        <f>AVERAGEIFS($J$2:J519, $B$2:B519, B519)</f>
        <v>0.51949999999999996</v>
      </c>
      <c r="AK519" s="86">
        <f>AVERAGEIFS($D$2:D519, $B$2:B519, B519)</f>
        <v>0.65</v>
      </c>
    </row>
    <row r="520" spans="1:37" x14ac:dyDescent="0.25">
      <c r="A520" s="85">
        <v>46165</v>
      </c>
      <c r="B520" t="s">
        <v>141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19.368421052631579</v>
      </c>
      <c r="AI520" s="86">
        <f>AVERAGEIFS($I$2:I520, $B$2:B520, B520)</f>
        <v>0.53157894736842104</v>
      </c>
      <c r="AJ520" s="86">
        <f>AVERAGEIFS($J$2:J520, $B$2:B520, B520)</f>
        <v>0.51421052631578956</v>
      </c>
      <c r="AK520" s="86">
        <f>AVERAGEIFS($D$2:D520, $B$2:B520, B520)</f>
        <v>0.68421052631578949</v>
      </c>
    </row>
    <row r="521" spans="1:37" x14ac:dyDescent="0.25">
      <c r="A521" s="85">
        <v>46165</v>
      </c>
      <c r="B521" t="s">
        <v>161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9.8571428571428577</v>
      </c>
      <c r="AI521" s="86">
        <f>AVERAGEIFS($I$2:I521, $B$2:B521, B521)</f>
        <v>0.5357142857142857</v>
      </c>
      <c r="AJ521" s="86">
        <f>AVERAGEIFS($J$2:J521, $B$2:B521, B521)</f>
        <v>0.51071428571428568</v>
      </c>
      <c r="AK521" s="86">
        <f>AVERAGEIFS($D$2:D521, $B$2:B521, B521)</f>
        <v>0.5714285714285714</v>
      </c>
    </row>
    <row r="522" spans="1:37" x14ac:dyDescent="0.25">
      <c r="A522" s="85">
        <v>46165</v>
      </c>
      <c r="B522" t="s">
        <v>214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3.75</v>
      </c>
      <c r="AI522" s="86">
        <f>AVERAGEIFS($I$2:I522, $B$2:B522, B522)</f>
        <v>0.65</v>
      </c>
      <c r="AJ522" s="86">
        <f>AVERAGEIFS($J$2:J522, $B$2:B522, B522)</f>
        <v>0.56499999999999995</v>
      </c>
      <c r="AK522" s="86">
        <f>AVERAGEIFS($D$2:D522, $B$2:B522, B522)</f>
        <v>0.75</v>
      </c>
    </row>
    <row r="523" spans="1:37" x14ac:dyDescent="0.25">
      <c r="A523" s="85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86">
        <f>AVERAGEIFS($C$2:C523, $B$2:B523, B523)</f>
        <v>24.818181818181817</v>
      </c>
      <c r="AI523" s="86">
        <f>AVERAGEIFS($I$2:I523, $B$2:B523, B523)</f>
        <v>0.57878787878787874</v>
      </c>
      <c r="AJ523" s="86">
        <f>AVERAGEIFS($J$2:J523, $B$2:B523, B523)</f>
        <v>0.52939393939393953</v>
      </c>
      <c r="AK523" s="86">
        <f>AVERAGEIFS($D$2:D523, $B$2:B523, B523)</f>
        <v>0.60606060606060608</v>
      </c>
    </row>
    <row r="524" spans="1:37" x14ac:dyDescent="0.25">
      <c r="A524" s="85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86">
        <f>AVERAGEIFS($C$2:C524, $B$2:B524, B524)</f>
        <v>22.5</v>
      </c>
      <c r="AI524" s="86">
        <f>AVERAGEIFS($I$2:I524, $B$2:B524, B524)</f>
        <v>0.42777777777777781</v>
      </c>
      <c r="AJ524" s="86">
        <f>AVERAGEIFS($J$2:J524, $B$2:B524, B524)</f>
        <v>0.49555555555555553</v>
      </c>
      <c r="AK524" s="86">
        <f>AVERAGEIFS($D$2:D524, $B$2:B524, B524)</f>
        <v>0.33333333333333331</v>
      </c>
    </row>
    <row r="525" spans="1:37" x14ac:dyDescent="0.25">
      <c r="A525" s="85">
        <v>46166</v>
      </c>
      <c r="B525" t="s">
        <v>71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86">
        <f>AVERAGEIFS($C$2:C525, $B$2:B525, B525)</f>
        <v>14.5</v>
      </c>
      <c r="AI525" s="86">
        <f>AVERAGEIFS($I$2:I525, $B$2:B525, B525)</f>
        <v>0.44722222222222224</v>
      </c>
      <c r="AJ525" s="86">
        <f>AVERAGEIFS($J$2:J525, $B$2:B525, B525)</f>
        <v>0.47111111111111104</v>
      </c>
      <c r="AK525" s="86">
        <f>AVERAGEIFS($D$2:D525, $B$2:B525, B525)</f>
        <v>0.3888888888888889</v>
      </c>
    </row>
    <row r="526" spans="1:37" x14ac:dyDescent="0.25">
      <c r="A526" s="85">
        <v>46166</v>
      </c>
      <c r="B526" t="s">
        <v>107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86">
        <f>AVERAGEIFS($C$2:C526, $B$2:B526, B526)</f>
        <v>15.16</v>
      </c>
      <c r="AI526" s="86">
        <f>AVERAGEIFS($I$2:I526, $B$2:B526, B526)</f>
        <v>0.46199999999999997</v>
      </c>
      <c r="AJ526" s="86">
        <f>AVERAGEIFS($J$2:J526, $B$2:B526, B526)</f>
        <v>0.48479999999999995</v>
      </c>
      <c r="AK526" s="86">
        <f>AVERAGEIFS($D$2:D526, $B$2:B526, B526)</f>
        <v>0.52</v>
      </c>
    </row>
    <row r="527" spans="1:37" x14ac:dyDescent="0.25">
      <c r="A527" s="85">
        <v>46166</v>
      </c>
      <c r="B527" t="s">
        <v>13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86">
        <f>AVERAGEIFS($C$2:C527, $B$2:B527, B527)</f>
        <v>16</v>
      </c>
      <c r="AI527" s="86">
        <f>AVERAGEIFS($I$2:I527, $B$2:B527, B527)</f>
        <v>0.46176470588235291</v>
      </c>
      <c r="AJ527" s="86">
        <f>AVERAGEIFS($J$2:J527, $B$2:B527, B527)</f>
        <v>0.47176470588235292</v>
      </c>
      <c r="AK527" s="86">
        <f>AVERAGEIFS($D$2:D527, $B$2:B527, B527)</f>
        <v>0.47058823529411764</v>
      </c>
    </row>
    <row r="528" spans="1:37" x14ac:dyDescent="0.25">
      <c r="A528" s="85">
        <v>46166</v>
      </c>
      <c r="B528" t="s">
        <v>115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86">
        <f>AVERAGEIFS($C$2:C528, $B$2:B528, B528)</f>
        <v>13.285714285714286</v>
      </c>
      <c r="AI528" s="86">
        <f>AVERAGEIFS($I$2:I528, $B$2:B528, B528)</f>
        <v>0.56428571428571428</v>
      </c>
      <c r="AJ528" s="86">
        <f>AVERAGEIFS($J$2:J528, $B$2:B528, B528)</f>
        <v>0.51714285714285713</v>
      </c>
      <c r="AK528" s="86">
        <f>AVERAGEIFS($D$2:D528, $B$2:B528, B528)</f>
        <v>0.7142857142857143</v>
      </c>
    </row>
    <row r="529" spans="1:37" x14ac:dyDescent="0.25">
      <c r="A529" s="85">
        <v>46166</v>
      </c>
      <c r="B529" t="s">
        <v>28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86">
        <f>AVERAGEIFS($C$2:C529, $B$2:B529, B529)</f>
        <v>10.666666666666666</v>
      </c>
      <c r="AI529" s="86">
        <f>AVERAGEIFS($I$2:I529, $B$2:B529, B529)</f>
        <v>0.58333333333333337</v>
      </c>
      <c r="AJ529" s="86">
        <f>AVERAGEIFS($J$2:J529, $B$2:B529, B529)</f>
        <v>0.48</v>
      </c>
      <c r="AK529" s="86">
        <f>AVERAGEIFS($D$2:D529, $B$2:B529, B529)</f>
        <v>0.66666666666666663</v>
      </c>
    </row>
    <row r="530" spans="1:37" x14ac:dyDescent="0.25">
      <c r="A530" s="85">
        <v>46166</v>
      </c>
      <c r="B530" t="s">
        <v>54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22.40909090909091</v>
      </c>
      <c r="AI530" s="86">
        <f>AVERAGEIFS($I$2:I530, $B$2:B530, B530)</f>
        <v>0.52954545454545454</v>
      </c>
      <c r="AJ530" s="86">
        <f>AVERAGEIFS($J$2:J530, $B$2:B530, B530)</f>
        <v>0.50636363636363635</v>
      </c>
      <c r="AK530" s="86">
        <f>AVERAGEIFS($D$2:D530, $B$2:B530, B530)</f>
        <v>0.54545454545454541</v>
      </c>
    </row>
    <row r="531" spans="1:37" x14ac:dyDescent="0.25">
      <c r="A531" s="85">
        <v>46166</v>
      </c>
      <c r="B531" t="s">
        <v>141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86">
        <f>AVERAGEIFS($C$2:C531, $B$2:B531, B531)</f>
        <v>19.05</v>
      </c>
      <c r="AI531" s="86">
        <f>AVERAGEIFS($I$2:I531, $B$2:B531, B531)</f>
        <v>0.505</v>
      </c>
      <c r="AJ531" s="86">
        <f>AVERAGEIFS($J$2:J531, $B$2:B531, B531)</f>
        <v>0.50400000000000011</v>
      </c>
      <c r="AK531" s="86">
        <f>AVERAGEIFS($D$2:D531, $B$2:B531, B531)</f>
        <v>0.65</v>
      </c>
    </row>
    <row r="532" spans="1:37" x14ac:dyDescent="0.25">
      <c r="A532" s="85">
        <v>46166</v>
      </c>
      <c r="B532" t="s">
        <v>17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86">
        <f>AVERAGEIFS($C$2:C532, $B$2:B532, B532)</f>
        <v>18.555555555555557</v>
      </c>
      <c r="AI532" s="86">
        <f>AVERAGEIFS($I$2:I532, $B$2:B532, B532)</f>
        <v>0.59444444444444444</v>
      </c>
      <c r="AJ532" s="86">
        <f>AVERAGEIFS($J$2:J532, $B$2:B532, B532)</f>
        <v>0.52555555555555555</v>
      </c>
      <c r="AK532" s="86">
        <f>AVERAGEIFS($D$2:D532, $B$2:B532, B532)</f>
        <v>0.66666666666666663</v>
      </c>
    </row>
    <row r="533" spans="1:37" x14ac:dyDescent="0.25">
      <c r="A533" s="85">
        <v>46166</v>
      </c>
      <c r="B533" t="s">
        <v>44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86">
        <f>AVERAGEIFS($C$2:C533, $B$2:B533, B533)</f>
        <v>16.62962962962963</v>
      </c>
      <c r="AI533" s="86">
        <f>AVERAGEIFS($I$2:I533, $B$2:B533, B533)</f>
        <v>0.53703703703703709</v>
      </c>
      <c r="AJ533" s="86">
        <f>AVERAGEIFS($J$2:J533, $B$2:B533, B533)</f>
        <v>0.52074074074074073</v>
      </c>
      <c r="AK533" s="86">
        <f>AVERAGEIFS($D$2:D533, $B$2:B533, B533)</f>
        <v>0.51851851851851849</v>
      </c>
    </row>
    <row r="534" spans="1:37" x14ac:dyDescent="0.25">
      <c r="A534" s="85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86">
        <f>AVERAGEIFS($C$2:C534, $B$2:B534, B534)</f>
        <v>11</v>
      </c>
      <c r="AI534" s="86">
        <f>AVERAGEIFS($I$2:I534, $B$2:B534, B534)</f>
        <v>0</v>
      </c>
      <c r="AJ534" s="86">
        <f>AVERAGEIFS($J$2:J534, $B$2:B534, B534)</f>
        <v>0.31</v>
      </c>
      <c r="AK534" s="86">
        <f>AVERAGEIFS($D$2:D534, $B$2:B534, B534)</f>
        <v>0</v>
      </c>
    </row>
    <row r="535" spans="1:37" x14ac:dyDescent="0.25">
      <c r="A535" s="85">
        <v>46166</v>
      </c>
      <c r="B535" t="s">
        <v>161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86">
        <f>AVERAGEIFS($C$2:C535, $B$2:B535, B535)</f>
        <v>9.7333333333333325</v>
      </c>
      <c r="AI535" s="86">
        <f>AVERAGEIFS($I$2:I535, $B$2:B535, B535)</f>
        <v>0.49999999999999994</v>
      </c>
      <c r="AJ535" s="86">
        <f>AVERAGEIFS($J$2:J535, $B$2:B535, B535)</f>
        <v>0.49733333333333329</v>
      </c>
      <c r="AK535" s="86">
        <f>AVERAGEIFS($D$2:D535, $B$2:B535, B535)</f>
        <v>0.53333333333333333</v>
      </c>
    </row>
    <row r="536" spans="1:37" x14ac:dyDescent="0.25">
      <c r="A536" s="85">
        <v>46166</v>
      </c>
      <c r="B536" t="s">
        <v>148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86">
        <f>AVERAGEIFS($C$2:C536, $B$2:B536, B536)</f>
        <v>8.4285714285714288</v>
      </c>
      <c r="AI536" s="86">
        <f>AVERAGEIFS($I$2:I536, $B$2:B536, B536)</f>
        <v>0.32142857142857145</v>
      </c>
      <c r="AJ536" s="86">
        <f>AVERAGEIFS($J$2:J536, $B$2:B536, B536)</f>
        <v>0.43571428571428578</v>
      </c>
      <c r="AK536" s="86">
        <f>AVERAGEIFS($D$2:D536, $B$2:B536, B536)</f>
        <v>0.2857142857142857</v>
      </c>
    </row>
    <row r="537" spans="1:37" x14ac:dyDescent="0.25">
      <c r="A537" s="85">
        <v>46166</v>
      </c>
      <c r="B537" t="s">
        <v>161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10.9375</v>
      </c>
      <c r="AI537" s="86">
        <f>AVERAGEIFS($I$2:I537, $B$2:B537, B537)</f>
        <v>0.50624999999999998</v>
      </c>
      <c r="AJ537" s="86">
        <f>AVERAGEIFS($J$2:J537, $B$2:B537, B537)</f>
        <v>0.49749999999999994</v>
      </c>
      <c r="AK537" s="86">
        <f>AVERAGEIFS($D$2:D537, $B$2:B537, B537)</f>
        <v>0.5625</v>
      </c>
    </row>
    <row r="538" spans="1:37" x14ac:dyDescent="0.25">
      <c r="A538" s="85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25.176470588235293</v>
      </c>
      <c r="AI538" s="86">
        <f>AVERAGEIFS($I$2:I538, $B$2:B538, B538)</f>
        <v>0.57941176470588229</v>
      </c>
      <c r="AJ538" s="86">
        <f>AVERAGEIFS($J$2:J538, $B$2:B538, B538)</f>
        <v>0.52852941176470603</v>
      </c>
      <c r="AK538" s="86">
        <f>AVERAGEIFS($D$2:D538, $B$2:B538, B538)</f>
        <v>0.61764705882352944</v>
      </c>
    </row>
    <row r="539" spans="1:37" x14ac:dyDescent="0.25">
      <c r="A539" s="85">
        <v>46166</v>
      </c>
      <c r="B539" t="s">
        <v>71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16.05263157894737</v>
      </c>
      <c r="AI539" s="86">
        <f>AVERAGEIFS($I$2:I539, $B$2:B539, B539)</f>
        <v>0.45526315789473687</v>
      </c>
      <c r="AJ539" s="86">
        <f>AVERAGEIFS($J$2:J539, $B$2:B539, B539)</f>
        <v>0.47263157894736835</v>
      </c>
      <c r="AK539" s="86">
        <f>AVERAGEIFS($D$2:D539, $B$2:B539, B539)</f>
        <v>0.42105263157894735</v>
      </c>
    </row>
    <row r="540" spans="1:37" x14ac:dyDescent="0.25">
      <c r="A540" s="85">
        <v>46166</v>
      </c>
      <c r="B540" t="s">
        <v>107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15.846153846153847</v>
      </c>
      <c r="AI540" s="86">
        <f>AVERAGEIFS($I$2:I540, $B$2:B540, B540)</f>
        <v>0.46730769230769226</v>
      </c>
      <c r="AJ540" s="86">
        <f>AVERAGEIFS($J$2:J540, $B$2:B540, B540)</f>
        <v>0.48538461538461536</v>
      </c>
      <c r="AK540" s="86">
        <f>AVERAGEIFS($D$2:D540, $B$2:B540, B540)</f>
        <v>0.53846153846153844</v>
      </c>
    </row>
    <row r="541" spans="1:37" x14ac:dyDescent="0.25">
      <c r="A541" s="85">
        <v>46166</v>
      </c>
      <c r="B541" t="s">
        <v>115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12.75</v>
      </c>
      <c r="AI541" s="86">
        <f>AVERAGEIFS($I$2:I541, $B$2:B541, B541)</f>
        <v>0.56874999999999998</v>
      </c>
      <c r="AJ541" s="86">
        <f>AVERAGEIFS($J$2:J541, $B$2:B541, B541)</f>
        <v>0.51500000000000001</v>
      </c>
      <c r="AK541" s="86">
        <f>AVERAGEIFS($D$2:D541, $B$2:B541, B541)</f>
        <v>0.75</v>
      </c>
    </row>
    <row r="542" spans="1:37" x14ac:dyDescent="0.25">
      <c r="A542" s="85">
        <v>46166</v>
      </c>
      <c r="B542" t="s">
        <v>148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8.125</v>
      </c>
      <c r="AI542" s="86">
        <f>AVERAGEIFS($I$2:I542, $B$2:B542, B542)</f>
        <v>0.35625000000000001</v>
      </c>
      <c r="AJ542" s="86">
        <f>AVERAGEIFS($J$2:J542, $B$2:B542, B542)</f>
        <v>0.44375000000000003</v>
      </c>
      <c r="AK542" s="86">
        <f>AVERAGEIFS($D$2:D542, $B$2:B542, B542)</f>
        <v>0.375</v>
      </c>
    </row>
    <row r="543" spans="1:37" x14ac:dyDescent="0.25">
      <c r="A543" s="85">
        <v>46166</v>
      </c>
      <c r="B543" t="s">
        <v>146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86">
        <f>AVERAGEIFS($C$2:C543, $B$2:B543, B543)</f>
        <v>13.857142857142858</v>
      </c>
      <c r="AI543" s="86">
        <f>AVERAGEIFS($I$2:I543, $B$2:B543, B543)</f>
        <v>0.4</v>
      </c>
      <c r="AJ543" s="86">
        <f>AVERAGEIFS($J$2:J543, $B$2:B543, B543)</f>
        <v>0.44857142857142857</v>
      </c>
      <c r="AK543" s="86">
        <f>AVERAGEIFS($D$2:D543, $B$2:B543, B543)</f>
        <v>0.5714285714285714</v>
      </c>
    </row>
    <row r="544" spans="1:37" x14ac:dyDescent="0.25">
      <c r="A544" s="85">
        <v>46166</v>
      </c>
      <c r="B544" t="s">
        <v>113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86">
        <f>AVERAGEIFS($C$2:C544, $B$2:B544, B544)</f>
        <v>20.615384615384617</v>
      </c>
      <c r="AI544" s="86">
        <f>AVERAGEIFS($I$2:I544, $B$2:B544, B544)</f>
        <v>0.57307692307692304</v>
      </c>
      <c r="AJ544" s="86">
        <f>AVERAGEIFS($J$2:J544, $B$2:B544, B544)</f>
        <v>0.54115384615384621</v>
      </c>
      <c r="AK544" s="86">
        <f>AVERAGEIFS($D$2:D544, $B$2:B544, B544)</f>
        <v>0.57692307692307687</v>
      </c>
    </row>
    <row r="545" spans="1:37" x14ac:dyDescent="0.25">
      <c r="A545" s="85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86">
        <f>AVERAGEIFS($C$2:C545, $B$2:B545, B545)</f>
        <v>18.5</v>
      </c>
      <c r="AI545" s="86">
        <f>AVERAGEIFS($I$2:I545, $B$2:B545, B545)</f>
        <v>0.2</v>
      </c>
      <c r="AJ545" s="86">
        <f>AVERAGEIFS($J$2:J545, $B$2:B545, B545)</f>
        <v>0.40500000000000003</v>
      </c>
      <c r="AK545" s="86">
        <f>AVERAGEIFS($D$2:D545, $B$2:B545, B545)</f>
        <v>0</v>
      </c>
    </row>
    <row r="546" spans="1:37" x14ac:dyDescent="0.25">
      <c r="A546" s="85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86">
        <f>AVERAGEIFS($C$2:C546, $B$2:B546, B546)</f>
        <v>23.94736842105263</v>
      </c>
      <c r="AI546" s="86">
        <f>AVERAGEIFS($I$2:I546, $B$2:B546, B546)</f>
        <v>0.4263157894736842</v>
      </c>
      <c r="AJ546" s="86">
        <f>AVERAGEIFS($J$2:J546, $B$2:B546, B546)</f>
        <v>0.4957894736842105</v>
      </c>
      <c r="AK546" s="86">
        <f>AVERAGEIFS($D$2:D546, $B$2:B546, B546)</f>
        <v>0.31578947368421051</v>
      </c>
    </row>
    <row r="547" spans="1:37" x14ac:dyDescent="0.25">
      <c r="A547" s="85">
        <v>46166</v>
      </c>
      <c r="B547" t="s">
        <v>141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86">
        <f>AVERAGEIFS($C$2:C547, $B$2:B547, B547)</f>
        <v>19.666666666666668</v>
      </c>
      <c r="AI547" s="86">
        <f>AVERAGEIFS($I$2:I547, $B$2:B547, B547)</f>
        <v>0.5</v>
      </c>
      <c r="AJ547" s="86">
        <f>AVERAGEIFS($J$2:J547, $B$2:B547, B547)</f>
        <v>0.50380952380952393</v>
      </c>
      <c r="AK547" s="86">
        <f>AVERAGEIFS($D$2:D547, $B$2:B547, B547)</f>
        <v>0.61904761904761907</v>
      </c>
    </row>
    <row r="548" spans="1:37" x14ac:dyDescent="0.25">
      <c r="A548" s="85">
        <v>46166</v>
      </c>
      <c r="B548" t="s">
        <v>152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86">
        <f>AVERAGEIFS($C$2:C548, $B$2:B548, B548)</f>
        <v>15.4</v>
      </c>
      <c r="AI548" s="86">
        <f>AVERAGEIFS($I$2:I548, $B$2:B548, B548)</f>
        <v>0.34499999999999997</v>
      </c>
      <c r="AJ548" s="86">
        <f>AVERAGEIFS($J$2:J548, $B$2:B548, B548)</f>
        <v>0.45</v>
      </c>
      <c r="AK548" s="86">
        <f>AVERAGEIFS($D$2:D548, $B$2:B548, B548)</f>
        <v>0.2</v>
      </c>
    </row>
    <row r="549" spans="1:37" x14ac:dyDescent="0.25">
      <c r="A549" s="85">
        <v>46166</v>
      </c>
      <c r="B549" t="s">
        <v>13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86">
        <f>AVERAGEIFS($C$2:C549, $B$2:B549, B549)</f>
        <v>16.611111111111111</v>
      </c>
      <c r="AI549" s="86">
        <f>AVERAGEIFS($I$2:I549, $B$2:B549, B549)</f>
        <v>0.45833333333333331</v>
      </c>
      <c r="AJ549" s="86">
        <f>AVERAGEIFS($J$2:J549, $B$2:B549, B549)</f>
        <v>0.47333333333333333</v>
      </c>
      <c r="AK549" s="86">
        <f>AVERAGEIFS($D$2:D549, $B$2:B549, B549)</f>
        <v>0.44444444444444442</v>
      </c>
    </row>
    <row r="550" spans="1:37" x14ac:dyDescent="0.25">
      <c r="A550" s="85">
        <v>46166</v>
      </c>
      <c r="B550" t="s">
        <v>35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7.7777777777777777</v>
      </c>
      <c r="AI550" s="86">
        <f>AVERAGEIFS($I$2:I550, $B$2:B550, B550)</f>
        <v>0.35</v>
      </c>
      <c r="AJ550" s="86">
        <f>AVERAGEIFS($J$2:J550, $B$2:B550, B550)</f>
        <v>0.44111111111111112</v>
      </c>
      <c r="AK550" s="86">
        <f>AVERAGEIFS($D$2:D550, $B$2:B550, B550)</f>
        <v>0.22222222222222221</v>
      </c>
    </row>
    <row r="551" spans="1:37" x14ac:dyDescent="0.25">
      <c r="A551" s="85">
        <v>46167</v>
      </c>
      <c r="B551" t="s">
        <v>42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17</v>
      </c>
      <c r="AI551" s="86">
        <f>AVERAGEIFS($I$2:I551, $B$2:B551, B551)</f>
        <v>0.49814814814814812</v>
      </c>
      <c r="AJ551" s="86">
        <f>AVERAGEIFS($J$2:J551, $B$2:B551, B551)</f>
        <v>0.48111111111111121</v>
      </c>
      <c r="AK551" s="86">
        <f>AVERAGEIFS($D$2:D551, $B$2:B551, B551)</f>
        <v>0.51851851851851849</v>
      </c>
    </row>
    <row r="552" spans="1:37" x14ac:dyDescent="0.25">
      <c r="A552" s="85">
        <v>46167</v>
      </c>
      <c r="B552" t="s">
        <v>150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20.869565217391305</v>
      </c>
      <c r="AI552" s="86">
        <f>AVERAGEIFS($I$2:I552, $B$2:B552, B552)</f>
        <v>0.61304347826086958</v>
      </c>
      <c r="AJ552" s="86">
        <f>AVERAGEIFS($J$2:J552, $B$2:B552, B552)</f>
        <v>0.5765217391304347</v>
      </c>
      <c r="AK552" s="86">
        <f>AVERAGEIFS($D$2:D552, $B$2:B552, B552)</f>
        <v>0.69565217391304346</v>
      </c>
    </row>
    <row r="553" spans="1:37" x14ac:dyDescent="0.25">
      <c r="A553" s="85">
        <v>46167</v>
      </c>
      <c r="B553" t="s">
        <v>115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13.444444444444445</v>
      </c>
      <c r="AI553" s="86">
        <f>AVERAGEIFS($I$2:I553, $B$2:B553, B553)</f>
        <v>0.53333333333333333</v>
      </c>
      <c r="AJ553" s="86">
        <f>AVERAGEIFS($J$2:J553, $B$2:B553, B553)</f>
        <v>0.50666666666666671</v>
      </c>
      <c r="AK553" s="86">
        <f>AVERAGEIFS($D$2:D553, $B$2:B553, B553)</f>
        <v>0.66666666666666663</v>
      </c>
    </row>
    <row r="554" spans="1:37" x14ac:dyDescent="0.25">
      <c r="A554" s="85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24.4</v>
      </c>
      <c r="AI554" s="86">
        <f>AVERAGEIFS($I$2:I554, $B$2:B554, B554)</f>
        <v>0.41749999999999998</v>
      </c>
      <c r="AJ554" s="86">
        <f>AVERAGEIFS($J$2:J554, $B$2:B554, B554)</f>
        <v>0.49299999999999999</v>
      </c>
      <c r="AK554" s="86">
        <f>AVERAGEIFS($D$2:D554, $B$2:B554, B554)</f>
        <v>0.3</v>
      </c>
    </row>
    <row r="555" spans="1:37" x14ac:dyDescent="0.25">
      <c r="A555" s="85">
        <v>46167</v>
      </c>
      <c r="B555" t="s">
        <v>13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17.05263157894737</v>
      </c>
      <c r="AI555" s="86">
        <f>AVERAGEIFS($I$2:I555, $B$2:B555, B555)</f>
        <v>0.44736842105263158</v>
      </c>
      <c r="AJ555" s="86">
        <f>AVERAGEIFS($J$2:J555, $B$2:B555, B555)</f>
        <v>0.47157894736842099</v>
      </c>
      <c r="AK555" s="86">
        <f>AVERAGEIFS($D$2:D555, $B$2:B555, B555)</f>
        <v>0.42105263157894735</v>
      </c>
    </row>
    <row r="556" spans="1:37" x14ac:dyDescent="0.25">
      <c r="A556" s="85">
        <v>46167</v>
      </c>
      <c r="B556" t="s">
        <v>146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86">
        <f>AVERAGEIFS($C$2:C556, $B$2:B556, B556)</f>
        <v>13.25</v>
      </c>
      <c r="AI556" s="86">
        <f>AVERAGEIFS($I$2:I556, $B$2:B556, B556)</f>
        <v>0.38125000000000003</v>
      </c>
      <c r="AJ556" s="86">
        <f>AVERAGEIFS($J$2:J556, $B$2:B556, B556)</f>
        <v>0.44750000000000001</v>
      </c>
      <c r="AK556" s="86">
        <f>AVERAGEIFS($D$2:D556, $B$2:B556, B556)</f>
        <v>0.5</v>
      </c>
    </row>
    <row r="557" spans="1:37" x14ac:dyDescent="0.25">
      <c r="A557" s="85">
        <v>46167</v>
      </c>
      <c r="B557" t="s">
        <v>147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86">
        <f>AVERAGEIFS($C$2:C557, $B$2:B557, B557)</f>
        <v>17.565217391304348</v>
      </c>
      <c r="AI557" s="86">
        <f>AVERAGEIFS($I$2:I557, $B$2:B557, B557)</f>
        <v>0.54999999999999993</v>
      </c>
      <c r="AJ557" s="86">
        <f>AVERAGEIFS($J$2:J557, $B$2:B557, B557)</f>
        <v>0.52956521739130435</v>
      </c>
      <c r="AK557" s="86">
        <f>AVERAGEIFS($D$2:D557, $B$2:B557, B557)</f>
        <v>0.52173913043478259</v>
      </c>
    </row>
    <row r="558" spans="1:37" x14ac:dyDescent="0.25">
      <c r="A558" s="85">
        <v>46167</v>
      </c>
      <c r="B558" t="s">
        <v>71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86">
        <f>AVERAGEIFS($C$2:C558, $B$2:B558, B558)</f>
        <v>17.05</v>
      </c>
      <c r="AI558" s="86">
        <f>AVERAGEIFS($I$2:I558, $B$2:B558, B558)</f>
        <v>0.47000000000000003</v>
      </c>
      <c r="AJ558" s="86">
        <f>AVERAGEIFS($J$2:J558, $B$2:B558, B558)</f>
        <v>0.47699999999999998</v>
      </c>
      <c r="AK558" s="86">
        <f>AVERAGEIFS($D$2:D558, $B$2:B558, B558)</f>
        <v>0.45</v>
      </c>
    </row>
    <row r="559" spans="1:37" x14ac:dyDescent="0.25">
      <c r="A559" s="85">
        <v>46167</v>
      </c>
      <c r="B559" t="s">
        <v>141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86">
        <f>AVERAGEIFS($C$2:C559, $B$2:B559, B559)</f>
        <v>20.136363636363637</v>
      </c>
      <c r="AI559" s="86">
        <f>AVERAGEIFS($I$2:I559, $B$2:B559, B559)</f>
        <v>0.51136363636363635</v>
      </c>
      <c r="AJ559" s="86">
        <f>AVERAGEIFS($J$2:J559, $B$2:B559, B559)</f>
        <v>0.50636363636363646</v>
      </c>
      <c r="AK559" s="86">
        <f>AVERAGEIFS($D$2:D559, $B$2:B559, B559)</f>
        <v>0.63636363636363635</v>
      </c>
    </row>
    <row r="560" spans="1:37" x14ac:dyDescent="0.25">
      <c r="A560" s="85">
        <v>46167</v>
      </c>
      <c r="B560" t="s">
        <v>179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86">
        <f>AVERAGEIFS($C$2:C560, $B$2:B560, B560)</f>
        <v>17.90909090909091</v>
      </c>
      <c r="AI560" s="86">
        <f>AVERAGEIFS($I$2:I560, $B$2:B560, B560)</f>
        <v>0.47272727272727266</v>
      </c>
      <c r="AJ560" s="86">
        <f>AVERAGEIFS($J$2:J560, $B$2:B560, B560)</f>
        <v>0.48727272727272725</v>
      </c>
      <c r="AK560" s="86">
        <f>AVERAGEIFS($D$2:D560, $B$2:B560, B560)</f>
        <v>0.36363636363636365</v>
      </c>
    </row>
    <row r="561" spans="1:37" x14ac:dyDescent="0.25">
      <c r="A561" s="85">
        <v>46167</v>
      </c>
      <c r="B561" t="s">
        <v>214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86">
        <f>AVERAGEIFS($C$2:C561, $B$2:B561, B561)</f>
        <v>3.4</v>
      </c>
      <c r="AI561" s="86">
        <f>AVERAGEIFS($I$2:I561, $B$2:B561, B561)</f>
        <v>0.67</v>
      </c>
      <c r="AJ561" s="86">
        <f>AVERAGEIFS($J$2:J561, $B$2:B561, B561)</f>
        <v>0.56399999999999995</v>
      </c>
      <c r="AK561" s="86">
        <f>AVERAGEIFS($D$2:D561, $B$2:B561, B561)</f>
        <v>0.8</v>
      </c>
    </row>
    <row r="562" spans="1:37" x14ac:dyDescent="0.25">
      <c r="A562" s="85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86">
        <f>AVERAGEIFS($C$2:C562, $B$2:B562, B562)</f>
        <v>17.869565217391305</v>
      </c>
      <c r="AI562" s="86">
        <f>AVERAGEIFS($I$2:I562, $B$2:B562, B562)</f>
        <v>0.46739130434782616</v>
      </c>
      <c r="AJ562" s="86">
        <f>AVERAGEIFS($J$2:J562, $B$2:B562, B562)</f>
        <v>0.48260869565217396</v>
      </c>
      <c r="AK562" s="86">
        <f>AVERAGEIFS($D$2:D562, $B$2:B562, B562)</f>
        <v>0.47826086956521741</v>
      </c>
    </row>
    <row r="563" spans="1:37" x14ac:dyDescent="0.25">
      <c r="A563" s="85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86">
        <f>AVERAGEIFS($C$2:C563, $B$2:B563, B563)</f>
        <v>27.263157894736842</v>
      </c>
      <c r="AI563" s="86">
        <f>AVERAGEIFS($I$2:I563, $B$2:B563, B563)</f>
        <v>0.5736842105263158</v>
      </c>
      <c r="AJ563" s="86">
        <f>AVERAGEIFS($J$2:J563, $B$2:B563, B563)</f>
        <v>0.55473684210526308</v>
      </c>
      <c r="AK563" s="86">
        <f>AVERAGEIFS($D$2:D563, $B$2:B563, B563)</f>
        <v>0.57894736842105265</v>
      </c>
    </row>
    <row r="564" spans="1:37" x14ac:dyDescent="0.25">
      <c r="A564" s="85">
        <v>46168</v>
      </c>
      <c r="B564" t="s">
        <v>179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86">
        <f>AVERAGEIFS($C$2:C564, $B$2:B564, B564)</f>
        <v>18.916666666666668</v>
      </c>
      <c r="AI564" s="86">
        <f>AVERAGEIFS($I$2:I564, $B$2:B564, B564)</f>
        <v>0.49583333333333329</v>
      </c>
      <c r="AJ564" s="86">
        <f>AVERAGEIFS($J$2:J564, $B$2:B564, B564)</f>
        <v>0.49916666666666659</v>
      </c>
      <c r="AK564" s="86">
        <f>AVERAGEIFS($D$2:D564, $B$2:B564, B564)</f>
        <v>0.41666666666666669</v>
      </c>
    </row>
    <row r="565" spans="1:37" x14ac:dyDescent="0.25">
      <c r="A565" s="85">
        <v>46168</v>
      </c>
      <c r="B565" t="s">
        <v>147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86">
        <f>AVERAGEIFS($C$2:C565, $B$2:B565, B565)</f>
        <v>17.583333333333332</v>
      </c>
      <c r="AI565" s="86">
        <f>AVERAGEIFS($I$2:I565, $B$2:B565, B565)</f>
        <v>0.55833333333333324</v>
      </c>
      <c r="AJ565" s="86">
        <f>AVERAGEIFS($J$2:J565, $B$2:B565, B565)</f>
        <v>0.53375000000000006</v>
      </c>
      <c r="AK565" s="86">
        <f>AVERAGEIFS($D$2:D565, $B$2:B565, B565)</f>
        <v>0.54166666666666663</v>
      </c>
    </row>
    <row r="566" spans="1:37" x14ac:dyDescent="0.25">
      <c r="A566" s="85">
        <v>46168</v>
      </c>
      <c r="B566" t="s">
        <v>37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86">
        <f>AVERAGEIFS($C$2:C566, $B$2:B566, B566)</f>
        <v>19.25</v>
      </c>
      <c r="AI566" s="86">
        <f>AVERAGEIFS($I$2:I566, $B$2:B566, B566)</f>
        <v>0.8125</v>
      </c>
      <c r="AJ566" s="86">
        <f>AVERAGEIFS($J$2:J566, $B$2:B566, B566)</f>
        <v>0.61</v>
      </c>
      <c r="AK566" s="86">
        <f>AVERAGEIFS($D$2:D566, $B$2:B566, B566)</f>
        <v>1</v>
      </c>
    </row>
    <row r="567" spans="1:37" x14ac:dyDescent="0.25">
      <c r="A567" s="85">
        <v>46168</v>
      </c>
      <c r="B567" t="s">
        <v>44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86">
        <f>AVERAGEIFS($C$2:C567, $B$2:B567, B567)</f>
        <v>16.607142857142858</v>
      </c>
      <c r="AI567" s="86">
        <f>AVERAGEIFS($I$2:I567, $B$2:B567, B567)</f>
        <v>0.5446428571428571</v>
      </c>
      <c r="AJ567" s="86">
        <f>AVERAGEIFS($J$2:J567, $B$2:B567, B567)</f>
        <v>0.52464285714285719</v>
      </c>
      <c r="AK567" s="86">
        <f>AVERAGEIFS($D$2:D567, $B$2:B567, B567)</f>
        <v>0.5357142857142857</v>
      </c>
    </row>
    <row r="568" spans="1:37" x14ac:dyDescent="0.25">
      <c r="A568" s="85">
        <v>46168</v>
      </c>
      <c r="B568" t="s">
        <v>214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86">
        <f>AVERAGEIFS($C$2:C568, $B$2:B568, B568)</f>
        <v>3.3333333333333335</v>
      </c>
      <c r="AI568" s="86">
        <f>AVERAGEIFS($I$2:I568, $B$2:B568, B568)</f>
        <v>0.68333333333333324</v>
      </c>
      <c r="AJ568" s="86">
        <f>AVERAGEIFS($J$2:J568, $B$2:B568, B568)</f>
        <v>0.57499999999999996</v>
      </c>
      <c r="AK568" s="86">
        <f>AVERAGEIFS($D$2:D568, $B$2:B568, B568)</f>
        <v>0.83333333333333337</v>
      </c>
    </row>
    <row r="569" spans="1:37" x14ac:dyDescent="0.25">
      <c r="A569" s="85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25.047619047619047</v>
      </c>
      <c r="AI569" s="86">
        <f>AVERAGEIFS($I$2:I569, $B$2:B569, B569)</f>
        <v>0.40952380952380951</v>
      </c>
      <c r="AJ569" s="86">
        <f>AVERAGEIFS($J$2:J569, $B$2:B569, B569)</f>
        <v>0.48761904761904762</v>
      </c>
      <c r="AK569" s="86">
        <f>AVERAGEIFS($D$2:D569, $B$2:B569, B569)</f>
        <v>0.2857142857142857</v>
      </c>
    </row>
    <row r="570" spans="1:37" x14ac:dyDescent="0.25">
      <c r="A570" s="85">
        <v>46168</v>
      </c>
      <c r="B570" t="s">
        <v>42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17.392857142857142</v>
      </c>
      <c r="AI570" s="86">
        <f>AVERAGEIFS($I$2:I570, $B$2:B570, B570)</f>
        <v>0.48928571428571427</v>
      </c>
      <c r="AJ570" s="86">
        <f>AVERAGEIFS($J$2:J570, $B$2:B570, B570)</f>
        <v>0.47750000000000009</v>
      </c>
      <c r="AK570" s="86">
        <f>AVERAGEIFS($D$2:D570, $B$2:B570, B570)</f>
        <v>0.5</v>
      </c>
    </row>
    <row r="571" spans="1:37" x14ac:dyDescent="0.25">
      <c r="A571" s="85">
        <v>46168</v>
      </c>
      <c r="B571" t="s">
        <v>28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11.5</v>
      </c>
      <c r="AI571" s="86">
        <f>AVERAGEIFS($I$2:I571, $B$2:B571, B571)</f>
        <v>0.5</v>
      </c>
      <c r="AJ571" s="86">
        <f>AVERAGEIFS($J$2:J571, $B$2:B571, B571)</f>
        <v>0.45499999999999996</v>
      </c>
      <c r="AK571" s="86">
        <f>AVERAGEIFS($D$2:D571, $B$2:B571, B571)</f>
        <v>0.5</v>
      </c>
    </row>
    <row r="572" spans="1:37" x14ac:dyDescent="0.25">
      <c r="A572" s="85">
        <v>46168</v>
      </c>
      <c r="B572" t="s">
        <v>146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86">
        <f>AVERAGEIFS($C$2:C572, $B$2:B572, B572)</f>
        <v>13.222222222222221</v>
      </c>
      <c r="AI572" s="86">
        <f>AVERAGEIFS($I$2:I572, $B$2:B572, B572)</f>
        <v>0.3666666666666667</v>
      </c>
      <c r="AJ572" s="86">
        <f>AVERAGEIFS($J$2:J572, $B$2:B572, B572)</f>
        <v>0.44</v>
      </c>
      <c r="AK572" s="86">
        <f>AVERAGEIFS($D$2:D572, $B$2:B572, B572)</f>
        <v>0.44444444444444442</v>
      </c>
    </row>
    <row r="573" spans="1:37" x14ac:dyDescent="0.25">
      <c r="A573" s="85">
        <v>46168</v>
      </c>
      <c r="B573" t="s">
        <v>70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86">
        <f>AVERAGEIFS($C$2:C573, $B$2:B573, B573)</f>
        <v>10</v>
      </c>
      <c r="AI573" s="86">
        <f>AVERAGEIFS($I$2:I573, $B$2:B573, B573)</f>
        <v>0.1875</v>
      </c>
      <c r="AJ573" s="86">
        <f>AVERAGEIFS($J$2:J573, $B$2:B573, B573)</f>
        <v>0.39500000000000002</v>
      </c>
      <c r="AK573" s="86">
        <f>AVERAGEIFS($D$2:D573, $B$2:B573, B573)</f>
        <v>0</v>
      </c>
    </row>
    <row r="574" spans="1:37" x14ac:dyDescent="0.25">
      <c r="A574" s="85">
        <v>46168</v>
      </c>
      <c r="B574" t="s">
        <v>107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86">
        <f>AVERAGEIFS($C$2:C574, $B$2:B574, B574)</f>
        <v>15.703703703703704</v>
      </c>
      <c r="AI574" s="86">
        <f>AVERAGEIFS($I$2:I574, $B$2:B574, B574)</f>
        <v>0.4592592592592592</v>
      </c>
      <c r="AJ574" s="86">
        <f>AVERAGEIFS($J$2:J574, $B$2:B574, B574)</f>
        <v>0.48148148148148145</v>
      </c>
      <c r="AK574" s="86">
        <f>AVERAGEIFS($D$2:D574, $B$2:B574, B574)</f>
        <v>0.51851851851851849</v>
      </c>
    </row>
    <row r="575" spans="1:37" x14ac:dyDescent="0.25">
      <c r="A575" s="85">
        <v>46168</v>
      </c>
      <c r="B575" t="s">
        <v>71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86">
        <f>AVERAGEIFS($C$2:C575, $B$2:B575, B575)</f>
        <v>17.666666666666668</v>
      </c>
      <c r="AI575" s="86">
        <f>AVERAGEIFS($I$2:I575, $B$2:B575, B575)</f>
        <v>0.47619047619047616</v>
      </c>
      <c r="AJ575" s="86">
        <f>AVERAGEIFS($J$2:J575, $B$2:B575, B575)</f>
        <v>0.47809523809523807</v>
      </c>
      <c r="AK575" s="86">
        <f>AVERAGEIFS($D$2:D575, $B$2:B575, B575)</f>
        <v>0.47619047619047616</v>
      </c>
    </row>
    <row r="576" spans="1:37" x14ac:dyDescent="0.25">
      <c r="A576" s="85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86">
        <f>AVERAGEIFS($C$2:C576, $B$2:B576, B576)</f>
        <v>25.428571428571427</v>
      </c>
      <c r="AI576" s="86">
        <f>AVERAGEIFS($I$2:I576, $B$2:B576, B576)</f>
        <v>0.58000000000000007</v>
      </c>
      <c r="AJ576" s="86">
        <f>AVERAGEIFS($J$2:J576, $B$2:B576, B576)</f>
        <v>0.52771428571428591</v>
      </c>
      <c r="AK576" s="86">
        <f>AVERAGEIFS($D$2:D576, $B$2:B576, B576)</f>
        <v>0.62857142857142856</v>
      </c>
    </row>
    <row r="577" spans="1:37" x14ac:dyDescent="0.25">
      <c r="A577" s="85">
        <v>46168</v>
      </c>
      <c r="B577" t="s">
        <v>141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86">
        <f>AVERAGEIFS($C$2:C577, $B$2:B577, B577)</f>
        <v>20.652173913043477</v>
      </c>
      <c r="AI577" s="86">
        <f>AVERAGEIFS($I$2:I577, $B$2:B577, B577)</f>
        <v>0.51521739130434785</v>
      </c>
      <c r="AJ577" s="86">
        <f>AVERAGEIFS($J$2:J577, $B$2:B577, B577)</f>
        <v>0.50608695652173918</v>
      </c>
      <c r="AK577" s="86">
        <f>AVERAGEIFS($D$2:D577, $B$2:B577, B577)</f>
        <v>0.65217391304347827</v>
      </c>
    </row>
    <row r="578" spans="1:37" x14ac:dyDescent="0.25">
      <c r="A578" s="85">
        <v>46168</v>
      </c>
      <c r="B578" t="s">
        <v>152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86">
        <f>AVERAGEIFS($C$2:C578, $B$2:B578, B578)</f>
        <v>15.818181818181818</v>
      </c>
      <c r="AI578" s="86">
        <f>AVERAGEIFS($I$2:I578, $B$2:B578, B578)</f>
        <v>0.36818181818181817</v>
      </c>
      <c r="AJ578" s="86">
        <f>AVERAGEIFS($J$2:J578, $B$2:B578, B578)</f>
        <v>0.45454545454545453</v>
      </c>
      <c r="AK578" s="86">
        <f>AVERAGEIFS($D$2:D578, $B$2:B578, B578)</f>
        <v>0.27272727272727271</v>
      </c>
    </row>
    <row r="579" spans="1:37" x14ac:dyDescent="0.25">
      <c r="A579" s="85">
        <v>46168</v>
      </c>
      <c r="B579" t="s">
        <v>147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86">
        <f>AVERAGEIFS($C$2:C579, $B$2:B579, B579)</f>
        <v>17.84</v>
      </c>
      <c r="AI579" s="86">
        <f>AVERAGEIFS($I$2:I579, $B$2:B579, B579)</f>
        <v>0.55999999999999994</v>
      </c>
      <c r="AJ579" s="86">
        <f>AVERAGEIFS($J$2:J579, $B$2:B579, B579)</f>
        <v>0.53239999999999998</v>
      </c>
      <c r="AK579" s="86">
        <f>AVERAGEIFS($D$2:D579, $B$2:B579, B579)</f>
        <v>0.56000000000000005</v>
      </c>
    </row>
    <row r="580" spans="1:37" x14ac:dyDescent="0.25">
      <c r="A580" s="85">
        <v>46168</v>
      </c>
      <c r="B580" t="s">
        <v>115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86">
        <f>AVERAGEIFS($C$2:C580, $B$2:B580, B580)</f>
        <v>13.6</v>
      </c>
      <c r="AI580" s="86">
        <f>AVERAGEIFS($I$2:I580, $B$2:B580, B580)</f>
        <v>0.53999999999999992</v>
      </c>
      <c r="AJ580" s="86">
        <f>AVERAGEIFS($J$2:J580, $B$2:B580, B580)</f>
        <v>0.50600000000000001</v>
      </c>
      <c r="AK580" s="86">
        <f>AVERAGEIFS($D$2:D580, $B$2:B580, B580)</f>
        <v>0.7</v>
      </c>
    </row>
    <row r="581" spans="1:37" x14ac:dyDescent="0.25">
      <c r="A581" s="85">
        <v>46168</v>
      </c>
      <c r="B581" t="s">
        <v>42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17.275862068965516</v>
      </c>
      <c r="AI581" s="86">
        <f>AVERAGEIFS($I$2:I581, $B$2:B581, B581)</f>
        <v>0.48620689655172411</v>
      </c>
      <c r="AJ581" s="86">
        <f>AVERAGEIFS($J$2:J581, $B$2:B581, B581)</f>
        <v>0.47827586206896561</v>
      </c>
      <c r="AK581" s="86">
        <f>AVERAGEIFS($D$2:D581, $B$2:B581, B581)</f>
        <v>0.48275862068965519</v>
      </c>
    </row>
    <row r="582" spans="1:37" x14ac:dyDescent="0.25">
      <c r="A582" s="85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25.227272727272727</v>
      </c>
      <c r="AI582" s="86">
        <f>AVERAGEIFS($I$2:I582, $B$2:B582, B582)</f>
        <v>0.40909090909090912</v>
      </c>
      <c r="AJ582" s="86">
        <f>AVERAGEIFS($J$2:J582, $B$2:B582, B582)</f>
        <v>0.48818181818181822</v>
      </c>
      <c r="AK582" s="86">
        <f>AVERAGEIFS($D$2:D582, $B$2:B582, B582)</f>
        <v>0.27272727272727271</v>
      </c>
    </row>
    <row r="583" spans="1:37" x14ac:dyDescent="0.25">
      <c r="A583" s="85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18.5</v>
      </c>
      <c r="AI583" s="86">
        <f>AVERAGEIFS($I$2:I583, $B$2:B583, B583)</f>
        <v>0.4645833333333334</v>
      </c>
      <c r="AJ583" s="86">
        <f>AVERAGEIFS($J$2:J583, $B$2:B583, B583)</f>
        <v>0.48333333333333339</v>
      </c>
      <c r="AK583" s="86">
        <f>AVERAGEIFS($D$2:D583, $B$2:B583, B583)</f>
        <v>0.45833333333333331</v>
      </c>
    </row>
    <row r="584" spans="1:37" x14ac:dyDescent="0.25">
      <c r="A584" s="85">
        <v>46168</v>
      </c>
      <c r="B584" t="s">
        <v>13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18.100000000000001</v>
      </c>
      <c r="AI584" s="86">
        <f>AVERAGEIFS($I$2:I584, $B$2:B584, B584)</f>
        <v>0.44500000000000001</v>
      </c>
      <c r="AJ584" s="86">
        <f>AVERAGEIFS($J$2:J584, $B$2:B584, B584)</f>
        <v>0.47299999999999998</v>
      </c>
      <c r="AK584" s="86">
        <f>AVERAGEIFS($D$2:D584, $B$2:B584, B584)</f>
        <v>0.4</v>
      </c>
    </row>
    <row r="585" spans="1:37" x14ac:dyDescent="0.25">
      <c r="A585" s="85">
        <v>46168</v>
      </c>
      <c r="B585" t="s">
        <v>146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13.4</v>
      </c>
      <c r="AI585" s="86">
        <f>AVERAGEIFS($I$2:I585, $B$2:B585, B585)</f>
        <v>0.37</v>
      </c>
      <c r="AJ585" s="86">
        <f>AVERAGEIFS($J$2:J585, $B$2:B585, B585)</f>
        <v>0.44600000000000001</v>
      </c>
      <c r="AK585" s="86">
        <f>AVERAGEIFS($D$2:D585, $B$2:B585, B585)</f>
        <v>0.4</v>
      </c>
    </row>
    <row r="586" spans="1:37" x14ac:dyDescent="0.25">
      <c r="A586" s="85">
        <v>46168</v>
      </c>
      <c r="B586" t="s">
        <v>15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0.4</v>
      </c>
      <c r="AJ586" s="86">
        <f>AVERAGEIFS($J$2:J586, $B$2:B586, B586)</f>
        <v>0.5</v>
      </c>
      <c r="AK586" s="86">
        <f>AVERAGEIFS($D$2:D586, $B$2:B586, B586)</f>
        <v>0</v>
      </c>
    </row>
    <row r="587" spans="1:37" x14ac:dyDescent="0.25">
      <c r="A587" s="85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86">
        <f>AVERAGEIFS($C$2:C587, $B$2:B587, B587)</f>
        <v>26.9</v>
      </c>
      <c r="AI587" s="86">
        <f>AVERAGEIFS($I$2:I587, $B$2:B587, B587)</f>
        <v>0.5575</v>
      </c>
      <c r="AJ587" s="86">
        <f>AVERAGEIFS($J$2:J587, $B$2:B587, B587)</f>
        <v>0.54449999999999998</v>
      </c>
      <c r="AK587" s="86">
        <f>AVERAGEIFS($D$2:D587, $B$2:B587, B587)</f>
        <v>0.55000000000000004</v>
      </c>
    </row>
    <row r="588" spans="1:37" x14ac:dyDescent="0.25">
      <c r="A588" s="85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86">
        <f>AVERAGEIFS($C$2:C588, $B$2:B588, B588)</f>
        <v>25.304347826086957</v>
      </c>
      <c r="AI588" s="86">
        <f>AVERAGEIFS($I$2:I588, $B$2:B588, B588)</f>
        <v>0.40217391304347827</v>
      </c>
      <c r="AJ588" s="86">
        <f>AVERAGEIFS($J$2:J588, $B$2:B588, B588)</f>
        <v>0.48217391304347823</v>
      </c>
      <c r="AK588" s="86">
        <f>AVERAGEIFS($D$2:D588, $B$2:B588, B588)</f>
        <v>0.2608695652173913</v>
      </c>
    </row>
    <row r="589" spans="1:37" x14ac:dyDescent="0.25">
      <c r="A589" s="85">
        <v>46170</v>
      </c>
      <c r="B589" t="s">
        <v>150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86">
        <f>AVERAGEIFS($C$2:C589, $B$2:B589, B589)</f>
        <v>20.791666666666668</v>
      </c>
      <c r="AI589" s="86">
        <f>AVERAGEIFS($I$2:I589, $B$2:B589, B589)</f>
        <v>0.59791666666666665</v>
      </c>
      <c r="AJ589" s="86">
        <f>AVERAGEIFS($J$2:J589, $B$2:B589, B589)</f>
        <v>0.56708333333333327</v>
      </c>
      <c r="AK589" s="86">
        <f>AVERAGEIFS($D$2:D589, $B$2:B589, B589)</f>
        <v>0.66666666666666663</v>
      </c>
    </row>
    <row r="590" spans="1:37" x14ac:dyDescent="0.25">
      <c r="A590" s="85">
        <v>46170</v>
      </c>
      <c r="B590" t="s">
        <v>40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86">
        <f>AVERAGEIFS($C$2:C590, $B$2:B590, B590)</f>
        <v>19.074074074074073</v>
      </c>
      <c r="AI590" s="86">
        <f>AVERAGEIFS($I$2:I590, $B$2:B590, B590)</f>
        <v>0.45185185185185189</v>
      </c>
      <c r="AJ590" s="86">
        <f>AVERAGEIFS($J$2:J590, $B$2:B590, B590)</f>
        <v>0.47703703703703698</v>
      </c>
      <c r="AK590" s="86">
        <f>AVERAGEIFS($D$2:D590, $B$2:B590, B590)</f>
        <v>0.40740740740740738</v>
      </c>
    </row>
    <row r="591" spans="1:37" x14ac:dyDescent="0.25">
      <c r="A591" s="85">
        <v>46170</v>
      </c>
      <c r="B591" t="s">
        <v>42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86">
        <f>AVERAGEIFS($C$2:C591, $B$2:B591, B591)</f>
        <v>17.066666666666666</v>
      </c>
      <c r="AI591" s="86">
        <f>AVERAGEIFS($I$2:I591, $B$2:B591, B591)</f>
        <v>0.47833333333333333</v>
      </c>
      <c r="AJ591" s="86">
        <f>AVERAGEIFS($J$2:J591, $B$2:B591, B591)</f>
        <v>0.47400000000000009</v>
      </c>
      <c r="AK591" s="86">
        <f>AVERAGEIFS($D$2:D591, $B$2:B591, B591)</f>
        <v>0.46666666666666667</v>
      </c>
    </row>
    <row r="592" spans="1:37" x14ac:dyDescent="0.25">
      <c r="A592" s="85">
        <v>46170</v>
      </c>
      <c r="B592" t="s">
        <v>152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86">
        <f>AVERAGEIFS($C$2:C592, $B$2:B592, B592)</f>
        <v>15.75</v>
      </c>
      <c r="AI592" s="86">
        <f>AVERAGEIFS($I$2:I592, $B$2:B592, B592)</f>
        <v>0.35833333333333334</v>
      </c>
      <c r="AJ592" s="86">
        <f>AVERAGEIFS($J$2:J592, $B$2:B592, B592)</f>
        <v>0.4458333333333333</v>
      </c>
      <c r="AK592" s="86">
        <f>AVERAGEIFS($D$2:D592, $B$2:B592, B592)</f>
        <v>0.25</v>
      </c>
    </row>
    <row r="593" spans="1:37" x14ac:dyDescent="0.25">
      <c r="A593" s="85">
        <v>46170</v>
      </c>
      <c r="B593" t="s">
        <v>161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86">
        <f>AVERAGEIFS($C$2:C593, $B$2:B593, B593)</f>
        <v>10.941176470588236</v>
      </c>
      <c r="AI593" s="86">
        <f>AVERAGEIFS($I$2:I593, $B$2:B593, B593)</f>
        <v>0.49117647058823527</v>
      </c>
      <c r="AJ593" s="86">
        <f>AVERAGEIFS($J$2:J593, $B$2:B593, B593)</f>
        <v>0.48882352941176466</v>
      </c>
      <c r="AK593" s="86">
        <f>AVERAGEIFS($D$2:D593, $B$2:B593, B593)</f>
        <v>0.52941176470588236</v>
      </c>
    </row>
    <row r="594" spans="1:37" x14ac:dyDescent="0.25">
      <c r="A594" s="85">
        <v>46170</v>
      </c>
      <c r="B594" t="s">
        <v>148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86">
        <f>AVERAGEIFS($C$2:C594, $B$2:B594, B594)</f>
        <v>9.2222222222222214</v>
      </c>
      <c r="AI594" s="86">
        <f>AVERAGEIFS($I$2:I594, $B$2:B594, B594)</f>
        <v>0.34444444444444444</v>
      </c>
      <c r="AJ594" s="86">
        <f>AVERAGEIFS($J$2:J594, $B$2:B594, B594)</f>
        <v>0.43333333333333335</v>
      </c>
      <c r="AK594" s="86">
        <f>AVERAGEIFS($D$2:D594, $B$2:B594, B594)</f>
        <v>0.33333333333333331</v>
      </c>
    </row>
    <row r="595" spans="1:37" x14ac:dyDescent="0.25">
      <c r="A595" s="85">
        <v>46170</v>
      </c>
      <c r="B595" t="s">
        <v>54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86">
        <f>AVERAGEIFS($C$2:C595, $B$2:B595, B595)</f>
        <v>22.652173913043477</v>
      </c>
      <c r="AI595" s="86">
        <f>AVERAGEIFS($I$2:I595, $B$2:B595, B595)</f>
        <v>0.53913043478260869</v>
      </c>
      <c r="AJ595" s="86">
        <f>AVERAGEIFS($J$2:J595, $B$2:B595, B595)</f>
        <v>0.51260869565217393</v>
      </c>
      <c r="AK595" s="86">
        <f>AVERAGEIFS($D$2:D595, $B$2:B595, B595)</f>
        <v>0.56521739130434778</v>
      </c>
    </row>
    <row r="596" spans="1:37" x14ac:dyDescent="0.25">
      <c r="A596" s="85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86">
        <f>AVERAGEIFS($C$2:C596, $B$2:B596, B596)</f>
        <v>25.194444444444443</v>
      </c>
      <c r="AI596" s="86">
        <f>AVERAGEIFS($I$2:I596, $B$2:B596, B596)</f>
        <v>0.58472222222222225</v>
      </c>
      <c r="AJ596" s="86">
        <f>AVERAGEIFS($J$2:J596, $B$2:B596, B596)</f>
        <v>0.5311111111111112</v>
      </c>
      <c r="AK596" s="86">
        <f>AVERAGEIFS($D$2:D596, $B$2:B596, B596)</f>
        <v>0.63888888888888884</v>
      </c>
    </row>
    <row r="597" spans="1:37" x14ac:dyDescent="0.25">
      <c r="A597" s="85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86">
        <f>AVERAGEIFS($C$2:C597, $B$2:B597, B597)</f>
        <v>26.38095238095238</v>
      </c>
      <c r="AI597" s="86">
        <f>AVERAGEIFS($I$2:I597, $B$2:B597, B597)</f>
        <v>0.55952380952380953</v>
      </c>
      <c r="AJ597" s="86">
        <f>AVERAGEIFS($J$2:J597, $B$2:B597, B597)</f>
        <v>0.52571428571428569</v>
      </c>
      <c r="AK597" s="86">
        <f>AVERAGEIFS($D$2:D597, $B$2:B597, B597)</f>
        <v>0.66666666666666663</v>
      </c>
    </row>
    <row r="598" spans="1:37" x14ac:dyDescent="0.25">
      <c r="A598" s="85">
        <v>46170</v>
      </c>
      <c r="B598" t="s">
        <v>179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86">
        <f>AVERAGEIFS($C$2:C598, $B$2:B598, B598)</f>
        <v>19</v>
      </c>
      <c r="AI598" s="86">
        <f>AVERAGEIFS($I$2:I598, $B$2:B598, B598)</f>
        <v>0.51538461538461533</v>
      </c>
      <c r="AJ598" s="86">
        <f>AVERAGEIFS($J$2:J598, $B$2:B598, B598)</f>
        <v>0.51076923076923075</v>
      </c>
      <c r="AK598" s="86">
        <f>AVERAGEIFS($D$2:D598, $B$2:B598, B598)</f>
        <v>0.46153846153846156</v>
      </c>
    </row>
    <row r="599" spans="1:37" x14ac:dyDescent="0.25">
      <c r="A599" s="85">
        <v>46170</v>
      </c>
      <c r="B599" t="s">
        <v>113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86">
        <f>AVERAGEIFS($C$2:C599, $B$2:B599, B599)</f>
        <v>20.296296296296298</v>
      </c>
      <c r="AI599" s="86">
        <f>AVERAGEIFS($I$2:I599, $B$2:B599, B599)</f>
        <v>0.57962962962962961</v>
      </c>
      <c r="AJ599" s="86">
        <f>AVERAGEIFS($J$2:J599, $B$2:B599, B599)</f>
        <v>0.54518518518518522</v>
      </c>
      <c r="AK599" s="86">
        <f>AVERAGEIFS($D$2:D599, $B$2:B599, B599)</f>
        <v>0.59259259259259256</v>
      </c>
    </row>
    <row r="600" spans="1:37" x14ac:dyDescent="0.25">
      <c r="A600" s="85">
        <v>46170</v>
      </c>
      <c r="B600" t="s">
        <v>140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86">
        <f>AVERAGEIFS($C$2:C600, $B$2:B600, B600)</f>
        <v>13</v>
      </c>
      <c r="AI600" s="86">
        <f>AVERAGEIFS($I$2:I600, $B$2:B600, B600)</f>
        <v>0.57272727272727275</v>
      </c>
      <c r="AJ600" s="86">
        <f>AVERAGEIFS($J$2:J600, $B$2:B600, B600)</f>
        <v>0.53999999999999992</v>
      </c>
      <c r="AK600" s="86">
        <f>AVERAGEIFS($D$2:D600, $B$2:B600, B600)</f>
        <v>0.54545454545454541</v>
      </c>
    </row>
    <row r="601" spans="1:37" x14ac:dyDescent="0.25">
      <c r="A601" s="85">
        <v>46170</v>
      </c>
      <c r="B601" t="s">
        <v>13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18.142857142857142</v>
      </c>
      <c r="AI601" s="86">
        <f>AVERAGEIFS($I$2:I601, $B$2:B601, B601)</f>
        <v>0.45952380952380956</v>
      </c>
      <c r="AJ601" s="86">
        <f>AVERAGEIFS($J$2:J601, $B$2:B601, B601)</f>
        <v>0.48142857142857143</v>
      </c>
      <c r="AK601" s="86">
        <f>AVERAGEIFS($D$2:D601, $B$2:B601, B601)</f>
        <v>0.42857142857142855</v>
      </c>
    </row>
    <row r="602" spans="1:37" x14ac:dyDescent="0.25">
      <c r="A602" s="85">
        <v>46170</v>
      </c>
      <c r="B602" t="s">
        <v>14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13.25</v>
      </c>
      <c r="AI602" s="86">
        <f>AVERAGEIFS($I$2:I602, $B$2:B602, B602)</f>
        <v>0.52500000000000002</v>
      </c>
      <c r="AJ602" s="86">
        <f>AVERAGEIFS($J$2:J602, $B$2:B602, B602)</f>
        <v>0.47624999999999995</v>
      </c>
      <c r="AK602" s="86">
        <f>AVERAGEIFS($D$2:D602, $B$2:B602, B602)</f>
        <v>0.625</v>
      </c>
    </row>
    <row r="603" spans="1:37" x14ac:dyDescent="0.25">
      <c r="A603" s="85">
        <v>46171</v>
      </c>
      <c r="B603" t="s">
        <v>54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86">
        <f>AVERAGEIFS($C$2:C603, $B$2:B603, B603)</f>
        <v>22.375</v>
      </c>
      <c r="AI603" s="86">
        <f>AVERAGEIFS($I$2:I603, $B$2:B603, B603)</f>
        <v>0.54791666666666672</v>
      </c>
      <c r="AJ603" s="86">
        <f>AVERAGEIFS($J$2:J603, $B$2:B603, B603)</f>
        <v>0.51999999999999991</v>
      </c>
      <c r="AK603" s="86">
        <f>AVERAGEIFS($D$2:D603, $B$2:B603, B603)</f>
        <v>0.58333333333333337</v>
      </c>
    </row>
    <row r="604" spans="1:37" x14ac:dyDescent="0.25">
      <c r="A604" s="85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86">
        <f>AVERAGEIFS($C$2:C604, $B$2:B604, B604)</f>
        <v>25.25</v>
      </c>
      <c r="AI604" s="86">
        <f>AVERAGEIFS($I$2:I604, $B$2:B604, B604)</f>
        <v>0.41666666666666669</v>
      </c>
      <c r="AJ604" s="86">
        <f>AVERAGEIFS($J$2:J604, $B$2:B604, B604)</f>
        <v>0.49083333333333329</v>
      </c>
      <c r="AK604" s="86">
        <f>AVERAGEIFS($D$2:D604, $B$2:B604, B604)</f>
        <v>0.29166666666666669</v>
      </c>
    </row>
    <row r="605" spans="1:37" x14ac:dyDescent="0.25">
      <c r="A605" s="85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86">
        <f>AVERAGEIFS($C$2:C605, $B$2:B605, B605)</f>
        <v>25.108108108108109</v>
      </c>
      <c r="AI605" s="86">
        <f>AVERAGEIFS($I$2:I605, $B$2:B605, B605)</f>
        <v>0.58918918918918917</v>
      </c>
      <c r="AJ605" s="86">
        <f>AVERAGEIFS($J$2:J605, $B$2:B605, B605)</f>
        <v>0.5354054054054056</v>
      </c>
      <c r="AK605" s="86">
        <f>AVERAGEIFS($D$2:D605, $B$2:B605, B605)</f>
        <v>0.64864864864864868</v>
      </c>
    </row>
    <row r="606" spans="1:37" x14ac:dyDescent="0.25">
      <c r="A606" s="85">
        <v>46171</v>
      </c>
      <c r="B606" t="s">
        <v>152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86">
        <f>AVERAGEIFS($C$2:C606, $B$2:B606, B606)</f>
        <v>15.076923076923077</v>
      </c>
      <c r="AI606" s="86">
        <f>AVERAGEIFS($I$2:I606, $B$2:B606, B606)</f>
        <v>0.38846153846153847</v>
      </c>
      <c r="AJ606" s="86">
        <f>AVERAGEIFS($J$2:J606, $B$2:B606, B606)</f>
        <v>0.46461538461538454</v>
      </c>
      <c r="AK606" s="86">
        <f>AVERAGEIFS($D$2:D606, $B$2:B606, B606)</f>
        <v>0.30769230769230771</v>
      </c>
    </row>
    <row r="607" spans="1:37" x14ac:dyDescent="0.25">
      <c r="A607" s="85">
        <v>46171</v>
      </c>
      <c r="B607" t="s">
        <v>147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86">
        <f>AVERAGEIFS($C$2:C607, $B$2:B607, B607)</f>
        <v>17.576923076923077</v>
      </c>
      <c r="AI607" s="86">
        <f>AVERAGEIFS($I$2:I607, $B$2:B607, B607)</f>
        <v>0.56730769230769229</v>
      </c>
      <c r="AJ607" s="86">
        <f>AVERAGEIFS($J$2:J607, $B$2:B607, B607)</f>
        <v>0.53846153846153844</v>
      </c>
      <c r="AK607" s="86">
        <f>AVERAGEIFS($D$2:D607, $B$2:B607, B607)</f>
        <v>0.57692307692307687</v>
      </c>
    </row>
    <row r="608" spans="1:37" x14ac:dyDescent="0.25">
      <c r="A608" s="85">
        <v>46171</v>
      </c>
      <c r="B608" t="s">
        <v>115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86">
        <f>AVERAGEIFS($C$2:C608, $B$2:B608, B608)</f>
        <v>12.818181818181818</v>
      </c>
      <c r="AI608" s="86">
        <f>AVERAGEIFS($I$2:I608, $B$2:B608, B608)</f>
        <v>0.55909090909090908</v>
      </c>
      <c r="AJ608" s="86">
        <f>AVERAGEIFS($J$2:J608, $B$2:B608, B608)</f>
        <v>0.52272727272727271</v>
      </c>
      <c r="AK608" s="86">
        <f>AVERAGEIFS($D$2:D608, $B$2:B608, B608)</f>
        <v>0.72727272727272729</v>
      </c>
    </row>
    <row r="609" spans="1:37" x14ac:dyDescent="0.25">
      <c r="A609" s="85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25.59090909090909</v>
      </c>
      <c r="AI609" s="86">
        <f>AVERAGEIFS($I$2:I609, $B$2:B609, B609)</f>
        <v>0.54545454545454541</v>
      </c>
      <c r="AJ609" s="86">
        <f>AVERAGEIFS($J$2:J609, $B$2:B609, B609)</f>
        <v>0.51590909090909087</v>
      </c>
      <c r="AK609" s="86">
        <f>AVERAGEIFS($D$2:D609, $B$2:B609, B609)</f>
        <v>0.63636363636363635</v>
      </c>
    </row>
    <row r="610" spans="1:37" x14ac:dyDescent="0.25">
      <c r="A610" s="85">
        <v>46171</v>
      </c>
      <c r="B610" t="s">
        <v>141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20.041666666666668</v>
      </c>
      <c r="AI610" s="86">
        <f>AVERAGEIFS($I$2:I610, $B$2:B610, B610)</f>
        <v>0.50416666666666665</v>
      </c>
      <c r="AJ610" s="86">
        <f>AVERAGEIFS($J$2:J610, $B$2:B610, B610)</f>
        <v>0.49791666666666679</v>
      </c>
      <c r="AK610" s="86">
        <f>AVERAGEIFS($D$2:D610, $B$2:B610, B610)</f>
        <v>0.625</v>
      </c>
    </row>
    <row r="611" spans="1:37" x14ac:dyDescent="0.25">
      <c r="A611" s="85">
        <v>46171</v>
      </c>
      <c r="B611" t="s">
        <v>150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20.399999999999999</v>
      </c>
      <c r="AI611" s="86">
        <f>AVERAGEIFS($I$2:I611, $B$2:B611, B611)</f>
        <v>0.58399999999999996</v>
      </c>
      <c r="AJ611" s="86">
        <f>AVERAGEIFS($J$2:J611, $B$2:B611, B611)</f>
        <v>0.55679999999999996</v>
      </c>
      <c r="AK611" s="86">
        <f>AVERAGEIFS($D$2:D611, $B$2:B611, B611)</f>
        <v>0.64</v>
      </c>
    </row>
    <row r="612" spans="1:37" x14ac:dyDescent="0.25">
      <c r="A612" s="85">
        <v>46171</v>
      </c>
      <c r="B612" t="s">
        <v>13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18.227272727272727</v>
      </c>
      <c r="AI612" s="86">
        <f>AVERAGEIFS($I$2:I612, $B$2:B612, B612)</f>
        <v>0.45</v>
      </c>
      <c r="AJ612" s="86">
        <f>AVERAGEIFS($J$2:J612, $B$2:B612, B612)</f>
        <v>0.47363636363636363</v>
      </c>
      <c r="AK612" s="86">
        <f>AVERAGEIFS($D$2:D612, $B$2:B612, B612)</f>
        <v>0.40909090909090912</v>
      </c>
    </row>
    <row r="613" spans="1:37" x14ac:dyDescent="0.25">
      <c r="A613" s="85">
        <v>46171</v>
      </c>
      <c r="B613" t="s">
        <v>140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86">
        <f>AVERAGEIFS($C$2:C613, $B$2:B613, B613)</f>
        <v>12.666666666666666</v>
      </c>
      <c r="AI613" s="86">
        <f>AVERAGEIFS($I$2:I613, $B$2:B613, B613)</f>
        <v>0.54583333333333339</v>
      </c>
      <c r="AJ613" s="86">
        <f>AVERAGEIFS($J$2:J613, $B$2:B613, B613)</f>
        <v>0.52083333333333326</v>
      </c>
      <c r="AK613" s="86">
        <f>AVERAGEIFS($D$2:D613, $B$2:B613, B613)</f>
        <v>0.5</v>
      </c>
    </row>
    <row r="614" spans="1:37" x14ac:dyDescent="0.25">
      <c r="A614" s="85">
        <v>46171</v>
      </c>
      <c r="B614" t="s">
        <v>148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86">
        <f>AVERAGEIFS($C$2:C614, $B$2:B614, B614)</f>
        <v>8.8000000000000007</v>
      </c>
      <c r="AI614" s="86">
        <f>AVERAGEIFS($I$2:I614, $B$2:B614, B614)</f>
        <v>0.33500000000000002</v>
      </c>
      <c r="AJ614" s="86">
        <f>AVERAGEIFS($J$2:J614, $B$2:B614, B614)</f>
        <v>0.42099999999999999</v>
      </c>
      <c r="AK614" s="86">
        <f>AVERAGEIFS($D$2:D614, $B$2:B614, B614)</f>
        <v>0.3</v>
      </c>
    </row>
    <row r="615" spans="1:37" x14ac:dyDescent="0.25">
      <c r="A615" s="85">
        <v>46172</v>
      </c>
      <c r="B615" t="s">
        <v>13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86">
        <f>AVERAGEIFS($C$2:C615, $B$2:B615, B615)</f>
        <v>18.086956521739129</v>
      </c>
      <c r="AI615" s="86">
        <f>AVERAGEIFS($I$2:I615, $B$2:B615, B615)</f>
        <v>0.44782608695652176</v>
      </c>
      <c r="AJ615" s="86">
        <f>AVERAGEIFS($J$2:J615, $B$2:B615, B615)</f>
        <v>0.47217391304347822</v>
      </c>
      <c r="AK615" s="86">
        <f>AVERAGEIFS($D$2:D615, $B$2:B615, B615)</f>
        <v>0.39130434782608697</v>
      </c>
    </row>
    <row r="616" spans="1:37" x14ac:dyDescent="0.25">
      <c r="A616" s="85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86">
        <f>AVERAGEIFS($C$2:C616, $B$2:B616, B616)</f>
        <v>24.894736842105264</v>
      </c>
      <c r="AI616" s="86">
        <f>AVERAGEIFS($I$2:I616, $B$2:B616, B616)</f>
        <v>0.5842105263157894</v>
      </c>
      <c r="AJ616" s="86">
        <f>AVERAGEIFS($J$2:J616, $B$2:B616, B616)</f>
        <v>0.53289473684210542</v>
      </c>
      <c r="AK616" s="86">
        <f>AVERAGEIFS($D$2:D616, $B$2:B616, B616)</f>
        <v>0.63157894736842102</v>
      </c>
    </row>
    <row r="617" spans="1:37" x14ac:dyDescent="0.25">
      <c r="A617" s="85">
        <v>46172</v>
      </c>
      <c r="B617" t="s">
        <v>54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86">
        <f>AVERAGEIFS($C$2:C617, $B$2:B617, B617)</f>
        <v>22.24</v>
      </c>
      <c r="AI617" s="86">
        <f>AVERAGEIFS($I$2:I617, $B$2:B617, B617)</f>
        <v>0.54200000000000004</v>
      </c>
      <c r="AJ617" s="86">
        <f>AVERAGEIFS($J$2:J617, $B$2:B617, B617)</f>
        <v>0.51679999999999993</v>
      </c>
      <c r="AK617" s="86">
        <f>AVERAGEIFS($D$2:D617, $B$2:B617, B617)</f>
        <v>0.56000000000000005</v>
      </c>
    </row>
    <row r="618" spans="1:37" x14ac:dyDescent="0.25">
      <c r="A618" s="85">
        <v>46172</v>
      </c>
      <c r="B618" t="s">
        <v>140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86">
        <f>AVERAGEIFS($C$2:C618, $B$2:B618, B618)</f>
        <v>12.461538461538462</v>
      </c>
      <c r="AI618" s="86">
        <f>AVERAGEIFS($I$2:I618, $B$2:B618, B618)</f>
        <v>0.53461538461538471</v>
      </c>
      <c r="AJ618" s="86">
        <f>AVERAGEIFS($J$2:J618, $B$2:B618, B618)</f>
        <v>0.51461538461538459</v>
      </c>
      <c r="AK618" s="86">
        <f>AVERAGEIFS($D$2:D618, $B$2:B618, B618)</f>
        <v>0.46153846153846156</v>
      </c>
    </row>
    <row r="619" spans="1:37" x14ac:dyDescent="0.25">
      <c r="A619" s="85">
        <v>46172</v>
      </c>
      <c r="B619" t="s">
        <v>152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86">
        <f>AVERAGEIFS($C$2:C619, $B$2:B619, B619)</f>
        <v>14.857142857142858</v>
      </c>
      <c r="AI619" s="86">
        <f>AVERAGEIFS($I$2:I619, $B$2:B619, B619)</f>
        <v>0.38928571428571429</v>
      </c>
      <c r="AJ619" s="86">
        <f>AVERAGEIFS($J$2:J619, $B$2:B619, B619)</f>
        <v>0.4628571428571428</v>
      </c>
      <c r="AK619" s="86">
        <f>AVERAGEIFS($D$2:D619, $B$2:B619, B619)</f>
        <v>0.2857142857142857</v>
      </c>
    </row>
    <row r="620" spans="1:37" x14ac:dyDescent="0.25">
      <c r="A620" s="85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86">
        <f>AVERAGEIFS($C$2:C620, $B$2:B620, B620)</f>
        <v>25.434782608695652</v>
      </c>
      <c r="AI620" s="86">
        <f>AVERAGEIFS($I$2:I620, $B$2:B620, B620)</f>
        <v>0.53913043478260869</v>
      </c>
      <c r="AJ620" s="86">
        <f>AVERAGEIFS($J$2:J620, $B$2:B620, B620)</f>
        <v>0.51260869565217393</v>
      </c>
      <c r="AK620" s="86">
        <f>AVERAGEIFS($D$2:D620, $B$2:B620, B620)</f>
        <v>0.60869565217391308</v>
      </c>
    </row>
    <row r="621" spans="1:37" x14ac:dyDescent="0.25">
      <c r="A621" s="85">
        <v>46172</v>
      </c>
      <c r="B621" t="s">
        <v>115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86">
        <f>AVERAGEIFS($C$2:C621, $B$2:B621, B621)</f>
        <v>12.75</v>
      </c>
      <c r="AI621" s="86">
        <f>AVERAGEIFS($I$2:I621, $B$2:B621, B621)</f>
        <v>0.54583333333333328</v>
      </c>
      <c r="AJ621" s="86">
        <f>AVERAGEIFS($J$2:J621, $B$2:B621, B621)</f>
        <v>0.51583333333333337</v>
      </c>
      <c r="AK621" s="86">
        <f>AVERAGEIFS($D$2:D621, $B$2:B621, B621)</f>
        <v>0.66666666666666663</v>
      </c>
    </row>
    <row r="622" spans="1:37" x14ac:dyDescent="0.25">
      <c r="A622" s="85">
        <v>46172</v>
      </c>
      <c r="B622" t="s">
        <v>179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86">
        <f>AVERAGEIFS($C$2:C622, $B$2:B622, B622)</f>
        <v>19.142857142857142</v>
      </c>
      <c r="AI622" s="86">
        <f>AVERAGEIFS($I$2:I622, $B$2:B622, B622)</f>
        <v>0.52142857142857135</v>
      </c>
      <c r="AJ622" s="86">
        <f>AVERAGEIFS($J$2:J622, $B$2:B622, B622)</f>
        <v>0.51428571428571423</v>
      </c>
      <c r="AK622" s="86">
        <f>AVERAGEIFS($D$2:D622, $B$2:B622, B622)</f>
        <v>0.5</v>
      </c>
    </row>
    <row r="623" spans="1:37" x14ac:dyDescent="0.25">
      <c r="A623" s="85">
        <v>46172</v>
      </c>
      <c r="B623" t="s">
        <v>150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86">
        <f>AVERAGEIFS($C$2:C623, $B$2:B623, B623)</f>
        <v>20.692307692307693</v>
      </c>
      <c r="AI623" s="86">
        <f>AVERAGEIFS($I$2:I623, $B$2:B623, B623)</f>
        <v>0.58461538461538454</v>
      </c>
      <c r="AJ623" s="86">
        <f>AVERAGEIFS($J$2:J623, $B$2:B623, B623)</f>
        <v>0.55692307692307685</v>
      </c>
      <c r="AK623" s="86">
        <f>AVERAGEIFS($D$2:D623, $B$2:B623, B623)</f>
        <v>0.65384615384615385</v>
      </c>
    </row>
    <row r="624" spans="1:37" x14ac:dyDescent="0.25">
      <c r="A624" s="85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86">
        <f>AVERAGEIFS($C$2:C624, $B$2:B624, B624)</f>
        <v>24.8</v>
      </c>
      <c r="AI624" s="86">
        <f>AVERAGEIFS($I$2:I624, $B$2:B624, B624)</f>
        <v>0.42399999999999999</v>
      </c>
      <c r="AJ624" s="86">
        <f>AVERAGEIFS($J$2:J624, $B$2:B624, B624)</f>
        <v>0.49359999999999998</v>
      </c>
      <c r="AK624" s="86">
        <f>AVERAGEIFS($D$2:D624, $B$2:B624, B624)</f>
        <v>0.32</v>
      </c>
    </row>
    <row r="625" spans="1:37" x14ac:dyDescent="0.25">
      <c r="A625" s="85">
        <v>46172</v>
      </c>
      <c r="B625" t="s">
        <v>141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86">
        <f>AVERAGEIFS($C$2:C625, $B$2:B625, B625)</f>
        <v>19.96</v>
      </c>
      <c r="AI625" s="86">
        <f>AVERAGEIFS($I$2:I625, $B$2:B625, B625)</f>
        <v>0.50800000000000001</v>
      </c>
      <c r="AJ625" s="86">
        <f>AVERAGEIFS($J$2:J625, $B$2:B625, B625)</f>
        <v>0.50040000000000018</v>
      </c>
      <c r="AK625" s="86">
        <f>AVERAGEIFS($D$2:D625, $B$2:B625, B625)</f>
        <v>0.64</v>
      </c>
    </row>
    <row r="626" spans="1:37" x14ac:dyDescent="0.25">
      <c r="A626" s="85">
        <v>46172</v>
      </c>
      <c r="B626" t="s">
        <v>147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86">
        <f>AVERAGEIFS($C$2:C626, $B$2:B626, B626)</f>
        <v>17.555555555555557</v>
      </c>
      <c r="AI626" s="86">
        <f>AVERAGEIFS($I$2:I626, $B$2:B626, B626)</f>
        <v>0.56851851851851842</v>
      </c>
      <c r="AJ626" s="86">
        <f>AVERAGEIFS($J$2:J626, $B$2:B626, B626)</f>
        <v>0.53925925925925933</v>
      </c>
      <c r="AK626" s="86">
        <f>AVERAGEIFS($D$2:D626, $B$2:B626, B626)</f>
        <v>0.59259259259259256</v>
      </c>
    </row>
    <row r="627" spans="1:37" x14ac:dyDescent="0.25">
      <c r="A627" s="85">
        <v>46172</v>
      </c>
      <c r="B627" t="s">
        <v>113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86">
        <f>AVERAGEIFS($C$2:C627, $B$2:B627, B627)</f>
        <v>20.107142857142858</v>
      </c>
      <c r="AI627" s="86">
        <f>AVERAGEIFS($I$2:I627, $B$2:B627, B627)</f>
        <v>0.5803571428571429</v>
      </c>
      <c r="AJ627" s="86">
        <f>AVERAGEIFS($J$2:J627, $B$2:B627, B627)</f>
        <v>0.54571428571428571</v>
      </c>
      <c r="AK627" s="86">
        <f>AVERAGEIFS($D$2:D627, $B$2:B627, B627)</f>
        <v>0.6071428571428571</v>
      </c>
    </row>
    <row r="628" spans="1:37" x14ac:dyDescent="0.25">
      <c r="A628" s="85">
        <v>46172</v>
      </c>
      <c r="B628" t="s">
        <v>148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86">
        <f>AVERAGEIFS($C$2:C628, $B$2:B628, B628)</f>
        <v>8.6363636363636367</v>
      </c>
      <c r="AI628" s="86">
        <f>AVERAGEIFS($I$2:I628, $B$2:B628, B628)</f>
        <v>0.35909090909090913</v>
      </c>
      <c r="AJ628" s="86">
        <f>AVERAGEIFS($J$2:J628, $B$2:B628, B628)</f>
        <v>0.4336363636363636</v>
      </c>
      <c r="AK628" s="86">
        <f>AVERAGEIFS($D$2:D628, $B$2:B628, B628)</f>
        <v>0.36363636363636365</v>
      </c>
    </row>
    <row r="629" spans="1:37" x14ac:dyDescent="0.25">
      <c r="A629" s="85">
        <v>46172</v>
      </c>
      <c r="B629" t="s">
        <v>42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16.806451612903224</v>
      </c>
      <c r="AI629" s="86">
        <f>AVERAGEIFS($I$2:I629, $B$2:B629, B629)</f>
        <v>0.47096774193548385</v>
      </c>
      <c r="AJ629" s="86">
        <f>AVERAGEIFS($J$2:J629, $B$2:B629, B629)</f>
        <v>0.47161290322580657</v>
      </c>
      <c r="AK629" s="86">
        <f>AVERAGEIFS($D$2:D629, $B$2:B629, B629)</f>
        <v>0.45161290322580644</v>
      </c>
    </row>
    <row r="630" spans="1:37" x14ac:dyDescent="0.25">
      <c r="A630" s="85">
        <v>46172</v>
      </c>
      <c r="B630" t="s">
        <v>179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18.600000000000001</v>
      </c>
      <c r="AI630" s="86">
        <f>AVERAGEIFS($I$2:I630, $B$2:B630, B630)</f>
        <v>0.5033333333333333</v>
      </c>
      <c r="AJ630" s="86">
        <f>AVERAGEIFS($J$2:J630, $B$2:B630, B630)</f>
        <v>0.5066666666666666</v>
      </c>
      <c r="AK630" s="86">
        <f>AVERAGEIFS($D$2:D630, $B$2:B630, B630)</f>
        <v>0.46666666666666667</v>
      </c>
    </row>
    <row r="631" spans="1:37" x14ac:dyDescent="0.25">
      <c r="A631" s="85">
        <v>46172</v>
      </c>
      <c r="B631" t="s">
        <v>152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14.533333333333333</v>
      </c>
      <c r="AI631" s="86">
        <f>AVERAGEIFS($I$2:I631, $B$2:B631, B631)</f>
        <v>0.38</v>
      </c>
      <c r="AJ631" s="86">
        <f>AVERAGEIFS($J$2:J631, $B$2:B631, B631)</f>
        <v>0.45866666666666667</v>
      </c>
      <c r="AK631" s="86">
        <f>AVERAGEIFS($D$2:D631, $B$2:B631, B631)</f>
        <v>0.26666666666666666</v>
      </c>
    </row>
    <row r="632" spans="1:37" x14ac:dyDescent="0.25">
      <c r="A632" s="85">
        <v>46172</v>
      </c>
      <c r="B632" t="s">
        <v>137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8.5</v>
      </c>
      <c r="AI632" s="86">
        <f>AVERAGEIFS($I$2:I632, $B$2:B632, B632)</f>
        <v>0.5</v>
      </c>
      <c r="AJ632" s="86">
        <f>AVERAGEIFS($J$2:J632, $B$2:B632, B632)</f>
        <v>0.495</v>
      </c>
      <c r="AK632" s="86">
        <f>AVERAGEIFS($D$2:D632, $B$2:B632, B632)</f>
        <v>0.5</v>
      </c>
    </row>
    <row r="633" spans="1:37" x14ac:dyDescent="0.25">
      <c r="A633" s="85">
        <v>46172</v>
      </c>
      <c r="B633" t="s">
        <v>147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86">
        <f>AVERAGEIFS($C$2:C633, $B$2:B633, B633)</f>
        <v>17.428571428571427</v>
      </c>
      <c r="AI633" s="86">
        <f>AVERAGEIFS($I$2:I633, $B$2:B633, B633)</f>
        <v>0.55714285714285705</v>
      </c>
      <c r="AJ633" s="86">
        <f>AVERAGEIFS($J$2:J633, $B$2:B633, B633)</f>
        <v>0.53428571428571436</v>
      </c>
      <c r="AK633" s="86">
        <f>AVERAGEIFS($D$2:D633, $B$2:B633, B633)</f>
        <v>0.5714285714285714</v>
      </c>
    </row>
    <row r="634" spans="1:37" x14ac:dyDescent="0.25">
      <c r="A634" s="85">
        <v>46172</v>
      </c>
      <c r="B634" t="s">
        <v>150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86">
        <f>AVERAGEIFS($C$2:C634, $B$2:B634, B634)</f>
        <v>20.703703703703702</v>
      </c>
      <c r="AI634" s="86">
        <f>AVERAGEIFS($I$2:I634, $B$2:B634, B634)</f>
        <v>0.57222222222222219</v>
      </c>
      <c r="AJ634" s="86">
        <f>AVERAGEIFS($J$2:J634, $B$2:B634, B634)</f>
        <v>0.55111111111111111</v>
      </c>
      <c r="AK634" s="86">
        <f>AVERAGEIFS($D$2:D634, $B$2:B634, B634)</f>
        <v>0.62962962962962965</v>
      </c>
    </row>
    <row r="635" spans="1:37" x14ac:dyDescent="0.25">
      <c r="A635" s="85">
        <v>46172</v>
      </c>
      <c r="B635" t="s">
        <v>14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86">
        <f>AVERAGEIFS($C$2:C635, $B$2:B635, B635)</f>
        <v>13.111111111111111</v>
      </c>
      <c r="AI635" s="86">
        <f>AVERAGEIFS($I$2:I635, $B$2:B635, B635)</f>
        <v>0.49444444444444446</v>
      </c>
      <c r="AJ635" s="86">
        <f>AVERAGEIFS($J$2:J635, $B$2:B635, B635)</f>
        <v>0.46777777777777779</v>
      </c>
      <c r="AK635" s="86">
        <f>AVERAGEIFS($D$2:D635, $B$2:B635, B635)</f>
        <v>0.55555555555555558</v>
      </c>
    </row>
    <row r="636" spans="1:37" x14ac:dyDescent="0.25">
      <c r="A636" s="85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86">
        <f>AVERAGEIFS($C$2:C636, $B$2:B636, B636)</f>
        <v>25.333333333333332</v>
      </c>
      <c r="AI636" s="86">
        <f>AVERAGEIFS($I$2:I636, $B$2:B636, B636)</f>
        <v>0.52708333333333335</v>
      </c>
      <c r="AJ636" s="86">
        <f>AVERAGEIFS($J$2:J636, $B$2:B636, B636)</f>
        <v>0.50791666666666668</v>
      </c>
      <c r="AK636" s="86">
        <f>AVERAGEIFS($D$2:D636, $B$2:B636, B636)</f>
        <v>0.58333333333333337</v>
      </c>
    </row>
    <row r="637" spans="1:37" x14ac:dyDescent="0.25">
      <c r="A637" s="85">
        <v>46172</v>
      </c>
      <c r="B637" t="s">
        <v>37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19.600000000000001</v>
      </c>
      <c r="AI637" s="86">
        <f>AVERAGEIFS($I$2:I637, $B$2:B637, B637)</f>
        <v>0.8</v>
      </c>
      <c r="AJ637" s="86">
        <f>AVERAGEIFS($J$2:J637, $B$2:B637, B637)</f>
        <v>0.60799999999999998</v>
      </c>
      <c r="AK637" s="86">
        <f>AVERAGEIFS($D$2:D637, $B$2:B637, B637)</f>
        <v>1</v>
      </c>
    </row>
    <row r="638" spans="1:37" x14ac:dyDescent="0.25">
      <c r="A638" s="85">
        <v>46172</v>
      </c>
      <c r="B638" t="s">
        <v>27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11.75</v>
      </c>
      <c r="AI638" s="86">
        <f>AVERAGEIFS($I$2:I638, $B$2:B638, B638)</f>
        <v>0.63749999999999996</v>
      </c>
      <c r="AJ638" s="86">
        <f>AVERAGEIFS($J$2:J638, $B$2:B638, B638)</f>
        <v>0.55000000000000004</v>
      </c>
      <c r="AK638" s="86">
        <f>AVERAGEIFS($D$2:D638, $B$2:B638, B638)</f>
        <v>0.5</v>
      </c>
    </row>
    <row r="639" spans="1:37" x14ac:dyDescent="0.25">
      <c r="A639" s="85">
        <v>46172</v>
      </c>
      <c r="B639" t="s">
        <v>148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8.4166666666666661</v>
      </c>
      <c r="AI639" s="86">
        <f>AVERAGEIFS($I$2:I639, $B$2:B639, B639)</f>
        <v>0.39166666666666666</v>
      </c>
      <c r="AJ639" s="86">
        <f>AVERAGEIFS($J$2:J639, $B$2:B639, B639)</f>
        <v>0.44749999999999995</v>
      </c>
      <c r="AK639" s="86">
        <f>AVERAGEIFS($D$2:D639, $B$2:B639, B639)</f>
        <v>0.41666666666666669</v>
      </c>
    </row>
    <row r="640" spans="1:37" x14ac:dyDescent="0.25">
      <c r="A640" s="85">
        <v>46172</v>
      </c>
      <c r="B640" t="s">
        <v>13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17.833333333333332</v>
      </c>
      <c r="AI640" s="86">
        <f>AVERAGEIFS($I$2:I640, $B$2:B640, B640)</f>
        <v>0.4604166666666667</v>
      </c>
      <c r="AJ640" s="86">
        <f>AVERAGEIFS($J$2:J640, $B$2:B640, B640)</f>
        <v>0.47749999999999998</v>
      </c>
      <c r="AK640" s="86">
        <f>AVERAGEIFS($D$2:D640, $B$2:B640, B640)</f>
        <v>0.41666666666666669</v>
      </c>
    </row>
    <row r="641" spans="1:37" x14ac:dyDescent="0.25">
      <c r="A641" s="85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86">
        <f>AVERAGEIFS($C$2:C641, $B$2:B641, B641)</f>
        <v>24.384615384615383</v>
      </c>
      <c r="AI641" s="86">
        <f>AVERAGEIFS($I$2:I641, $B$2:B641, B641)</f>
        <v>0.43653846153846154</v>
      </c>
      <c r="AJ641" s="86">
        <f>AVERAGEIFS($J$2:J641, $B$2:B641, B641)</f>
        <v>0.49769230769230766</v>
      </c>
      <c r="AK641" s="86">
        <f>AVERAGEIFS($D$2:D641, $B$2:B641, B641)</f>
        <v>0.34615384615384615</v>
      </c>
    </row>
    <row r="642" spans="1:37" x14ac:dyDescent="0.25">
      <c r="A642" s="85">
        <v>46172</v>
      </c>
      <c r="B642" t="s">
        <v>40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86">
        <f>AVERAGEIFS($C$2:C642, $B$2:B642, B642)</f>
        <v>18.714285714285715</v>
      </c>
      <c r="AI642" s="86">
        <f>AVERAGEIFS($I$2:I642, $B$2:B642, B642)</f>
        <v>0.46250000000000002</v>
      </c>
      <c r="AJ642" s="86">
        <f>AVERAGEIFS($J$2:J642, $B$2:B642, B642)</f>
        <v>0.48142857142857137</v>
      </c>
      <c r="AK642" s="86">
        <f>AVERAGEIFS($D$2:D642, $B$2:B642, B642)</f>
        <v>0.42857142857142855</v>
      </c>
    </row>
    <row r="643" spans="1:37" x14ac:dyDescent="0.25">
      <c r="A643" s="85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86">
        <f>AVERAGEIFS($C$2:C643, $B$2:B643, B643)</f>
        <v>25.025641025641026</v>
      </c>
      <c r="AI643" s="86">
        <f>AVERAGEIFS($I$2:I643, $B$2:B643, B643)</f>
        <v>0.58846153846153848</v>
      </c>
      <c r="AJ643" s="86">
        <f>AVERAGEIFS($J$2:J643, $B$2:B643, B643)</f>
        <v>0.53461538461538483</v>
      </c>
      <c r="AK643" s="86">
        <f>AVERAGEIFS($D$2:D643, $B$2:B643, B643)</f>
        <v>0.64102564102564108</v>
      </c>
    </row>
    <row r="644" spans="1:37" x14ac:dyDescent="0.25">
      <c r="A644" s="85">
        <v>46172</v>
      </c>
      <c r="B644" t="s">
        <v>113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86">
        <f>AVERAGEIFS($C$2:C644, $B$2:B644, B644)</f>
        <v>20</v>
      </c>
      <c r="AI644" s="86">
        <f>AVERAGEIFS($I$2:I644, $B$2:B644, B644)</f>
        <v>0.58620689655172409</v>
      </c>
      <c r="AJ644" s="86">
        <f>AVERAGEIFS($J$2:J644, $B$2:B644, B644)</f>
        <v>0.5475862068965518</v>
      </c>
      <c r="AK644" s="86">
        <f>AVERAGEIFS($D$2:D644, $B$2:B644, B644)</f>
        <v>0.62068965517241381</v>
      </c>
    </row>
    <row r="645" spans="1:37" x14ac:dyDescent="0.25">
      <c r="A645" s="85">
        <v>46173</v>
      </c>
      <c r="B645" t="s">
        <v>13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17.920000000000002</v>
      </c>
      <c r="AI645" s="86">
        <f>AVERAGEIFS($I$2:I645, $B$2:B645, B645)</f>
        <v>0.47200000000000003</v>
      </c>
      <c r="AJ645" s="86">
        <f>AVERAGEIFS($J$2:J645, $B$2:B645, B645)</f>
        <v>0.48359999999999997</v>
      </c>
      <c r="AK645" s="86">
        <f>AVERAGEIFS($D$2:D645, $B$2:B645, B645)</f>
        <v>0.44</v>
      </c>
    </row>
    <row r="646" spans="1:37" x14ac:dyDescent="0.25">
      <c r="A646" s="85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24.518518518518519</v>
      </c>
      <c r="AI646" s="86">
        <f>AVERAGEIFS($I$2:I646, $B$2:B646, B646)</f>
        <v>0.44814814814814813</v>
      </c>
      <c r="AJ646" s="86">
        <f>AVERAGEIFS($J$2:J646, $B$2:B646, B646)</f>
        <v>0.50259259259259259</v>
      </c>
      <c r="AK646" s="86">
        <f>AVERAGEIFS($D$2:D646, $B$2:B646, B646)</f>
        <v>0.37037037037037035</v>
      </c>
    </row>
    <row r="647" spans="1:37" x14ac:dyDescent="0.25">
      <c r="A647" s="85">
        <v>46173</v>
      </c>
      <c r="B647" t="s">
        <v>27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12.6</v>
      </c>
      <c r="AI647" s="86">
        <f>AVERAGEIFS($I$2:I647, $B$2:B647, B647)</f>
        <v>0.65999999999999992</v>
      </c>
      <c r="AJ647" s="86">
        <f>AVERAGEIFS($J$2:J647, $B$2:B647, B647)</f>
        <v>0.56600000000000006</v>
      </c>
      <c r="AK647" s="86">
        <f>AVERAGEIFS($D$2:D647, $B$2:B647, B647)</f>
        <v>0.6</v>
      </c>
    </row>
    <row r="648" spans="1:37" x14ac:dyDescent="0.25">
      <c r="A648" s="85">
        <v>46173</v>
      </c>
      <c r="B648" t="s">
        <v>150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20.785714285714285</v>
      </c>
      <c r="AI648" s="86">
        <f>AVERAGEIFS($I$2:I648, $B$2:B648, B648)</f>
        <v>0.57857142857142851</v>
      </c>
      <c r="AJ648" s="86">
        <f>AVERAGEIFS($J$2:J648, $B$2:B648, B648)</f>
        <v>0.55392857142857144</v>
      </c>
      <c r="AK648" s="86">
        <f>AVERAGEIFS($D$2:D648, $B$2:B648, B648)</f>
        <v>0.6428571428571429</v>
      </c>
    </row>
    <row r="649" spans="1:37" x14ac:dyDescent="0.25">
      <c r="A649" s="85">
        <v>46173</v>
      </c>
      <c r="B649" t="s">
        <v>35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7</v>
      </c>
      <c r="AI649" s="86">
        <f>AVERAGEIFS($I$2:I649, $B$2:B649, B649)</f>
        <v>0.39</v>
      </c>
      <c r="AJ649" s="86">
        <f>AVERAGEIFS($J$2:J649, $B$2:B649, B649)</f>
        <v>0.46000000000000008</v>
      </c>
      <c r="AK649" s="86">
        <f>AVERAGEIFS($D$2:D649, $B$2:B649, B649)</f>
        <v>0.3</v>
      </c>
    </row>
    <row r="650" spans="1:37" x14ac:dyDescent="0.25">
      <c r="A650" s="85">
        <v>46173</v>
      </c>
      <c r="B650" t="s">
        <v>71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17.818181818181817</v>
      </c>
      <c r="AI650" s="86">
        <f>AVERAGEIFS($I$2:I650, $B$2:B650, B650)</f>
        <v>0.48863636363636365</v>
      </c>
      <c r="AJ650" s="86">
        <f>AVERAGEIFS($J$2:J650, $B$2:B650, B650)</f>
        <v>0.48499999999999999</v>
      </c>
      <c r="AK650" s="86">
        <f>AVERAGEIFS($D$2:D650, $B$2:B650, B650)</f>
        <v>0.5</v>
      </c>
    </row>
    <row r="651" spans="1:37" x14ac:dyDescent="0.25">
      <c r="A651" s="85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24.85</v>
      </c>
      <c r="AI651" s="86">
        <f>AVERAGEIFS($I$2:I651, $B$2:B651, B651)</f>
        <v>0.57999999999999996</v>
      </c>
      <c r="AJ651" s="86">
        <f>AVERAGEIFS($J$2:J651, $B$2:B651, B651)</f>
        <v>0.53075000000000017</v>
      </c>
      <c r="AK651" s="86">
        <f>AVERAGEIFS($D$2:D651, $B$2:B651, B651)</f>
        <v>0.625</v>
      </c>
    </row>
    <row r="652" spans="1:37" x14ac:dyDescent="0.25">
      <c r="A652" s="85">
        <v>46173</v>
      </c>
      <c r="B652" t="s">
        <v>137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9</v>
      </c>
      <c r="AI652" s="86">
        <f>AVERAGEIFS($I$2:I652, $B$2:B652, B652)</f>
        <v>0.41666666666666669</v>
      </c>
      <c r="AJ652" s="86">
        <f>AVERAGEIFS($J$2:J652, $B$2:B652, B652)</f>
        <v>0.45666666666666672</v>
      </c>
      <c r="AK652" s="86">
        <f>AVERAGEIFS($D$2:D652, $B$2:B652, B652)</f>
        <v>0.33333333333333331</v>
      </c>
    </row>
    <row r="653" spans="1:37" x14ac:dyDescent="0.25">
      <c r="A653" s="85">
        <v>46173</v>
      </c>
      <c r="B653" t="s">
        <v>147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17.482758620689655</v>
      </c>
      <c r="AI653" s="86">
        <f>AVERAGEIFS($I$2:I653, $B$2:B653, B653)</f>
        <v>0.54655172413793096</v>
      </c>
      <c r="AJ653" s="86">
        <f>AVERAGEIFS($J$2:J653, $B$2:B653, B653)</f>
        <v>0.52896551724137941</v>
      </c>
      <c r="AK653" s="86">
        <f>AVERAGEIFS($D$2:D653, $B$2:B653, B653)</f>
        <v>0.55172413793103448</v>
      </c>
    </row>
    <row r="654" spans="1:37" x14ac:dyDescent="0.25">
      <c r="A654" s="85">
        <v>46173</v>
      </c>
      <c r="B654" t="s">
        <v>37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19.833333333333332</v>
      </c>
      <c r="AI654" s="86">
        <f>AVERAGEIFS($I$2:I654, $B$2:B654, B654)</f>
        <v>0.70833333333333337</v>
      </c>
      <c r="AJ654" s="86">
        <f>AVERAGEIFS($J$2:J654, $B$2:B654, B654)</f>
        <v>0.56999999999999995</v>
      </c>
      <c r="AK654" s="86">
        <f>AVERAGEIFS($D$2:D654, $B$2:B654, B654)</f>
        <v>0.83333333333333337</v>
      </c>
    </row>
    <row r="655" spans="1:37" x14ac:dyDescent="0.25">
      <c r="A655" s="85">
        <v>46173</v>
      </c>
      <c r="B655" t="s">
        <v>148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8.1538461538461533</v>
      </c>
      <c r="AI655" s="86">
        <f>AVERAGEIFS($I$2:I655, $B$2:B655, B655)</f>
        <v>0.3807692307692308</v>
      </c>
      <c r="AJ655" s="86">
        <f>AVERAGEIFS($J$2:J655, $B$2:B655, B655)</f>
        <v>0.44230769230769224</v>
      </c>
      <c r="AK655" s="86">
        <f>AVERAGEIFS($D$2:D655, $B$2:B655, B655)</f>
        <v>0.38461538461538464</v>
      </c>
    </row>
    <row r="656" spans="1:37" x14ac:dyDescent="0.25">
      <c r="A656" s="85">
        <v>46173</v>
      </c>
      <c r="B656" t="s">
        <v>113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20.333333333333332</v>
      </c>
      <c r="AI656" s="86">
        <f>AVERAGEIFS($I$2:I656, $B$2:B656, B656)</f>
        <v>0.57499999999999996</v>
      </c>
      <c r="AJ656" s="86">
        <f>AVERAGEIFS($J$2:J656, $B$2:B656, B656)</f>
        <v>0.54200000000000004</v>
      </c>
      <c r="AK656" s="86">
        <f>AVERAGEIFS($D$2:D656, $B$2:B656, B656)</f>
        <v>0.6</v>
      </c>
    </row>
    <row r="657" spans="1:37" x14ac:dyDescent="0.25">
      <c r="A657" s="85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25.64</v>
      </c>
      <c r="AI657" s="86">
        <f>AVERAGEIFS($I$2:I657, $B$2:B657, B657)</f>
        <v>0.51600000000000001</v>
      </c>
      <c r="AJ657" s="86">
        <f>AVERAGEIFS($J$2:J657, $B$2:B657, B657)</f>
        <v>0.50519999999999998</v>
      </c>
      <c r="AK657" s="86">
        <f>AVERAGEIFS($D$2:D657, $B$2:B657, B657)</f>
        <v>0.56000000000000005</v>
      </c>
    </row>
    <row r="658" spans="1:37" x14ac:dyDescent="0.25">
      <c r="A658" s="85">
        <v>46173</v>
      </c>
      <c r="B658" t="s">
        <v>18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19.666666666666668</v>
      </c>
      <c r="AI658" s="86">
        <f>AVERAGEIFS($I$2:I658, $B$2:B658, B658)</f>
        <v>0.45833333333333331</v>
      </c>
      <c r="AJ658" s="86">
        <f>AVERAGEIFS($J$2:J658, $B$2:B658, B658)</f>
        <v>0.49166666666666664</v>
      </c>
      <c r="AK658" s="86">
        <f>AVERAGEIFS($D$2:D658, $B$2:B658, B658)</f>
        <v>0.33333333333333331</v>
      </c>
    </row>
    <row r="659" spans="1:37" x14ac:dyDescent="0.25">
      <c r="A659" s="85">
        <v>46173</v>
      </c>
      <c r="B659" t="s">
        <v>15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20.5</v>
      </c>
      <c r="AI659" s="86">
        <f>AVERAGEIFS($I$2:I659, $B$2:B659, B659)</f>
        <v>0.32500000000000001</v>
      </c>
      <c r="AJ659" s="86">
        <f>AVERAGEIFS($J$2:J659, $B$2:B659, B659)</f>
        <v>0.47</v>
      </c>
      <c r="AK659" s="86">
        <f>AVERAGEIFS($D$2:D659, $B$2:B659, B659)</f>
        <v>0</v>
      </c>
    </row>
    <row r="660" spans="1:37" x14ac:dyDescent="0.25">
      <c r="A660" s="85">
        <v>46173</v>
      </c>
      <c r="B660" t="s">
        <v>14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14</v>
      </c>
      <c r="AI660" s="86">
        <f>AVERAGEIFS($I$2:I660, $B$2:B660, B660)</f>
        <v>0.47000000000000003</v>
      </c>
      <c r="AJ660" s="86">
        <f>AVERAGEIFS($J$2:J660, $B$2:B660, B660)</f>
        <v>0.46500000000000002</v>
      </c>
      <c r="AK660" s="86">
        <f>AVERAGEIFS($D$2:D660, $B$2:B660, B660)</f>
        <v>0.5</v>
      </c>
    </row>
    <row r="661" spans="1:37" x14ac:dyDescent="0.25">
      <c r="A661" s="85">
        <v>46173</v>
      </c>
      <c r="B661" t="s">
        <v>13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18.307692307692307</v>
      </c>
      <c r="AI661" s="86">
        <f>AVERAGEIFS($I$2:I661, $B$2:B661, B661)</f>
        <v>0.46346153846153848</v>
      </c>
      <c r="AJ661" s="86">
        <f>AVERAGEIFS($J$2:J661, $B$2:B661, B661)</f>
        <v>0.4819230769230769</v>
      </c>
      <c r="AK661" s="86">
        <f>AVERAGEIFS($D$2:D661, $B$2:B661, B661)</f>
        <v>0.42307692307692307</v>
      </c>
    </row>
    <row r="662" spans="1:37" x14ac:dyDescent="0.25">
      <c r="A662" s="85">
        <v>46173</v>
      </c>
      <c r="B662" t="s">
        <v>113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20.193548387096776</v>
      </c>
      <c r="AI662" s="86">
        <f>AVERAGEIFS($I$2:I662, $B$2:B662, B662)</f>
        <v>0.56451612903225812</v>
      </c>
      <c r="AJ662" s="86">
        <f>AVERAGEIFS($J$2:J662, $B$2:B662, B662)</f>
        <v>0.53870967741935494</v>
      </c>
      <c r="AK662" s="86">
        <f>AVERAGEIFS($D$2:D662, $B$2:B662, B662)</f>
        <v>0.58064516129032262</v>
      </c>
    </row>
    <row r="663" spans="1:37" x14ac:dyDescent="0.25">
      <c r="A663" s="85">
        <v>46173</v>
      </c>
      <c r="B663" t="s">
        <v>40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86">
        <f>AVERAGEIFS($C$2:C663, $B$2:B663, B663)</f>
        <v>19.172413793103448</v>
      </c>
      <c r="AI663" s="86">
        <f>AVERAGEIFS($I$2:I663, $B$2:B663, B663)</f>
        <v>0.47241379310344833</v>
      </c>
      <c r="AJ663" s="86">
        <f>AVERAGEIFS($J$2:J663, $B$2:B663, B663)</f>
        <v>0.48413793103448272</v>
      </c>
      <c r="AK663" s="86">
        <f>AVERAGEIFS($D$2:D663, $B$2:B663, B663)</f>
        <v>0.44827586206896552</v>
      </c>
    </row>
    <row r="664" spans="1:37" x14ac:dyDescent="0.25">
      <c r="A664" s="85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86">
        <f>AVERAGEIFS($C$2:C664, $B$2:B664, B664)</f>
        <v>25.170731707317074</v>
      </c>
      <c r="AI664" s="86">
        <f>AVERAGEIFS($I$2:I664, $B$2:B664, B664)</f>
        <v>0.5841463414634146</v>
      </c>
      <c r="AJ664" s="86">
        <f>AVERAGEIFS($J$2:J664, $B$2:B664, B664)</f>
        <v>0.53146341463414648</v>
      </c>
      <c r="AK664" s="86">
        <f>AVERAGEIFS($D$2:D664, $B$2:B664, B664)</f>
        <v>0.63414634146341464</v>
      </c>
    </row>
    <row r="665" spans="1:37" x14ac:dyDescent="0.25">
      <c r="A665" s="85">
        <v>46173</v>
      </c>
      <c r="B665" t="s">
        <v>71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86">
        <f>AVERAGEIFS($C$2:C665, $B$2:B665, B665)</f>
        <v>18.173913043478262</v>
      </c>
      <c r="AI665" s="86">
        <f>AVERAGEIFS($I$2:I665, $B$2:B665, B665)</f>
        <v>0.5</v>
      </c>
      <c r="AJ665" s="86">
        <f>AVERAGEIFS($J$2:J665, $B$2:B665, B665)</f>
        <v>0.48826086956521741</v>
      </c>
      <c r="AK665" s="86">
        <f>AVERAGEIFS($D$2:D665, $B$2:B665, B665)</f>
        <v>0.52173913043478259</v>
      </c>
    </row>
    <row r="666" spans="1:37" x14ac:dyDescent="0.25">
      <c r="A666" s="85">
        <v>46173</v>
      </c>
      <c r="B666" t="s">
        <v>53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86">
        <f>AVERAGEIFS($C$2:C666, $B$2:B666, B666)</f>
        <v>15.176470588235293</v>
      </c>
      <c r="AI666" s="86">
        <f>AVERAGEIFS($I$2:I666, $B$2:B666, B666)</f>
        <v>0.44705882352941173</v>
      </c>
      <c r="AJ666" s="86">
        <f>AVERAGEIFS($J$2:J666, $B$2:B666, B666)</f>
        <v>0.47058823529411764</v>
      </c>
      <c r="AK666" s="86">
        <f>AVERAGEIFS($D$2:D666, $B$2:B666, B666)</f>
        <v>0.29411764705882354</v>
      </c>
    </row>
    <row r="667" spans="1:37" x14ac:dyDescent="0.25">
      <c r="A667" s="85">
        <v>46173</v>
      </c>
      <c r="B667" t="s">
        <v>25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86">
        <f>AVERAGEIFS($C$2:C667, $B$2:B667, B667)</f>
        <v>21</v>
      </c>
      <c r="AI667" s="86">
        <f>AVERAGEIFS($I$2:I667, $B$2:B667, B667)</f>
        <v>0.57499999999999996</v>
      </c>
      <c r="AJ667" s="86">
        <f>AVERAGEIFS($J$2:J667, $B$2:B667, B667)</f>
        <v>0.52</v>
      </c>
      <c r="AK667" s="86">
        <f>AVERAGEIFS($D$2:D667, $B$2:B667, B667)</f>
        <v>0.5</v>
      </c>
    </row>
    <row r="668" spans="1:37" x14ac:dyDescent="0.25">
      <c r="A668" s="85">
        <v>46173</v>
      </c>
      <c r="B668" t="s">
        <v>148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86">
        <f>AVERAGEIFS($C$2:C668, $B$2:B668, B668)</f>
        <v>8.7142857142857135</v>
      </c>
      <c r="AI668" s="86">
        <f>AVERAGEIFS($I$2:I668, $B$2:B668, B668)</f>
        <v>0.40714285714285714</v>
      </c>
      <c r="AJ668" s="86">
        <f>AVERAGEIFS($J$2:J668, $B$2:B668, B668)</f>
        <v>0.45071428571428562</v>
      </c>
      <c r="AK668" s="86">
        <f>AVERAGEIFS($D$2:D668, $B$2:B668, B668)</f>
        <v>0.42857142857142855</v>
      </c>
    </row>
    <row r="669" spans="1:37" x14ac:dyDescent="0.25">
      <c r="A669" s="85">
        <v>46175</v>
      </c>
      <c r="B669" t="s">
        <v>42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86">
        <f>AVERAGEIFS($C$2:C669, $B$2:B669, B669)</f>
        <v>17.28125</v>
      </c>
      <c r="AI669" s="86">
        <f>AVERAGEIFS($I$2:I669, $B$2:B669, B669)</f>
        <v>0.46875</v>
      </c>
      <c r="AJ669" s="86">
        <f>AVERAGEIFS($J$2:J669, $B$2:B669, B669)</f>
        <v>0.47312500000000007</v>
      </c>
      <c r="AK669" s="86">
        <f>AVERAGEIFS($D$2:D669, $B$2:B669, B669)</f>
        <v>0.4375</v>
      </c>
    </row>
    <row r="670" spans="1:37" x14ac:dyDescent="0.25">
      <c r="A670" s="85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86">
        <f>AVERAGEIFS($C$2:C670, $B$2:B670, B670)</f>
        <v>25.923076923076923</v>
      </c>
      <c r="AI670" s="86">
        <f>AVERAGEIFS($I$2:I670, $B$2:B670, B670)</f>
        <v>0.51153846153846161</v>
      </c>
      <c r="AJ670" s="86">
        <f>AVERAGEIFS($J$2:J670, $B$2:B670, B670)</f>
        <v>0.50576923076923075</v>
      </c>
      <c r="AK670" s="86">
        <f>AVERAGEIFS($D$2:D670, $B$2:B670, B670)</f>
        <v>0.53846153846153844</v>
      </c>
    </row>
    <row r="671" spans="1:37" x14ac:dyDescent="0.25">
      <c r="A671" s="85">
        <v>46175</v>
      </c>
      <c r="B671" t="s">
        <v>40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86">
        <f>AVERAGEIFS($C$2:C671, $B$2:B671, B671)</f>
        <v>19.8</v>
      </c>
      <c r="AI671" s="86">
        <f>AVERAGEIFS($I$2:I671, $B$2:B671, B671)</f>
        <v>0.47000000000000003</v>
      </c>
      <c r="AJ671" s="86">
        <f>AVERAGEIFS($J$2:J671, $B$2:B671, B671)</f>
        <v>0.48533333333333328</v>
      </c>
      <c r="AK671" s="86">
        <f>AVERAGEIFS($D$2:D671, $B$2:B671, B671)</f>
        <v>0.43333333333333335</v>
      </c>
    </row>
    <row r="672" spans="1:37" x14ac:dyDescent="0.25">
      <c r="A672" s="85">
        <v>46175</v>
      </c>
      <c r="B672" t="s">
        <v>54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86">
        <f>AVERAGEIFS($C$2:C672, $B$2:B672, B672)</f>
        <v>22.884615384615383</v>
      </c>
      <c r="AI672" s="86">
        <f>AVERAGEIFS($I$2:I672, $B$2:B672, B672)</f>
        <v>0.53653846153846163</v>
      </c>
      <c r="AJ672" s="86">
        <f>AVERAGEIFS($J$2:J672, $B$2:B672, B672)</f>
        <v>0.51692307692307682</v>
      </c>
      <c r="AK672" s="86">
        <f>AVERAGEIFS($D$2:D672, $B$2:B672, B672)</f>
        <v>0.53846153846153844</v>
      </c>
    </row>
    <row r="673" spans="1:37" x14ac:dyDescent="0.25">
      <c r="A673" s="85">
        <v>46175</v>
      </c>
      <c r="B673" t="s">
        <v>147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86">
        <f>AVERAGEIFS($C$2:C673, $B$2:B673, B673)</f>
        <v>17.266666666666666</v>
      </c>
      <c r="AI673" s="86">
        <f>AVERAGEIFS($I$2:I673, $B$2:B673, B673)</f>
        <v>0.54166666666666652</v>
      </c>
      <c r="AJ673" s="86">
        <f>AVERAGEIFS($J$2:J673, $B$2:B673, B673)</f>
        <v>0.52866666666666673</v>
      </c>
      <c r="AK673" s="86">
        <f>AVERAGEIFS($D$2:D673, $B$2:B673, B673)</f>
        <v>0.53333333333333333</v>
      </c>
    </row>
    <row r="674" spans="1:37" x14ac:dyDescent="0.25">
      <c r="A674" s="85">
        <v>46175</v>
      </c>
      <c r="B674" t="s">
        <v>50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86">
        <f>AVERAGEIFS($C$2:C674, $B$2:B674, B674)</f>
        <v>17.526315789473685</v>
      </c>
      <c r="AI674" s="86">
        <f>AVERAGEIFS($I$2:I674, $B$2:B674, B674)</f>
        <v>0.41578947368421054</v>
      </c>
      <c r="AJ674" s="86">
        <f>AVERAGEIFS($J$2:J674, $B$2:B674, B674)</f>
        <v>0.46473684210526306</v>
      </c>
      <c r="AK674" s="86">
        <f>AVERAGEIFS($D$2:D674, $B$2:B674, B674)</f>
        <v>0.36842105263157893</v>
      </c>
    </row>
    <row r="675" spans="1:37" x14ac:dyDescent="0.25">
      <c r="A675" s="85">
        <v>46175</v>
      </c>
      <c r="B675" t="s">
        <v>44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86">
        <f>AVERAGEIFS($C$2:C675, $B$2:B675, B675)</f>
        <v>16.827586206896552</v>
      </c>
      <c r="AI675" s="86">
        <f>AVERAGEIFS($I$2:I675, $B$2:B675, B675)</f>
        <v>0.53965517241379313</v>
      </c>
      <c r="AJ675" s="86">
        <f>AVERAGEIFS($J$2:J675, $B$2:B675, B675)</f>
        <v>0.52448275862068972</v>
      </c>
      <c r="AK675" s="86">
        <f>AVERAGEIFS($D$2:D675, $B$2:B675, B675)</f>
        <v>0.51724137931034486</v>
      </c>
    </row>
    <row r="676" spans="1:37" x14ac:dyDescent="0.25">
      <c r="A676" s="85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27.238095238095237</v>
      </c>
      <c r="AI676" s="86">
        <f>AVERAGEIFS($I$2:I676, $B$2:B676, B676)</f>
        <v>0.55952380952380953</v>
      </c>
      <c r="AJ676" s="86">
        <f>AVERAGEIFS($J$2:J676, $B$2:B676, B676)</f>
        <v>0.54142857142857137</v>
      </c>
      <c r="AK676" s="86">
        <f>AVERAGEIFS($D$2:D676, $B$2:B676, B676)</f>
        <v>0.5714285714285714</v>
      </c>
    </row>
    <row r="677" spans="1:37" x14ac:dyDescent="0.25">
      <c r="A677" s="85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24.5</v>
      </c>
      <c r="AI677" s="86">
        <f>AVERAGEIFS($I$2:I677, $B$2:B677, B677)</f>
        <v>0.45357142857142857</v>
      </c>
      <c r="AJ677" s="86">
        <f>AVERAGEIFS($J$2:J677, $B$2:B677, B677)</f>
        <v>0.50178571428571428</v>
      </c>
      <c r="AK677" s="86">
        <f>AVERAGEIFS($D$2:D677, $B$2:B677, B677)</f>
        <v>0.39285714285714285</v>
      </c>
    </row>
    <row r="678" spans="1:37" x14ac:dyDescent="0.25">
      <c r="A678" s="85">
        <v>46175</v>
      </c>
      <c r="B678" t="s">
        <v>150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21</v>
      </c>
      <c r="AI678" s="86">
        <f>AVERAGEIFS($I$2:I678, $B$2:B678, B678)</f>
        <v>0.57931034482758625</v>
      </c>
      <c r="AJ678" s="86">
        <f>AVERAGEIFS($J$2:J678, $B$2:B678, B678)</f>
        <v>0.55137931034482757</v>
      </c>
      <c r="AK678" s="86">
        <f>AVERAGEIFS($D$2:D678, $B$2:B678, B678)</f>
        <v>0.65517241379310343</v>
      </c>
    </row>
    <row r="679" spans="1:37" x14ac:dyDescent="0.25">
      <c r="A679" s="85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25.5</v>
      </c>
      <c r="AI679" s="86">
        <f>AVERAGEIFS($I$2:I679, $B$2:B679, B679)</f>
        <v>0.58452380952380956</v>
      </c>
      <c r="AJ679" s="86">
        <f>AVERAGEIFS($J$2:J679, $B$2:B679, B679)</f>
        <v>0.5302380952380954</v>
      </c>
      <c r="AK679" s="86">
        <f>AVERAGEIFS($D$2:D679, $B$2:B679, B679)</f>
        <v>0.6428571428571429</v>
      </c>
    </row>
    <row r="680" spans="1:37" x14ac:dyDescent="0.25">
      <c r="A680" s="85">
        <v>46175</v>
      </c>
      <c r="B680" t="s">
        <v>141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20.576923076923077</v>
      </c>
      <c r="AI680" s="86">
        <f>AVERAGEIFS($I$2:I680, $B$2:B680, B680)</f>
        <v>0.5115384615384615</v>
      </c>
      <c r="AJ680" s="86">
        <f>AVERAGEIFS($J$2:J680, $B$2:B680, B680)</f>
        <v>0.49961538461538474</v>
      </c>
      <c r="AK680" s="86">
        <f>AVERAGEIFS($D$2:D680, $B$2:B680, B680)</f>
        <v>0.65384615384615385</v>
      </c>
    </row>
    <row r="681" spans="1:37" x14ac:dyDescent="0.25">
      <c r="A681" s="85">
        <v>46175</v>
      </c>
      <c r="B681" t="s">
        <v>140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12.714285714285714</v>
      </c>
      <c r="AI681" s="86">
        <f>AVERAGEIFS($I$2:I681, $B$2:B681, B681)</f>
        <v>0.53928571428571437</v>
      </c>
      <c r="AJ681" s="86">
        <f>AVERAGEIFS($J$2:J681, $B$2:B681, B681)</f>
        <v>0.51214285714285712</v>
      </c>
      <c r="AK681" s="86">
        <f>AVERAGEIFS($D$2:D681, $B$2:B681, B681)</f>
        <v>0.5</v>
      </c>
    </row>
    <row r="682" spans="1:37" x14ac:dyDescent="0.25">
      <c r="A682" s="85">
        <v>46175</v>
      </c>
      <c r="B682" t="s">
        <v>161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11.222222222222221</v>
      </c>
      <c r="AI682" s="86">
        <f>AVERAGEIFS($I$2:I682, $B$2:B682, B682)</f>
        <v>0.49722222222222218</v>
      </c>
      <c r="AJ682" s="86">
        <f>AVERAGEIFS($J$2:J682, $B$2:B682, B682)</f>
        <v>0.48833333333333329</v>
      </c>
      <c r="AK682" s="86">
        <f>AVERAGEIFS($D$2:D682, $B$2:B682, B682)</f>
        <v>0.55555555555555558</v>
      </c>
    </row>
    <row r="683" spans="1:37" x14ac:dyDescent="0.25">
      <c r="A683" s="85">
        <v>46176</v>
      </c>
      <c r="B683" t="s">
        <v>71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18.083333333333332</v>
      </c>
      <c r="AI683" s="86">
        <f>AVERAGEIFS($I$2:I683, $B$2:B683, B683)</f>
        <v>0.49583333333333335</v>
      </c>
      <c r="AJ683" s="86">
        <f>AVERAGEIFS($J$2:J683, $B$2:B683, B683)</f>
        <v>0.49</v>
      </c>
      <c r="AK683" s="86">
        <f>AVERAGEIFS($D$2:D683, $B$2:B683, B683)</f>
        <v>0.5</v>
      </c>
    </row>
    <row r="684" spans="1:37" x14ac:dyDescent="0.25">
      <c r="A684" s="85">
        <v>46176</v>
      </c>
      <c r="B684" t="s">
        <v>141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20.37037037037037</v>
      </c>
      <c r="AI684" s="86">
        <f>AVERAGEIFS($I$2:I684, $B$2:B684, B684)</f>
        <v>0.50740740740740742</v>
      </c>
      <c r="AJ684" s="86">
        <f>AVERAGEIFS($J$2:J684, $B$2:B684, B684)</f>
        <v>0.50074074074074082</v>
      </c>
      <c r="AK684" s="86">
        <f>AVERAGEIFS($D$2:D684, $B$2:B684, B684)</f>
        <v>0.62962962962962965</v>
      </c>
    </row>
    <row r="685" spans="1:37" x14ac:dyDescent="0.25">
      <c r="A685" s="85">
        <v>46176</v>
      </c>
      <c r="B685" t="s">
        <v>107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16.178571428571427</v>
      </c>
      <c r="AI685" s="86">
        <f>AVERAGEIFS($I$2:I685, $B$2:B685, B685)</f>
        <v>0.45714285714285713</v>
      </c>
      <c r="AJ685" s="86">
        <f>AVERAGEIFS($J$2:J685, $B$2:B685, B685)</f>
        <v>0.48321428571428571</v>
      </c>
      <c r="AK685" s="86">
        <f>AVERAGEIFS($D$2:D685, $B$2:B685, B685)</f>
        <v>0.5</v>
      </c>
    </row>
    <row r="686" spans="1:37" x14ac:dyDescent="0.25">
      <c r="A686" s="85">
        <v>46176</v>
      </c>
      <c r="B686" t="s">
        <v>46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15.25</v>
      </c>
      <c r="AI686" s="86">
        <f>AVERAGEIFS($I$2:I686, $B$2:B686, B686)</f>
        <v>0.28749999999999998</v>
      </c>
      <c r="AJ686" s="86">
        <f>AVERAGEIFS($J$2:J686, $B$2:B686, B686)</f>
        <v>0.38375000000000004</v>
      </c>
      <c r="AK686" s="86">
        <f>AVERAGEIFS($D$2:D686, $B$2:B686, B686)</f>
        <v>0.125</v>
      </c>
    </row>
    <row r="687" spans="1:37" x14ac:dyDescent="0.25">
      <c r="A687" s="85">
        <v>46176</v>
      </c>
      <c r="B687" t="s">
        <v>146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13.818181818181818</v>
      </c>
      <c r="AI687" s="86">
        <f>AVERAGEIFS($I$2:I687, $B$2:B687, B687)</f>
        <v>0.3727272727272728</v>
      </c>
      <c r="AJ687" s="86">
        <f>AVERAGEIFS($J$2:J687, $B$2:B687, B687)</f>
        <v>0.45363636363636367</v>
      </c>
      <c r="AK687" s="86">
        <f>AVERAGEIFS($D$2:D687, $B$2:B687, B687)</f>
        <v>0.36363636363636365</v>
      </c>
    </row>
    <row r="688" spans="1:37" x14ac:dyDescent="0.25">
      <c r="A688" s="85">
        <v>46176</v>
      </c>
      <c r="B688" t="s">
        <v>40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19.548387096774192</v>
      </c>
      <c r="AI688" s="86">
        <f>AVERAGEIFS($I$2:I688, $B$2:B688, B688)</f>
        <v>0.46774193548387105</v>
      </c>
      <c r="AJ688" s="86">
        <f>AVERAGEIFS($J$2:J688, $B$2:B688, B688)</f>
        <v>0.48677419354838702</v>
      </c>
      <c r="AK688" s="86">
        <f>AVERAGEIFS($D$2:D688, $B$2:B688, B688)</f>
        <v>0.41935483870967744</v>
      </c>
    </row>
    <row r="689" spans="1:37" x14ac:dyDescent="0.25">
      <c r="A689" s="85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86">
        <f>AVERAGEIFS($C$2:C689, $B$2:B689, B689)</f>
        <v>25.441860465116278</v>
      </c>
      <c r="AI689" s="86">
        <f>AVERAGEIFS($I$2:I689, $B$2:B689, B689)</f>
        <v>0.58488372093023255</v>
      </c>
      <c r="AJ689" s="86">
        <f>AVERAGEIFS($J$2:J689, $B$2:B689, B689)</f>
        <v>0.52883720930232569</v>
      </c>
      <c r="AK689" s="86">
        <f>AVERAGEIFS($D$2:D689, $B$2:B689, B689)</f>
        <v>0.65116279069767447</v>
      </c>
    </row>
    <row r="690" spans="1:37" x14ac:dyDescent="0.25">
      <c r="A690" s="85">
        <v>46176</v>
      </c>
      <c r="B690" t="s">
        <v>50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86">
        <f>AVERAGEIFS($C$2:C690, $B$2:B690, B690)</f>
        <v>17.649999999999999</v>
      </c>
      <c r="AI690" s="86">
        <f>AVERAGEIFS($I$2:I690, $B$2:B690, B690)</f>
        <v>0.42499999999999999</v>
      </c>
      <c r="AJ690" s="86">
        <f>AVERAGEIFS($J$2:J690, $B$2:B690, B690)</f>
        <v>0.46499999999999997</v>
      </c>
      <c r="AK690" s="86">
        <f>AVERAGEIFS($D$2:D690, $B$2:B690, B690)</f>
        <v>0.4</v>
      </c>
    </row>
    <row r="691" spans="1:37" x14ac:dyDescent="0.25">
      <c r="A691" s="85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86">
        <f>AVERAGEIFS($C$2:C691, $B$2:B691, B691)</f>
        <v>17.666666666666668</v>
      </c>
      <c r="AI691" s="86">
        <f>AVERAGEIFS($I$2:I691, $B$2:B691, B691)</f>
        <v>0.33333333333333331</v>
      </c>
      <c r="AJ691" s="86">
        <f>AVERAGEIFS($J$2:J691, $B$2:B691, B691)</f>
        <v>0.42666666666666669</v>
      </c>
      <c r="AK691" s="86">
        <f>AVERAGEIFS($D$2:D691, $B$2:B691, B691)</f>
        <v>0.33333333333333331</v>
      </c>
    </row>
    <row r="692" spans="1:37" x14ac:dyDescent="0.25">
      <c r="A692" s="85">
        <v>46176</v>
      </c>
      <c r="B692" t="s">
        <v>27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86">
        <f>AVERAGEIFS($C$2:C692, $B$2:B692, B692)</f>
        <v>12.166666666666666</v>
      </c>
      <c r="AI692" s="86">
        <f>AVERAGEIFS($I$2:I692, $B$2:B692, B692)</f>
        <v>0.65</v>
      </c>
      <c r="AJ692" s="86">
        <f>AVERAGEIFS($J$2:J692, $B$2:B692, B692)</f>
        <v>0.54999999999999993</v>
      </c>
      <c r="AK692" s="86">
        <f>AVERAGEIFS($D$2:D692, $B$2:B692, B692)</f>
        <v>0.66666666666666663</v>
      </c>
    </row>
    <row r="693" spans="1:37" x14ac:dyDescent="0.25">
      <c r="A693" s="85">
        <v>46176</v>
      </c>
      <c r="B693" t="s">
        <v>152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86">
        <f>AVERAGEIFS($C$2:C693, $B$2:B693, B693)</f>
        <v>14.9375</v>
      </c>
      <c r="AI693" s="86">
        <f>AVERAGEIFS($I$2:I693, $B$2:B693, B693)</f>
        <v>0.39374999999999999</v>
      </c>
      <c r="AJ693" s="86">
        <f>AVERAGEIFS($J$2:J693, $B$2:B693, B693)</f>
        <v>0.45937499999999998</v>
      </c>
      <c r="AK693" s="86">
        <f>AVERAGEIFS($D$2:D693, $B$2:B693, B693)</f>
        <v>0.3125</v>
      </c>
    </row>
    <row r="694" spans="1:37" x14ac:dyDescent="0.25">
      <c r="A694" s="85">
        <v>46176</v>
      </c>
      <c r="B694" t="s">
        <v>54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86">
        <f>AVERAGEIFS($C$2:C694, $B$2:B694, B694)</f>
        <v>23.111111111111111</v>
      </c>
      <c r="AI694" s="86">
        <f>AVERAGEIFS($I$2:I694, $B$2:B694, B694)</f>
        <v>0.53888888888888886</v>
      </c>
      <c r="AJ694" s="86">
        <f>AVERAGEIFS($J$2:J694, $B$2:B694, B694)</f>
        <v>0.51518518518518508</v>
      </c>
      <c r="AK694" s="86">
        <f>AVERAGEIFS($D$2:D694, $B$2:B694, B694)</f>
        <v>0.55555555555555558</v>
      </c>
    </row>
    <row r="695" spans="1:37" x14ac:dyDescent="0.25">
      <c r="A695" s="85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27.09090909090909</v>
      </c>
      <c r="AI695" s="86">
        <f>AVERAGEIFS($I$2:I695, $B$2:B695, B695)</f>
        <v>0.53409090909090906</v>
      </c>
      <c r="AJ695" s="86">
        <f>AVERAGEIFS($J$2:J695, $B$2:B695, B695)</f>
        <v>0.53090909090909089</v>
      </c>
      <c r="AK695" s="86">
        <f>AVERAGEIFS($D$2:D695, $B$2:B695, B695)</f>
        <v>0.54545454545454541</v>
      </c>
    </row>
    <row r="696" spans="1:37" x14ac:dyDescent="0.25">
      <c r="A696" s="85">
        <v>46177</v>
      </c>
      <c r="B696" t="s">
        <v>54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22.607142857142858</v>
      </c>
      <c r="AI696" s="86">
        <f>AVERAGEIFS($I$2:I696, $B$2:B696, B696)</f>
        <v>0.51964285714285718</v>
      </c>
      <c r="AJ696" s="86">
        <f>AVERAGEIFS($J$2:J696, $B$2:B696, B696)</f>
        <v>0.50785714285714278</v>
      </c>
      <c r="AK696" s="86">
        <f>AVERAGEIFS($D$2:D696, $B$2:B696, B696)</f>
        <v>0.5357142857142857</v>
      </c>
    </row>
    <row r="697" spans="1:37" x14ac:dyDescent="0.25">
      <c r="A697" s="85">
        <v>46177</v>
      </c>
      <c r="B697" t="s">
        <v>40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19.46875</v>
      </c>
      <c r="AI697" s="86">
        <f>AVERAGEIFS($I$2:I697, $B$2:B697, B697)</f>
        <v>0.45312500000000006</v>
      </c>
      <c r="AJ697" s="86">
        <f>AVERAGEIFS($J$2:J697, $B$2:B697, B697)</f>
        <v>0.48124999999999996</v>
      </c>
      <c r="AK697" s="86">
        <f>AVERAGEIFS($D$2:D697, $B$2:B697, B697)</f>
        <v>0.40625</v>
      </c>
    </row>
    <row r="698" spans="1:37" x14ac:dyDescent="0.25">
      <c r="A698" s="85">
        <v>46177</v>
      </c>
      <c r="B698" t="s">
        <v>150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20.6</v>
      </c>
      <c r="AI698" s="86">
        <f>AVERAGEIFS($I$2:I698, $B$2:B698, B698)</f>
        <v>0.56000000000000005</v>
      </c>
      <c r="AJ698" s="86">
        <f>AVERAGEIFS($J$2:J698, $B$2:B698, B698)</f>
        <v>0.54333333333333333</v>
      </c>
      <c r="AK698" s="86">
        <f>AVERAGEIFS($D$2:D698, $B$2:B698, B698)</f>
        <v>0.6333333333333333</v>
      </c>
    </row>
    <row r="699" spans="1:37" x14ac:dyDescent="0.25">
      <c r="A699" s="85">
        <v>46177</v>
      </c>
      <c r="B699" t="s">
        <v>14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13.545454545454545</v>
      </c>
      <c r="AI699" s="86">
        <f>AVERAGEIFS($I$2:I699, $B$2:B699, B699)</f>
        <v>0.4272727272727273</v>
      </c>
      <c r="AJ699" s="86">
        <f>AVERAGEIFS($J$2:J699, $B$2:B699, B699)</f>
        <v>0.45090909090909093</v>
      </c>
      <c r="AK699" s="86">
        <f>AVERAGEIFS($D$2:D699, $B$2:B699, B699)</f>
        <v>0.45454545454545453</v>
      </c>
    </row>
    <row r="700" spans="1:37" x14ac:dyDescent="0.25">
      <c r="A700" s="85">
        <v>46177</v>
      </c>
      <c r="B700" t="s">
        <v>148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8.7333333333333325</v>
      </c>
      <c r="AI700" s="86">
        <f>AVERAGEIFS($I$2:I700, $B$2:B700, B700)</f>
        <v>0.38</v>
      </c>
      <c r="AJ700" s="86">
        <f>AVERAGEIFS($J$2:J700, $B$2:B700, B700)</f>
        <v>0.44133333333333324</v>
      </c>
      <c r="AK700" s="86">
        <f>AVERAGEIFS($D$2:D700, $B$2:B700, B700)</f>
        <v>0.4</v>
      </c>
    </row>
    <row r="701" spans="1:37" x14ac:dyDescent="0.25">
      <c r="A701" s="85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25.851851851851851</v>
      </c>
      <c r="AI701" s="86">
        <f>AVERAGEIFS($I$2:I701, $B$2:B701, B701)</f>
        <v>0.52962962962962967</v>
      </c>
      <c r="AJ701" s="86">
        <f>AVERAGEIFS($J$2:J701, $B$2:B701, B701)</f>
        <v>0.51259259259259249</v>
      </c>
      <c r="AK701" s="86">
        <f>AVERAGEIFS($D$2:D701, $B$2:B701, B701)</f>
        <v>0.55555555555555558</v>
      </c>
    </row>
    <row r="702" spans="1:37" x14ac:dyDescent="0.25">
      <c r="A702" s="85">
        <v>46177</v>
      </c>
      <c r="B702" t="s">
        <v>42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17.363636363636363</v>
      </c>
      <c r="AI702" s="86">
        <f>AVERAGEIFS($I$2:I702, $B$2:B702, B702)</f>
        <v>0.48484848484848486</v>
      </c>
      <c r="AJ702" s="86">
        <f>AVERAGEIFS($J$2:J702, $B$2:B702, B702)</f>
        <v>0.47969696969696973</v>
      </c>
      <c r="AK702" s="86">
        <f>AVERAGEIFS($D$2:D702, $B$2:B702, B702)</f>
        <v>0.45454545454545453</v>
      </c>
    </row>
    <row r="703" spans="1:37" x14ac:dyDescent="0.25">
      <c r="A703" s="85">
        <v>46177</v>
      </c>
      <c r="B703" t="s">
        <v>141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20.071428571428573</v>
      </c>
      <c r="AI703" s="86">
        <f>AVERAGEIFS($I$2:I703, $B$2:B703, B703)</f>
        <v>0.52500000000000002</v>
      </c>
      <c r="AJ703" s="86">
        <f>AVERAGEIFS($J$2:J703, $B$2:B703, B703)</f>
        <v>0.50750000000000006</v>
      </c>
      <c r="AK703" s="86">
        <f>AVERAGEIFS($D$2:D703, $B$2:B703, B703)</f>
        <v>0.6428571428571429</v>
      </c>
    </row>
    <row r="704" spans="1:37" x14ac:dyDescent="0.25">
      <c r="A704" s="85">
        <v>46177</v>
      </c>
      <c r="B704" t="s">
        <v>44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16.8</v>
      </c>
      <c r="AI704" s="86">
        <f>AVERAGEIFS($I$2:I704, $B$2:B704, B704)</f>
        <v>0.55499999999999994</v>
      </c>
      <c r="AJ704" s="86">
        <f>AVERAGEIFS($J$2:J704, $B$2:B704, B704)</f>
        <v>0.53</v>
      </c>
      <c r="AK704" s="86">
        <f>AVERAGEIFS($D$2:D704, $B$2:B704, B704)</f>
        <v>0.53333333333333333</v>
      </c>
    </row>
    <row r="705" spans="1:37" x14ac:dyDescent="0.25">
      <c r="A705" s="85">
        <v>46177</v>
      </c>
      <c r="B705" t="s">
        <v>140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12.4</v>
      </c>
      <c r="AI705" s="86">
        <f>AVERAGEIFS($I$2:I705, $B$2:B705, B705)</f>
        <v>0.57000000000000006</v>
      </c>
      <c r="AJ705" s="86">
        <f>AVERAGEIFS($J$2:J705, $B$2:B705, B705)</f>
        <v>0.52399999999999991</v>
      </c>
      <c r="AK705" s="86">
        <f>AVERAGEIFS($D$2:D705, $B$2:B705, B705)</f>
        <v>0.53333333333333333</v>
      </c>
    </row>
    <row r="706" spans="1:37" x14ac:dyDescent="0.25">
      <c r="A706" s="85">
        <v>46177</v>
      </c>
      <c r="B706" t="s">
        <v>27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12.714285714285714</v>
      </c>
      <c r="AI706" s="86">
        <f>AVERAGEIFS($I$2:I706, $B$2:B706, B706)</f>
        <v>0.70000000000000007</v>
      </c>
      <c r="AJ706" s="86">
        <f>AVERAGEIFS($J$2:J706, $B$2:B706, B706)</f>
        <v>0.56999999999999995</v>
      </c>
      <c r="AK706" s="86">
        <f>AVERAGEIFS($D$2:D706, $B$2:B706, B706)</f>
        <v>0.7142857142857143</v>
      </c>
    </row>
    <row r="707" spans="1:37" x14ac:dyDescent="0.25">
      <c r="A707" s="85">
        <v>46177</v>
      </c>
      <c r="B707" t="s">
        <v>46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86">
        <f>AVERAGEIFS($C$2:C707, $B$2:B707, B707)</f>
        <v>15.111111111111111</v>
      </c>
      <c r="AI707" s="86">
        <f>AVERAGEIFS($I$2:I707, $B$2:B707, B707)</f>
        <v>0.28333333333333333</v>
      </c>
      <c r="AJ707" s="86">
        <f>AVERAGEIFS($J$2:J707, $B$2:B707, B707)</f>
        <v>0.37777777777777782</v>
      </c>
      <c r="AK707" s="86">
        <f>AVERAGEIFS($D$2:D707, $B$2:B707, B707)</f>
        <v>0.1111111111111111</v>
      </c>
    </row>
    <row r="708" spans="1:37" x14ac:dyDescent="0.25">
      <c r="A708" s="85">
        <v>46177</v>
      </c>
      <c r="B708" t="s">
        <v>40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86">
        <f>AVERAGEIFS($C$2:C708, $B$2:B708, B708)</f>
        <v>19.303030303030305</v>
      </c>
      <c r="AI708" s="86">
        <f>AVERAGEIFS($I$2:I708, $B$2:B708, B708)</f>
        <v>0.44696969696969702</v>
      </c>
      <c r="AJ708" s="86">
        <f>AVERAGEIFS($J$2:J708, $B$2:B708, B708)</f>
        <v>0.47666666666666663</v>
      </c>
      <c r="AK708" s="86">
        <f>AVERAGEIFS($D$2:D708, $B$2:B708, B708)</f>
        <v>0.39393939393939392</v>
      </c>
    </row>
    <row r="709" spans="1:37" x14ac:dyDescent="0.25">
      <c r="A709" s="85">
        <v>46177</v>
      </c>
      <c r="B709" t="s">
        <v>141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86">
        <f>AVERAGEIFS($C$2:C709, $B$2:B709, B709)</f>
        <v>19.827586206896552</v>
      </c>
      <c r="AI709" s="86">
        <f>AVERAGEIFS($I$2:I709, $B$2:B709, B709)</f>
        <v>0.51551724137931032</v>
      </c>
      <c r="AJ709" s="86">
        <f>AVERAGEIFS($J$2:J709, $B$2:B709, B709)</f>
        <v>0.50137931034482763</v>
      </c>
      <c r="AK709" s="86">
        <f>AVERAGEIFS($D$2:D709, $B$2:B709, B709)</f>
        <v>0.62068965517241381</v>
      </c>
    </row>
    <row r="710" spans="1:37" x14ac:dyDescent="0.25">
      <c r="A710" s="85">
        <v>46177</v>
      </c>
      <c r="B710" t="s">
        <v>50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86">
        <f>AVERAGEIFS($C$2:C710, $B$2:B710, B710)</f>
        <v>17.19047619047619</v>
      </c>
      <c r="AI710" s="86">
        <f>AVERAGEIFS($I$2:I710, $B$2:B710, B710)</f>
        <v>0.41666666666666669</v>
      </c>
      <c r="AJ710" s="86">
        <f>AVERAGEIFS($J$2:J710, $B$2:B710, B710)</f>
        <v>0.45857142857142852</v>
      </c>
      <c r="AK710" s="86">
        <f>AVERAGEIFS($D$2:D710, $B$2:B710, B710)</f>
        <v>0.38095238095238093</v>
      </c>
    </row>
    <row r="711" spans="1:37" x14ac:dyDescent="0.25">
      <c r="A711" s="85">
        <v>46177</v>
      </c>
      <c r="B711" t="s">
        <v>89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86">
        <f>AVERAGEIFS($C$2:C711, $B$2:B711, B711)</f>
        <v>4</v>
      </c>
      <c r="AI711" s="86">
        <f>AVERAGEIFS($I$2:I711, $B$2:B711, B711)</f>
        <v>0.25</v>
      </c>
      <c r="AJ711" s="86">
        <f>AVERAGEIFS($J$2:J711, $B$2:B711, B711)</f>
        <v>0.33</v>
      </c>
      <c r="AK711" s="86">
        <f>AVERAGEIFS($D$2:D711, $B$2:B711, B711)</f>
        <v>0</v>
      </c>
    </row>
    <row r="712" spans="1:37" x14ac:dyDescent="0.25">
      <c r="A712" s="85">
        <v>46177</v>
      </c>
      <c r="B712" t="s">
        <v>27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86">
        <f>AVERAGEIFS($C$2:C712, $B$2:B712, B712)</f>
        <v>12.75</v>
      </c>
      <c r="AI712" s="86">
        <f>AVERAGEIFS($I$2:I712, $B$2:B712, B712)</f>
        <v>0.64375000000000004</v>
      </c>
      <c r="AJ712" s="86">
        <f>AVERAGEIFS($J$2:J712, $B$2:B712, B712)</f>
        <v>0.53999999999999992</v>
      </c>
      <c r="AK712" s="86">
        <f>AVERAGEIFS($D$2:D712, $B$2:B712, B712)</f>
        <v>0.625</v>
      </c>
    </row>
    <row r="713" spans="1:37" x14ac:dyDescent="0.25">
      <c r="A713" s="85">
        <v>46177</v>
      </c>
      <c r="B713" t="s">
        <v>44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86">
        <f>AVERAGEIFS($C$2:C713, $B$2:B713, B713)</f>
        <v>16.516129032258064</v>
      </c>
      <c r="AI713" s="86">
        <f>AVERAGEIFS($I$2:I713, $B$2:B713, B713)</f>
        <v>0.56129032258064515</v>
      </c>
      <c r="AJ713" s="86">
        <f>AVERAGEIFS($J$2:J713, $B$2:B713, B713)</f>
        <v>0.53451612903225809</v>
      </c>
      <c r="AK713" s="86">
        <f>AVERAGEIFS($D$2:D713, $B$2:B713, B713)</f>
        <v>0.54838709677419351</v>
      </c>
    </row>
    <row r="714" spans="1:37" x14ac:dyDescent="0.25">
      <c r="A714" s="85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86">
        <f>AVERAGEIFS($C$2:C714, $B$2:B714, B714)</f>
        <v>26.521739130434781</v>
      </c>
      <c r="AI714" s="86">
        <f>AVERAGEIFS($I$2:I714, $B$2:B714, B714)</f>
        <v>0.54347826086956519</v>
      </c>
      <c r="AJ714" s="86">
        <f>AVERAGEIFS($J$2:J714, $B$2:B714, B714)</f>
        <v>0.53695652173913044</v>
      </c>
      <c r="AK714" s="86">
        <f>AVERAGEIFS($D$2:D714, $B$2:B714, B714)</f>
        <v>0.56521739130434778</v>
      </c>
    </row>
    <row r="715" spans="1:37" x14ac:dyDescent="0.25">
      <c r="A715" s="85">
        <v>46177</v>
      </c>
      <c r="B715" t="s">
        <v>42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86">
        <f>AVERAGEIFS($C$2:C715, $B$2:B715, B715)</f>
        <v>17.264705882352942</v>
      </c>
      <c r="AI715" s="86">
        <f>AVERAGEIFS($I$2:I715, $B$2:B715, B715)</f>
        <v>0.49264705882352944</v>
      </c>
      <c r="AJ715" s="86">
        <f>AVERAGEIFS($J$2:J715, $B$2:B715, B715)</f>
        <v>0.48529411764705893</v>
      </c>
      <c r="AK715" s="86">
        <f>AVERAGEIFS($D$2:D715, $B$2:B715, B715)</f>
        <v>0.47058823529411764</v>
      </c>
    </row>
    <row r="716" spans="1:37" x14ac:dyDescent="0.25">
      <c r="A716" s="85">
        <v>46177</v>
      </c>
      <c r="B716" t="s">
        <v>150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86">
        <f>AVERAGEIFS($C$2:C716, $B$2:B716, B716)</f>
        <v>20.451612903225808</v>
      </c>
      <c r="AI716" s="86">
        <f>AVERAGEIFS($I$2:I716, $B$2:B716, B716)</f>
        <v>0.56612903225806455</v>
      </c>
      <c r="AJ716" s="86">
        <f>AVERAGEIFS($J$2:J716, $B$2:B716, B716)</f>
        <v>0.54741935483870974</v>
      </c>
      <c r="AK716" s="86">
        <f>AVERAGEIFS($D$2:D716, $B$2:B716, B716)</f>
        <v>0.64516129032258063</v>
      </c>
    </row>
    <row r="717" spans="1:37" x14ac:dyDescent="0.25">
      <c r="A717" s="85">
        <v>46177</v>
      </c>
      <c r="B717" t="s">
        <v>37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86">
        <f>AVERAGEIFS($C$2:C717, $B$2:B717, B717)</f>
        <v>19.714285714285715</v>
      </c>
      <c r="AI717" s="86">
        <f>AVERAGEIFS($I$2:I717, $B$2:B717, B717)</f>
        <v>0.7142857142857143</v>
      </c>
      <c r="AJ717" s="86">
        <f>AVERAGEIFS($J$2:J717, $B$2:B717, B717)</f>
        <v>0.5842857142857143</v>
      </c>
      <c r="AK717" s="86">
        <f>AVERAGEIFS($D$2:D717, $B$2:B717, B717)</f>
        <v>0.8571428571428571</v>
      </c>
    </row>
    <row r="718" spans="1:37" x14ac:dyDescent="0.25">
      <c r="A718" s="85">
        <v>46177</v>
      </c>
      <c r="B718" t="s">
        <v>140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86">
        <f>AVERAGEIFS($C$2:C718, $B$2:B718, B718)</f>
        <v>12.625</v>
      </c>
      <c r="AI718" s="86">
        <f>AVERAGEIFS($I$2:I718, $B$2:B718, B718)</f>
        <v>0.58125000000000004</v>
      </c>
      <c r="AJ718" s="86">
        <f>AVERAGEIFS($J$2:J718, $B$2:B718, B718)</f>
        <v>0.53312499999999996</v>
      </c>
      <c r="AK718" s="86">
        <f>AVERAGEIFS($D$2:D718, $B$2:B718, B718)</f>
        <v>0.5625</v>
      </c>
    </row>
    <row r="719" spans="1:37" x14ac:dyDescent="0.25">
      <c r="A719" s="85">
        <v>46178</v>
      </c>
      <c r="B719" t="s">
        <v>27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13.111111111111111</v>
      </c>
      <c r="AI719" s="86">
        <f>AVERAGEIFS($I$2:I719, $B$2:B719, B719)</f>
        <v>0.60000000000000009</v>
      </c>
      <c r="AJ719" s="86">
        <f>AVERAGEIFS($J$2:J719, $B$2:B719, B719)</f>
        <v>0.52333333333333321</v>
      </c>
      <c r="AK719" s="86">
        <f>AVERAGEIFS($D$2:D719, $B$2:B719, B719)</f>
        <v>0.55555555555555558</v>
      </c>
    </row>
    <row r="720" spans="1:37" x14ac:dyDescent="0.25">
      <c r="A720" s="85">
        <v>46178</v>
      </c>
      <c r="B720" t="s">
        <v>50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17.363636363636363</v>
      </c>
      <c r="AI720" s="86">
        <f>AVERAGEIFS($I$2:I720, $B$2:B720, B720)</f>
        <v>0.40909090909090912</v>
      </c>
      <c r="AJ720" s="86">
        <f>AVERAGEIFS($J$2:J720, $B$2:B720, B720)</f>
        <v>0.45545454545454545</v>
      </c>
      <c r="AK720" s="86">
        <f>AVERAGEIFS($D$2:D720, $B$2:B720, B720)</f>
        <v>0.36363636363636365</v>
      </c>
    </row>
    <row r="721" spans="1:37" x14ac:dyDescent="0.25">
      <c r="A721" s="85">
        <v>46178</v>
      </c>
      <c r="B721" t="s">
        <v>140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12.705882352941176</v>
      </c>
      <c r="AI721" s="86">
        <f>AVERAGEIFS($I$2:I721, $B$2:B721, B721)</f>
        <v>0.56176470588235294</v>
      </c>
      <c r="AJ721" s="86">
        <f>AVERAGEIFS($J$2:J721, $B$2:B721, B721)</f>
        <v>0.52470588235294113</v>
      </c>
      <c r="AK721" s="86">
        <f>AVERAGEIFS($D$2:D721, $B$2:B721, B721)</f>
        <v>0.52941176470588236</v>
      </c>
    </row>
    <row r="722" spans="1:37" x14ac:dyDescent="0.25">
      <c r="A722" s="85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18.25</v>
      </c>
      <c r="AI722" s="86">
        <f>AVERAGEIFS($I$2:I722, $B$2:B722, B722)</f>
        <v>0.3125</v>
      </c>
      <c r="AJ722" s="86">
        <f>AVERAGEIFS($J$2:J722, $B$2:B722, B722)</f>
        <v>0.41749999999999998</v>
      </c>
      <c r="AK722" s="86">
        <f>AVERAGEIFS($D$2:D722, $B$2:B722, B722)</f>
        <v>0.25</v>
      </c>
    </row>
    <row r="723" spans="1:37" x14ac:dyDescent="0.25">
      <c r="A723" s="85">
        <v>46178</v>
      </c>
      <c r="B723" t="s">
        <v>54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22.655172413793103</v>
      </c>
      <c r="AI723" s="86">
        <f>AVERAGEIFS($I$2:I723, $B$2:B723, B723)</f>
        <v>0.51034482758620692</v>
      </c>
      <c r="AJ723" s="86">
        <f>AVERAGEIFS($J$2:J723, $B$2:B723, B723)</f>
        <v>0.50379310344827588</v>
      </c>
      <c r="AK723" s="86">
        <f>AVERAGEIFS($D$2:D723, $B$2:B723, B723)</f>
        <v>0.51724137931034486</v>
      </c>
    </row>
    <row r="724" spans="1:37" x14ac:dyDescent="0.25">
      <c r="A724" s="85">
        <v>46178</v>
      </c>
      <c r="B724" t="s">
        <v>17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19.157894736842106</v>
      </c>
      <c r="AI724" s="86">
        <f>AVERAGEIFS($I$2:I724, $B$2:B724, B724)</f>
        <v>0.57631578947368423</v>
      </c>
      <c r="AJ724" s="86">
        <f>AVERAGEIFS($J$2:J724, $B$2:B724, B724)</f>
        <v>0.518421052631579</v>
      </c>
      <c r="AK724" s="86">
        <f>AVERAGEIFS($D$2:D724, $B$2:B724, B724)</f>
        <v>0.63157894736842102</v>
      </c>
    </row>
    <row r="725" spans="1:37" x14ac:dyDescent="0.25">
      <c r="A725" s="85">
        <v>46178</v>
      </c>
      <c r="B725" t="s">
        <v>152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15.411764705882353</v>
      </c>
      <c r="AI725" s="86">
        <f>AVERAGEIFS($I$2:I725, $B$2:B725, B725)</f>
        <v>0.41470588235294115</v>
      </c>
      <c r="AJ725" s="86">
        <f>AVERAGEIFS($J$2:J725, $B$2:B725, B725)</f>
        <v>0.46823529411764708</v>
      </c>
      <c r="AK725" s="86">
        <f>AVERAGEIFS($D$2:D725, $B$2:B725, B725)</f>
        <v>0.35294117647058826</v>
      </c>
    </row>
    <row r="726" spans="1:37" x14ac:dyDescent="0.25">
      <c r="A726" s="85">
        <v>46178</v>
      </c>
      <c r="B726" t="s">
        <v>161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86">
        <f>AVERAGEIFS($C$2:C726, $B$2:B726, B726)</f>
        <v>11.421052631578947</v>
      </c>
      <c r="AI726" s="86">
        <f>AVERAGEIFS($I$2:I726, $B$2:B726, B726)</f>
        <v>0.51052631578947361</v>
      </c>
      <c r="AJ726" s="86">
        <f>AVERAGEIFS($J$2:J726, $B$2:B726, B726)</f>
        <v>0.49473684210526309</v>
      </c>
      <c r="AK726" s="86">
        <f>AVERAGEIFS($D$2:D726, $B$2:B726, B726)</f>
        <v>0.57894736842105265</v>
      </c>
    </row>
    <row r="727" spans="1:37" x14ac:dyDescent="0.25">
      <c r="A727" s="85">
        <v>46178</v>
      </c>
      <c r="B727" t="s">
        <v>137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86">
        <f>AVERAGEIFS($C$2:C727, $B$2:B727, B727)</f>
        <v>9</v>
      </c>
      <c r="AI727" s="86">
        <f>AVERAGEIFS($I$2:I727, $B$2:B727, B727)</f>
        <v>0.5</v>
      </c>
      <c r="AJ727" s="86">
        <f>AVERAGEIFS($J$2:J727, $B$2:B727, B727)</f>
        <v>0.495</v>
      </c>
      <c r="AK727" s="86">
        <f>AVERAGEIFS($D$2:D727, $B$2:B727, B727)</f>
        <v>0.5</v>
      </c>
    </row>
    <row r="728" spans="1:37" x14ac:dyDescent="0.25">
      <c r="A728" s="85">
        <v>46178</v>
      </c>
      <c r="B728" t="s">
        <v>150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86">
        <f>AVERAGEIFS($C$2:C728, $B$2:B728, B728)</f>
        <v>20.84375</v>
      </c>
      <c r="AI728" s="86">
        <f>AVERAGEIFS($I$2:I728, $B$2:B728, B728)</f>
        <v>0.57187500000000002</v>
      </c>
      <c r="AJ728" s="86">
        <f>AVERAGEIFS($J$2:J728, $B$2:B728, B728)</f>
        <v>0.54937500000000006</v>
      </c>
      <c r="AK728" s="86">
        <f>AVERAGEIFS($D$2:D728, $B$2:B728, B728)</f>
        <v>0.65625</v>
      </c>
    </row>
    <row r="729" spans="1:37" x14ac:dyDescent="0.25">
      <c r="A729" s="85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86">
        <f>AVERAGEIFS($C$2:C729, $B$2:B729, B729)</f>
        <v>18.64</v>
      </c>
      <c r="AI729" s="86">
        <f>AVERAGEIFS($I$2:I729, $B$2:B729, B729)</f>
        <v>0.47600000000000009</v>
      </c>
      <c r="AJ729" s="86">
        <f>AVERAGEIFS($J$2:J729, $B$2:B729, B729)</f>
        <v>0.48840000000000006</v>
      </c>
      <c r="AK729" s="86">
        <f>AVERAGEIFS($D$2:D729, $B$2:B729, B729)</f>
        <v>0.48</v>
      </c>
    </row>
    <row r="730" spans="1:37" x14ac:dyDescent="0.25">
      <c r="A730" s="85">
        <v>46178</v>
      </c>
      <c r="B730" t="s">
        <v>141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86">
        <f>AVERAGEIFS($C$2:C730, $B$2:B730, B730)</f>
        <v>20.3</v>
      </c>
      <c r="AI730" s="86">
        <f>AVERAGEIFS($I$2:I730, $B$2:B730, B730)</f>
        <v>0.52333333333333332</v>
      </c>
      <c r="AJ730" s="86">
        <f>AVERAGEIFS($J$2:J730, $B$2:B730, B730)</f>
        <v>0.50500000000000012</v>
      </c>
      <c r="AK730" s="86">
        <f>AVERAGEIFS($D$2:D730, $B$2:B730, B730)</f>
        <v>0.6333333333333333</v>
      </c>
    </row>
    <row r="731" spans="1:37" x14ac:dyDescent="0.25">
      <c r="A731" s="85">
        <v>46180</v>
      </c>
      <c r="B731" t="s">
        <v>113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86">
        <f>AVERAGEIFS($C$2:C731, $B$2:B731, B731)</f>
        <v>20.09375</v>
      </c>
      <c r="AI731" s="86">
        <f>AVERAGEIFS($I$2:I731, $B$2:B731, B731)</f>
        <v>0.5703125</v>
      </c>
      <c r="AJ731" s="86">
        <f>AVERAGEIFS($J$2:J731, $B$2:B731, B731)</f>
        <v>0.54343750000000013</v>
      </c>
      <c r="AK731" s="86">
        <f>AVERAGEIFS($D$2:D731, $B$2:B731, B731)</f>
        <v>0.59375</v>
      </c>
    </row>
    <row r="732" spans="1:37" x14ac:dyDescent="0.25">
      <c r="A732" s="85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25.785714285714285</v>
      </c>
      <c r="AI732" s="86">
        <f>AVERAGEIFS($I$2:I732, $B$2:B732, B732)</f>
        <v>0.53749999999999998</v>
      </c>
      <c r="AJ732" s="86">
        <f>AVERAGEIFS($J$2:J732, $B$2:B732, B732)</f>
        <v>0.51892857142857129</v>
      </c>
      <c r="AK732" s="86">
        <f>AVERAGEIFS($D$2:D732, $B$2:B732, B732)</f>
        <v>0.5714285714285714</v>
      </c>
    </row>
    <row r="733" spans="1:37" x14ac:dyDescent="0.25">
      <c r="A733" s="85">
        <v>46180</v>
      </c>
      <c r="B733" t="s">
        <v>141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20.258064516129032</v>
      </c>
      <c r="AI733" s="86">
        <f>AVERAGEIFS($I$2:I733, $B$2:B733, B733)</f>
        <v>0.53064516129032258</v>
      </c>
      <c r="AJ733" s="86">
        <f>AVERAGEIFS($J$2:J733, $B$2:B733, B733)</f>
        <v>0.51096774193548389</v>
      </c>
      <c r="AK733" s="86">
        <f>AVERAGEIFS($D$2:D733, $B$2:B733, B733)</f>
        <v>0.64516129032258063</v>
      </c>
    </row>
    <row r="734" spans="1:37" x14ac:dyDescent="0.25">
      <c r="A734" s="85">
        <v>46180</v>
      </c>
      <c r="B734" t="s">
        <v>54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22.666666666666668</v>
      </c>
      <c r="AI734" s="86">
        <f>AVERAGEIFS($I$2:I734, $B$2:B734, B734)</f>
        <v>0.51833333333333331</v>
      </c>
      <c r="AJ734" s="86">
        <f>AVERAGEIFS($J$2:J734, $B$2:B734, B734)</f>
        <v>0.51</v>
      </c>
      <c r="AK734" s="86">
        <f>AVERAGEIFS($D$2:D734, $B$2:B734, B734)</f>
        <v>0.53333333333333333</v>
      </c>
    </row>
    <row r="735" spans="1:37" x14ac:dyDescent="0.25">
      <c r="A735" s="85">
        <v>46180</v>
      </c>
      <c r="B735" t="s">
        <v>179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19.1875</v>
      </c>
      <c r="AI735" s="86">
        <f>AVERAGEIFS($I$2:I735, $B$2:B735, B735)</f>
        <v>0.51874999999999993</v>
      </c>
      <c r="AJ735" s="86">
        <f>AVERAGEIFS($J$2:J735, $B$2:B735, B735)</f>
        <v>0.51812499999999995</v>
      </c>
      <c r="AK735" s="86">
        <f>AVERAGEIFS($D$2:D735, $B$2:B735, B735)</f>
        <v>0.5</v>
      </c>
    </row>
    <row r="736" spans="1:37" x14ac:dyDescent="0.25">
      <c r="A736" s="85">
        <v>46180</v>
      </c>
      <c r="B736" t="s">
        <v>44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16.25</v>
      </c>
      <c r="AI736" s="86">
        <f>AVERAGEIFS($I$2:I736, $B$2:B736, B736)</f>
        <v>0.56718749999999996</v>
      </c>
      <c r="AJ736" s="86">
        <f>AVERAGEIFS($J$2:J736, $B$2:B736, B736)</f>
        <v>0.53937500000000005</v>
      </c>
      <c r="AK736" s="86">
        <f>AVERAGEIFS($D$2:D736, $B$2:B736, B736)</f>
        <v>0.5625</v>
      </c>
    </row>
    <row r="737" spans="1:37" x14ac:dyDescent="0.25">
      <c r="A737" s="85">
        <v>46180</v>
      </c>
      <c r="B737" t="s">
        <v>152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15</v>
      </c>
      <c r="AI737" s="86">
        <f>AVERAGEIFS($I$2:I737, $B$2:B737, B737)</f>
        <v>0.43333333333333335</v>
      </c>
      <c r="AJ737" s="86">
        <f>AVERAGEIFS($J$2:J737, $B$2:B737, B737)</f>
        <v>0.48055555555555557</v>
      </c>
      <c r="AK737" s="86">
        <f>AVERAGEIFS($D$2:D737, $B$2:B737, B737)</f>
        <v>0.3888888888888889</v>
      </c>
    </row>
    <row r="738" spans="1:37" x14ac:dyDescent="0.25">
      <c r="A738" s="85">
        <v>46180</v>
      </c>
      <c r="B738" t="s">
        <v>150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20.515151515151516</v>
      </c>
      <c r="AI738" s="86">
        <f>AVERAGEIFS($I$2:I738, $B$2:B738, B738)</f>
        <v>0.56212121212121213</v>
      </c>
      <c r="AJ738" s="86">
        <f>AVERAGEIFS($J$2:J738, $B$2:B738, B738)</f>
        <v>0.54212121212121211</v>
      </c>
      <c r="AK738" s="86">
        <f>AVERAGEIFS($D$2:D738, $B$2:B738, B738)</f>
        <v>0.63636363636363635</v>
      </c>
    </row>
    <row r="739" spans="1:37" x14ac:dyDescent="0.25">
      <c r="A739" s="85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86">
        <f>AVERAGEIFS($C$2:C739, $B$2:B739, B739)</f>
        <v>26.166666666666668</v>
      </c>
      <c r="AI739" s="86">
        <f>AVERAGEIFS($I$2:I739, $B$2:B739, B739)</f>
        <v>0.53125</v>
      </c>
      <c r="AJ739" s="86">
        <f>AVERAGEIFS($J$2:J739, $B$2:B739, B739)</f>
        <v>0.52749999999999997</v>
      </c>
      <c r="AK739" s="86">
        <f>AVERAGEIFS($D$2:D739, $B$2:B739, B739)</f>
        <v>0.54166666666666663</v>
      </c>
    </row>
    <row r="740" spans="1:37" x14ac:dyDescent="0.25">
      <c r="A740" s="85">
        <v>46180</v>
      </c>
      <c r="B740" t="s">
        <v>40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86">
        <f>AVERAGEIFS($C$2:C740, $B$2:B740, B740)</f>
        <v>19.441176470588236</v>
      </c>
      <c r="AI740" s="86">
        <f>AVERAGEIFS($I$2:I740, $B$2:B740, B740)</f>
        <v>0.44117647058823534</v>
      </c>
      <c r="AJ740" s="86">
        <f>AVERAGEIFS($J$2:J740, $B$2:B740, B740)</f>
        <v>0.47176470588235292</v>
      </c>
      <c r="AK740" s="86">
        <f>AVERAGEIFS($D$2:D740, $B$2:B740, B740)</f>
        <v>0.38235294117647056</v>
      </c>
    </row>
    <row r="741" spans="1:37" x14ac:dyDescent="0.25">
      <c r="A741" s="85">
        <v>46180</v>
      </c>
      <c r="B741" t="s">
        <v>214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86">
        <f>AVERAGEIFS($C$2:C741, $B$2:B741, B741)</f>
        <v>4.1428571428571432</v>
      </c>
      <c r="AI741" s="86">
        <f>AVERAGEIFS($I$2:I741, $B$2:B741, B741)</f>
        <v>0.62142857142857133</v>
      </c>
      <c r="AJ741" s="86">
        <f>AVERAGEIFS($J$2:J741, $B$2:B741, B741)</f>
        <v>0.53714285714285714</v>
      </c>
      <c r="AK741" s="86">
        <f>AVERAGEIFS($D$2:D741, $B$2:B741, B741)</f>
        <v>0.7142857142857143</v>
      </c>
    </row>
    <row r="742" spans="1:37" x14ac:dyDescent="0.25">
      <c r="A742" s="85">
        <v>46180</v>
      </c>
      <c r="B742" t="s">
        <v>147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86">
        <f>AVERAGEIFS($C$2:C742, $B$2:B742, B742)</f>
        <v>17.129032258064516</v>
      </c>
      <c r="AI742" s="86">
        <f>AVERAGEIFS($I$2:I742, $B$2:B742, B742)</f>
        <v>0.53225806451612889</v>
      </c>
      <c r="AJ742" s="86">
        <f>AVERAGEIFS($J$2:J742, $B$2:B742, B742)</f>
        <v>0.52161290322580656</v>
      </c>
      <c r="AK742" s="86">
        <f>AVERAGEIFS($D$2:D742, $B$2:B742, B742)</f>
        <v>0.5161290322580645</v>
      </c>
    </row>
    <row r="743" spans="1:37" x14ac:dyDescent="0.25">
      <c r="A743" s="85">
        <v>46180</v>
      </c>
      <c r="B743" t="s">
        <v>17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86">
        <f>AVERAGEIFS($C$2:C743, $B$2:B743, B743)</f>
        <v>18.55</v>
      </c>
      <c r="AI743" s="86">
        <f>AVERAGEIFS($I$2:I743, $B$2:B743, B743)</f>
        <v>0.55999999999999994</v>
      </c>
      <c r="AJ743" s="86">
        <f>AVERAGEIFS($J$2:J743, $B$2:B743, B743)</f>
        <v>0.50800000000000012</v>
      </c>
      <c r="AK743" s="86">
        <f>AVERAGEIFS($D$2:D743, $B$2:B743, B743)</f>
        <v>0.6</v>
      </c>
    </row>
    <row r="744" spans="1:37" x14ac:dyDescent="0.25">
      <c r="A744" s="85">
        <v>46180</v>
      </c>
      <c r="B744" t="s">
        <v>107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86">
        <f>AVERAGEIFS($C$2:C744, $B$2:B744, B744)</f>
        <v>16.379310344827587</v>
      </c>
      <c r="AI744" s="86">
        <f>AVERAGEIFS($I$2:I744, $B$2:B744, B744)</f>
        <v>0.44999999999999996</v>
      </c>
      <c r="AJ744" s="86">
        <f>AVERAGEIFS($J$2:J744, $B$2:B744, B744)</f>
        <v>0.47724137931034483</v>
      </c>
      <c r="AK744" s="86">
        <f>AVERAGEIFS($D$2:D744, $B$2:B744, B744)</f>
        <v>0.48275862068965519</v>
      </c>
    </row>
    <row r="745" spans="1:37" x14ac:dyDescent="0.25">
      <c r="A745" s="85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86">
        <f>AVERAGEIFS($C$2:C745, $B$2:B745, B745)</f>
        <v>26.16</v>
      </c>
      <c r="AI745" s="86">
        <f>AVERAGEIFS($I$2:I745, $B$2:B745, B745)</f>
        <v>0.52600000000000002</v>
      </c>
      <c r="AJ745" s="86">
        <f>AVERAGEIFS($J$2:J745, $B$2:B745, B745)</f>
        <v>0.5252</v>
      </c>
      <c r="AK745" s="86">
        <f>AVERAGEIFS($D$2:D745, $B$2:B745, B745)</f>
        <v>0.52</v>
      </c>
    </row>
    <row r="746" spans="1:37" x14ac:dyDescent="0.25">
      <c r="A746" s="85">
        <v>46180</v>
      </c>
      <c r="B746" t="s">
        <v>54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86">
        <f>AVERAGEIFS($C$2:C746, $B$2:B746, B746)</f>
        <v>22.483870967741936</v>
      </c>
      <c r="AI746" s="86">
        <f>AVERAGEIFS($I$2:I746, $B$2:B746, B746)</f>
        <v>0.51451612903225807</v>
      </c>
      <c r="AJ746" s="86">
        <f>AVERAGEIFS($J$2:J746, $B$2:B746, B746)</f>
        <v>0.5087096774193548</v>
      </c>
      <c r="AK746" s="86">
        <f>AVERAGEIFS($D$2:D746, $B$2:B746, B746)</f>
        <v>0.5161290322580645</v>
      </c>
    </row>
    <row r="747" spans="1:37" x14ac:dyDescent="0.25">
      <c r="A747" s="85">
        <v>46180</v>
      </c>
      <c r="B747" t="s">
        <v>40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86">
        <f>AVERAGEIFS($C$2:C747, $B$2:B747, B747)</f>
        <v>19.428571428571427</v>
      </c>
      <c r="AI747" s="86">
        <f>AVERAGEIFS($I$2:I747, $B$2:B747, B747)</f>
        <v>0.44000000000000006</v>
      </c>
      <c r="AJ747" s="86">
        <f>AVERAGEIFS($J$2:J747, $B$2:B747, B747)</f>
        <v>0.47171428571428564</v>
      </c>
      <c r="AK747" s="86">
        <f>AVERAGEIFS($D$2:D747, $B$2:B747, B747)</f>
        <v>0.37142857142857144</v>
      </c>
    </row>
    <row r="748" spans="1:37" x14ac:dyDescent="0.25">
      <c r="A748" s="85">
        <v>46180</v>
      </c>
      <c r="B748" t="s">
        <v>44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86">
        <f>AVERAGEIFS($C$2:C748, $B$2:B748, B748)</f>
        <v>16.242424242424242</v>
      </c>
      <c r="AI748" s="86">
        <f>AVERAGEIFS($I$2:I748, $B$2:B748, B748)</f>
        <v>0.56212121212121202</v>
      </c>
      <c r="AJ748" s="86">
        <f>AVERAGEIFS($J$2:J748, $B$2:B748, B748)</f>
        <v>0.53727272727272724</v>
      </c>
      <c r="AK748" s="86">
        <f>AVERAGEIFS($D$2:D748, $B$2:B748, B748)</f>
        <v>0.54545454545454541</v>
      </c>
    </row>
    <row r="749" spans="1:37" x14ac:dyDescent="0.25">
      <c r="A749" s="85">
        <v>46180</v>
      </c>
      <c r="B749" t="s">
        <v>107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86">
        <f>AVERAGEIFS($C$2:C749, $B$2:B749, B749)</f>
        <v>16.399999999999999</v>
      </c>
      <c r="AI749" s="86">
        <f>AVERAGEIFS($I$2:I749, $B$2:B749, B749)</f>
        <v>0.44833333333333331</v>
      </c>
      <c r="AJ749" s="86">
        <f>AVERAGEIFS($J$2:J749, $B$2:B749, B749)</f>
        <v>0.47700000000000004</v>
      </c>
      <c r="AK749" s="86">
        <f>AVERAGEIFS($D$2:D749, $B$2:B749, B749)</f>
        <v>0.46666666666666667</v>
      </c>
    </row>
    <row r="750" spans="1:37" x14ac:dyDescent="0.25">
      <c r="A750" s="85">
        <v>46180</v>
      </c>
      <c r="B750" t="s">
        <v>152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86">
        <f>AVERAGEIFS($C$2:C750, $B$2:B750, B750)</f>
        <v>14.473684210526315</v>
      </c>
      <c r="AI750" s="86">
        <f>AVERAGEIFS($I$2:I750, $B$2:B750, B750)</f>
        <v>0.43157894736842101</v>
      </c>
      <c r="AJ750" s="86">
        <f>AVERAGEIFS($J$2:J750, $B$2:B750, B750)</f>
        <v>0.48000000000000004</v>
      </c>
      <c r="AK750" s="86">
        <f>AVERAGEIFS($D$2:D750, $B$2:B750, B750)</f>
        <v>0.36842105263157893</v>
      </c>
    </row>
    <row r="751" spans="1:37" x14ac:dyDescent="0.25">
      <c r="A751" s="85">
        <v>46180</v>
      </c>
      <c r="B751" t="s">
        <v>179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86">
        <f>AVERAGEIFS($C$2:C751, $B$2:B751, B751)</f>
        <v>19.352941176470587</v>
      </c>
      <c r="AI751" s="86">
        <f>AVERAGEIFS($I$2:I751, $B$2:B751, B751)</f>
        <v>0.5235294117647058</v>
      </c>
      <c r="AJ751" s="86">
        <f>AVERAGEIFS($J$2:J751, $B$2:B751, B751)</f>
        <v>0.51882352941176457</v>
      </c>
      <c r="AK751" s="86">
        <f>AVERAGEIFS($D$2:D751, $B$2:B751, B751)</f>
        <v>0.52941176470588236</v>
      </c>
    </row>
    <row r="752" spans="1:37" x14ac:dyDescent="0.25">
      <c r="A752" s="85">
        <v>46180</v>
      </c>
      <c r="B752" t="s">
        <v>141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86">
        <f>AVERAGEIFS($C$2:C752, $B$2:B752, B752)</f>
        <v>20.09375</v>
      </c>
      <c r="AI752" s="86">
        <f>AVERAGEIFS($I$2:I752, $B$2:B752, B752)</f>
        <v>0.53281250000000002</v>
      </c>
      <c r="AJ752" s="86">
        <f>AVERAGEIFS($J$2:J752, $B$2:B752, B752)</f>
        <v>0.51156250000000003</v>
      </c>
      <c r="AK752" s="86">
        <f>AVERAGEIFS($D$2:D752, $B$2:B752, B752)</f>
        <v>0.65625</v>
      </c>
    </row>
    <row r="753" spans="1:37" x14ac:dyDescent="0.25">
      <c r="A753" s="85">
        <v>46180</v>
      </c>
      <c r="B753" t="s">
        <v>71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86">
        <f>AVERAGEIFS($C$2:C753, $B$2:B753, B753)</f>
        <v>18.2</v>
      </c>
      <c r="AI753" s="86">
        <f>AVERAGEIFS($I$2:I753, $B$2:B753, B753)</f>
        <v>0.5</v>
      </c>
      <c r="AJ753" s="86">
        <f>AVERAGEIFS($J$2:J753, $B$2:B753, B753)</f>
        <v>0.49159999999999998</v>
      </c>
      <c r="AK753" s="86">
        <f>AVERAGEIFS($D$2:D753, $B$2:B753, B753)</f>
        <v>0.52</v>
      </c>
    </row>
    <row r="754" spans="1:37" x14ac:dyDescent="0.25">
      <c r="A754" s="85">
        <v>46180</v>
      </c>
      <c r="B754" t="s">
        <v>150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86">
        <f>AVERAGEIFS($C$2:C754, $B$2:B754, B754)</f>
        <v>20.352941176470587</v>
      </c>
      <c r="AI754" s="86">
        <f>AVERAGEIFS($I$2:I754, $B$2:B754, B754)</f>
        <v>0.56323529411764717</v>
      </c>
      <c r="AJ754" s="86">
        <f>AVERAGEIFS($J$2:J754, $B$2:B754, B754)</f>
        <v>0.54176470588235304</v>
      </c>
      <c r="AK754" s="86">
        <f>AVERAGEIFS($D$2:D754, $B$2:B754, B754)</f>
        <v>0.6470588235294118</v>
      </c>
    </row>
    <row r="755" spans="1:37" x14ac:dyDescent="0.25">
      <c r="A755" s="85">
        <v>46180</v>
      </c>
      <c r="B755" t="s">
        <v>147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86">
        <f>AVERAGEIFS($C$2:C755, $B$2:B755, B755)</f>
        <v>17.125</v>
      </c>
      <c r="AI755" s="86">
        <f>AVERAGEIFS($I$2:I755, $B$2:B755, B755)</f>
        <v>0.53437499999999993</v>
      </c>
      <c r="AJ755" s="86">
        <f>AVERAGEIFS($J$2:J755, $B$2:B755, B755)</f>
        <v>0.52187500000000009</v>
      </c>
      <c r="AK755" s="86">
        <f>AVERAGEIFS($D$2:D755, $B$2:B755, B755)</f>
        <v>0.53125</v>
      </c>
    </row>
    <row r="756" spans="1:37" x14ac:dyDescent="0.25">
      <c r="A756" s="85">
        <v>46180</v>
      </c>
      <c r="B756" t="s">
        <v>146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86">
        <f>AVERAGEIFS($C$2:C756, $B$2:B756, B756)</f>
        <v>13.416666666666666</v>
      </c>
      <c r="AI756" s="86">
        <f>AVERAGEIFS($I$2:I756, $B$2:B756, B756)</f>
        <v>0.39166666666666666</v>
      </c>
      <c r="AJ756" s="86">
        <f>AVERAGEIFS($J$2:J756, $B$2:B756, B756)</f>
        <v>0.46</v>
      </c>
      <c r="AK756" s="86">
        <f>AVERAGEIFS($D$2:D756, $B$2:B756, B756)</f>
        <v>0.41666666666666669</v>
      </c>
    </row>
    <row r="757" spans="1:37" x14ac:dyDescent="0.25">
      <c r="A757" s="85">
        <v>46182</v>
      </c>
      <c r="B757" t="s">
        <v>42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17.142857142857142</v>
      </c>
      <c r="AI757" s="86">
        <f>AVERAGEIFS($I$2:I757, $B$2:B757, B757)</f>
        <v>0.47857142857142859</v>
      </c>
      <c r="AJ757" s="86">
        <f>AVERAGEIFS($J$2:J757, $B$2:B757, B757)</f>
        <v>0.48171428571428582</v>
      </c>
      <c r="AK757" s="86">
        <f>AVERAGEIFS($D$2:D757, $B$2:B757, B757)</f>
        <v>0.45714285714285713</v>
      </c>
    </row>
    <row r="758" spans="1:37" x14ac:dyDescent="0.25">
      <c r="A758" s="85">
        <v>46182</v>
      </c>
      <c r="B758" t="s">
        <v>27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12.7</v>
      </c>
      <c r="AI758" s="86">
        <f>AVERAGEIFS($I$2:I758, $B$2:B758, B758)</f>
        <v>0.54</v>
      </c>
      <c r="AJ758" s="86">
        <f>AVERAGEIFS($J$2:J758, $B$2:B758, B758)</f>
        <v>0.5069999999999999</v>
      </c>
      <c r="AK758" s="86">
        <f>AVERAGEIFS($D$2:D758, $B$2:B758, B758)</f>
        <v>0.5</v>
      </c>
    </row>
    <row r="759" spans="1:37" x14ac:dyDescent="0.25">
      <c r="A759" s="85">
        <v>46182</v>
      </c>
      <c r="B759" t="s">
        <v>19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9</v>
      </c>
      <c r="AI759" s="86">
        <f>AVERAGEIFS($I$2:I759, $B$2:B759, B759)</f>
        <v>0</v>
      </c>
      <c r="AJ759" s="86">
        <f>AVERAGEIFS($J$2:J759, $B$2:B759, B759)</f>
        <v>0.36</v>
      </c>
      <c r="AK759" s="86">
        <f>AVERAGEIFS($D$2:D759, $B$2:B759, B759)</f>
        <v>0</v>
      </c>
    </row>
    <row r="760" spans="1:37" x14ac:dyDescent="0.25">
      <c r="A760" s="85">
        <v>46182</v>
      </c>
      <c r="B760" t="s">
        <v>44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16.323529411764707</v>
      </c>
      <c r="AI760" s="86">
        <f>AVERAGEIFS($I$2:I760, $B$2:B760, B760)</f>
        <v>0.5455882352941176</v>
      </c>
      <c r="AJ760" s="86">
        <f>AVERAGEIFS($J$2:J760, $B$2:B760, B760)</f>
        <v>0.53205882352941181</v>
      </c>
      <c r="AK760" s="86">
        <f>AVERAGEIFS($D$2:D760, $B$2:B760, B760)</f>
        <v>0.52941176470588236</v>
      </c>
    </row>
    <row r="761" spans="1:37" x14ac:dyDescent="0.25">
      <c r="A761" s="85">
        <v>46182</v>
      </c>
      <c r="B761" t="s">
        <v>54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22.1875</v>
      </c>
      <c r="AI761" s="86">
        <f>AVERAGEIFS($I$2:I761, $B$2:B761, B761)</f>
        <v>0.49843750000000003</v>
      </c>
      <c r="AJ761" s="86">
        <f>AVERAGEIFS($J$2:J761, $B$2:B761, B761)</f>
        <v>0.50406249999999997</v>
      </c>
      <c r="AK761" s="86">
        <f>AVERAGEIFS($D$2:D761, $B$2:B761, B761)</f>
        <v>0.5</v>
      </c>
    </row>
    <row r="762" spans="1:37" x14ac:dyDescent="0.25">
      <c r="A762" s="85">
        <v>46182</v>
      </c>
      <c r="B762" t="s">
        <v>179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19.833333333333332</v>
      </c>
      <c r="AI762" s="86">
        <f>AVERAGEIFS($I$2:I762, $B$2:B762, B762)</f>
        <v>0.49444444444444435</v>
      </c>
      <c r="AJ762" s="86">
        <f>AVERAGEIFS($J$2:J762, $B$2:B762, B762)</f>
        <v>0.5099999999999999</v>
      </c>
      <c r="AK762" s="86">
        <f>AVERAGEIFS($D$2:D762, $B$2:B762, B762)</f>
        <v>0.5</v>
      </c>
    </row>
    <row r="763" spans="1:37" x14ac:dyDescent="0.25">
      <c r="A763" s="85">
        <v>46182</v>
      </c>
      <c r="B763" t="s">
        <v>214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4.75</v>
      </c>
      <c r="AI763" s="86">
        <f>AVERAGEIFS($I$2:I763, $B$2:B763, B763)</f>
        <v>0.66874999999999996</v>
      </c>
      <c r="AJ763" s="86">
        <f>AVERAGEIFS($J$2:J763, $B$2:B763, B763)</f>
        <v>0.54999999999999993</v>
      </c>
      <c r="AK763" s="86">
        <f>AVERAGEIFS($D$2:D763, $B$2:B763, B763)</f>
        <v>0.75</v>
      </c>
    </row>
    <row r="764" spans="1:37" x14ac:dyDescent="0.25">
      <c r="A764" s="85">
        <v>46182</v>
      </c>
      <c r="B764" t="s">
        <v>115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12.76923076923077</v>
      </c>
      <c r="AI764" s="86">
        <f>AVERAGEIFS($I$2:I764, $B$2:B764, B764)</f>
        <v>0.5807692307692307</v>
      </c>
      <c r="AJ764" s="86">
        <f>AVERAGEIFS($J$2:J764, $B$2:B764, B764)</f>
        <v>0.52538461538461534</v>
      </c>
      <c r="AK764" s="86">
        <f>AVERAGEIFS($D$2:D764, $B$2:B764, B764)</f>
        <v>0.69230769230769229</v>
      </c>
    </row>
    <row r="765" spans="1:37" x14ac:dyDescent="0.25">
      <c r="A765" s="85">
        <v>46182</v>
      </c>
      <c r="B765" t="s">
        <v>50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17.478260869565219</v>
      </c>
      <c r="AI765" s="86">
        <f>AVERAGEIFS($I$2:I765, $B$2:B765, B765)</f>
        <v>0.43478260869565216</v>
      </c>
      <c r="AJ765" s="86">
        <f>AVERAGEIFS($J$2:J765, $B$2:B765, B765)</f>
        <v>0.46347826086956523</v>
      </c>
      <c r="AK765" s="86">
        <f>AVERAGEIFS($D$2:D765, $B$2:B765, B765)</f>
        <v>0.39130434782608697</v>
      </c>
    </row>
    <row r="766" spans="1:37" x14ac:dyDescent="0.25">
      <c r="A766" s="85">
        <v>46182</v>
      </c>
      <c r="B766" t="s">
        <v>150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20.428571428571427</v>
      </c>
      <c r="AI766" s="86">
        <f>AVERAGEIFS($I$2:I766, $B$2:B766, B766)</f>
        <v>0.57571428571428573</v>
      </c>
      <c r="AJ766" s="86">
        <f>AVERAGEIFS($J$2:J766, $B$2:B766, B766)</f>
        <v>0.5445714285714286</v>
      </c>
      <c r="AK766" s="86">
        <f>AVERAGEIFS($D$2:D766, $B$2:B766, B766)</f>
        <v>0.65714285714285714</v>
      </c>
    </row>
    <row r="767" spans="1:37" x14ac:dyDescent="0.25">
      <c r="A767" s="85">
        <v>46182</v>
      </c>
      <c r="B767" t="s">
        <v>53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15.166666666666666</v>
      </c>
      <c r="AI767" s="86">
        <f>AVERAGEIFS($I$2:I767, $B$2:B767, B767)</f>
        <v>0.47777777777777775</v>
      </c>
      <c r="AJ767" s="86">
        <f>AVERAGEIFS($J$2:J767, $B$2:B767, B767)</f>
        <v>0.48000000000000004</v>
      </c>
      <c r="AK767" s="86">
        <f>AVERAGEIFS($D$2:D767, $B$2:B767, B767)</f>
        <v>0.33333333333333331</v>
      </c>
    </row>
    <row r="768" spans="1:37" x14ac:dyDescent="0.25">
      <c r="A768" s="85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25.586206896551722</v>
      </c>
      <c r="AI768" s="86">
        <f>AVERAGEIFS($I$2:I768, $B$2:B768, B768)</f>
        <v>0.55344827586206902</v>
      </c>
      <c r="AJ768" s="86">
        <f>AVERAGEIFS($J$2:J768, $B$2:B768, B768)</f>
        <v>0.52310344827586197</v>
      </c>
      <c r="AK768" s="86">
        <f>AVERAGEIFS($D$2:D768, $B$2:B768, B768)</f>
        <v>0.58620689655172409</v>
      </c>
    </row>
    <row r="769" spans="1:37" x14ac:dyDescent="0.25">
      <c r="A769" s="85">
        <v>46184</v>
      </c>
      <c r="B769" t="s">
        <v>40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19.527777777777779</v>
      </c>
      <c r="AI769" s="86">
        <f>AVERAGEIFS($I$2:I769, $B$2:B769, B769)</f>
        <v>0.44861111111111118</v>
      </c>
      <c r="AJ769" s="86">
        <f>AVERAGEIFS($J$2:J769, $B$2:B769, B769)</f>
        <v>0.47555555555555551</v>
      </c>
      <c r="AK769" s="86">
        <f>AVERAGEIFS($D$2:D769, $B$2:B769, B769)</f>
        <v>0.3888888888888889</v>
      </c>
    </row>
    <row r="770" spans="1:37" x14ac:dyDescent="0.25">
      <c r="A770" s="85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25.727272727272727</v>
      </c>
      <c r="AI770" s="86">
        <f>AVERAGEIFS($I$2:I770, $B$2:B770, B770)</f>
        <v>0.58863636363636374</v>
      </c>
      <c r="AJ770" s="86">
        <f>AVERAGEIFS($J$2:J770, $B$2:B770, B770)</f>
        <v>0.53068181818181825</v>
      </c>
      <c r="AK770" s="86">
        <f>AVERAGEIFS($D$2:D770, $B$2:B770, B770)</f>
        <v>0.65909090909090906</v>
      </c>
    </row>
    <row r="771" spans="1:37" x14ac:dyDescent="0.25">
      <c r="A771" s="85">
        <v>46184</v>
      </c>
      <c r="B771" t="s">
        <v>71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18.576923076923077</v>
      </c>
      <c r="AI771" s="86">
        <f>AVERAGEIFS($I$2:I771, $B$2:B771, B771)</f>
        <v>0.50961538461538458</v>
      </c>
      <c r="AJ771" s="86">
        <f>AVERAGEIFS($J$2:J771, $B$2:B771, B771)</f>
        <v>0.49615384615384611</v>
      </c>
      <c r="AK771" s="86">
        <f>AVERAGEIFS($D$2:D771, $B$2:B771, B771)</f>
        <v>0.53846153846153844</v>
      </c>
    </row>
    <row r="772" spans="1:37" x14ac:dyDescent="0.25">
      <c r="A772" s="85">
        <v>46184</v>
      </c>
      <c r="B772" t="s">
        <v>53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15.526315789473685</v>
      </c>
      <c r="AI772" s="86">
        <f>AVERAGEIFS($I$2:I772, $B$2:B772, B772)</f>
        <v>0.49210526315789471</v>
      </c>
      <c r="AJ772" s="86">
        <f>AVERAGEIFS($J$2:J772, $B$2:B772, B772)</f>
        <v>0.48684210526315791</v>
      </c>
      <c r="AK772" s="86">
        <f>AVERAGEIFS($D$2:D772, $B$2:B772, B772)</f>
        <v>0.36842105263157893</v>
      </c>
    </row>
    <row r="773" spans="1:37" x14ac:dyDescent="0.25">
      <c r="A773" s="85">
        <v>46184</v>
      </c>
      <c r="B773" t="s">
        <v>25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21</v>
      </c>
      <c r="AI773" s="86">
        <f>AVERAGEIFS($I$2:I773, $B$2:B773, B773)</f>
        <v>0.6333333333333333</v>
      </c>
      <c r="AJ773" s="86">
        <f>AVERAGEIFS($J$2:J773, $B$2:B773, B773)</f>
        <v>0.54999999999999993</v>
      </c>
      <c r="AK773" s="86">
        <f>AVERAGEIFS($D$2:D773, $B$2:B773, B773)</f>
        <v>0.66666666666666663</v>
      </c>
    </row>
    <row r="774" spans="1:37" x14ac:dyDescent="0.25">
      <c r="A774" s="85">
        <v>46184</v>
      </c>
      <c r="B774" t="s">
        <v>115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12.857142857142858</v>
      </c>
      <c r="AI774" s="86">
        <f>AVERAGEIFS($I$2:I774, $B$2:B774, B774)</f>
        <v>0.59285714285714286</v>
      </c>
      <c r="AJ774" s="86">
        <f>AVERAGEIFS($J$2:J774, $B$2:B774, B774)</f>
        <v>0.53142857142857147</v>
      </c>
      <c r="AK774" s="86">
        <f>AVERAGEIFS($D$2:D774, $B$2:B774, B774)</f>
        <v>0.7142857142857143</v>
      </c>
    </row>
    <row r="775" spans="1:37" x14ac:dyDescent="0.25">
      <c r="A775" s="85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86">
        <f>AVERAGEIFS($C$2:C775, $B$2:B775, B775)</f>
        <v>26.384615384615383</v>
      </c>
      <c r="AI775" s="86">
        <f>AVERAGEIFS($I$2:I775, $B$2:B775, B775)</f>
        <v>0.51538461538461544</v>
      </c>
      <c r="AJ775" s="86">
        <f>AVERAGEIFS($J$2:J775, $B$2:B775, B775)</f>
        <v>0.52</v>
      </c>
      <c r="AK775" s="86">
        <f>AVERAGEIFS($D$2:D775, $B$2:B775, B775)</f>
        <v>0.5</v>
      </c>
    </row>
    <row r="776" spans="1:37" x14ac:dyDescent="0.25">
      <c r="A776" s="85">
        <v>46184</v>
      </c>
      <c r="B776" t="s">
        <v>179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86">
        <f>AVERAGEIFS($C$2:C776, $B$2:B776, B776)</f>
        <v>20.210526315789473</v>
      </c>
      <c r="AI776" s="86">
        <f>AVERAGEIFS($I$2:I776, $B$2:B776, B776)</f>
        <v>0.481578947368421</v>
      </c>
      <c r="AJ776" s="86">
        <f>AVERAGEIFS($J$2:J776, $B$2:B776, B776)</f>
        <v>0.50368421052631573</v>
      </c>
      <c r="AK776" s="86">
        <f>AVERAGEIFS($D$2:D776, $B$2:B776, B776)</f>
        <v>0.47368421052631576</v>
      </c>
    </row>
    <row r="777" spans="1:37" x14ac:dyDescent="0.25">
      <c r="A777" s="85">
        <v>46184</v>
      </c>
      <c r="B777" t="s">
        <v>44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86">
        <f>AVERAGEIFS($C$2:C777, $B$2:B777, B777)</f>
        <v>16.314285714285713</v>
      </c>
      <c r="AI777" s="86">
        <f>AVERAGEIFS($I$2:I777, $B$2:B777, B777)</f>
        <v>0.53714285714285703</v>
      </c>
      <c r="AJ777" s="86">
        <f>AVERAGEIFS($J$2:J777, $B$2:B777, B777)</f>
        <v>0.52800000000000002</v>
      </c>
      <c r="AK777" s="86">
        <f>AVERAGEIFS($D$2:D777, $B$2:B777, B777)</f>
        <v>0.51428571428571423</v>
      </c>
    </row>
    <row r="778" spans="1:37" x14ac:dyDescent="0.25">
      <c r="A778" s="85">
        <v>46184</v>
      </c>
      <c r="B778" t="s">
        <v>37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86">
        <f>AVERAGEIFS($C$2:C778, $B$2:B778, B778)</f>
        <v>19</v>
      </c>
      <c r="AI778" s="86">
        <f>AVERAGEIFS($I$2:I778, $B$2:B778, B778)</f>
        <v>0.65625</v>
      </c>
      <c r="AJ778" s="86">
        <f>AVERAGEIFS($J$2:J778, $B$2:B778, B778)</f>
        <v>0.55999999999999994</v>
      </c>
      <c r="AK778" s="86">
        <f>AVERAGEIFS($D$2:D778, $B$2:B778, B778)</f>
        <v>0.75</v>
      </c>
    </row>
    <row r="779" spans="1:37" x14ac:dyDescent="0.25">
      <c r="A779" s="85">
        <v>46184</v>
      </c>
      <c r="B779" t="s">
        <v>13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86">
        <f>AVERAGEIFS($C$2:C779, $B$2:B779, B779)</f>
        <v>18.37037037037037</v>
      </c>
      <c r="AI779" s="86">
        <f>AVERAGEIFS($I$2:I779, $B$2:B779, B779)</f>
        <v>0.4555555555555556</v>
      </c>
      <c r="AJ779" s="86">
        <f>AVERAGEIFS($J$2:J779, $B$2:B779, B779)</f>
        <v>0.47851851851851851</v>
      </c>
      <c r="AK779" s="86">
        <f>AVERAGEIFS($D$2:D779, $B$2:B779, B779)</f>
        <v>0.40740740740740738</v>
      </c>
    </row>
    <row r="780" spans="1:37" x14ac:dyDescent="0.25">
      <c r="A780" s="85">
        <v>46184</v>
      </c>
      <c r="B780" t="s">
        <v>214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86">
        <f>AVERAGEIFS($C$2:C780, $B$2:B780, B780)</f>
        <v>5</v>
      </c>
      <c r="AI780" s="86">
        <f>AVERAGEIFS($I$2:I780, $B$2:B780, B780)</f>
        <v>0.62222222222222223</v>
      </c>
      <c r="AJ780" s="86">
        <f>AVERAGEIFS($J$2:J780, $B$2:B780, B780)</f>
        <v>0.53222222222222215</v>
      </c>
      <c r="AK780" s="86">
        <f>AVERAGEIFS($D$2:D780, $B$2:B780, B780)</f>
        <v>0.66666666666666663</v>
      </c>
    </row>
    <row r="781" spans="1:37" x14ac:dyDescent="0.25">
      <c r="A781" s="85">
        <v>46187</v>
      </c>
      <c r="B781" t="s">
        <v>179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86">
        <f>AVERAGEIFS($C$2:C781, $B$2:B781, B781)</f>
        <v>20.149999999999999</v>
      </c>
      <c r="AI781" s="86">
        <f>AVERAGEIFS($I$2:I781, $B$2:B781, B781)</f>
        <v>0.49499999999999994</v>
      </c>
      <c r="AJ781" s="86">
        <f>AVERAGEIFS($J$2:J781, $B$2:B781, B781)</f>
        <v>0.50499999999999989</v>
      </c>
      <c r="AK781" s="86">
        <f>AVERAGEIFS($D$2:D781, $B$2:B781, B781)</f>
        <v>0.5</v>
      </c>
    </row>
    <row r="782" spans="1:37" x14ac:dyDescent="0.25">
      <c r="A782" s="85">
        <v>46187</v>
      </c>
      <c r="B782" t="s">
        <v>35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86">
        <f>AVERAGEIFS($C$2:C782, $B$2:B782, B782)</f>
        <v>7.0909090909090908</v>
      </c>
      <c r="AI782" s="86">
        <f>AVERAGEIFS($I$2:I782, $B$2:B782, B782)</f>
        <v>0.42272727272727278</v>
      </c>
      <c r="AJ782" s="86">
        <f>AVERAGEIFS($J$2:J782, $B$2:B782, B782)</f>
        <v>0.46636363636363642</v>
      </c>
      <c r="AK782" s="86">
        <f>AVERAGEIFS($D$2:D782, $B$2:B782, B782)</f>
        <v>0.36363636363636365</v>
      </c>
    </row>
    <row r="783" spans="1:37" x14ac:dyDescent="0.25">
      <c r="A783" s="85">
        <v>46187</v>
      </c>
      <c r="B783" t="s">
        <v>27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86">
        <f>AVERAGEIFS($C$2:C783, $B$2:B783, B783)</f>
        <v>13.090909090909092</v>
      </c>
      <c r="AI783" s="86">
        <f>AVERAGEIFS($I$2:I783, $B$2:B783, B783)</f>
        <v>0.55909090909090908</v>
      </c>
      <c r="AJ783" s="86">
        <f>AVERAGEIFS($J$2:J783, $B$2:B783, B783)</f>
        <v>0.50909090909090904</v>
      </c>
      <c r="AK783" s="86">
        <f>AVERAGEIFS($D$2:D783, $B$2:B783, B783)</f>
        <v>0.54545454545454541</v>
      </c>
    </row>
    <row r="784" spans="1:37" x14ac:dyDescent="0.25">
      <c r="A784" s="85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24.482758620689655</v>
      </c>
      <c r="AI784" s="86">
        <f>AVERAGEIFS($I$2:I784, $B$2:B784, B784)</f>
        <v>0.46379310344827585</v>
      </c>
      <c r="AJ784" s="86">
        <f>AVERAGEIFS($J$2:J784, $B$2:B784, B784)</f>
        <v>0.50275862068965516</v>
      </c>
      <c r="AK784" s="86">
        <f>AVERAGEIFS($D$2:D784, $B$2:B784, B784)</f>
        <v>0.41379310344827586</v>
      </c>
    </row>
    <row r="785" spans="1:37" x14ac:dyDescent="0.25">
      <c r="A785" s="85">
        <v>46187</v>
      </c>
      <c r="B785" t="s">
        <v>40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19.45945945945946</v>
      </c>
      <c r="AI785" s="86">
        <f>AVERAGEIFS($I$2:I785, $B$2:B785, B785)</f>
        <v>0.45675675675675681</v>
      </c>
      <c r="AJ785" s="86">
        <f>AVERAGEIFS($J$2:J785, $B$2:B785, B785)</f>
        <v>0.47702702702702698</v>
      </c>
      <c r="AK785" s="86">
        <f>AVERAGEIFS($D$2:D785, $B$2:B785, B785)</f>
        <v>0.40540540540540543</v>
      </c>
    </row>
    <row r="786" spans="1:37" x14ac:dyDescent="0.25">
      <c r="A786" s="85">
        <v>46187</v>
      </c>
      <c r="B786" t="s">
        <v>107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16.419354838709676</v>
      </c>
      <c r="AI786" s="86">
        <f>AVERAGEIFS($I$2:I786, $B$2:B786, B786)</f>
        <v>0.45806451612903226</v>
      </c>
      <c r="AJ786" s="86">
        <f>AVERAGEIFS($J$2:J786, $B$2:B786, B786)</f>
        <v>0.47870967741935483</v>
      </c>
      <c r="AK786" s="86">
        <f>AVERAGEIFS($D$2:D786, $B$2:B786, B786)</f>
        <v>0.4838709677419355</v>
      </c>
    </row>
    <row r="787" spans="1:37" x14ac:dyDescent="0.25">
      <c r="A787" s="85">
        <v>46187</v>
      </c>
      <c r="B787" t="s">
        <v>52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86">
        <f>AVERAGEIFS($C$2:C787, $B$2:B787, B787)</f>
        <v>13.333333333333334</v>
      </c>
      <c r="AI787" s="86">
        <f>AVERAGEIFS($I$2:I787, $B$2:B787, B787)</f>
        <v>0.3</v>
      </c>
      <c r="AJ787" s="86">
        <f>AVERAGEIFS($J$2:J787, $B$2:B787, B787)</f>
        <v>0.45333333333333331</v>
      </c>
      <c r="AK787" s="86">
        <f>AVERAGEIFS($D$2:D787, $B$2:B787, B787)</f>
        <v>0</v>
      </c>
    </row>
    <row r="788" spans="1:37" x14ac:dyDescent="0.25">
      <c r="A788" s="85">
        <v>46187</v>
      </c>
      <c r="B788" t="s">
        <v>71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86">
        <f>AVERAGEIFS($C$2:C788, $B$2:B788, B788)</f>
        <v>18.481481481481481</v>
      </c>
      <c r="AI788" s="86">
        <f>AVERAGEIFS($I$2:I788, $B$2:B788, B788)</f>
        <v>0.5</v>
      </c>
      <c r="AJ788" s="86">
        <f>AVERAGEIFS($J$2:J788, $B$2:B788, B788)</f>
        <v>0.49518518518518517</v>
      </c>
      <c r="AK788" s="86">
        <f>AVERAGEIFS($D$2:D788, $B$2:B788, B788)</f>
        <v>0.51851851851851849</v>
      </c>
    </row>
    <row r="789" spans="1:37" x14ac:dyDescent="0.25">
      <c r="A789" s="85">
        <v>46187</v>
      </c>
      <c r="B789" t="s">
        <v>161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86">
        <f>AVERAGEIFS($C$2:C789, $B$2:B789, B789)</f>
        <v>11.55</v>
      </c>
      <c r="AI789" s="86">
        <f>AVERAGEIFS($I$2:I789, $B$2:B789, B789)</f>
        <v>0.49749999999999994</v>
      </c>
      <c r="AJ789" s="86">
        <f>AVERAGEIFS($J$2:J789, $B$2:B789, B789)</f>
        <v>0.49349999999999994</v>
      </c>
      <c r="AK789" s="86">
        <f>AVERAGEIFS($D$2:D789, $B$2:B789, B789)</f>
        <v>0.55000000000000004</v>
      </c>
    </row>
    <row r="790" spans="1:37" x14ac:dyDescent="0.25">
      <c r="A790" s="85">
        <v>46187</v>
      </c>
      <c r="B790" t="s">
        <v>44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86">
        <f>AVERAGEIFS($C$2:C790, $B$2:B790, B790)</f>
        <v>16.361111111111111</v>
      </c>
      <c r="AI790" s="86">
        <f>AVERAGEIFS($I$2:I790, $B$2:B790, B790)</f>
        <v>0.52916666666666656</v>
      </c>
      <c r="AJ790" s="86">
        <f>AVERAGEIFS($J$2:J790, $B$2:B790, B790)</f>
        <v>0.52638888888888891</v>
      </c>
      <c r="AK790" s="86">
        <f>AVERAGEIFS($D$2:D790, $B$2:B790, B790)</f>
        <v>0.5</v>
      </c>
    </row>
    <row r="791" spans="1:37" x14ac:dyDescent="0.25">
      <c r="A791" s="85">
        <v>46187</v>
      </c>
      <c r="B791" t="s">
        <v>141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86">
        <f>AVERAGEIFS($C$2:C791, $B$2:B791, B791)</f>
        <v>20.333333333333332</v>
      </c>
      <c r="AI791" s="86">
        <f>AVERAGEIFS($I$2:I791, $B$2:B791, B791)</f>
        <v>0.52424242424242429</v>
      </c>
      <c r="AJ791" s="86">
        <f>AVERAGEIFS($J$2:J791, $B$2:B791, B791)</f>
        <v>0.51030303030303026</v>
      </c>
      <c r="AK791" s="86">
        <f>AVERAGEIFS($D$2:D791, $B$2:B791, B791)</f>
        <v>0.63636363636363635</v>
      </c>
    </row>
    <row r="792" spans="1:37" x14ac:dyDescent="0.25">
      <c r="A792" s="85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86">
        <f>AVERAGEIFS($C$2:C792, $B$2:B792, B792)</f>
        <v>25.711111111111112</v>
      </c>
      <c r="AI792" s="86">
        <f>AVERAGEIFS($I$2:I792, $B$2:B792, B792)</f>
        <v>0.58111111111111113</v>
      </c>
      <c r="AJ792" s="86">
        <f>AVERAGEIFS($J$2:J792, $B$2:B792, B792)</f>
        <v>0.52933333333333343</v>
      </c>
      <c r="AK792" s="86">
        <f>AVERAGEIFS($D$2:D792, $B$2:B792, B792)</f>
        <v>0.64444444444444449</v>
      </c>
    </row>
    <row r="793" spans="1:37" x14ac:dyDescent="0.25">
      <c r="A793" s="85">
        <v>46191</v>
      </c>
      <c r="B793" t="s">
        <v>40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19.842105263157894</v>
      </c>
      <c r="AI793" s="86">
        <f>AVERAGEIFS($I$2:I793, $B$2:B793, B793)</f>
        <v>0.46447368421052637</v>
      </c>
      <c r="AJ793" s="86">
        <f>AVERAGEIFS($J$2:J793, $B$2:B793, B793)</f>
        <v>0.48263157894736841</v>
      </c>
      <c r="AK793" s="86">
        <f>AVERAGEIFS($D$2:D793, $B$2:B793, B793)</f>
        <v>0.42105263157894735</v>
      </c>
    </row>
    <row r="794" spans="1:37" x14ac:dyDescent="0.25">
      <c r="A794" s="85">
        <v>46191</v>
      </c>
      <c r="B794" t="s">
        <v>141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20.647058823529413</v>
      </c>
      <c r="AI794" s="86">
        <f>AVERAGEIFS($I$2:I794, $B$2:B794, B794)</f>
        <v>0.53088235294117647</v>
      </c>
      <c r="AJ794" s="86">
        <f>AVERAGEIFS($J$2:J794, $B$2:B794, B794)</f>
        <v>0.51558823529411768</v>
      </c>
      <c r="AK794" s="86">
        <f>AVERAGEIFS($D$2:D794, $B$2:B794, B794)</f>
        <v>0.6470588235294118</v>
      </c>
    </row>
    <row r="795" spans="1:37" x14ac:dyDescent="0.25">
      <c r="A795" s="85">
        <v>46191</v>
      </c>
      <c r="B795" t="s">
        <v>150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20.416666666666668</v>
      </c>
      <c r="AI795" s="86">
        <f>AVERAGEIFS($I$2:I795, $B$2:B795, B795)</f>
        <v>0.5805555555555556</v>
      </c>
      <c r="AJ795" s="86">
        <f>AVERAGEIFS($J$2:J795, $B$2:B795, B795)</f>
        <v>0.54861111111111116</v>
      </c>
      <c r="AK795" s="86">
        <f>AVERAGEIFS($D$2:D795, $B$2:B795, B795)</f>
        <v>0.66666666666666663</v>
      </c>
    </row>
    <row r="796" spans="1:37" x14ac:dyDescent="0.25">
      <c r="A796" s="85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24.266666666666666</v>
      </c>
      <c r="AI796" s="86">
        <f>AVERAGEIFS($I$2:I796, $B$2:B796, B796)</f>
        <v>0.47333333333333333</v>
      </c>
      <c r="AJ796" s="86">
        <f>AVERAGEIFS($J$2:J796, $B$2:B796, B796)</f>
        <v>0.50900000000000001</v>
      </c>
      <c r="AK796" s="86">
        <f>AVERAGEIFS($D$2:D796, $B$2:B796, B796)</f>
        <v>0.43333333333333335</v>
      </c>
    </row>
    <row r="797" spans="1:37" x14ac:dyDescent="0.25">
      <c r="A797" s="85">
        <v>46191</v>
      </c>
      <c r="B797" t="s">
        <v>42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17.055555555555557</v>
      </c>
      <c r="AI797" s="86">
        <f>AVERAGEIFS($I$2:I797, $B$2:B797, B797)</f>
        <v>0.4861111111111111</v>
      </c>
      <c r="AJ797" s="86">
        <f>AVERAGEIFS($J$2:J797, $B$2:B797, B797)</f>
        <v>0.4875000000000001</v>
      </c>
      <c r="AK797" s="86">
        <f>AVERAGEIFS($D$2:D797, $B$2:B797, B797)</f>
        <v>0.47222222222222221</v>
      </c>
    </row>
    <row r="798" spans="1:37" x14ac:dyDescent="0.25">
      <c r="A798" s="85">
        <v>46191</v>
      </c>
      <c r="B798" t="s">
        <v>179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19.666666666666668</v>
      </c>
      <c r="AI798" s="86">
        <f>AVERAGEIFS($I$2:I798, $B$2:B798, B798)</f>
        <v>0.50714285714285712</v>
      </c>
      <c r="AJ798" s="86">
        <f>AVERAGEIFS($J$2:J798, $B$2:B798, B798)</f>
        <v>0.51380952380952372</v>
      </c>
      <c r="AK798" s="86">
        <f>AVERAGEIFS($D$2:D798, $B$2:B798, B798)</f>
        <v>0.52380952380952384</v>
      </c>
    </row>
    <row r="799" spans="1:37" x14ac:dyDescent="0.25">
      <c r="A799" s="85">
        <v>46191</v>
      </c>
      <c r="B799" t="s">
        <v>140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12.333333333333334</v>
      </c>
      <c r="AI799" s="86">
        <f>AVERAGEIFS($I$2:I799, $B$2:B799, B799)</f>
        <v>0.5722222222222223</v>
      </c>
      <c r="AJ799" s="86">
        <f>AVERAGEIFS($J$2:J799, $B$2:B799, B799)</f>
        <v>0.53388888888888886</v>
      </c>
      <c r="AK799" s="86">
        <f>AVERAGEIFS($D$2:D799, $B$2:B799, B799)</f>
        <v>0.55555555555555558</v>
      </c>
    </row>
    <row r="800" spans="1:37" x14ac:dyDescent="0.25">
      <c r="A800" s="85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86">
        <f>AVERAGEIFS($C$2:C800, $B$2:B800, B800)</f>
        <v>26.333333333333332</v>
      </c>
      <c r="AI800" s="86">
        <f>AVERAGEIFS($I$2:I800, $B$2:B800, B800)</f>
        <v>0.50555555555555554</v>
      </c>
      <c r="AJ800" s="86">
        <f>AVERAGEIFS($J$2:J800, $B$2:B800, B800)</f>
        <v>0.51222222222222225</v>
      </c>
      <c r="AK800" s="86">
        <f>AVERAGEIFS($D$2:D800, $B$2:B800, B800)</f>
        <v>0.48148148148148145</v>
      </c>
    </row>
    <row r="801" spans="1:37" x14ac:dyDescent="0.25">
      <c r="A801" s="85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86">
        <f>AVERAGEIFS($C$2:C801, $B$2:B801, B801)</f>
        <v>25.695652173913043</v>
      </c>
      <c r="AI801" s="86">
        <f>AVERAGEIFS($I$2:I801, $B$2:B801, B801)</f>
        <v>0.57391304347826089</v>
      </c>
      <c r="AJ801" s="86">
        <f>AVERAGEIFS($J$2:J801, $B$2:B801, B801)</f>
        <v>0.52456521739130435</v>
      </c>
      <c r="AK801" s="86">
        <f>AVERAGEIFS($D$2:D801, $B$2:B801, B801)</f>
        <v>0.63043478260869568</v>
      </c>
    </row>
    <row r="802" spans="1:37" x14ac:dyDescent="0.25">
      <c r="A802" s="85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86">
        <f>AVERAGEIFS($C$2:C802, $B$2:B802, B802)</f>
        <v>25.5</v>
      </c>
      <c r="AI802" s="86">
        <f>AVERAGEIFS($I$2:I802, $B$2:B802, B802)</f>
        <v>0.54333333333333333</v>
      </c>
      <c r="AJ802" s="86">
        <f>AVERAGEIFS($J$2:J802, $B$2:B802, B802)</f>
        <v>0.5159999999999999</v>
      </c>
      <c r="AK802" s="86">
        <f>AVERAGEIFS($D$2:D802, $B$2:B802, B802)</f>
        <v>0.56666666666666665</v>
      </c>
    </row>
    <row r="803" spans="1:37" x14ac:dyDescent="0.25">
      <c r="A803" s="85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86">
        <f>AVERAGEIFS($C$2:C803, $B$2:B803, B803)</f>
        <v>18.576923076923077</v>
      </c>
      <c r="AI803" s="86">
        <f>AVERAGEIFS($I$2:I803, $B$2:B803, B803)</f>
        <v>0.46730769230769237</v>
      </c>
      <c r="AJ803" s="86">
        <f>AVERAGEIFS($J$2:J803, $B$2:B803, B803)</f>
        <v>0.48153846153846158</v>
      </c>
      <c r="AK803" s="86">
        <f>AVERAGEIFS($D$2:D803, $B$2:B803, B803)</f>
        <v>0.46153846153846156</v>
      </c>
    </row>
    <row r="804" spans="1:37" x14ac:dyDescent="0.25">
      <c r="A804" s="85">
        <v>46191</v>
      </c>
      <c r="B804" t="s">
        <v>115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86">
        <f>AVERAGEIFS($C$2:C804, $B$2:B804, B804)</f>
        <v>13.066666666666666</v>
      </c>
      <c r="AI804" s="86">
        <f>AVERAGEIFS($I$2:I804, $B$2:B804, B804)</f>
        <v>0.57000000000000006</v>
      </c>
      <c r="AJ804" s="86">
        <f>AVERAGEIFS($J$2:J804, $B$2:B804, B804)</f>
        <v>0.51666666666666672</v>
      </c>
      <c r="AK804" s="86">
        <f>AVERAGEIFS($D$2:D804, $B$2:B804, B804)</f>
        <v>0.66666666666666663</v>
      </c>
    </row>
    <row r="805" spans="1:37" x14ac:dyDescent="0.25">
      <c r="A805" s="85">
        <v>46191</v>
      </c>
      <c r="B805" t="s">
        <v>148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86">
        <f>AVERAGEIFS($C$2:C805, $B$2:B805, B805)</f>
        <v>8.6875</v>
      </c>
      <c r="AI805" s="86">
        <f>AVERAGEIFS($I$2:I805, $B$2:B805, B805)</f>
        <v>0.37187500000000001</v>
      </c>
      <c r="AJ805" s="86">
        <f>AVERAGEIFS($J$2:J805, $B$2:B805, B805)</f>
        <v>0.43312499999999987</v>
      </c>
      <c r="AK805" s="86">
        <f>AVERAGEIFS($D$2:D805, $B$2:B805, B805)</f>
        <v>0.375</v>
      </c>
    </row>
    <row r="806" spans="1:37" x14ac:dyDescent="0.25">
      <c r="A806" s="85">
        <v>46191</v>
      </c>
      <c r="B806" t="s">
        <v>107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86">
        <f>AVERAGEIFS($C$2:C806, $B$2:B806, B806)</f>
        <v>16.125</v>
      </c>
      <c r="AI806" s="86">
        <f>AVERAGEIFS($I$2:I806, $B$2:B806, B806)</f>
        <v>0.45156249999999998</v>
      </c>
      <c r="AJ806" s="86">
        <f>AVERAGEIFS($J$2:J806, $B$2:B806, B806)</f>
        <v>0.47343750000000001</v>
      </c>
      <c r="AK806" s="86">
        <f>AVERAGEIFS($D$2:D806, $B$2:B806, B806)</f>
        <v>0.46875</v>
      </c>
    </row>
    <row r="807" spans="1:37" x14ac:dyDescent="0.25">
      <c r="A807" s="85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26.392857142857142</v>
      </c>
      <c r="AI807" s="86">
        <f>AVERAGEIFS($I$2:I807, $B$2:B807, B807)</f>
        <v>0.5089285714285714</v>
      </c>
      <c r="AJ807" s="86">
        <f>AVERAGEIFS($J$2:J807, $B$2:B807, B807)</f>
        <v>0.51428571428571435</v>
      </c>
      <c r="AK807" s="86">
        <f>AVERAGEIFS($D$2:D807, $B$2:B807, B807)</f>
        <v>0.5</v>
      </c>
    </row>
    <row r="808" spans="1:37" x14ac:dyDescent="0.25">
      <c r="A808" s="85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18.555555555555557</v>
      </c>
      <c r="AI808" s="86">
        <f>AVERAGEIFS($I$2:I808, $B$2:B808, B808)</f>
        <v>0.47222222222222227</v>
      </c>
      <c r="AJ808" s="86">
        <f>AVERAGEIFS($J$2:J808, $B$2:B808, B808)</f>
        <v>0.48481481481481487</v>
      </c>
      <c r="AK808" s="86">
        <f>AVERAGEIFS($D$2:D808, $B$2:B808, B808)</f>
        <v>0.48148148148148145</v>
      </c>
    </row>
    <row r="809" spans="1:37" x14ac:dyDescent="0.25">
      <c r="A809" s="85">
        <v>46191</v>
      </c>
      <c r="B809" t="s">
        <v>179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20.09090909090909</v>
      </c>
      <c r="AI809" s="86">
        <f>AVERAGEIFS($I$2:I809, $B$2:B809, B809)</f>
        <v>0.51136363636363624</v>
      </c>
      <c r="AJ809" s="86">
        <f>AVERAGEIFS($J$2:J809, $B$2:B809, B809)</f>
        <v>0.51636363636363625</v>
      </c>
      <c r="AK809" s="86">
        <f>AVERAGEIFS($D$2:D809, $B$2:B809, B809)</f>
        <v>0.54545454545454541</v>
      </c>
    </row>
    <row r="810" spans="1:37" x14ac:dyDescent="0.25">
      <c r="A810" s="85">
        <v>46191</v>
      </c>
      <c r="B810" t="s">
        <v>141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86">
        <f>AVERAGEIFS($C$2:C810, $B$2:B810, B810)</f>
        <v>20.942857142857143</v>
      </c>
      <c r="AI810" s="86">
        <f>AVERAGEIFS($I$2:I810, $B$2:B810, B810)</f>
        <v>0.53285714285714292</v>
      </c>
      <c r="AJ810" s="86">
        <f>AVERAGEIFS($J$2:J810, $B$2:B810, B810)</f>
        <v>0.51714285714285724</v>
      </c>
      <c r="AK810" s="86">
        <f>AVERAGEIFS($D$2:D810, $B$2:B810, B810)</f>
        <v>0.65714285714285714</v>
      </c>
    </row>
    <row r="811" spans="1:37" x14ac:dyDescent="0.25">
      <c r="A811" s="85">
        <v>46191</v>
      </c>
      <c r="B811" t="s">
        <v>42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86">
        <f>AVERAGEIFS($C$2:C811, $B$2:B811, B811)</f>
        <v>17.216216216216218</v>
      </c>
      <c r="AI811" s="86">
        <f>AVERAGEIFS($I$2:I811, $B$2:B811, B811)</f>
        <v>0.48918918918918924</v>
      </c>
      <c r="AJ811" s="86">
        <f>AVERAGEIFS($J$2:J811, $B$2:B811, B811)</f>
        <v>0.48972972972972983</v>
      </c>
      <c r="AK811" s="86">
        <f>AVERAGEIFS($D$2:D811, $B$2:B811, B811)</f>
        <v>0.48648648648648651</v>
      </c>
    </row>
    <row r="812" spans="1:37" x14ac:dyDescent="0.25">
      <c r="A812" s="85">
        <v>46191</v>
      </c>
      <c r="B812" t="s">
        <v>115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86">
        <f>AVERAGEIFS($C$2:C812, $B$2:B812, B812)</f>
        <v>13.375</v>
      </c>
      <c r="AI812" s="86">
        <f>AVERAGEIFS($I$2:I812, $B$2:B812, B812)</f>
        <v>0.57187500000000002</v>
      </c>
      <c r="AJ812" s="86">
        <f>AVERAGEIFS($J$2:J812, $B$2:B812, B812)</f>
        <v>0.52</v>
      </c>
      <c r="AK812" s="86">
        <f>AVERAGEIFS($D$2:D812, $B$2:B812, B812)</f>
        <v>0.6875</v>
      </c>
    </row>
    <row r="813" spans="1:37" x14ac:dyDescent="0.25">
      <c r="A813" s="85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86">
        <f>AVERAGEIFS($C$2:C813, $B$2:B813, B813)</f>
        <v>25.723404255319149</v>
      </c>
      <c r="AI813" s="86">
        <f>AVERAGEIFS($I$2:I813, $B$2:B813, B813)</f>
        <v>0.57021276595744685</v>
      </c>
      <c r="AJ813" s="86">
        <f>AVERAGEIFS($J$2:J813, $B$2:B813, B813)</f>
        <v>0.52255319148936175</v>
      </c>
      <c r="AK813" s="86">
        <f>AVERAGEIFS($D$2:D813, $B$2:B813, B813)</f>
        <v>0.61702127659574468</v>
      </c>
    </row>
    <row r="814" spans="1:37" x14ac:dyDescent="0.25">
      <c r="A814" s="85">
        <v>46191</v>
      </c>
      <c r="B814" t="s">
        <v>40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86">
        <f>AVERAGEIFS($C$2:C814, $B$2:B814, B814)</f>
        <v>19.794871794871796</v>
      </c>
      <c r="AI814" s="86">
        <f>AVERAGEIFS($I$2:I814, $B$2:B814, B814)</f>
        <v>0.46282051282051284</v>
      </c>
      <c r="AJ814" s="86">
        <f>AVERAGEIFS($J$2:J814, $B$2:B814, B814)</f>
        <v>0.48128205128205126</v>
      </c>
      <c r="AK814" s="86">
        <f>AVERAGEIFS($D$2:D814, $B$2:B814, B814)</f>
        <v>0.41025641025641024</v>
      </c>
    </row>
    <row r="815" spans="1:37" x14ac:dyDescent="0.25">
      <c r="A815" s="85">
        <v>46191</v>
      </c>
      <c r="B815" t="s">
        <v>71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86">
        <f>AVERAGEIFS($C$2:C815, $B$2:B815, B815)</f>
        <v>18.928571428571427</v>
      </c>
      <c r="AI815" s="86">
        <f>AVERAGEIFS($I$2:I815, $B$2:B815, B815)</f>
        <v>0.49642857142857144</v>
      </c>
      <c r="AJ815" s="86">
        <f>AVERAGEIFS($J$2:J815, $B$2:B815, B815)</f>
        <v>0.49285714285714283</v>
      </c>
      <c r="AK815" s="86">
        <f>AVERAGEIFS($D$2:D815, $B$2:B815, B815)</f>
        <v>0.5</v>
      </c>
    </row>
    <row r="816" spans="1:37" x14ac:dyDescent="0.25">
      <c r="A816" s="85">
        <v>46191</v>
      </c>
      <c r="B816" t="s">
        <v>150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86">
        <f>AVERAGEIFS($C$2:C816, $B$2:B816, B816)</f>
        <v>20.594594594594593</v>
      </c>
      <c r="AI816" s="86">
        <f>AVERAGEIFS($I$2:I816, $B$2:B816, B816)</f>
        <v>0.57567567567567568</v>
      </c>
      <c r="AJ816" s="86">
        <f>AVERAGEIFS($J$2:J816, $B$2:B816, B816)</f>
        <v>0.5454054054054055</v>
      </c>
      <c r="AK816" s="86">
        <f>AVERAGEIFS($D$2:D816, $B$2:B816, B816)</f>
        <v>0.64864864864864868</v>
      </c>
    </row>
    <row r="817" spans="1:37" x14ac:dyDescent="0.25">
      <c r="A817" s="85">
        <v>46191</v>
      </c>
      <c r="B817" t="s">
        <v>107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86">
        <f>AVERAGEIFS($C$2:C817, $B$2:B817, B817)</f>
        <v>16.393939393939394</v>
      </c>
      <c r="AI817" s="86">
        <f>AVERAGEIFS($I$2:I817, $B$2:B817, B817)</f>
        <v>0.45</v>
      </c>
      <c r="AJ817" s="86">
        <f>AVERAGEIFS($J$2:J817, $B$2:B817, B817)</f>
        <v>0.47212121212121211</v>
      </c>
      <c r="AK817" s="86">
        <f>AVERAGEIFS($D$2:D817, $B$2:B817, B817)</f>
        <v>0.45454545454545453</v>
      </c>
    </row>
    <row r="818" spans="1:37" x14ac:dyDescent="0.25">
      <c r="A818" s="85">
        <v>46191</v>
      </c>
      <c r="B818" t="s">
        <v>140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86">
        <f>AVERAGEIFS($C$2:C818, $B$2:B818, B818)</f>
        <v>12.263157894736842</v>
      </c>
      <c r="AI818" s="86">
        <f>AVERAGEIFS($I$2:I818, $B$2:B818, B818)</f>
        <v>0.56315789473684219</v>
      </c>
      <c r="AJ818" s="86">
        <f>AVERAGEIFS($J$2:J818, $B$2:B818, B818)</f>
        <v>0.5284210526315789</v>
      </c>
      <c r="AK818" s="86">
        <f>AVERAGEIFS($D$2:D818, $B$2:B818, B818)</f>
        <v>0.52631578947368418</v>
      </c>
    </row>
  </sheetData>
  <autoFilter ref="A1:AK78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K243"/>
  <sheetViews>
    <sheetView topLeftCell="A22" workbookViewId="0">
      <selection activeCell="AF54" sqref="AF54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  <col min="27" max="33" width="11.42578125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4" t="s">
        <v>136</v>
      </c>
    </row>
    <row r="2" spans="1:37" x14ac:dyDescent="0.25">
      <c r="A2" s="85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0</v>
      </c>
      <c r="AD2">
        <v>0</v>
      </c>
      <c r="AE2">
        <v>1</v>
      </c>
      <c r="AF2">
        <v>0</v>
      </c>
      <c r="AG2">
        <v>1</v>
      </c>
      <c r="AH2" s="86">
        <f>AVERAGEIFS($C$2:C2, $B$2:B2, B2)</f>
        <v>37</v>
      </c>
      <c r="AI2" s="86">
        <f>AVERAGEIFS($I$2:I2, $B$2:B2, B2)</f>
        <v>0.75</v>
      </c>
      <c r="AJ2" s="86">
        <f>AVERAGEIFS($J$2:J2, $B$2:B2, B2)</f>
        <v>0.63</v>
      </c>
      <c r="AK2" s="86">
        <f>AVERAGEIFS($D$2:D2, $B$2:B2, B2)</f>
        <v>1</v>
      </c>
    </row>
    <row r="3" spans="1:37" x14ac:dyDescent="0.25">
      <c r="A3" s="85">
        <v>46168</v>
      </c>
      <c r="B3" t="s">
        <v>179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 s="86">
        <f>AVERAGEIFS($C$2:C3, $B$2:B3, B3)</f>
        <v>30</v>
      </c>
      <c r="AI3" s="86">
        <f>AVERAGEIFS($I$2:I3, $B$2:B3, B3)</f>
        <v>0.75</v>
      </c>
      <c r="AJ3" s="86">
        <f>AVERAGEIFS($J$2:J3, $B$2:B3, B3)</f>
        <v>0.63</v>
      </c>
      <c r="AK3" s="86">
        <f>AVERAGEIFS($D$2:D3, $B$2:B3, B3)</f>
        <v>1</v>
      </c>
    </row>
    <row r="4" spans="1:37" x14ac:dyDescent="0.25">
      <c r="A4" s="85">
        <v>46168</v>
      </c>
      <c r="B4" t="s">
        <v>147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0</v>
      </c>
      <c r="AE4">
        <v>1</v>
      </c>
      <c r="AF4">
        <v>0</v>
      </c>
      <c r="AG4">
        <v>1</v>
      </c>
      <c r="AH4" s="86">
        <f>AVERAGEIFS($C$2:C4, $B$2:B4, B4)</f>
        <v>18</v>
      </c>
      <c r="AI4" s="86">
        <f>AVERAGEIFS($I$2:I4, $B$2:B4, B4)</f>
        <v>0.75</v>
      </c>
      <c r="AJ4" s="86">
        <f>AVERAGEIFS($J$2:J4, $B$2:B4, B4)</f>
        <v>0.63</v>
      </c>
      <c r="AK4" s="86">
        <f>AVERAGEIFS($D$2:D4, $B$2:B4, B4)</f>
        <v>1</v>
      </c>
    </row>
    <row r="5" spans="1:37" x14ac:dyDescent="0.25">
      <c r="A5" s="85">
        <v>46168</v>
      </c>
      <c r="B5" t="s">
        <v>37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1</v>
      </c>
      <c r="AH5" s="86">
        <f>AVERAGEIFS($C$2:C5, $B$2:B5, B5)</f>
        <v>17</v>
      </c>
      <c r="AI5" s="86">
        <f>AVERAGEIFS($I$2:I5, $B$2:B5, B5)</f>
        <v>0.75</v>
      </c>
      <c r="AJ5" s="86">
        <f>AVERAGEIFS($J$2:J5, $B$2:B5, B5)</f>
        <v>0.63</v>
      </c>
      <c r="AK5" s="86">
        <f>AVERAGEIFS($D$2:D5, $B$2:B5, B5)</f>
        <v>1</v>
      </c>
    </row>
    <row r="6" spans="1:37" x14ac:dyDescent="0.25">
      <c r="A6" s="85">
        <v>46168</v>
      </c>
      <c r="B6" t="s">
        <v>44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0</v>
      </c>
      <c r="AE6">
        <v>1</v>
      </c>
      <c r="AF6">
        <v>0</v>
      </c>
      <c r="AG6">
        <v>1</v>
      </c>
      <c r="AH6" s="86">
        <f>AVERAGEIFS($C$2:C6, $B$2:B6, B6)</f>
        <v>16</v>
      </c>
      <c r="AI6" s="86">
        <f>AVERAGEIFS($I$2:I6, $B$2:B6, B6)</f>
        <v>0.75</v>
      </c>
      <c r="AJ6" s="86">
        <f>AVERAGEIFS($J$2:J6, $B$2:B6, B6)</f>
        <v>0.63</v>
      </c>
      <c r="AK6" s="86">
        <f>AVERAGEIFS($D$2:D6, $B$2:B6, B6)</f>
        <v>1</v>
      </c>
    </row>
    <row r="7" spans="1:37" x14ac:dyDescent="0.25">
      <c r="A7" s="85">
        <v>46168</v>
      </c>
      <c r="B7" t="s">
        <v>214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1</v>
      </c>
      <c r="AF7">
        <v>0</v>
      </c>
      <c r="AG7">
        <v>1</v>
      </c>
      <c r="AH7" s="86">
        <f>AVERAGEIFS($C$2:C7, $B$2:B7, B7)</f>
        <v>3</v>
      </c>
      <c r="AI7" s="86">
        <f>AVERAGEIFS($I$2:I7, $B$2:B7, B7)</f>
        <v>0.75</v>
      </c>
      <c r="AJ7" s="86">
        <f>AVERAGEIFS($J$2:J7, $B$2:B7, B7)</f>
        <v>0.63</v>
      </c>
      <c r="AK7" s="86">
        <f>AVERAGEIFS($D$2:D7, $B$2:B7, B7)</f>
        <v>1</v>
      </c>
    </row>
    <row r="8" spans="1:37" x14ac:dyDescent="0.25">
      <c r="A8" s="85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38</v>
      </c>
      <c r="AI8" s="86">
        <f>AVERAGEIFS($I$2:I8, $B$2:B8, B8)</f>
        <v>0.25</v>
      </c>
      <c r="AJ8" s="86">
        <f>AVERAGEIFS($J$2:J8, $B$2:B8, B8)</f>
        <v>0.38</v>
      </c>
      <c r="AK8" s="86">
        <f>AVERAGEIFS($D$2:D8, $B$2:B8, B8)</f>
        <v>0</v>
      </c>
    </row>
    <row r="9" spans="1:37" x14ac:dyDescent="0.25">
      <c r="A9" s="85">
        <v>46168</v>
      </c>
      <c r="B9" t="s">
        <v>42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0.25</v>
      </c>
      <c r="AJ9" s="86">
        <f>AVERAGEIFS($J$2:J9, $B$2:B9, B9)</f>
        <v>0.38</v>
      </c>
      <c r="AK9" s="86">
        <f>AVERAGEIFS($D$2:D9, $B$2:B9, B9)</f>
        <v>0</v>
      </c>
    </row>
    <row r="10" spans="1:37" x14ac:dyDescent="0.25">
      <c r="A10" s="85">
        <v>46168</v>
      </c>
      <c r="B10" t="s">
        <v>28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14</v>
      </c>
      <c r="AI10" s="86">
        <f>AVERAGEIFS($I$2:I10, $B$2:B10, B10)</f>
        <v>0.25</v>
      </c>
      <c r="AJ10" s="86">
        <f>AVERAGEIFS($J$2:J10, $B$2:B10, B10)</f>
        <v>0.38</v>
      </c>
      <c r="AK10" s="86">
        <f>AVERAGEIFS($D$2:D10, $B$2:B10, B10)</f>
        <v>0</v>
      </c>
    </row>
    <row r="11" spans="1:37" x14ac:dyDescent="0.25">
      <c r="A11" s="85">
        <v>46168</v>
      </c>
      <c r="B11" t="s">
        <v>146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13</v>
      </c>
      <c r="AI11" s="86">
        <f>AVERAGEIFS($I$2:I11, $B$2:B11, B11)</f>
        <v>0.25</v>
      </c>
      <c r="AJ11" s="86">
        <f>AVERAGEIFS($J$2:J11, $B$2:B11, B11)</f>
        <v>0.38</v>
      </c>
      <c r="AK11" s="86">
        <f>AVERAGEIFS($D$2:D11, $B$2:B11, B11)</f>
        <v>0</v>
      </c>
    </row>
    <row r="12" spans="1:37" x14ac:dyDescent="0.25">
      <c r="A12" s="85">
        <v>46168</v>
      </c>
      <c r="B12" t="s">
        <v>70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13</v>
      </c>
      <c r="AI12" s="86">
        <f>AVERAGEIFS($I$2:I12, $B$2:B12, B12)</f>
        <v>0.25</v>
      </c>
      <c r="AJ12" s="86">
        <f>AVERAGEIFS($J$2:J12, $B$2:B12, B12)</f>
        <v>0.38</v>
      </c>
      <c r="AK12" s="86">
        <f>AVERAGEIFS($D$2:D12, $B$2:B12, B12)</f>
        <v>0</v>
      </c>
    </row>
    <row r="13" spans="1:37" x14ac:dyDescent="0.25">
      <c r="A13" s="85">
        <v>46168</v>
      </c>
      <c r="B13" t="s">
        <v>107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12</v>
      </c>
      <c r="AI13" s="86">
        <f>AVERAGEIFS($I$2:I13, $B$2:B13, B13)</f>
        <v>0.25</v>
      </c>
      <c r="AJ13" s="86">
        <f>AVERAGEIFS($J$2:J13, $B$2:B13, B13)</f>
        <v>0.38</v>
      </c>
      <c r="AK13" s="86">
        <f>AVERAGEIFS($D$2:D13, $B$2:B13, B13)</f>
        <v>0</v>
      </c>
    </row>
    <row r="14" spans="1:37" x14ac:dyDescent="0.25">
      <c r="A14" s="85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33</v>
      </c>
      <c r="AI14" s="86">
        <f>AVERAGEIFS($I$2:I14, $B$2:B14, B14)</f>
        <v>0.25</v>
      </c>
      <c r="AJ14" s="86">
        <f>AVERAGEIFS($J$2:J14, $B$2:B14, B14)</f>
        <v>0.44</v>
      </c>
      <c r="AK14" s="86">
        <f>AVERAGEIFS($D$2:D14, $B$2:B14, B14)</f>
        <v>0</v>
      </c>
    </row>
    <row r="15" spans="1:37" x14ac:dyDescent="0.25">
      <c r="A15" s="85">
        <v>46173</v>
      </c>
      <c r="B15" t="s">
        <v>18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22</v>
      </c>
      <c r="AI15" s="86">
        <f>AVERAGEIFS($I$2:I15, $B$2:B15, B15)</f>
        <v>0.25</v>
      </c>
      <c r="AJ15" s="86">
        <f>AVERAGEIFS($J$2:J15, $B$2:B15, B15)</f>
        <v>0.44</v>
      </c>
      <c r="AK15" s="86">
        <f>AVERAGEIFS($D$2:D15, $B$2:B15, B15)</f>
        <v>0</v>
      </c>
    </row>
    <row r="16" spans="1:37" x14ac:dyDescent="0.25">
      <c r="A16" s="85">
        <v>46173</v>
      </c>
      <c r="B16" t="s">
        <v>15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18</v>
      </c>
      <c r="AI16" s="86">
        <f>AVERAGEIFS($I$2:I16, $B$2:B16, B16)</f>
        <v>0.25</v>
      </c>
      <c r="AJ16" s="86">
        <f>AVERAGEIFS($J$2:J16, $B$2:B16, B16)</f>
        <v>0.44</v>
      </c>
      <c r="AK16" s="86">
        <f>AVERAGEIFS($D$2:D16, $B$2:B16, B16)</f>
        <v>0</v>
      </c>
    </row>
    <row r="17" spans="1:37" x14ac:dyDescent="0.25">
      <c r="A17" s="85">
        <v>46173</v>
      </c>
      <c r="B17" t="s">
        <v>14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22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46173</v>
      </c>
      <c r="B18" t="s">
        <v>13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28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46173</v>
      </c>
      <c r="B19" t="s">
        <v>113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16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46173</v>
      </c>
      <c r="B20" t="s">
        <v>40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1</v>
      </c>
      <c r="AH20" s="86">
        <f>AVERAGEIFS($C$2:C20, $B$2:B20, B20)</f>
        <v>32</v>
      </c>
      <c r="AI20" s="86">
        <f>AVERAGEIFS($I$2:I20, $B$2:B20, B20)</f>
        <v>0.75</v>
      </c>
      <c r="AJ20" s="86">
        <f>AVERAGEIFS($J$2:J20, $B$2:B20, B20)</f>
        <v>0.56000000000000005</v>
      </c>
      <c r="AK20" s="86">
        <f>AVERAGEIFS($D$2:D20, $B$2:B20, B20)</f>
        <v>1</v>
      </c>
    </row>
    <row r="21" spans="1:37" x14ac:dyDescent="0.25">
      <c r="A21" s="85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1</v>
      </c>
      <c r="AH21" s="86">
        <f>AVERAGEIFS($C$2:C21, $B$2:B21, B21)</f>
        <v>38</v>
      </c>
      <c r="AI21" s="86">
        <f>AVERAGEIFS($I$2:I21, $B$2:B21, B21)</f>
        <v>0.75</v>
      </c>
      <c r="AJ21" s="86">
        <f>AVERAGEIFS($J$2:J21, $B$2:B21, B21)</f>
        <v>0.56000000000000005</v>
      </c>
      <c r="AK21" s="86">
        <f>AVERAGEIFS($D$2:D21, $B$2:B21, B21)</f>
        <v>1</v>
      </c>
    </row>
    <row r="22" spans="1:37" x14ac:dyDescent="0.25">
      <c r="A22" s="85">
        <v>46173</v>
      </c>
      <c r="B22" t="s">
        <v>71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1</v>
      </c>
      <c r="AH22" s="86">
        <f>AVERAGEIFS($C$2:C22, $B$2:B22, B22)</f>
        <v>26</v>
      </c>
      <c r="AI22" s="86">
        <f>AVERAGEIFS($I$2:I22, $B$2:B22, B22)</f>
        <v>0.75</v>
      </c>
      <c r="AJ22" s="86">
        <f>AVERAGEIFS($J$2:J22, $B$2:B22, B22)</f>
        <v>0.56000000000000005</v>
      </c>
      <c r="AK22" s="86">
        <f>AVERAGEIFS($D$2:D22, $B$2:B22, B22)</f>
        <v>1</v>
      </c>
    </row>
    <row r="23" spans="1:37" x14ac:dyDescent="0.25">
      <c r="A23" s="85">
        <v>46173</v>
      </c>
      <c r="B23" t="s">
        <v>53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</v>
      </c>
      <c r="AH23" s="86">
        <f>AVERAGEIFS($C$2:C23, $B$2:B23, B23)</f>
        <v>27</v>
      </c>
      <c r="AI23" s="86">
        <f>AVERAGEIFS($I$2:I23, $B$2:B23, B23)</f>
        <v>0.75</v>
      </c>
      <c r="AJ23" s="86">
        <f>AVERAGEIFS($J$2:J23, $B$2:B23, B23)</f>
        <v>0.56000000000000005</v>
      </c>
      <c r="AK23" s="86">
        <f>AVERAGEIFS($D$2:D23, $B$2:B23, B23)</f>
        <v>1</v>
      </c>
    </row>
    <row r="24" spans="1:37" x14ac:dyDescent="0.25">
      <c r="A24" s="85">
        <v>46173</v>
      </c>
      <c r="B24" t="s">
        <v>25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1</v>
      </c>
      <c r="AH24" s="86">
        <f>AVERAGEIFS($C$2:C24, $B$2:B24, B24)</f>
        <v>13</v>
      </c>
      <c r="AI24" s="86">
        <f>AVERAGEIFS($I$2:I24, $B$2:B24, B24)</f>
        <v>0.75</v>
      </c>
      <c r="AJ24" s="86">
        <f>AVERAGEIFS($J$2:J24, $B$2:B24, B24)</f>
        <v>0.56000000000000005</v>
      </c>
      <c r="AK24" s="86">
        <f>AVERAGEIFS($D$2:D24, $B$2:B24, B24)</f>
        <v>1</v>
      </c>
    </row>
    <row r="25" spans="1:37" x14ac:dyDescent="0.25">
      <c r="A25" s="85">
        <v>46173</v>
      </c>
      <c r="B25" t="s">
        <v>148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</v>
      </c>
      <c r="AH25" s="86">
        <f>AVERAGEIFS($C$2:C25, $B$2:B25, B25)</f>
        <v>16</v>
      </c>
      <c r="AI25" s="86">
        <f>AVERAGEIFS($I$2:I25, $B$2:B25, B25)</f>
        <v>0.75</v>
      </c>
      <c r="AJ25" s="86">
        <f>AVERAGEIFS($J$2:J25, $B$2:B25, B25)</f>
        <v>0.56000000000000005</v>
      </c>
      <c r="AK25" s="86">
        <f>AVERAGEIFS($D$2:D25, $B$2:B25, B25)</f>
        <v>1</v>
      </c>
    </row>
    <row r="26" spans="1:37" x14ac:dyDescent="0.25">
      <c r="A26" s="85">
        <v>46178</v>
      </c>
      <c r="B26" t="s">
        <v>27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16</v>
      </c>
      <c r="AI26" s="86">
        <f>AVERAGEIFS($I$2:I26, $B$2:B26, B26)</f>
        <v>0.25</v>
      </c>
      <c r="AJ26" s="86">
        <f>AVERAGEIFS($J$2:J26, $B$2:B26, B26)</f>
        <v>0.39</v>
      </c>
      <c r="AK26" s="86">
        <f>AVERAGEIFS($D$2:D26, $B$2:B26, B26)</f>
        <v>0</v>
      </c>
    </row>
    <row r="27" spans="1:37" x14ac:dyDescent="0.25">
      <c r="A27" s="85">
        <v>46178</v>
      </c>
      <c r="B27" t="s">
        <v>50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21</v>
      </c>
      <c r="AI27" s="86">
        <f>AVERAGEIFS($I$2:I27, $B$2:B27, B27)</f>
        <v>0.25</v>
      </c>
      <c r="AJ27" s="86">
        <f>AVERAGEIFS($J$2:J27, $B$2:B27, B27)</f>
        <v>0.39</v>
      </c>
      <c r="AK27" s="86">
        <f>AVERAGEIFS($D$2:D27, $B$2:B27, B27)</f>
        <v>0</v>
      </c>
    </row>
    <row r="28" spans="1:37" x14ac:dyDescent="0.25">
      <c r="A28" s="85">
        <v>46178</v>
      </c>
      <c r="B28" t="s">
        <v>140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14</v>
      </c>
      <c r="AI28" s="86">
        <f>AVERAGEIFS($I$2:I28, $B$2:B28, B28)</f>
        <v>0.25</v>
      </c>
      <c r="AJ28" s="86">
        <f>AVERAGEIFS($J$2:J28, $B$2:B28, B28)</f>
        <v>0.39</v>
      </c>
      <c r="AK28" s="86">
        <f>AVERAGEIFS($D$2:D28, $B$2:B28, B28)</f>
        <v>0</v>
      </c>
    </row>
    <row r="29" spans="1:37" x14ac:dyDescent="0.25">
      <c r="A29" s="85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20</v>
      </c>
      <c r="AI29" s="86">
        <f>AVERAGEIFS($I$2:I29, $B$2:B29, B29)</f>
        <v>0.25</v>
      </c>
      <c r="AJ29" s="86">
        <f>AVERAGEIFS($J$2:J29, $B$2:B29, B29)</f>
        <v>0.39</v>
      </c>
      <c r="AK29" s="86">
        <f>AVERAGEIFS($D$2:D29, $B$2:B29, B29)</f>
        <v>0</v>
      </c>
    </row>
    <row r="30" spans="1:37" x14ac:dyDescent="0.25">
      <c r="A30" s="85">
        <v>46178</v>
      </c>
      <c r="B30" t="s">
        <v>54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24</v>
      </c>
      <c r="AI30" s="86">
        <f>AVERAGEIFS($I$2:I30, $B$2:B30, B30)</f>
        <v>0.25</v>
      </c>
      <c r="AJ30" s="86">
        <f>AVERAGEIFS($J$2:J30, $B$2:B30, B30)</f>
        <v>0.39</v>
      </c>
      <c r="AK30" s="86">
        <f>AVERAGEIFS($D$2:D30, $B$2:B30, B30)</f>
        <v>0</v>
      </c>
    </row>
    <row r="31" spans="1:37" x14ac:dyDescent="0.25">
      <c r="A31" s="85">
        <v>46178</v>
      </c>
      <c r="B31" t="s">
        <v>17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30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46178</v>
      </c>
      <c r="B32" t="s">
        <v>152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23</v>
      </c>
      <c r="AI32" s="86">
        <f>AVERAGEIFS($I$2:I32, $B$2:B32, B32)</f>
        <v>0.75</v>
      </c>
      <c r="AJ32" s="86">
        <f>AVERAGEIFS($J$2:J32, $B$2:B32, B32)</f>
        <v>0.61</v>
      </c>
      <c r="AK32" s="86">
        <f>AVERAGEIFS($D$2:D32, $B$2:B32, B32)</f>
        <v>1</v>
      </c>
    </row>
    <row r="33" spans="1:37" x14ac:dyDescent="0.25">
      <c r="A33" s="85">
        <v>46178</v>
      </c>
      <c r="B33" t="s">
        <v>161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15</v>
      </c>
      <c r="AI33" s="86">
        <f>AVERAGEIFS($I$2:I33, $B$2:B33, B33)</f>
        <v>0.75</v>
      </c>
      <c r="AJ33" s="86">
        <f>AVERAGEIFS($J$2:J33, $B$2:B33, B33)</f>
        <v>0.61</v>
      </c>
      <c r="AK33" s="86">
        <f>AVERAGEIFS($D$2:D33, $B$2:B33, B33)</f>
        <v>1</v>
      </c>
    </row>
    <row r="34" spans="1:37" x14ac:dyDescent="0.25">
      <c r="A34" s="85">
        <v>46178</v>
      </c>
      <c r="B34" t="s">
        <v>137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9</v>
      </c>
      <c r="AI34" s="86">
        <f>AVERAGEIFS($I$2:I34, $B$2:B34, B34)</f>
        <v>0.75</v>
      </c>
      <c r="AJ34" s="86">
        <f>AVERAGEIFS($J$2:J34, $B$2:B34, B34)</f>
        <v>0.61</v>
      </c>
      <c r="AK34" s="86">
        <f>AVERAGEIFS($D$2:D34, $B$2:B34, B34)</f>
        <v>1</v>
      </c>
    </row>
    <row r="35" spans="1:37" x14ac:dyDescent="0.25">
      <c r="A35" s="85">
        <v>46178</v>
      </c>
      <c r="B35" t="s">
        <v>150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33</v>
      </c>
      <c r="AI35" s="86">
        <f>AVERAGEIFS($I$2:I35, $B$2:B35, B35)</f>
        <v>0.75</v>
      </c>
      <c r="AJ35" s="86">
        <f>AVERAGEIFS($J$2:J35, $B$2:B35, B35)</f>
        <v>0.61</v>
      </c>
      <c r="AK35" s="86">
        <f>AVERAGEIFS($D$2:D35, $B$2:B35, B35)</f>
        <v>1</v>
      </c>
    </row>
    <row r="36" spans="1:37" x14ac:dyDescent="0.25">
      <c r="A36" s="85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22</v>
      </c>
      <c r="AI36" s="86">
        <f>AVERAGEIFS($I$2:I36, $B$2:B36, B36)</f>
        <v>0.75</v>
      </c>
      <c r="AJ36" s="86">
        <f>AVERAGEIFS($J$2:J36, $B$2:B36, B36)</f>
        <v>0.61</v>
      </c>
      <c r="AK36" s="86">
        <f>AVERAGEIFS($D$2:D36, $B$2:B36, B36)</f>
        <v>1</v>
      </c>
    </row>
    <row r="37" spans="1:37" x14ac:dyDescent="0.25">
      <c r="A37" s="85">
        <v>46178</v>
      </c>
      <c r="B37" t="s">
        <v>141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34</v>
      </c>
      <c r="AI37" s="86">
        <f>AVERAGEIFS($I$2:I37, $B$2:B37, B37)</f>
        <v>0.75</v>
      </c>
      <c r="AJ37" s="86">
        <f>AVERAGEIFS($J$2:J37, $B$2:B37, B37)</f>
        <v>0.61</v>
      </c>
      <c r="AK37" s="86">
        <f>AVERAGEIFS($D$2:D37, $B$2:B37, B37)</f>
        <v>1</v>
      </c>
    </row>
    <row r="38" spans="1:37" x14ac:dyDescent="0.25">
      <c r="A38" s="85">
        <v>46184</v>
      </c>
      <c r="B38" t="s">
        <v>40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</v>
      </c>
      <c r="AH38" s="86">
        <f>AVERAGEIFS($C$2:C38, $B$2:B38, B38)</f>
        <v>27.5</v>
      </c>
      <c r="AI38" s="86">
        <f>AVERAGEIFS($I$2:I38, $B$2:B38, B38)</f>
        <v>0.75</v>
      </c>
      <c r="AJ38" s="86">
        <f>AVERAGEIFS($J$2:J38, $B$2:B38, B38)</f>
        <v>0.58499999999999996</v>
      </c>
      <c r="AK38" s="86">
        <f>AVERAGEIFS($D$2:D38, $B$2:B38, B38)</f>
        <v>1</v>
      </c>
    </row>
    <row r="39" spans="1:37" x14ac:dyDescent="0.25">
      <c r="A39" s="85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1</v>
      </c>
      <c r="AH39" s="86">
        <f>AVERAGEIFS($C$2:C39, $B$2:B39, B39)</f>
        <v>38</v>
      </c>
      <c r="AI39" s="86">
        <f>AVERAGEIFS($I$2:I39, $B$2:B39, B39)</f>
        <v>0.75</v>
      </c>
      <c r="AJ39" s="86">
        <f>AVERAGEIFS($J$2:J39, $B$2:B39, B39)</f>
        <v>0.58499999999999996</v>
      </c>
      <c r="AK39" s="86">
        <f>AVERAGEIFS($D$2:D39, $B$2:B39, B39)</f>
        <v>1</v>
      </c>
    </row>
    <row r="40" spans="1:37" x14ac:dyDescent="0.25">
      <c r="A40" s="85">
        <v>46184</v>
      </c>
      <c r="B40" t="s">
        <v>71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</v>
      </c>
      <c r="AH40" s="86">
        <f>AVERAGEIFS($C$2:C40, $B$2:B40, B40)</f>
        <v>27</v>
      </c>
      <c r="AI40" s="86">
        <f>AVERAGEIFS($I$2:I40, $B$2:B40, B40)</f>
        <v>0.75</v>
      </c>
      <c r="AJ40" s="86">
        <f>AVERAGEIFS($J$2:J40, $B$2:B40, B40)</f>
        <v>0.58499999999999996</v>
      </c>
      <c r="AK40" s="86">
        <f>AVERAGEIFS($D$2:D40, $B$2:B40, B40)</f>
        <v>1</v>
      </c>
    </row>
    <row r="41" spans="1:37" x14ac:dyDescent="0.25">
      <c r="A41" s="85">
        <v>46184</v>
      </c>
      <c r="B41" t="s">
        <v>53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1</v>
      </c>
      <c r="AH41" s="86">
        <f>AVERAGEIFS($C$2:C41, $B$2:B41, B41)</f>
        <v>24.5</v>
      </c>
      <c r="AI41" s="86">
        <f>AVERAGEIFS($I$2:I41, $B$2:B41, B41)</f>
        <v>0.75</v>
      </c>
      <c r="AJ41" s="86">
        <f>AVERAGEIFS($J$2:J41, $B$2:B41, B41)</f>
        <v>0.58499999999999996</v>
      </c>
      <c r="AK41" s="86">
        <f>AVERAGEIFS($D$2:D41, $B$2:B41, B41)</f>
        <v>1</v>
      </c>
    </row>
    <row r="42" spans="1:37" x14ac:dyDescent="0.25">
      <c r="A42" s="85">
        <v>46184</v>
      </c>
      <c r="B42" t="s">
        <v>25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1</v>
      </c>
      <c r="AH42" s="86">
        <f>AVERAGEIFS($C$2:C42, $B$2:B42, B42)</f>
        <v>17</v>
      </c>
      <c r="AI42" s="86">
        <f>AVERAGEIFS($I$2:I42, $B$2:B42, B42)</f>
        <v>0.75</v>
      </c>
      <c r="AJ42" s="86">
        <f>AVERAGEIFS($J$2:J42, $B$2:B42, B42)</f>
        <v>0.58499999999999996</v>
      </c>
      <c r="AK42" s="86">
        <f>AVERAGEIFS($D$2:D42, $B$2:B42, B42)</f>
        <v>1</v>
      </c>
    </row>
    <row r="43" spans="1:37" x14ac:dyDescent="0.25">
      <c r="A43" s="85">
        <v>46184</v>
      </c>
      <c r="B43" t="s">
        <v>115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1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1</v>
      </c>
      <c r="AH43" s="86">
        <f>AVERAGEIFS($C$2:C43, $B$2:B43, B43)</f>
        <v>14</v>
      </c>
      <c r="AI43" s="86">
        <f>AVERAGEIFS($I$2:I43, $B$2:B43, B43)</f>
        <v>0.75</v>
      </c>
      <c r="AJ43" s="86">
        <f>AVERAGEIFS($J$2:J43, $B$2:B43, B43)</f>
        <v>0.61</v>
      </c>
      <c r="AK43" s="86">
        <f>AVERAGEIFS($D$2:D43, $B$2:B43, B43)</f>
        <v>1</v>
      </c>
    </row>
    <row r="44" spans="1:37" x14ac:dyDescent="0.25">
      <c r="A44" s="85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34.5</v>
      </c>
      <c r="AI44" s="86">
        <f>AVERAGEIFS($I$2:I44, $B$2:B44, B44)</f>
        <v>0.5</v>
      </c>
      <c r="AJ44" s="86">
        <f>AVERAGEIFS($J$2:J44, $B$2:B44, B44)</f>
        <v>0.51</v>
      </c>
      <c r="AK44" s="86">
        <f>AVERAGEIFS($D$2:D44, $B$2:B44, B44)</f>
        <v>0.5</v>
      </c>
    </row>
    <row r="45" spans="1:37" x14ac:dyDescent="0.25">
      <c r="A45" s="85">
        <v>46184</v>
      </c>
      <c r="B45" t="s">
        <v>179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28.5</v>
      </c>
      <c r="AI45" s="86">
        <f>AVERAGEIFS($I$2:I45, $B$2:B45, B45)</f>
        <v>0.5</v>
      </c>
      <c r="AJ45" s="86">
        <f>AVERAGEIFS($J$2:J45, $B$2:B45, B45)</f>
        <v>0.51</v>
      </c>
      <c r="AK45" s="86">
        <f>AVERAGEIFS($D$2:D45, $B$2:B45, B45)</f>
        <v>0.5</v>
      </c>
    </row>
    <row r="46" spans="1:37" x14ac:dyDescent="0.25">
      <c r="A46" s="85">
        <v>46184</v>
      </c>
      <c r="B46" t="s">
        <v>44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16</v>
      </c>
      <c r="AI46" s="86">
        <f>AVERAGEIFS($I$2:I46, $B$2:B46, B46)</f>
        <v>0.5</v>
      </c>
      <c r="AJ46" s="86">
        <f>AVERAGEIFS($J$2:J46, $B$2:B46, B46)</f>
        <v>0.51</v>
      </c>
      <c r="AK46" s="86">
        <f>AVERAGEIFS($D$2:D46, $B$2:B46, B46)</f>
        <v>0.5</v>
      </c>
    </row>
    <row r="47" spans="1:37" x14ac:dyDescent="0.25">
      <c r="A47" s="85">
        <v>46184</v>
      </c>
      <c r="B47" t="s">
        <v>37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15.5</v>
      </c>
      <c r="AI47" s="86">
        <f>AVERAGEIFS($I$2:I47, $B$2:B47, B47)</f>
        <v>0.5</v>
      </c>
      <c r="AJ47" s="86">
        <f>AVERAGEIFS($J$2:J47, $B$2:B47, B47)</f>
        <v>0.51</v>
      </c>
      <c r="AK47" s="86">
        <f>AVERAGEIFS($D$2:D47, $B$2:B47, B47)</f>
        <v>0.5</v>
      </c>
    </row>
    <row r="48" spans="1:37" x14ac:dyDescent="0.25">
      <c r="A48" s="85">
        <v>46184</v>
      </c>
      <c r="B48" t="s">
        <v>13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24</v>
      </c>
      <c r="AI48" s="86">
        <f>AVERAGEIFS($I$2:I48, $B$2:B48, B48)</f>
        <v>0.25</v>
      </c>
      <c r="AJ48" s="86">
        <f>AVERAGEIFS($J$2:J48, $B$2:B48, B48)</f>
        <v>0.41500000000000004</v>
      </c>
      <c r="AK48" s="86">
        <f>AVERAGEIFS($D$2:D48, $B$2:B48, B48)</f>
        <v>0</v>
      </c>
    </row>
    <row r="49" spans="1:37" x14ac:dyDescent="0.25">
      <c r="A49" s="85">
        <v>46184</v>
      </c>
      <c r="B49" t="s">
        <v>214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5</v>
      </c>
      <c r="AI49" s="86">
        <f>AVERAGEIFS($I$2:I49, $B$2:B49, B49)</f>
        <v>0.5</v>
      </c>
      <c r="AJ49" s="86">
        <f>AVERAGEIFS($J$2:J49, $B$2:B49, B49)</f>
        <v>0.51</v>
      </c>
      <c r="AK49" s="86">
        <f>AVERAGEIFS($D$2:D49, $B$2:B49, B49)</f>
        <v>0.5</v>
      </c>
    </row>
    <row r="50" spans="1:37" x14ac:dyDescent="0.25">
      <c r="A50" s="85"/>
      <c r="D50" s="86"/>
      <c r="AH50" s="86"/>
      <c r="AI50" s="86"/>
      <c r="AJ50" s="86"/>
      <c r="AK50" s="86"/>
    </row>
    <row r="51" spans="1:37" x14ac:dyDescent="0.25">
      <c r="A51" s="85"/>
      <c r="D51" s="86"/>
      <c r="AH51" s="86"/>
      <c r="AI51" s="86"/>
      <c r="AJ51" s="86"/>
      <c r="AK51" s="86"/>
    </row>
    <row r="52" spans="1:37" x14ac:dyDescent="0.25">
      <c r="A52" s="85"/>
      <c r="D52" s="86"/>
      <c r="AH52" s="86"/>
      <c r="AI52" s="86"/>
      <c r="AJ52" s="86"/>
      <c r="AK52" s="86"/>
    </row>
    <row r="53" spans="1:37" x14ac:dyDescent="0.25">
      <c r="A53" s="85"/>
      <c r="D53" s="86"/>
      <c r="AH53" s="86"/>
      <c r="AI53" s="86"/>
      <c r="AJ53" s="86"/>
      <c r="AK53" s="86"/>
    </row>
    <row r="54" spans="1:37" x14ac:dyDescent="0.25">
      <c r="A54" s="85"/>
      <c r="D54" s="86"/>
      <c r="AH54" s="86"/>
      <c r="AI54" s="86"/>
      <c r="AJ54" s="86"/>
      <c r="AK54" s="86"/>
    </row>
    <row r="55" spans="1:37" x14ac:dyDescent="0.25">
      <c r="A55" s="85"/>
      <c r="D55" s="86"/>
      <c r="AH55" s="86"/>
      <c r="AI55" s="86"/>
      <c r="AJ55" s="86"/>
      <c r="AK55" s="86"/>
    </row>
    <row r="56" spans="1:37" x14ac:dyDescent="0.25">
      <c r="A56" s="85"/>
      <c r="D56" s="86"/>
      <c r="AH56" s="86"/>
      <c r="AI56" s="86"/>
      <c r="AJ56" s="86"/>
      <c r="AK56" s="86"/>
    </row>
    <row r="57" spans="1:37" x14ac:dyDescent="0.25">
      <c r="A57" s="85"/>
      <c r="D57" s="86"/>
      <c r="AH57" s="86"/>
      <c r="AI57" s="86"/>
      <c r="AJ57" s="86"/>
      <c r="AK57" s="86"/>
    </row>
    <row r="58" spans="1:37" x14ac:dyDescent="0.25">
      <c r="A58" s="85"/>
      <c r="D58" s="86"/>
      <c r="AH58" s="86"/>
      <c r="AI58" s="86"/>
      <c r="AJ58" s="86"/>
      <c r="AK58" s="86"/>
    </row>
    <row r="59" spans="1:37" x14ac:dyDescent="0.25">
      <c r="A59" s="85"/>
      <c r="D59" s="86"/>
      <c r="AH59" s="86"/>
      <c r="AI59" s="86"/>
      <c r="AJ59" s="86"/>
      <c r="AK59" s="86"/>
    </row>
    <row r="60" spans="1:37" x14ac:dyDescent="0.25">
      <c r="A60" s="85"/>
      <c r="D60" s="86"/>
      <c r="AH60" s="86"/>
      <c r="AI60" s="86"/>
      <c r="AJ60" s="86"/>
      <c r="AK60" s="86"/>
    </row>
    <row r="61" spans="1:37" x14ac:dyDescent="0.25">
      <c r="A61" s="85"/>
      <c r="D61" s="86"/>
      <c r="AH61" s="86"/>
      <c r="AI61" s="86"/>
      <c r="AJ61" s="86"/>
      <c r="AK61" s="86"/>
    </row>
    <row r="62" spans="1:37" x14ac:dyDescent="0.25">
      <c r="A62" s="85"/>
      <c r="D62" s="86"/>
      <c r="AH62" s="86"/>
      <c r="AI62" s="86"/>
      <c r="AJ62" s="86"/>
      <c r="AK62" s="86"/>
    </row>
    <row r="63" spans="1:37" x14ac:dyDescent="0.25">
      <c r="A63" s="85"/>
      <c r="D63" s="86"/>
      <c r="AH63" s="86"/>
      <c r="AI63" s="86"/>
      <c r="AJ63" s="86"/>
      <c r="AK63" s="86"/>
    </row>
    <row r="64" spans="1:37" x14ac:dyDescent="0.25">
      <c r="A64" s="85"/>
      <c r="D64" s="86"/>
      <c r="AH64" s="86"/>
      <c r="AI64" s="86"/>
      <c r="AJ64" s="86"/>
      <c r="AK64" s="86"/>
    </row>
    <row r="65" spans="1:37" x14ac:dyDescent="0.25">
      <c r="A65" s="85"/>
      <c r="D65" s="86"/>
      <c r="AH65" s="86"/>
      <c r="AI65" s="86"/>
      <c r="AJ65" s="86"/>
      <c r="AK65" s="86"/>
    </row>
    <row r="66" spans="1:37" x14ac:dyDescent="0.25">
      <c r="A66" s="85"/>
      <c r="D66" s="86"/>
      <c r="AH66" s="86"/>
      <c r="AI66" s="86"/>
      <c r="AJ66" s="86"/>
      <c r="AK66" s="86"/>
    </row>
    <row r="67" spans="1:37" x14ac:dyDescent="0.25">
      <c r="A67" s="85"/>
      <c r="D67" s="86"/>
      <c r="AH67" s="86"/>
      <c r="AI67" s="86"/>
      <c r="AJ67" s="86"/>
      <c r="AK67" s="86"/>
    </row>
    <row r="68" spans="1:37" x14ac:dyDescent="0.25">
      <c r="A68" s="85"/>
      <c r="D68" s="86"/>
      <c r="AH68" s="86"/>
      <c r="AI68" s="86"/>
      <c r="AJ68" s="86"/>
      <c r="AK68" s="86"/>
    </row>
    <row r="69" spans="1:37" x14ac:dyDescent="0.25">
      <c r="A69" s="85"/>
      <c r="D69" s="86"/>
      <c r="AH69" s="86"/>
      <c r="AI69" s="86"/>
      <c r="AJ69" s="86"/>
      <c r="AK69" s="86"/>
    </row>
    <row r="70" spans="1:37" x14ac:dyDescent="0.25">
      <c r="A70" s="85"/>
      <c r="D70" s="86"/>
      <c r="AH70" s="86"/>
      <c r="AI70" s="86"/>
      <c r="AJ70" s="86"/>
      <c r="AK70" s="86"/>
    </row>
    <row r="71" spans="1:37" x14ac:dyDescent="0.25">
      <c r="A71" s="85"/>
      <c r="D71" s="86"/>
      <c r="AH71" s="86"/>
      <c r="AI71" s="86"/>
      <c r="AJ71" s="86"/>
      <c r="AK71" s="86"/>
    </row>
    <row r="72" spans="1:37" x14ac:dyDescent="0.25">
      <c r="A72" s="85"/>
      <c r="D72" s="86"/>
      <c r="AH72" s="86"/>
      <c r="AI72" s="86"/>
      <c r="AJ72" s="86"/>
      <c r="AK72" s="86"/>
    </row>
    <row r="73" spans="1:37" x14ac:dyDescent="0.25">
      <c r="A73" s="85"/>
      <c r="D73" s="86"/>
      <c r="AH73" s="86"/>
      <c r="AI73" s="86"/>
      <c r="AJ73" s="86"/>
      <c r="AK73" s="86"/>
    </row>
    <row r="74" spans="1:37" x14ac:dyDescent="0.25">
      <c r="A74" s="85"/>
      <c r="D74" s="86"/>
      <c r="AH74" s="86"/>
      <c r="AI74" s="86"/>
      <c r="AJ74" s="86"/>
      <c r="AK74" s="86"/>
    </row>
    <row r="75" spans="1:37" x14ac:dyDescent="0.25">
      <c r="A75" s="85"/>
      <c r="D75" s="86"/>
      <c r="AH75" s="86"/>
      <c r="AI75" s="86"/>
      <c r="AJ75" s="86"/>
      <c r="AK75" s="86"/>
    </row>
    <row r="76" spans="1:37" x14ac:dyDescent="0.25">
      <c r="A76" s="85"/>
      <c r="D76" s="86"/>
      <c r="AH76" s="86"/>
      <c r="AI76" s="86"/>
      <c r="AJ76" s="86"/>
      <c r="AK76" s="86"/>
    </row>
    <row r="77" spans="1:37" x14ac:dyDescent="0.25">
      <c r="A77" s="85"/>
      <c r="D77" s="86"/>
      <c r="AH77" s="86"/>
      <c r="AI77" s="86"/>
      <c r="AJ77" s="86"/>
      <c r="AK77" s="86"/>
    </row>
    <row r="78" spans="1:37" x14ac:dyDescent="0.25">
      <c r="A78" s="85"/>
      <c r="D78" s="86"/>
      <c r="AH78" s="86"/>
      <c r="AI78" s="86"/>
      <c r="AJ78" s="86"/>
      <c r="AK78" s="86"/>
    </row>
    <row r="79" spans="1:37" x14ac:dyDescent="0.25">
      <c r="A79" s="85"/>
      <c r="D79" s="86"/>
      <c r="AH79" s="86"/>
      <c r="AI79" s="86"/>
      <c r="AJ79" s="86"/>
      <c r="AK79" s="86"/>
    </row>
    <row r="80" spans="1:37" x14ac:dyDescent="0.25">
      <c r="A80" s="85"/>
      <c r="D80" s="86"/>
      <c r="AH80" s="86"/>
      <c r="AI80" s="86"/>
      <c r="AJ80" s="86"/>
      <c r="AK80" s="86"/>
    </row>
    <row r="81" spans="1:37" x14ac:dyDescent="0.25">
      <c r="A81" s="85"/>
      <c r="D81" s="86"/>
      <c r="AH81" s="86"/>
      <c r="AI81" s="86"/>
      <c r="AJ81" s="86"/>
      <c r="AK81" s="86"/>
    </row>
    <row r="82" spans="1:37" x14ac:dyDescent="0.25">
      <c r="A82" s="85"/>
      <c r="D82" s="86"/>
      <c r="AH82" s="86"/>
      <c r="AI82" s="86"/>
      <c r="AJ82" s="86"/>
      <c r="AK82" s="86"/>
    </row>
    <row r="83" spans="1:37" x14ac:dyDescent="0.25">
      <c r="A83" s="85"/>
      <c r="D83" s="86"/>
      <c r="AH83" s="86"/>
      <c r="AI83" s="86"/>
      <c r="AJ83" s="86"/>
      <c r="AK83" s="86"/>
    </row>
    <row r="84" spans="1:37" x14ac:dyDescent="0.25">
      <c r="A84" s="85"/>
      <c r="D84" s="86"/>
      <c r="AH84" s="86"/>
      <c r="AI84" s="86"/>
      <c r="AJ84" s="86"/>
      <c r="AK84" s="86"/>
    </row>
    <row r="85" spans="1:37" x14ac:dyDescent="0.25">
      <c r="A85" s="85"/>
      <c r="D85" s="86"/>
      <c r="AH85" s="86"/>
      <c r="AI85" s="86"/>
      <c r="AJ85" s="86"/>
      <c r="AK85" s="86"/>
    </row>
    <row r="86" spans="1:37" x14ac:dyDescent="0.25">
      <c r="A86" s="85"/>
      <c r="D86" s="86"/>
      <c r="AH86" s="86"/>
      <c r="AI86" s="86"/>
      <c r="AJ86" s="86"/>
      <c r="AK86" s="86"/>
    </row>
    <row r="87" spans="1:37" x14ac:dyDescent="0.25">
      <c r="A87" s="85"/>
      <c r="D87" s="86"/>
      <c r="AH87" s="86"/>
      <c r="AI87" s="86"/>
      <c r="AJ87" s="86"/>
      <c r="AK87" s="86"/>
    </row>
    <row r="88" spans="1:37" x14ac:dyDescent="0.25">
      <c r="A88" s="85"/>
      <c r="D88" s="86"/>
      <c r="AH88" s="86"/>
      <c r="AI88" s="86"/>
      <c r="AJ88" s="86"/>
      <c r="AK88" s="86"/>
    </row>
    <row r="89" spans="1:37" x14ac:dyDescent="0.25">
      <c r="A89" s="85"/>
      <c r="D89" s="86"/>
      <c r="AH89" s="86"/>
      <c r="AI89" s="86"/>
      <c r="AJ89" s="86"/>
      <c r="AK89" s="86"/>
    </row>
    <row r="90" spans="1:37" x14ac:dyDescent="0.25">
      <c r="A90" s="85"/>
      <c r="D90" s="86"/>
      <c r="AH90" s="86"/>
      <c r="AI90" s="86"/>
      <c r="AJ90" s="86"/>
      <c r="AK90" s="86"/>
    </row>
    <row r="91" spans="1:37" x14ac:dyDescent="0.25">
      <c r="A91" s="85"/>
      <c r="D91" s="86"/>
      <c r="AH91" s="86"/>
      <c r="AI91" s="86"/>
      <c r="AJ91" s="86"/>
      <c r="AK91" s="86"/>
    </row>
    <row r="92" spans="1:37" x14ac:dyDescent="0.25">
      <c r="A92" s="85"/>
      <c r="D92" s="86"/>
      <c r="AH92" s="86"/>
      <c r="AI92" s="86"/>
      <c r="AJ92" s="86"/>
      <c r="AK92" s="86"/>
    </row>
    <row r="93" spans="1:37" x14ac:dyDescent="0.25">
      <c r="A93" s="85"/>
      <c r="D93" s="86"/>
      <c r="AH93" s="86"/>
      <c r="AI93" s="86"/>
      <c r="AJ93" s="86"/>
      <c r="AK93" s="86"/>
    </row>
    <row r="94" spans="1:37" x14ac:dyDescent="0.25">
      <c r="A94" s="85"/>
      <c r="D94" s="86"/>
      <c r="AH94" s="86"/>
      <c r="AI94" s="86"/>
      <c r="AJ94" s="86"/>
      <c r="AK94" s="86"/>
    </row>
    <row r="95" spans="1:37" x14ac:dyDescent="0.25">
      <c r="A95" s="85"/>
      <c r="D95" s="86"/>
      <c r="AH95" s="86"/>
      <c r="AI95" s="86"/>
      <c r="AJ95" s="86"/>
      <c r="AK95" s="86"/>
    </row>
    <row r="96" spans="1:37" x14ac:dyDescent="0.25">
      <c r="A96" s="85"/>
      <c r="D96" s="86"/>
      <c r="AH96" s="86"/>
      <c r="AI96" s="86"/>
      <c r="AJ96" s="86"/>
      <c r="AK96" s="86"/>
    </row>
    <row r="97" spans="1:37" x14ac:dyDescent="0.25">
      <c r="A97" s="85"/>
      <c r="D97" s="86"/>
      <c r="AH97" s="86"/>
      <c r="AI97" s="86"/>
      <c r="AJ97" s="86"/>
      <c r="AK97" s="86"/>
    </row>
    <row r="98" spans="1:37" x14ac:dyDescent="0.25">
      <c r="A98" s="85"/>
      <c r="D98" s="86"/>
      <c r="AH98" s="86"/>
      <c r="AI98" s="86"/>
      <c r="AJ98" s="86"/>
      <c r="AK98" s="86"/>
    </row>
    <row r="99" spans="1:37" x14ac:dyDescent="0.25">
      <c r="A99" s="85"/>
      <c r="D99" s="86"/>
      <c r="AH99" s="86"/>
      <c r="AI99" s="86"/>
      <c r="AJ99" s="86"/>
      <c r="AK99" s="86"/>
    </row>
    <row r="100" spans="1:37" x14ac:dyDescent="0.25">
      <c r="A100" s="85"/>
      <c r="D100" s="86"/>
      <c r="AH100" s="86"/>
      <c r="AI100" s="86"/>
      <c r="AJ100" s="86"/>
      <c r="AK100" s="86"/>
    </row>
    <row r="101" spans="1:37" x14ac:dyDescent="0.25">
      <c r="A101" s="85"/>
      <c r="D101" s="86"/>
      <c r="AH101" s="86"/>
      <c r="AI101" s="86"/>
      <c r="AJ101" s="86"/>
      <c r="AK101" s="86"/>
    </row>
    <row r="102" spans="1:37" x14ac:dyDescent="0.25">
      <c r="A102" s="85"/>
      <c r="D102" s="86"/>
      <c r="AH102" s="86"/>
      <c r="AI102" s="86"/>
      <c r="AJ102" s="86"/>
      <c r="AK102" s="86"/>
    </row>
    <row r="103" spans="1:37" x14ac:dyDescent="0.25">
      <c r="A103" s="85"/>
      <c r="D103" s="86"/>
      <c r="AH103" s="86"/>
      <c r="AI103" s="86"/>
      <c r="AJ103" s="86"/>
      <c r="AK103" s="86"/>
    </row>
    <row r="104" spans="1:37" x14ac:dyDescent="0.25">
      <c r="A104" s="85"/>
      <c r="D104" s="86"/>
      <c r="AH104" s="86"/>
      <c r="AI104" s="86"/>
      <c r="AJ104" s="86"/>
      <c r="AK104" s="86"/>
    </row>
    <row r="105" spans="1:37" x14ac:dyDescent="0.25">
      <c r="A105" s="85"/>
      <c r="D105" s="86"/>
      <c r="AH105" s="86"/>
      <c r="AI105" s="86"/>
      <c r="AJ105" s="86"/>
      <c r="AK105" s="86"/>
    </row>
    <row r="106" spans="1:37" x14ac:dyDescent="0.25">
      <c r="A106" s="85"/>
      <c r="D106" s="86"/>
      <c r="AH106" s="86"/>
      <c r="AI106" s="86"/>
      <c r="AJ106" s="86"/>
      <c r="AK106" s="86"/>
    </row>
    <row r="107" spans="1:37" x14ac:dyDescent="0.25">
      <c r="A107" s="85"/>
      <c r="D107" s="86"/>
      <c r="AH107" s="86"/>
      <c r="AI107" s="86"/>
      <c r="AJ107" s="86"/>
      <c r="AK107" s="86"/>
    </row>
    <row r="108" spans="1:37" x14ac:dyDescent="0.25">
      <c r="A108" s="85"/>
      <c r="D108" s="86"/>
      <c r="AH108" s="86"/>
      <c r="AI108" s="86"/>
      <c r="AJ108" s="86"/>
      <c r="AK108" s="86"/>
    </row>
    <row r="109" spans="1:37" x14ac:dyDescent="0.25">
      <c r="A109" s="85"/>
      <c r="D109" s="86"/>
      <c r="AH109" s="86"/>
      <c r="AI109" s="86"/>
      <c r="AJ109" s="86"/>
      <c r="AK109" s="86"/>
    </row>
    <row r="110" spans="1:37" x14ac:dyDescent="0.25">
      <c r="A110" s="85"/>
      <c r="D110" s="86"/>
      <c r="AH110" s="86"/>
      <c r="AI110" s="86"/>
      <c r="AJ110" s="86"/>
      <c r="AK110" s="86"/>
    </row>
    <row r="111" spans="1:37" x14ac:dyDescent="0.25">
      <c r="A111" s="85"/>
      <c r="D111" s="86"/>
      <c r="AH111" s="86"/>
      <c r="AI111" s="86"/>
      <c r="AJ111" s="86"/>
      <c r="AK111" s="86"/>
    </row>
    <row r="112" spans="1:37" x14ac:dyDescent="0.25">
      <c r="A112" s="85"/>
      <c r="D112" s="86"/>
      <c r="AH112" s="86"/>
      <c r="AI112" s="86"/>
      <c r="AJ112" s="86"/>
      <c r="AK112" s="86"/>
    </row>
    <row r="113" spans="1:37" x14ac:dyDescent="0.25">
      <c r="A113" s="85"/>
      <c r="D113" s="86"/>
      <c r="AH113" s="86"/>
      <c r="AI113" s="86"/>
      <c r="AJ113" s="86"/>
      <c r="AK113" s="86"/>
    </row>
    <row r="114" spans="1:37" x14ac:dyDescent="0.25">
      <c r="A114" s="85"/>
      <c r="D114" s="86"/>
      <c r="AH114" s="86"/>
      <c r="AI114" s="86"/>
      <c r="AJ114" s="86"/>
      <c r="AK114" s="86"/>
    </row>
    <row r="115" spans="1:37" x14ac:dyDescent="0.25">
      <c r="A115" s="85"/>
      <c r="D115" s="86"/>
      <c r="AH115" s="86"/>
      <c r="AI115" s="86"/>
      <c r="AJ115" s="86"/>
      <c r="AK115" s="86"/>
    </row>
    <row r="116" spans="1:37" x14ac:dyDescent="0.25">
      <c r="A116" s="85"/>
      <c r="D116" s="86"/>
      <c r="AH116" s="86"/>
      <c r="AI116" s="86"/>
      <c r="AJ116" s="86"/>
      <c r="AK116" s="86"/>
    </row>
    <row r="117" spans="1:37" x14ac:dyDescent="0.25">
      <c r="A117" s="85"/>
      <c r="D117" s="86"/>
      <c r="AH117" s="86"/>
      <c r="AI117" s="86"/>
      <c r="AJ117" s="86"/>
      <c r="AK117" s="86"/>
    </row>
    <row r="118" spans="1:37" x14ac:dyDescent="0.25">
      <c r="A118" s="85"/>
      <c r="D118" s="86"/>
      <c r="AH118" s="86"/>
      <c r="AI118" s="86"/>
      <c r="AJ118" s="86"/>
      <c r="AK118" s="86"/>
    </row>
    <row r="119" spans="1:37" x14ac:dyDescent="0.25">
      <c r="A119" s="85"/>
      <c r="D119" s="86"/>
      <c r="AH119" s="86"/>
      <c r="AI119" s="86"/>
      <c r="AJ119" s="86"/>
      <c r="AK119" s="86"/>
    </row>
    <row r="120" spans="1:37" x14ac:dyDescent="0.25">
      <c r="A120" s="85"/>
      <c r="D120" s="86"/>
      <c r="AH120" s="86"/>
      <c r="AI120" s="86"/>
      <c r="AJ120" s="86"/>
      <c r="AK120" s="86"/>
    </row>
    <row r="121" spans="1:37" x14ac:dyDescent="0.25">
      <c r="A121" s="85"/>
      <c r="D121" s="86"/>
      <c r="AH121" s="86"/>
      <c r="AI121" s="86"/>
      <c r="AJ121" s="86"/>
      <c r="AK121" s="86"/>
    </row>
    <row r="122" spans="1:37" x14ac:dyDescent="0.25">
      <c r="A122" s="85"/>
      <c r="D122" s="86"/>
      <c r="AH122" s="86"/>
      <c r="AI122" s="86"/>
      <c r="AJ122" s="86"/>
      <c r="AK122" s="86"/>
    </row>
    <row r="123" spans="1:37" x14ac:dyDescent="0.25">
      <c r="A123" s="85"/>
      <c r="D123" s="86"/>
      <c r="AH123" s="86"/>
      <c r="AI123" s="86"/>
      <c r="AJ123" s="86"/>
      <c r="AK123" s="86"/>
    </row>
    <row r="124" spans="1:37" x14ac:dyDescent="0.25">
      <c r="A124" s="85"/>
      <c r="D124" s="86"/>
      <c r="AH124" s="86"/>
      <c r="AI124" s="86"/>
      <c r="AJ124" s="86"/>
      <c r="AK124" s="86"/>
    </row>
    <row r="125" spans="1:37" x14ac:dyDescent="0.25">
      <c r="A125" s="85"/>
      <c r="D125" s="86"/>
      <c r="AH125" s="86"/>
      <c r="AI125" s="86"/>
      <c r="AJ125" s="86"/>
      <c r="AK125" s="86"/>
    </row>
    <row r="126" spans="1:37" x14ac:dyDescent="0.25">
      <c r="A126" s="85"/>
      <c r="D126" s="86"/>
      <c r="AH126" s="86"/>
      <c r="AI126" s="86"/>
      <c r="AJ126" s="86"/>
      <c r="AK126" s="86"/>
    </row>
    <row r="127" spans="1:37" x14ac:dyDescent="0.25">
      <c r="A127" s="85"/>
      <c r="D127" s="86"/>
      <c r="AH127" s="86"/>
      <c r="AI127" s="86"/>
      <c r="AJ127" s="86"/>
      <c r="AK127" s="86"/>
    </row>
    <row r="128" spans="1:37" x14ac:dyDescent="0.25">
      <c r="A128" s="85"/>
      <c r="D128" s="86"/>
      <c r="AH128" s="86"/>
      <c r="AI128" s="86"/>
      <c r="AJ128" s="86"/>
      <c r="AK128" s="86"/>
    </row>
    <row r="129" spans="1:37" x14ac:dyDescent="0.25">
      <c r="A129" s="85"/>
      <c r="D129" s="86"/>
      <c r="AH129" s="86"/>
      <c r="AI129" s="86"/>
      <c r="AJ129" s="86"/>
      <c r="AK129" s="86"/>
    </row>
    <row r="130" spans="1:37" x14ac:dyDescent="0.25">
      <c r="A130" s="85"/>
      <c r="D130" s="86"/>
      <c r="AH130" s="86"/>
      <c r="AI130" s="86"/>
      <c r="AJ130" s="86"/>
      <c r="AK130" s="86"/>
    </row>
    <row r="131" spans="1:37" x14ac:dyDescent="0.25">
      <c r="A131" s="85"/>
      <c r="D131" s="86"/>
      <c r="AH131" s="86"/>
      <c r="AI131" s="86"/>
      <c r="AJ131" s="86"/>
      <c r="AK131" s="86"/>
    </row>
    <row r="132" spans="1:37" x14ac:dyDescent="0.25">
      <c r="A132" s="85"/>
      <c r="D132" s="86"/>
      <c r="AH132" s="86"/>
      <c r="AI132" s="86"/>
      <c r="AJ132" s="86"/>
      <c r="AK132" s="86"/>
    </row>
    <row r="133" spans="1:37" x14ac:dyDescent="0.25">
      <c r="A133" s="85"/>
      <c r="D133" s="86"/>
      <c r="AH133" s="86"/>
      <c r="AI133" s="86"/>
      <c r="AJ133" s="86"/>
      <c r="AK133" s="86"/>
    </row>
    <row r="134" spans="1:37" x14ac:dyDescent="0.25">
      <c r="A134" s="85"/>
      <c r="D134" s="86"/>
      <c r="AH134" s="86"/>
      <c r="AI134" s="86"/>
      <c r="AJ134" s="86"/>
      <c r="AK134" s="86"/>
    </row>
    <row r="135" spans="1:37" x14ac:dyDescent="0.25">
      <c r="A135" s="85"/>
      <c r="D135" s="86"/>
      <c r="AH135" s="86"/>
      <c r="AI135" s="86"/>
      <c r="AJ135" s="86"/>
      <c r="AK135" s="86"/>
    </row>
    <row r="136" spans="1:37" x14ac:dyDescent="0.25">
      <c r="A136" s="85"/>
      <c r="D136" s="86"/>
      <c r="AH136" s="86"/>
      <c r="AI136" s="86"/>
      <c r="AJ136" s="86"/>
      <c r="AK136" s="86"/>
    </row>
    <row r="137" spans="1:37" x14ac:dyDescent="0.25">
      <c r="A137" s="85"/>
      <c r="D137" s="86"/>
      <c r="AH137" s="86"/>
      <c r="AI137" s="86"/>
      <c r="AJ137" s="86"/>
      <c r="AK137" s="86"/>
    </row>
    <row r="138" spans="1:37" x14ac:dyDescent="0.25">
      <c r="A138" s="85"/>
      <c r="D138" s="86"/>
      <c r="AH138" s="86"/>
      <c r="AI138" s="86"/>
      <c r="AJ138" s="86"/>
      <c r="AK138" s="86"/>
    </row>
    <row r="139" spans="1:37" x14ac:dyDescent="0.25">
      <c r="A139" s="85"/>
      <c r="D139" s="86"/>
      <c r="AH139" s="86"/>
      <c r="AI139" s="86"/>
      <c r="AJ139" s="86"/>
      <c r="AK139" s="86"/>
    </row>
    <row r="140" spans="1:37" x14ac:dyDescent="0.25">
      <c r="A140" s="85"/>
      <c r="D140" s="86"/>
      <c r="AH140" s="86"/>
      <c r="AI140" s="86"/>
      <c r="AJ140" s="86"/>
      <c r="AK140" s="86"/>
    </row>
    <row r="141" spans="1:37" x14ac:dyDescent="0.25">
      <c r="A141" s="85"/>
      <c r="D141" s="86"/>
      <c r="AH141" s="86"/>
      <c r="AI141" s="86"/>
      <c r="AJ141" s="86"/>
      <c r="AK141" s="86"/>
    </row>
    <row r="142" spans="1:37" x14ac:dyDescent="0.25">
      <c r="A142" s="85"/>
      <c r="D142" s="86"/>
      <c r="AH142" s="86"/>
      <c r="AI142" s="86"/>
      <c r="AJ142" s="86"/>
      <c r="AK142" s="86"/>
    </row>
    <row r="143" spans="1:37" x14ac:dyDescent="0.25">
      <c r="A143" s="85"/>
      <c r="D143" s="86"/>
      <c r="AH143" s="86"/>
      <c r="AI143" s="86"/>
      <c r="AJ143" s="86"/>
      <c r="AK143" s="86"/>
    </row>
    <row r="144" spans="1:37" x14ac:dyDescent="0.25">
      <c r="A144" s="85"/>
      <c r="D144" s="86"/>
      <c r="AH144" s="86"/>
      <c r="AI144" s="86"/>
      <c r="AJ144" s="86"/>
      <c r="AK144" s="86"/>
    </row>
    <row r="145" spans="1:37" x14ac:dyDescent="0.25">
      <c r="A145" s="85"/>
      <c r="D145" s="86"/>
      <c r="AH145" s="86"/>
      <c r="AI145" s="86"/>
      <c r="AJ145" s="86"/>
      <c r="AK145" s="86"/>
    </row>
    <row r="146" spans="1:37" x14ac:dyDescent="0.25">
      <c r="A146" s="85"/>
      <c r="D146" s="86"/>
      <c r="AH146" s="86"/>
      <c r="AI146" s="86"/>
      <c r="AJ146" s="86"/>
      <c r="AK146" s="86"/>
    </row>
    <row r="147" spans="1:37" x14ac:dyDescent="0.25">
      <c r="A147" s="85"/>
      <c r="D147" s="86"/>
      <c r="AH147" s="86"/>
      <c r="AI147" s="86"/>
      <c r="AJ147" s="86"/>
      <c r="AK147" s="86"/>
    </row>
    <row r="148" spans="1:37" x14ac:dyDescent="0.25">
      <c r="A148" s="85"/>
      <c r="D148" s="86"/>
      <c r="AH148" s="86"/>
      <c r="AI148" s="86"/>
      <c r="AJ148" s="86"/>
      <c r="AK148" s="86"/>
    </row>
    <row r="149" spans="1:37" x14ac:dyDescent="0.25">
      <c r="A149" s="85"/>
      <c r="D149" s="86"/>
      <c r="AH149" s="86"/>
      <c r="AI149" s="86"/>
      <c r="AJ149" s="86"/>
      <c r="AK149" s="86"/>
    </row>
    <row r="150" spans="1:37" x14ac:dyDescent="0.25">
      <c r="A150" s="85"/>
      <c r="D150" s="86"/>
      <c r="AH150" s="86"/>
      <c r="AI150" s="86"/>
      <c r="AJ150" s="86"/>
      <c r="AK150" s="86"/>
    </row>
    <row r="151" spans="1:37" x14ac:dyDescent="0.25">
      <c r="A151" s="85"/>
      <c r="D151" s="86"/>
      <c r="AH151" s="86"/>
      <c r="AI151" s="86"/>
      <c r="AJ151" s="86"/>
      <c r="AK151" s="86"/>
    </row>
    <row r="152" spans="1:37" x14ac:dyDescent="0.25">
      <c r="A152" s="85"/>
      <c r="D152" s="86"/>
      <c r="AH152" s="86"/>
      <c r="AI152" s="86"/>
      <c r="AJ152" s="86"/>
      <c r="AK152" s="86"/>
    </row>
    <row r="153" spans="1:37" x14ac:dyDescent="0.25">
      <c r="A153" s="85"/>
      <c r="D153" s="86"/>
      <c r="AH153" s="86"/>
      <c r="AI153" s="86"/>
      <c r="AJ153" s="86"/>
      <c r="AK153" s="86"/>
    </row>
    <row r="154" spans="1:37" x14ac:dyDescent="0.25">
      <c r="A154" s="85"/>
      <c r="D154" s="86"/>
      <c r="AH154" s="86"/>
      <c r="AI154" s="86"/>
      <c r="AJ154" s="86"/>
      <c r="AK154" s="86"/>
    </row>
    <row r="155" spans="1:37" x14ac:dyDescent="0.25">
      <c r="A155" s="85"/>
      <c r="D155" s="86"/>
      <c r="AH155" s="86"/>
      <c r="AI155" s="86"/>
      <c r="AJ155" s="86"/>
      <c r="AK155" s="86"/>
    </row>
    <row r="156" spans="1:37" x14ac:dyDescent="0.25">
      <c r="A156" s="85"/>
      <c r="D156" s="86"/>
      <c r="AH156" s="86"/>
      <c r="AI156" s="86"/>
      <c r="AJ156" s="86"/>
      <c r="AK156" s="86"/>
    </row>
    <row r="157" spans="1:37" x14ac:dyDescent="0.25">
      <c r="A157" s="85"/>
      <c r="D157" s="86"/>
      <c r="AH157" s="86"/>
      <c r="AI157" s="86"/>
      <c r="AJ157" s="86"/>
      <c r="AK157" s="86"/>
    </row>
    <row r="158" spans="1:37" x14ac:dyDescent="0.25">
      <c r="A158" s="85"/>
      <c r="D158" s="86"/>
      <c r="AH158" s="86"/>
      <c r="AI158" s="86"/>
      <c r="AJ158" s="86"/>
      <c r="AK158" s="86"/>
    </row>
    <row r="159" spans="1:37" x14ac:dyDescent="0.25">
      <c r="A159" s="85"/>
      <c r="D159" s="86"/>
      <c r="AH159" s="86"/>
      <c r="AI159" s="86"/>
      <c r="AJ159" s="86"/>
      <c r="AK159" s="86"/>
    </row>
    <row r="160" spans="1:37" x14ac:dyDescent="0.25">
      <c r="A160" s="85"/>
      <c r="D160" s="86"/>
      <c r="AH160" s="86"/>
      <c r="AI160" s="86"/>
      <c r="AJ160" s="86"/>
      <c r="AK160" s="86"/>
    </row>
    <row r="161" spans="1:37" x14ac:dyDescent="0.25">
      <c r="A161" s="85"/>
      <c r="D161" s="86"/>
      <c r="AH161" s="86"/>
      <c r="AI161" s="86"/>
      <c r="AJ161" s="86"/>
      <c r="AK161" s="86"/>
    </row>
    <row r="162" spans="1:37" x14ac:dyDescent="0.25">
      <c r="A162" s="85"/>
      <c r="D162" s="86"/>
      <c r="AH162" s="86"/>
      <c r="AI162" s="86"/>
      <c r="AJ162" s="86"/>
      <c r="AK162" s="86"/>
    </row>
    <row r="163" spans="1:37" x14ac:dyDescent="0.25">
      <c r="A163" s="85"/>
      <c r="D163" s="86"/>
      <c r="AH163" s="86"/>
      <c r="AI163" s="86"/>
      <c r="AJ163" s="86"/>
      <c r="AK163" s="86"/>
    </row>
    <row r="164" spans="1:37" x14ac:dyDescent="0.25">
      <c r="A164" s="85"/>
      <c r="D164" s="86"/>
      <c r="AH164" s="86"/>
      <c r="AI164" s="86"/>
      <c r="AJ164" s="86"/>
      <c r="AK164" s="86"/>
    </row>
    <row r="165" spans="1:37" x14ac:dyDescent="0.25">
      <c r="A165" s="85"/>
      <c r="D165" s="86"/>
      <c r="AH165" s="86"/>
      <c r="AI165" s="86"/>
      <c r="AJ165" s="86"/>
      <c r="AK165" s="86"/>
    </row>
    <row r="166" spans="1:37" x14ac:dyDescent="0.25">
      <c r="A166" s="85"/>
      <c r="D166" s="86"/>
      <c r="AH166" s="86"/>
      <c r="AI166" s="86"/>
      <c r="AJ166" s="86"/>
      <c r="AK166" s="86"/>
    </row>
    <row r="167" spans="1:37" x14ac:dyDescent="0.25">
      <c r="A167" s="85"/>
      <c r="D167" s="86"/>
      <c r="AH167" s="86"/>
      <c r="AI167" s="86"/>
      <c r="AJ167" s="86"/>
      <c r="AK167" s="86"/>
    </row>
    <row r="168" spans="1:37" x14ac:dyDescent="0.25">
      <c r="A168" s="85"/>
      <c r="D168" s="86"/>
      <c r="AH168" s="86"/>
      <c r="AI168" s="86"/>
      <c r="AJ168" s="86"/>
      <c r="AK168" s="86"/>
    </row>
    <row r="169" spans="1:37" x14ac:dyDescent="0.25">
      <c r="A169" s="85"/>
      <c r="D169" s="86"/>
      <c r="AH169" s="86"/>
      <c r="AI169" s="86"/>
      <c r="AJ169" s="86"/>
      <c r="AK169" s="86"/>
    </row>
    <row r="170" spans="1:37" x14ac:dyDescent="0.25">
      <c r="A170" s="85"/>
      <c r="D170" s="86"/>
      <c r="AH170" s="86"/>
      <c r="AI170" s="86"/>
      <c r="AJ170" s="86"/>
      <c r="AK170" s="86"/>
    </row>
    <row r="171" spans="1:37" x14ac:dyDescent="0.25">
      <c r="A171" s="85"/>
      <c r="D171" s="86"/>
      <c r="AH171" s="86"/>
      <c r="AI171" s="86"/>
      <c r="AJ171" s="86"/>
      <c r="AK171" s="86"/>
    </row>
    <row r="172" spans="1:37" x14ac:dyDescent="0.25">
      <c r="A172" s="85"/>
      <c r="D172" s="86"/>
      <c r="AH172" s="86"/>
      <c r="AI172" s="86"/>
      <c r="AJ172" s="86"/>
      <c r="AK172" s="86"/>
    </row>
    <row r="173" spans="1:37" x14ac:dyDescent="0.25">
      <c r="A173" s="85"/>
      <c r="D173" s="86"/>
      <c r="AH173" s="86"/>
      <c r="AI173" s="86"/>
      <c r="AJ173" s="86"/>
      <c r="AK173" s="86"/>
    </row>
    <row r="174" spans="1:37" x14ac:dyDescent="0.25">
      <c r="A174" s="85"/>
      <c r="D174" s="86"/>
      <c r="AH174" s="86"/>
      <c r="AI174" s="86"/>
      <c r="AJ174" s="86"/>
      <c r="AK174" s="86"/>
    </row>
    <row r="175" spans="1:37" x14ac:dyDescent="0.25">
      <c r="A175" s="85"/>
      <c r="D175" s="86"/>
      <c r="AH175" s="86"/>
      <c r="AI175" s="86"/>
      <c r="AJ175" s="86"/>
      <c r="AK175" s="86"/>
    </row>
    <row r="176" spans="1:37" x14ac:dyDescent="0.25">
      <c r="A176" s="85"/>
      <c r="D176" s="86"/>
      <c r="AH176" s="86"/>
      <c r="AI176" s="86"/>
      <c r="AJ176" s="86"/>
      <c r="AK176" s="86"/>
    </row>
    <row r="177" spans="1:37" x14ac:dyDescent="0.25">
      <c r="A177" s="85"/>
      <c r="D177" s="86"/>
      <c r="AH177" s="86"/>
      <c r="AI177" s="86"/>
      <c r="AJ177" s="86"/>
      <c r="AK177" s="86"/>
    </row>
    <row r="178" spans="1:37" x14ac:dyDescent="0.25">
      <c r="A178" s="85"/>
      <c r="D178" s="86"/>
      <c r="AH178" s="86"/>
      <c r="AI178" s="86"/>
      <c r="AJ178" s="86"/>
      <c r="AK178" s="86"/>
    </row>
    <row r="179" spans="1:37" x14ac:dyDescent="0.25">
      <c r="A179" s="85"/>
      <c r="D179" s="86"/>
      <c r="AH179" s="86"/>
      <c r="AI179" s="86"/>
      <c r="AJ179" s="86"/>
      <c r="AK179" s="86"/>
    </row>
    <row r="180" spans="1:37" x14ac:dyDescent="0.25">
      <c r="A180" s="85"/>
      <c r="D180" s="86"/>
      <c r="AH180" s="86"/>
      <c r="AI180" s="86"/>
      <c r="AJ180" s="86"/>
      <c r="AK180" s="86"/>
    </row>
    <row r="181" spans="1:37" x14ac:dyDescent="0.25">
      <c r="A181" s="85"/>
      <c r="D181" s="86"/>
      <c r="AH181" s="86"/>
      <c r="AI181" s="86"/>
      <c r="AJ181" s="86"/>
      <c r="AK181" s="86"/>
    </row>
    <row r="182" spans="1:37" x14ac:dyDescent="0.25">
      <c r="A182" s="85"/>
      <c r="D182" s="86"/>
      <c r="AH182" s="86"/>
      <c r="AI182" s="86"/>
      <c r="AJ182" s="86"/>
      <c r="AK182" s="86"/>
    </row>
    <row r="183" spans="1:37" x14ac:dyDescent="0.25">
      <c r="A183" s="85"/>
      <c r="D183" s="86"/>
      <c r="AH183" s="86"/>
      <c r="AI183" s="86"/>
      <c r="AJ183" s="86"/>
      <c r="AK183" s="86"/>
    </row>
    <row r="184" spans="1:37" x14ac:dyDescent="0.25">
      <c r="A184" s="85"/>
      <c r="D184" s="86"/>
      <c r="AH184" s="86"/>
      <c r="AI184" s="86"/>
      <c r="AJ184" s="86"/>
      <c r="AK184" s="86"/>
    </row>
    <row r="185" spans="1:37" x14ac:dyDescent="0.25">
      <c r="A185" s="85"/>
      <c r="D185" s="86"/>
      <c r="AH185" s="86"/>
      <c r="AI185" s="86"/>
      <c r="AJ185" s="86"/>
      <c r="AK185" s="86"/>
    </row>
    <row r="186" spans="1:37" x14ac:dyDescent="0.25">
      <c r="A186" s="85"/>
      <c r="D186" s="86"/>
      <c r="AH186" s="86"/>
      <c r="AI186" s="86"/>
      <c r="AJ186" s="86"/>
      <c r="AK186" s="86"/>
    </row>
    <row r="187" spans="1:37" x14ac:dyDescent="0.25">
      <c r="A187" s="85"/>
      <c r="D187" s="86"/>
      <c r="AH187" s="86"/>
      <c r="AI187" s="86"/>
      <c r="AJ187" s="86"/>
      <c r="AK187" s="86"/>
    </row>
    <row r="188" spans="1:37" x14ac:dyDescent="0.25">
      <c r="A188" s="85"/>
      <c r="D188" s="86"/>
      <c r="AH188" s="86"/>
      <c r="AI188" s="86"/>
      <c r="AJ188" s="86"/>
      <c r="AK188" s="86"/>
    </row>
    <row r="189" spans="1:37" x14ac:dyDescent="0.25">
      <c r="A189" s="85"/>
      <c r="D189" s="86"/>
      <c r="AH189" s="86"/>
      <c r="AI189" s="86"/>
      <c r="AJ189" s="86"/>
      <c r="AK189" s="86"/>
    </row>
    <row r="190" spans="1:37" x14ac:dyDescent="0.25">
      <c r="A190" s="85"/>
      <c r="D190" s="86"/>
      <c r="AH190" s="86"/>
      <c r="AI190" s="86"/>
      <c r="AJ190" s="86"/>
      <c r="AK190" s="86"/>
    </row>
    <row r="191" spans="1:37" x14ac:dyDescent="0.25">
      <c r="A191" s="85"/>
      <c r="D191" s="86"/>
      <c r="AH191" s="86"/>
      <c r="AI191" s="86"/>
      <c r="AJ191" s="86"/>
      <c r="AK191" s="86"/>
    </row>
    <row r="192" spans="1:37" x14ac:dyDescent="0.25">
      <c r="A192" s="85"/>
      <c r="D192" s="86"/>
      <c r="AH192" s="86"/>
      <c r="AI192" s="86"/>
      <c r="AJ192" s="86"/>
      <c r="AK192" s="86"/>
    </row>
    <row r="193" spans="1:37" x14ac:dyDescent="0.25">
      <c r="A193" s="85"/>
      <c r="D193" s="86"/>
      <c r="AH193" s="86"/>
      <c r="AI193" s="86"/>
      <c r="AJ193" s="86"/>
      <c r="AK193" s="86"/>
    </row>
    <row r="194" spans="1:37" x14ac:dyDescent="0.25">
      <c r="A194" s="85"/>
      <c r="D194" s="86"/>
      <c r="AH194" s="86"/>
      <c r="AI194" s="86"/>
      <c r="AJ194" s="86"/>
      <c r="AK194" s="86"/>
    </row>
    <row r="195" spans="1:37" x14ac:dyDescent="0.25">
      <c r="A195" s="85"/>
      <c r="D195" s="86"/>
      <c r="AH195" s="86"/>
      <c r="AI195" s="86"/>
      <c r="AJ195" s="86"/>
      <c r="AK195" s="86"/>
    </row>
    <row r="196" spans="1:37" x14ac:dyDescent="0.25">
      <c r="A196" s="85"/>
      <c r="D196" s="86"/>
      <c r="AH196" s="86"/>
      <c r="AI196" s="86"/>
      <c r="AJ196" s="86"/>
      <c r="AK196" s="86"/>
    </row>
    <row r="197" spans="1:37" x14ac:dyDescent="0.25">
      <c r="A197" s="85"/>
      <c r="D197" s="86"/>
      <c r="AH197" s="86"/>
      <c r="AI197" s="86"/>
      <c r="AJ197" s="86"/>
      <c r="AK197" s="86"/>
    </row>
    <row r="198" spans="1:37" x14ac:dyDescent="0.25">
      <c r="A198" s="85"/>
      <c r="D198" s="86"/>
      <c r="AH198" s="86"/>
      <c r="AI198" s="86"/>
      <c r="AJ198" s="86"/>
      <c r="AK198" s="86"/>
    </row>
    <row r="199" spans="1:37" x14ac:dyDescent="0.25">
      <c r="A199" s="85"/>
      <c r="D199" s="86"/>
      <c r="AH199" s="86"/>
      <c r="AI199" s="86"/>
      <c r="AJ199" s="86"/>
      <c r="AK199" s="86"/>
    </row>
    <row r="200" spans="1:37" x14ac:dyDescent="0.25">
      <c r="A200" s="85"/>
      <c r="D200" s="86"/>
      <c r="AH200" s="86"/>
      <c r="AI200" s="86"/>
      <c r="AJ200" s="86"/>
      <c r="AK200" s="86"/>
    </row>
    <row r="201" spans="1:37" x14ac:dyDescent="0.25">
      <c r="A201" s="85"/>
      <c r="D201" s="86"/>
      <c r="AH201" s="86"/>
      <c r="AI201" s="86"/>
      <c r="AJ201" s="86"/>
      <c r="AK201" s="86"/>
    </row>
    <row r="202" spans="1:37" x14ac:dyDescent="0.25">
      <c r="A202" s="85"/>
      <c r="D202" s="86"/>
      <c r="AH202" s="86"/>
      <c r="AI202" s="86"/>
      <c r="AJ202" s="86"/>
      <c r="AK202" s="86"/>
    </row>
    <row r="203" spans="1:37" x14ac:dyDescent="0.25">
      <c r="A203" s="85"/>
      <c r="D203" s="86"/>
      <c r="AH203" s="86"/>
      <c r="AI203" s="86"/>
      <c r="AJ203" s="86"/>
      <c r="AK203" s="86"/>
    </row>
    <row r="204" spans="1:37" x14ac:dyDescent="0.25">
      <c r="A204" s="85"/>
      <c r="D204" s="86"/>
      <c r="AH204" s="86"/>
      <c r="AI204" s="86"/>
      <c r="AJ204" s="86"/>
      <c r="AK204" s="86"/>
    </row>
    <row r="205" spans="1:37" x14ac:dyDescent="0.25">
      <c r="A205" s="85"/>
      <c r="D205" s="86"/>
      <c r="AH205" s="86"/>
      <c r="AI205" s="86"/>
      <c r="AJ205" s="86"/>
      <c r="AK205" s="86"/>
    </row>
    <row r="206" spans="1:37" x14ac:dyDescent="0.25">
      <c r="A206" s="85"/>
      <c r="D206" s="86"/>
      <c r="AH206" s="86"/>
      <c r="AI206" s="86"/>
      <c r="AJ206" s="86"/>
      <c r="AK206" s="86"/>
    </row>
    <row r="207" spans="1:37" x14ac:dyDescent="0.25">
      <c r="A207" s="85"/>
      <c r="D207" s="86"/>
      <c r="AH207" s="86"/>
      <c r="AI207" s="86"/>
      <c r="AJ207" s="86"/>
      <c r="AK207" s="86"/>
    </row>
    <row r="208" spans="1:37" x14ac:dyDescent="0.25">
      <c r="A208" s="85"/>
      <c r="D208" s="86"/>
      <c r="AH208" s="86"/>
      <c r="AI208" s="86"/>
      <c r="AJ208" s="86"/>
      <c r="AK208" s="86"/>
    </row>
    <row r="209" spans="1:37" x14ac:dyDescent="0.25">
      <c r="A209" s="85"/>
      <c r="D209" s="86"/>
      <c r="AH209" s="86"/>
      <c r="AI209" s="86"/>
      <c r="AJ209" s="86"/>
      <c r="AK209" s="86"/>
    </row>
    <row r="210" spans="1:37" x14ac:dyDescent="0.25">
      <c r="A210" s="85"/>
      <c r="D210" s="86"/>
      <c r="AH210" s="86"/>
      <c r="AI210" s="86"/>
      <c r="AJ210" s="86"/>
      <c r="AK210" s="86"/>
    </row>
    <row r="211" spans="1:37" x14ac:dyDescent="0.25">
      <c r="A211" s="85"/>
      <c r="D211" s="86"/>
      <c r="AH211" s="86"/>
      <c r="AI211" s="86"/>
      <c r="AJ211" s="86"/>
      <c r="AK211" s="86"/>
    </row>
    <row r="212" spans="1:37" x14ac:dyDescent="0.25">
      <c r="A212" s="85"/>
      <c r="D212" s="86"/>
      <c r="AH212" s="86"/>
      <c r="AI212" s="86"/>
      <c r="AJ212" s="86"/>
      <c r="AK212" s="86"/>
    </row>
    <row r="213" spans="1:37" x14ac:dyDescent="0.25">
      <c r="A213" s="85"/>
      <c r="D213" s="86"/>
      <c r="AH213" s="86"/>
      <c r="AI213" s="86"/>
      <c r="AJ213" s="86"/>
      <c r="AK213" s="86"/>
    </row>
    <row r="214" spans="1:37" x14ac:dyDescent="0.25">
      <c r="A214" s="85"/>
      <c r="D214" s="86"/>
      <c r="AH214" s="86"/>
      <c r="AI214" s="86"/>
      <c r="AJ214" s="86"/>
      <c r="AK214" s="86"/>
    </row>
    <row r="215" spans="1:37" x14ac:dyDescent="0.25">
      <c r="A215" s="85"/>
      <c r="D215" s="86"/>
      <c r="AH215" s="86"/>
      <c r="AI215" s="86"/>
      <c r="AJ215" s="86"/>
      <c r="AK215" s="86"/>
    </row>
    <row r="216" spans="1:37" x14ac:dyDescent="0.25">
      <c r="A216" s="85"/>
      <c r="D216" s="86"/>
      <c r="AH216" s="86"/>
      <c r="AI216" s="86"/>
      <c r="AJ216" s="86"/>
      <c r="AK216" s="86"/>
    </row>
    <row r="217" spans="1:37" x14ac:dyDescent="0.25">
      <c r="A217" s="85"/>
      <c r="D217" s="86"/>
      <c r="AH217" s="86"/>
      <c r="AI217" s="86"/>
      <c r="AJ217" s="86"/>
      <c r="AK217" s="86"/>
    </row>
    <row r="218" spans="1:37" x14ac:dyDescent="0.25">
      <c r="A218" s="85"/>
      <c r="D218" s="86"/>
      <c r="AH218" s="86"/>
      <c r="AI218" s="86"/>
      <c r="AJ218" s="86"/>
      <c r="AK218" s="86"/>
    </row>
    <row r="219" spans="1:37" x14ac:dyDescent="0.25">
      <c r="A219" s="85"/>
      <c r="D219" s="86"/>
      <c r="AH219" s="86"/>
      <c r="AI219" s="86"/>
      <c r="AJ219" s="86"/>
      <c r="AK219" s="86"/>
    </row>
    <row r="220" spans="1:37" x14ac:dyDescent="0.25">
      <c r="A220" s="85"/>
      <c r="D220" s="86"/>
      <c r="AH220" s="86"/>
      <c r="AI220" s="86"/>
      <c r="AJ220" s="86"/>
      <c r="AK220" s="86"/>
    </row>
    <row r="221" spans="1:37" x14ac:dyDescent="0.25">
      <c r="A221" s="85"/>
      <c r="D221" s="86"/>
      <c r="AH221" s="86"/>
      <c r="AI221" s="86"/>
      <c r="AJ221" s="86"/>
      <c r="AK221" s="86"/>
    </row>
    <row r="222" spans="1:37" x14ac:dyDescent="0.25">
      <c r="A222" s="85"/>
      <c r="D222" s="86"/>
      <c r="AH222" s="86"/>
      <c r="AI222" s="86"/>
      <c r="AJ222" s="86"/>
      <c r="AK222" s="86"/>
    </row>
    <row r="223" spans="1:37" x14ac:dyDescent="0.25">
      <c r="A223" s="85"/>
      <c r="D223" s="86"/>
      <c r="AH223" s="86"/>
      <c r="AI223" s="86"/>
      <c r="AJ223" s="86"/>
      <c r="AK223" s="86"/>
    </row>
    <row r="224" spans="1:37" x14ac:dyDescent="0.25">
      <c r="A224" s="85"/>
      <c r="D224" s="86"/>
      <c r="AH224" s="86"/>
      <c r="AI224" s="86"/>
      <c r="AJ224" s="86"/>
      <c r="AK224" s="86"/>
    </row>
    <row r="225" spans="1:37" x14ac:dyDescent="0.25">
      <c r="A225" s="85"/>
      <c r="D225" s="86"/>
      <c r="AH225" s="86"/>
      <c r="AI225" s="86"/>
      <c r="AJ225" s="86"/>
      <c r="AK225" s="86"/>
    </row>
    <row r="226" spans="1:37" x14ac:dyDescent="0.25">
      <c r="A226" s="85"/>
      <c r="D226" s="86"/>
      <c r="AH226" s="86"/>
      <c r="AI226" s="86"/>
      <c r="AJ226" s="86"/>
      <c r="AK226" s="86"/>
    </row>
    <row r="227" spans="1:37" x14ac:dyDescent="0.25">
      <c r="A227" s="85"/>
      <c r="D227" s="86"/>
      <c r="AH227" s="86"/>
      <c r="AI227" s="86"/>
      <c r="AJ227" s="86"/>
      <c r="AK227" s="86"/>
    </row>
    <row r="228" spans="1:37" x14ac:dyDescent="0.25">
      <c r="A228" s="85"/>
      <c r="D228" s="86"/>
      <c r="AH228" s="86"/>
      <c r="AI228" s="86"/>
      <c r="AJ228" s="86"/>
      <c r="AK228" s="86"/>
    </row>
    <row r="229" spans="1:37" x14ac:dyDescent="0.25">
      <c r="A229" s="85"/>
      <c r="D229" s="86"/>
      <c r="AH229" s="86"/>
      <c r="AI229" s="86"/>
      <c r="AJ229" s="86"/>
      <c r="AK229" s="86"/>
    </row>
    <row r="230" spans="1:37" x14ac:dyDescent="0.25">
      <c r="A230" s="85"/>
      <c r="D230" s="86"/>
      <c r="AH230" s="86"/>
      <c r="AI230" s="86"/>
      <c r="AJ230" s="86"/>
      <c r="AK230" s="86"/>
    </row>
    <row r="231" spans="1:37" x14ac:dyDescent="0.25">
      <c r="A231" s="85"/>
      <c r="D231" s="86"/>
      <c r="AH231" s="86"/>
      <c r="AI231" s="86"/>
      <c r="AJ231" s="86"/>
      <c r="AK231" s="86"/>
    </row>
    <row r="232" spans="1:37" x14ac:dyDescent="0.25">
      <c r="A232" s="85"/>
      <c r="D232" s="86"/>
      <c r="AH232" s="86"/>
      <c r="AI232" s="86"/>
      <c r="AJ232" s="86"/>
      <c r="AK232" s="86"/>
    </row>
    <row r="233" spans="1:37" x14ac:dyDescent="0.25">
      <c r="A233" s="85"/>
      <c r="D233" s="86"/>
      <c r="AH233" s="86"/>
      <c r="AI233" s="86"/>
      <c r="AJ233" s="86"/>
      <c r="AK233" s="86"/>
    </row>
    <row r="234" spans="1:37" x14ac:dyDescent="0.25">
      <c r="A234" s="85"/>
      <c r="D234" s="86"/>
      <c r="AH234" s="86"/>
      <c r="AI234" s="86"/>
      <c r="AJ234" s="86"/>
      <c r="AK234" s="86"/>
    </row>
    <row r="235" spans="1:37" x14ac:dyDescent="0.25">
      <c r="A235" s="85"/>
      <c r="D235" s="86"/>
      <c r="AH235" s="86"/>
      <c r="AI235" s="86"/>
      <c r="AJ235" s="86"/>
      <c r="AK235" s="86"/>
    </row>
    <row r="236" spans="1:37" x14ac:dyDescent="0.25">
      <c r="A236" s="85"/>
      <c r="D236" s="86"/>
      <c r="AH236" s="86"/>
      <c r="AI236" s="86"/>
      <c r="AJ236" s="86"/>
      <c r="AK236" s="86"/>
    </row>
    <row r="237" spans="1:37" x14ac:dyDescent="0.25">
      <c r="A237" s="85"/>
      <c r="D237" s="86"/>
      <c r="AH237" s="86"/>
      <c r="AI237" s="86"/>
      <c r="AJ237" s="86"/>
      <c r="AK237" s="86"/>
    </row>
    <row r="238" spans="1:37" ht="16.5" customHeight="1" x14ac:dyDescent="0.25">
      <c r="A238" s="85"/>
      <c r="D238" s="86"/>
      <c r="AH238" s="86"/>
      <c r="AI238" s="86"/>
      <c r="AJ238" s="86"/>
      <c r="AK238" s="86"/>
    </row>
    <row r="239" spans="1:37" x14ac:dyDescent="0.25">
      <c r="A239" s="85"/>
      <c r="D239" s="86"/>
      <c r="AH239" s="86"/>
      <c r="AI239" s="86"/>
      <c r="AJ239" s="86"/>
      <c r="AK239" s="86"/>
    </row>
    <row r="240" spans="1:37" x14ac:dyDescent="0.25">
      <c r="A240" s="85"/>
      <c r="D240" s="86"/>
      <c r="AH240" s="86"/>
      <c r="AI240" s="86"/>
      <c r="AJ240" s="86"/>
      <c r="AK240" s="86"/>
    </row>
    <row r="241" spans="1:37" x14ac:dyDescent="0.25">
      <c r="A241" s="85"/>
      <c r="D241" s="86"/>
      <c r="AH241" s="86"/>
      <c r="AI241" s="86"/>
      <c r="AJ241" s="86"/>
      <c r="AK241" s="86"/>
    </row>
    <row r="242" spans="1:37" x14ac:dyDescent="0.25">
      <c r="A242" s="85"/>
      <c r="D242" s="86"/>
      <c r="AH242" s="86"/>
      <c r="AI242" s="86"/>
      <c r="AJ242" s="86"/>
      <c r="AK242" s="86"/>
    </row>
    <row r="243" spans="1:37" x14ac:dyDescent="0.25">
      <c r="A243" s="85"/>
      <c r="D243" s="86"/>
      <c r="AH243" s="86"/>
      <c r="AI243" s="86"/>
      <c r="AJ243" s="86"/>
      <c r="AK243" s="86"/>
    </row>
  </sheetData>
  <autoFilter ref="A1:AK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L3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Q45" sqref="Q45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8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68" t="s">
        <v>93</v>
      </c>
      <c r="Q1" s="69" t="s">
        <v>41</v>
      </c>
      <c r="R1" s="69" t="s">
        <v>69</v>
      </c>
      <c r="S1" s="70" t="s">
        <v>63</v>
      </c>
      <c r="T1" s="70" t="s">
        <v>116</v>
      </c>
      <c r="U1" s="69" t="s">
        <v>112</v>
      </c>
      <c r="V1" s="70" t="s">
        <v>32</v>
      </c>
      <c r="W1" s="69" t="s">
        <v>106</v>
      </c>
      <c r="X1" s="69" t="s">
        <v>144</v>
      </c>
      <c r="Y1" s="70" t="s">
        <v>62</v>
      </c>
      <c r="Z1" s="69" t="s">
        <v>73</v>
      </c>
      <c r="AA1" s="69" t="s">
        <v>91</v>
      </c>
      <c r="AB1" s="70" t="s">
        <v>95</v>
      </c>
      <c r="AC1" s="69" t="s">
        <v>92</v>
      </c>
      <c r="AD1" s="70" t="s">
        <v>67</v>
      </c>
      <c r="AE1" s="70" t="s">
        <v>56</v>
      </c>
      <c r="AF1" s="70" t="s">
        <v>218</v>
      </c>
      <c r="AG1" s="69" t="s">
        <v>104</v>
      </c>
      <c r="AH1" s="69" t="s">
        <v>66</v>
      </c>
      <c r="AI1" s="69" t="s">
        <v>72</v>
      </c>
      <c r="AJ1" s="70" t="s">
        <v>68</v>
      </c>
      <c r="AK1" s="70" t="s">
        <v>135</v>
      </c>
      <c r="AL1" s="71" t="s">
        <v>96</v>
      </c>
    </row>
    <row r="2" spans="1:38" x14ac:dyDescent="0.25">
      <c r="A2" s="2" t="s">
        <v>140</v>
      </c>
      <c r="B2" s="3" t="s">
        <v>79</v>
      </c>
      <c r="C2" s="3" t="s">
        <v>79</v>
      </c>
      <c r="D2" s="34">
        <f>SUMIFS('Tourney History BA'!C:C,'Tourney History BA'!B:B,A2)</f>
        <v>14</v>
      </c>
      <c r="E2" s="4">
        <f>AVERAGEIFS('Tourney History BA'!C:C,'Tourney History BA'!B:B,A2)</f>
        <v>14</v>
      </c>
      <c r="F2" s="35">
        <f t="array" ref="F2">MAX(IF('Tourney History BA'!B:B=A2, 'Tourney History BA'!C:C))</f>
        <v>14</v>
      </c>
      <c r="G2" s="34">
        <f>COUNTIFS('Tourney History BA'!B:B,A2,'Tourney History BA'!D:D, 1)</f>
        <v>0</v>
      </c>
      <c r="H2" s="2">
        <f>COUNTIFS('Tourney History BA'!B:B,A2,'Tourney History BA'!D:D, 0)</f>
        <v>1</v>
      </c>
      <c r="I2" s="88">
        <f>LOOKUP(2, 1/('Tourney History BA'!$B:$B=A2), 'Tourney History BA'!$AK:$AK)</f>
        <v>0</v>
      </c>
      <c r="J2" s="34">
        <f>SUMIFS('Tourney History BA'!F:F,'Tourney History BA'!B:B,A2)</f>
        <v>1</v>
      </c>
      <c r="K2" s="2">
        <f>SUMIFS('Tourney History BA'!E:E,'Tourney History BA'!B:B,A2)-J2</f>
        <v>3</v>
      </c>
      <c r="L2" s="88">
        <f>LOOKUP(2, 1/('Tourney History BA'!$B:$B=A2), 'Tourney History BA'!$AI:$AI)</f>
        <v>0.25</v>
      </c>
      <c r="M2" s="34">
        <f>SUMIFS('Tourney History BA'!H:H,'Tourney History BA'!B:B,A2)</f>
        <v>7</v>
      </c>
      <c r="N2" s="2">
        <f>SUMIFS('Tourney History BA'!G:G,'Tourney History BA'!B:B,A2)-M2</f>
        <v>11</v>
      </c>
      <c r="O2" s="88">
        <f>LOOKUP(2, 1/('Tourney History BA'!$B:$B=A2), 'Tourney History BA'!$AJ:$AJ)</f>
        <v>0.39</v>
      </c>
      <c r="P2" s="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BA'!$B:$B,$A$2,'Tourney History BA'!U:U, 1)</f>
        <v>1</v>
      </c>
      <c r="AA2" s="2">
        <f>COUNTIFS('Tourney History BA'!$B:$B,$A$2,'Tourney History BA'!V:V, 1)</f>
        <v>0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BA'!$B:$B,$A$2,'Tourney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BA'!$B:$B,$A$2,'Tourney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</row>
    <row r="3" spans="1:38" x14ac:dyDescent="0.25">
      <c r="A3" s="2" t="s">
        <v>37</v>
      </c>
      <c r="B3" s="3" t="s">
        <v>79</v>
      </c>
      <c r="C3" s="3" t="s">
        <v>79</v>
      </c>
      <c r="D3" s="34">
        <f>SUMIFS('Tourney History BA'!C:C,'Tourney History BA'!B:B,A3)</f>
        <v>31</v>
      </c>
      <c r="E3" s="4">
        <f>AVERAGEIFS('Tourney History BA'!C:C,'Tourney History BA'!B:B,A3)</f>
        <v>15.5</v>
      </c>
      <c r="F3" s="35">
        <f t="array" ref="F3">MAX(IF('Tourney History BA'!B:B=A3, 'Tourney History BA'!C:C))</f>
        <v>17</v>
      </c>
      <c r="G3" s="34">
        <f>COUNTIFS('Tourney History BA'!B:B,A3,'Tourney History BA'!D:D, 1)</f>
        <v>1</v>
      </c>
      <c r="H3" s="2">
        <f>COUNTIFS('Tourney History BA'!B:B,A3,'Tourney History BA'!D:D, 0)</f>
        <v>1</v>
      </c>
      <c r="I3" s="88">
        <f>LOOKUP(2, 1/('Tourney History BA'!$B:$B=A3), 'Tourney History BA'!$AK:$AK)</f>
        <v>0.5</v>
      </c>
      <c r="J3" s="34">
        <f>SUMIFS('Tourney History BA'!F:F,'Tourney History BA'!B:B,A3)</f>
        <v>4</v>
      </c>
      <c r="K3" s="2">
        <f>SUMIFS('Tourney History BA'!E:E,'Tourney History BA'!B:B,A3)-J3</f>
        <v>4</v>
      </c>
      <c r="L3" s="88">
        <f>LOOKUP(2, 1/('Tourney History BA'!$B:$B=A3), 'Tourney History BA'!$AI:$AI)</f>
        <v>0.5</v>
      </c>
      <c r="M3" s="34">
        <f>SUMIFS('Tourney History BA'!H:H,'Tourney History BA'!B:B,A3)</f>
        <v>17</v>
      </c>
      <c r="N3" s="2">
        <f>SUMIFS('Tourney History BA'!G:G,'Tourney History BA'!B:B,A3)-M3</f>
        <v>17</v>
      </c>
      <c r="O3" s="88">
        <f>LOOKUP(2, 1/('Tourney History BA'!$B:$B=A3), 'Tourney History BA'!$AJ:$AJ)</f>
        <v>0.51</v>
      </c>
      <c r="P3" s="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0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BA'!$B:$B,$A$3,'Tourney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1</v>
      </c>
      <c r="AE3" s="2">
        <f>COUNTIFS('Tourney History BA'!$B:$B,$A$3,'Tourney History BA'!Z:Z, 1)</f>
        <v>0</v>
      </c>
      <c r="AF3" s="2">
        <f>COUNTIFS('Tourney History BA'!$B:$B,$A$3,'Tourney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0</v>
      </c>
      <c r="AI3" s="2">
        <f>COUNTIFS('Tourney History BA'!$B:$B,$A$3,'Tourney History BA'!AD:AD, 1)</f>
        <v>0</v>
      </c>
      <c r="AJ3" s="2">
        <f>COUNTIFS('Tourney History BA'!$B:$B,$A$3,'Tourney History BA'!AE:AE, 1)</f>
        <v>1</v>
      </c>
      <c r="AK3" s="2">
        <f>COUNTIFS('Tourney History BA'!$B:$B,$A$3,'Tourney History BA'!AF:AF, 1)</f>
        <v>0</v>
      </c>
      <c r="AL3" s="2">
        <f>COUNTIFS('Tourney History BA'!$B:$B,$A$3,'Tourney History BA'!AG:AG, 1)</f>
        <v>1</v>
      </c>
    </row>
    <row r="4" spans="1:38" x14ac:dyDescent="0.25">
      <c r="A4" s="2" t="s">
        <v>71</v>
      </c>
      <c r="B4" s="3" t="s">
        <v>79</v>
      </c>
      <c r="C4" s="3" t="s">
        <v>79</v>
      </c>
      <c r="D4" s="34">
        <f>SUMIFS('Tourney History BA'!C:C,'Tourney History BA'!B:B,A4)</f>
        <v>54</v>
      </c>
      <c r="E4" s="4">
        <f>AVERAGEIFS('Tourney History BA'!C:C,'Tourney History BA'!B:B,A4)</f>
        <v>27</v>
      </c>
      <c r="F4" s="35">
        <f t="array" ref="F4">MAX(IF('Tourney History BA'!B:B=A4, 'Tourney History BA'!C:C))</f>
        <v>28</v>
      </c>
      <c r="G4" s="34">
        <f>COUNTIFS('Tourney History BA'!B:B,A4,'Tourney History BA'!D:D, 1)</f>
        <v>2</v>
      </c>
      <c r="H4" s="2">
        <f>COUNTIFS('Tourney History BA'!B:B,A4,'Tourney History BA'!D:D, 0)</f>
        <v>0</v>
      </c>
      <c r="I4" s="88">
        <f>LOOKUP(2, 1/('Tourney History BA'!$B:$B=A4), 'Tourney History BA'!$AK:$AK)</f>
        <v>1</v>
      </c>
      <c r="J4" s="34">
        <f>SUMIFS('Tourney History BA'!F:F,'Tourney History BA'!B:B,A4)</f>
        <v>6</v>
      </c>
      <c r="K4" s="2">
        <f>SUMIFS('Tourney History BA'!E:E,'Tourney History BA'!B:B,A4)-J4</f>
        <v>2</v>
      </c>
      <c r="L4" s="88">
        <f>LOOKUP(2, 1/('Tourney History BA'!$B:$B=A4), 'Tourney History BA'!$AI:$AI)</f>
        <v>0.75</v>
      </c>
      <c r="M4" s="34">
        <f>SUMIFS('Tourney History BA'!H:H,'Tourney History BA'!B:B,A4)</f>
        <v>20</v>
      </c>
      <c r="N4" s="2">
        <f>SUMIFS('Tourney History BA'!G:G,'Tourney History BA'!B:B,A4)-M4</f>
        <v>14</v>
      </c>
      <c r="O4" s="88">
        <f>LOOKUP(2, 1/('Tourney History BA'!$B:$B=A4), 'Tourney History BA'!$AJ:$AJ)</f>
        <v>0.58499999999999996</v>
      </c>
      <c r="P4" s="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BA'!$B:$B,$A$4,'Tourney History BA'!U:U, 1)</f>
        <v>0</v>
      </c>
      <c r="AA4" s="2">
        <f>COUNTIFS('Tourney History BA'!$B:$B,$A$4,'Tourney History BA'!V:V, 1)</f>
        <v>1</v>
      </c>
      <c r="AB4" s="2">
        <f>COUNTIFS('Tourney History BA'!$B:$B,$A$4,'Tourney History BA'!W:W, 1)</f>
        <v>0</v>
      </c>
      <c r="AC4" s="2">
        <f>COUNTIFS('Tourney History BA'!$B:$B,$A$4,'Tourney History BA'!X:X, 1)</f>
        <v>0</v>
      </c>
      <c r="AD4" s="2">
        <f>COUNTIFS('Tourney History BA'!$B:$B,$A$4,'Tourney History BA'!Y:Y, 1)</f>
        <v>1</v>
      </c>
      <c r="AE4" s="2">
        <f>COUNTIFS('Tourney History BA'!$B:$B,$A$4,'Tourney History BA'!Z:Z, 1)</f>
        <v>2</v>
      </c>
      <c r="AF4" s="2">
        <f>COUNTIFS('Tourney History BA'!$B:$B,$A$4,'Tourney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0</v>
      </c>
      <c r="AI4" s="2">
        <f>COUNTIFS('Tourney History BA'!$B:$B,$A$4,'Tourney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2</v>
      </c>
    </row>
    <row r="5" spans="1:38" x14ac:dyDescent="0.25">
      <c r="A5" s="1" t="s">
        <v>42</v>
      </c>
      <c r="B5" s="3" t="s">
        <v>79</v>
      </c>
      <c r="C5" s="3" t="s">
        <v>79</v>
      </c>
      <c r="D5" s="34">
        <f>SUMIFS('Tourney History BA'!C:C,'Tourney History BA'!B:B,A5)</f>
        <v>28</v>
      </c>
      <c r="E5" s="4">
        <f>AVERAGEIFS('Tourney History BA'!C:C,'Tourney History BA'!B:B,A5)</f>
        <v>28</v>
      </c>
      <c r="F5" s="35">
        <f t="array" ref="F5">MAX(IF('Tourney History BA'!B:B=A5, 'Tourney History BA'!C:C))</f>
        <v>28</v>
      </c>
      <c r="G5" s="34">
        <f>COUNTIFS('Tourney History BA'!B:B,A5,'Tourney History BA'!D:D, 1)</f>
        <v>0</v>
      </c>
      <c r="H5" s="2">
        <f>COUNTIFS('Tourney History BA'!B:B,A5,'Tourney History BA'!D:D, 0)</f>
        <v>1</v>
      </c>
      <c r="I5" s="88">
        <f>LOOKUP(2, 1/('Tourney History BA'!$B:$B=A5), 'Tourney History BA'!$AK:$AK)</f>
        <v>0</v>
      </c>
      <c r="J5" s="34">
        <f>SUMIFS('Tourney History BA'!F:F,'Tourney History BA'!B:B,A5)</f>
        <v>1</v>
      </c>
      <c r="K5" s="2">
        <f>SUMIFS('Tourney History BA'!E:E,'Tourney History BA'!B:B,A5)-J5</f>
        <v>3</v>
      </c>
      <c r="L5" s="88">
        <f>LOOKUP(2, 1/('Tourney History BA'!$B:$B=A5), 'Tourney History BA'!$AI:$AI)</f>
        <v>0.25</v>
      </c>
      <c r="M5" s="34">
        <f>SUMIFS('Tourney History BA'!H:H,'Tourney History BA'!B:B,A5)</f>
        <v>6</v>
      </c>
      <c r="N5" s="2">
        <f>SUMIFS('Tourney History BA'!G:G,'Tourney History BA'!B:B,A5)-M5</f>
        <v>10</v>
      </c>
      <c r="O5" s="88">
        <f>LOOKUP(2, 1/('Tourney History BA'!$B:$B=A5), 'Tourney History BA'!$AJ:$AJ)</f>
        <v>0.38</v>
      </c>
      <c r="P5" s="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BA'!$B:$B,$A$5,'Tourney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BA'!$B:$B,$A$5,'Tourney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BA'!$B:$B,$A$5,'Tourney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</row>
    <row r="6" spans="1:38" x14ac:dyDescent="0.25">
      <c r="A6" s="1" t="s">
        <v>179</v>
      </c>
      <c r="B6" s="3" t="s">
        <v>79</v>
      </c>
      <c r="C6" s="3" t="s">
        <v>79</v>
      </c>
      <c r="D6" s="34">
        <f>SUMIFS('Tourney History BA'!C:C,'Tourney History BA'!B:B,A6)</f>
        <v>57</v>
      </c>
      <c r="E6" s="4">
        <f>AVERAGEIFS('Tourney History BA'!C:C,'Tourney History BA'!B:B,A6)</f>
        <v>28.5</v>
      </c>
      <c r="F6" s="35">
        <f t="array" ref="F6">MAX(IF('Tourney History BA'!B:B=A6, 'Tourney History BA'!C:C))</f>
        <v>30</v>
      </c>
      <c r="G6" s="34">
        <f>COUNTIFS('Tourney History BA'!B:B,A6,'Tourney History BA'!D:D, 1)</f>
        <v>1</v>
      </c>
      <c r="H6" s="2">
        <f>COUNTIFS('Tourney History BA'!B:B,A6,'Tourney History BA'!D:D, 0)</f>
        <v>1</v>
      </c>
      <c r="I6" s="88">
        <f>LOOKUP(2, 1/('Tourney History BA'!$B:$B=A6), 'Tourney History BA'!$AK:$AK)</f>
        <v>0.5</v>
      </c>
      <c r="J6" s="34">
        <f>SUMIFS('Tourney History BA'!F:F,'Tourney History BA'!B:B,A6)</f>
        <v>4</v>
      </c>
      <c r="K6" s="2">
        <f>SUMIFS('Tourney History BA'!E:E,'Tourney History BA'!B:B,A6)-J6</f>
        <v>4</v>
      </c>
      <c r="L6" s="88">
        <f>LOOKUP(2, 1/('Tourney History BA'!$B:$B=A6), 'Tourney History BA'!$AI:$AI)</f>
        <v>0.5</v>
      </c>
      <c r="M6" s="34">
        <f>SUMIFS('Tourney History BA'!H:H,'Tourney History BA'!B:B,A6)</f>
        <v>17</v>
      </c>
      <c r="N6" s="2">
        <f>SUMIFS('Tourney History BA'!G:G,'Tourney History BA'!B:B,A6)-M6</f>
        <v>17</v>
      </c>
      <c r="O6" s="88">
        <f>LOOKUP(2, 1/('Tourney History BA'!$B:$B=A6), 'Tourney History BA'!$AJ:$AJ)</f>
        <v>0.51</v>
      </c>
      <c r="P6" s="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0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BA'!$B:$B,$A$6,'Tourney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1</v>
      </c>
      <c r="AE6" s="2">
        <f>COUNTIFS('Tourney History BA'!$B:$B,$A$6,'Tourney History BA'!Z:Z, 1)</f>
        <v>0</v>
      </c>
      <c r="AF6" s="2">
        <f>COUNTIFS('Tourney History BA'!$B:$B,$A$6,'Tourney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0</v>
      </c>
      <c r="AI6" s="2">
        <f>COUNTIFS('Tourney History BA'!$B:$B,$A$6,'Tourney History BA'!AD:AD, 1)</f>
        <v>0</v>
      </c>
      <c r="AJ6" s="2">
        <f>COUNTIFS('Tourney History BA'!$B:$B,$A$6,'Tourney History BA'!AE:AE, 1)</f>
        <v>1</v>
      </c>
      <c r="AK6" s="2">
        <f>COUNTIFS('Tourney History BA'!$B:$B,$A$6,'Tourney History BA'!AF:AF, 1)</f>
        <v>0</v>
      </c>
      <c r="AL6" s="2">
        <f>COUNTIFS('Tourney History BA'!$B:$B,$A$6,'Tourney History BA'!AG:AG, 1)</f>
        <v>1</v>
      </c>
    </row>
    <row r="7" spans="1:38" x14ac:dyDescent="0.25">
      <c r="A7" s="1" t="s">
        <v>214</v>
      </c>
      <c r="B7" s="3" t="s">
        <v>79</v>
      </c>
      <c r="C7" s="3" t="s">
        <v>79</v>
      </c>
      <c r="D7" s="34">
        <f>SUMIFS('Tourney History BA'!C:C,'Tourney History BA'!B:B,A7)</f>
        <v>10</v>
      </c>
      <c r="E7" s="4">
        <f>AVERAGEIFS('Tourney History BA'!C:C,'Tourney History BA'!B:B,A7)</f>
        <v>5</v>
      </c>
      <c r="F7" s="35">
        <f t="array" ref="F7">MAX(IF('Tourney History BA'!B:B=A7, 'Tourney History BA'!C:C))</f>
        <v>7</v>
      </c>
      <c r="G7" s="34">
        <f>COUNTIFS('Tourney History BA'!B:B,A7,'Tourney History BA'!D:D, 1)</f>
        <v>1</v>
      </c>
      <c r="H7" s="2">
        <f>COUNTIFS('Tourney History BA'!B:B,A7,'Tourney History BA'!D:D, 0)</f>
        <v>1</v>
      </c>
      <c r="I7" s="88">
        <f>LOOKUP(2, 1/('Tourney History BA'!$B:$B=A7), 'Tourney History BA'!$AK:$AK)</f>
        <v>0.5</v>
      </c>
      <c r="J7" s="34">
        <f>SUMIFS('Tourney History BA'!F:F,'Tourney History BA'!B:B,A7)</f>
        <v>4</v>
      </c>
      <c r="K7" s="2">
        <f>SUMIFS('Tourney History BA'!E:E,'Tourney History BA'!B:B,A7)-J7</f>
        <v>4</v>
      </c>
      <c r="L7" s="88">
        <f>LOOKUP(2, 1/('Tourney History BA'!$B:$B=A7), 'Tourney History BA'!$AI:$AI)</f>
        <v>0.5</v>
      </c>
      <c r="M7" s="34">
        <f>SUMIFS('Tourney History BA'!H:H,'Tourney History BA'!B:B,A7)</f>
        <v>17</v>
      </c>
      <c r="N7" s="2">
        <f>SUMIFS('Tourney History BA'!G:G,'Tourney History BA'!B:B,A7)-M7</f>
        <v>17</v>
      </c>
      <c r="O7" s="88">
        <f>LOOKUP(2, 1/('Tourney History BA'!$B:$B=A7), 'Tourney History BA'!$AJ:$AJ)</f>
        <v>0.51</v>
      </c>
      <c r="P7" s="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0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BA'!$B:$B,$A$7,'Tourney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1</v>
      </c>
      <c r="AE7" s="2">
        <f>COUNTIFS('Tourney History BA'!$B:$B,$A$7,'Tourney History BA'!Z:Z, 1)</f>
        <v>0</v>
      </c>
      <c r="AF7" s="2">
        <f>COUNTIFS('Tourney History BA'!$B:$B,$A$7,'Tourney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0</v>
      </c>
      <c r="AI7" s="2">
        <f>COUNTIFS('Tourney History BA'!$B:$B,$A$7,'Tourney History BA'!AD:AD, 1)</f>
        <v>0</v>
      </c>
      <c r="AJ7" s="2">
        <f>COUNTIFS('Tourney History BA'!$B:$B,$A$7,'Tourney History BA'!AE:AE, 1)</f>
        <v>1</v>
      </c>
      <c r="AK7" s="2">
        <f>COUNTIFS('Tourney History BA'!$B:$B,$A$7,'Tourney History BA'!AF:AF, 1)</f>
        <v>0</v>
      </c>
      <c r="AL7" s="2">
        <f>COUNTIFS('Tourney History BA'!$B:$B,$A$7,'Tourney History BA'!AG:AG, 1)</f>
        <v>1</v>
      </c>
    </row>
    <row r="8" spans="1:38" x14ac:dyDescent="0.25">
      <c r="A8" s="1" t="s">
        <v>25</v>
      </c>
      <c r="B8" s="3" t="s">
        <v>79</v>
      </c>
      <c r="C8" s="3" t="s">
        <v>79</v>
      </c>
      <c r="D8" s="34">
        <f>SUMIFS('Tourney History BA'!C:C,'Tourney History BA'!B:B,A8)</f>
        <v>34</v>
      </c>
      <c r="E8" s="4">
        <f>AVERAGEIFS('Tourney History BA'!C:C,'Tourney History BA'!B:B,A8)</f>
        <v>17</v>
      </c>
      <c r="F8" s="35">
        <f t="array" ref="F8">MAX(IF('Tourney History BA'!B:B=A8, 'Tourney History BA'!C:C))</f>
        <v>21</v>
      </c>
      <c r="G8" s="34">
        <f>COUNTIFS('Tourney History BA'!B:B,A8,'Tourney History BA'!D:D, 1)</f>
        <v>2</v>
      </c>
      <c r="H8" s="2">
        <f>COUNTIFS('Tourney History BA'!B:B,A8,'Tourney History BA'!D:D, 0)</f>
        <v>0</v>
      </c>
      <c r="I8" s="88">
        <f>LOOKUP(2, 1/('Tourney History BA'!$B:$B=A8), 'Tourney History BA'!$AK:$AK)</f>
        <v>1</v>
      </c>
      <c r="J8" s="34">
        <f>SUMIFS('Tourney History BA'!F:F,'Tourney History BA'!B:B,A8)</f>
        <v>6</v>
      </c>
      <c r="K8" s="2">
        <f>SUMIFS('Tourney History BA'!E:E,'Tourney History BA'!B:B,A8)-J8</f>
        <v>2</v>
      </c>
      <c r="L8" s="88">
        <f>LOOKUP(2, 1/('Tourney History BA'!$B:$B=A8), 'Tourney History BA'!$AI:$AI)</f>
        <v>0.75</v>
      </c>
      <c r="M8" s="34">
        <f>SUMIFS('Tourney History BA'!H:H,'Tourney History BA'!B:B,A8)</f>
        <v>20</v>
      </c>
      <c r="N8" s="2">
        <f>SUMIFS('Tourney History BA'!G:G,'Tourney History BA'!B:B,A8)-M8</f>
        <v>14</v>
      </c>
      <c r="O8" s="88">
        <f>LOOKUP(2, 1/('Tourney History BA'!$B:$B=A8), 'Tourney History BA'!$AJ:$AJ)</f>
        <v>0.58499999999999996</v>
      </c>
      <c r="P8" s="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BA'!$B:$B,$A$8,'Tourney History BA'!U:U, 1)</f>
        <v>0</v>
      </c>
      <c r="AA8" s="2">
        <f>COUNTIFS('Tourney History BA'!$B:$B,$A$8,'Tourney History BA'!V:V, 1)</f>
        <v>1</v>
      </c>
      <c r="AB8" s="2">
        <f>COUNTIFS('Tourney History BA'!$B:$B,$A$8,'Tourney History BA'!W:W, 1)</f>
        <v>0</v>
      </c>
      <c r="AC8" s="2">
        <f>COUNTIFS('Tourney History BA'!$B:$B,$A$8,'Tourney History BA'!X:X, 1)</f>
        <v>0</v>
      </c>
      <c r="AD8" s="2">
        <f>COUNTIFS('Tourney History BA'!$B:$B,$A$8,'Tourney History BA'!Y:Y, 1)</f>
        <v>1</v>
      </c>
      <c r="AE8" s="2">
        <f>COUNTIFS('Tourney History BA'!$B:$B,$A$8,'Tourney History BA'!Z:Z, 1)</f>
        <v>2</v>
      </c>
      <c r="AF8" s="2">
        <f>COUNTIFS('Tourney History BA'!$B:$B,$A$8,'Tourney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0</v>
      </c>
      <c r="AI8" s="2">
        <f>COUNTIFS('Tourney History BA'!$B:$B,$A$8,'Tourney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2</v>
      </c>
    </row>
    <row r="9" spans="1:38" x14ac:dyDescent="0.25">
      <c r="A9" s="1" t="s">
        <v>146</v>
      </c>
      <c r="B9" s="3" t="s">
        <v>79</v>
      </c>
      <c r="C9" s="3" t="s">
        <v>79</v>
      </c>
      <c r="D9" s="34">
        <f>SUMIFS('Tourney History BA'!C:C,'Tourney History BA'!B:B,A9)</f>
        <v>13</v>
      </c>
      <c r="E9" s="4">
        <f>AVERAGEIFS('Tourney History BA'!C:C,'Tourney History BA'!B:B,A9)</f>
        <v>13</v>
      </c>
      <c r="F9" s="35">
        <f t="array" ref="F9">MAX(IF('Tourney History BA'!B:B=A9, 'Tourney History BA'!C:C))</f>
        <v>13</v>
      </c>
      <c r="G9" s="34">
        <f>COUNTIFS('Tourney History BA'!B:B,A9,'Tourney History BA'!D:D, 1)</f>
        <v>0</v>
      </c>
      <c r="H9" s="2">
        <f>COUNTIFS('Tourney History BA'!B:B,A9,'Tourney History BA'!D:D, 0)</f>
        <v>1</v>
      </c>
      <c r="I9" s="88">
        <f>LOOKUP(2, 1/('Tourney History BA'!$B:$B=A9), 'Tourney History BA'!$AK:$AK)</f>
        <v>0</v>
      </c>
      <c r="J9" s="34">
        <f>SUMIFS('Tourney History BA'!F:F,'Tourney History BA'!B:B,A9)</f>
        <v>1</v>
      </c>
      <c r="K9" s="2">
        <f>SUMIFS('Tourney History BA'!E:E,'Tourney History BA'!B:B,A9)-J9</f>
        <v>3</v>
      </c>
      <c r="L9" s="88">
        <f>LOOKUP(2, 1/('Tourney History BA'!$B:$B=A9), 'Tourney History BA'!$AI:$AI)</f>
        <v>0.25</v>
      </c>
      <c r="M9" s="34">
        <f>SUMIFS('Tourney History BA'!H:H,'Tourney History BA'!B:B,A9)</f>
        <v>6</v>
      </c>
      <c r="N9" s="2">
        <f>SUMIFS('Tourney History BA'!G:G,'Tourney History BA'!B:B,A9)-M9</f>
        <v>10</v>
      </c>
      <c r="O9" s="88">
        <f>LOOKUP(2, 1/('Tourney History BA'!$B:$B=A9), 'Tourney History BA'!$AJ:$AJ)</f>
        <v>0.38</v>
      </c>
      <c r="P9" s="2">
        <f>COUNTIFS('Tourney History BA'!$B:$B,$A$9,'Tourney History BA'!K:K, 1)</f>
        <v>1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BA'!$B:$B,$A$9,'Tourney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0</v>
      </c>
      <c r="AF9" s="2">
        <f>COUNTIFS('Tourney History BA'!$B:$B,$A$9,'Tourney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0</v>
      </c>
      <c r="AI9" s="2">
        <f>COUNTIFS('Tourney History BA'!$B:$B,$A$9,'Tourney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</row>
    <row r="10" spans="1:38" x14ac:dyDescent="0.25">
      <c r="A10" s="1" t="s">
        <v>27</v>
      </c>
      <c r="B10" s="3" t="s">
        <v>79</v>
      </c>
      <c r="C10" s="3" t="s">
        <v>79</v>
      </c>
      <c r="D10" s="34">
        <f>SUMIFS('Tourney History BA'!C:C,'Tourney History BA'!B:B,A10)</f>
        <v>16</v>
      </c>
      <c r="E10" s="4">
        <f>AVERAGEIFS('Tourney History BA'!C:C,'Tourney History BA'!B:B,A10)</f>
        <v>16</v>
      </c>
      <c r="F10" s="35">
        <f t="array" ref="F10">MAX(IF('Tourney History BA'!B:B=A10, 'Tourney History BA'!C:C))</f>
        <v>16</v>
      </c>
      <c r="G10" s="34">
        <f>COUNTIFS('Tourney History BA'!B:B,A10,'Tourney History BA'!D:D, 1)</f>
        <v>0</v>
      </c>
      <c r="H10" s="2">
        <f>COUNTIFS('Tourney History BA'!B:B,A10,'Tourney History BA'!D:D, 0)</f>
        <v>1</v>
      </c>
      <c r="I10" s="88">
        <f>LOOKUP(2, 1/('Tourney History BA'!$B:$B=A10), 'Tourney History BA'!$AK:$AK)</f>
        <v>0</v>
      </c>
      <c r="J10" s="34">
        <f>SUMIFS('Tourney History BA'!F:F,'Tourney History BA'!B:B,A10)</f>
        <v>1</v>
      </c>
      <c r="K10" s="2">
        <f>SUMIFS('Tourney History BA'!E:E,'Tourney History BA'!B:B,A10)-J10</f>
        <v>3</v>
      </c>
      <c r="L10" s="88">
        <f>LOOKUP(2, 1/('Tourney History BA'!$B:$B=A10), 'Tourney History BA'!$AI:$AI)</f>
        <v>0.25</v>
      </c>
      <c r="M10" s="34">
        <f>SUMIFS('Tourney History BA'!H:H,'Tourney History BA'!B:B,A10)</f>
        <v>7</v>
      </c>
      <c r="N10" s="2">
        <f>SUMIFS('Tourney History BA'!G:G,'Tourney History BA'!B:B,A10)-M10</f>
        <v>11</v>
      </c>
      <c r="O10" s="88">
        <f>LOOKUP(2, 1/('Tourney History BA'!$B:$B=A10), 'Tourney History BA'!$AJ:$AJ)</f>
        <v>0.39</v>
      </c>
      <c r="P10" s="2">
        <f>COUNTIFS('Tourney History BA'!$B:$B,$A$10,'Tourney History BA'!K:K, 1)</f>
        <v>0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BA'!$B:$B,$A$10,'Tourney History BA'!U:U, 1)</f>
        <v>1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BA'!$B:$B,$A$10,'Tourney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BA'!$B:$B,$A$10,'Tourney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</row>
    <row r="11" spans="1:38" x14ac:dyDescent="0.25">
      <c r="A11" s="1" t="s">
        <v>152</v>
      </c>
      <c r="B11" s="3" t="s">
        <v>79</v>
      </c>
      <c r="C11" s="3" t="s">
        <v>79</v>
      </c>
      <c r="D11" s="34">
        <f>SUMIFS('Tourney History BA'!C:C,'Tourney History BA'!B:B,A11)</f>
        <v>23</v>
      </c>
      <c r="E11" s="4">
        <f>AVERAGEIFS('Tourney History BA'!C:C,'Tourney History BA'!B:B,A11)</f>
        <v>23</v>
      </c>
      <c r="F11" s="35">
        <f t="array" ref="F11">MAX(IF('Tourney History BA'!B:B=A11, 'Tourney History BA'!C:C))</f>
        <v>23</v>
      </c>
      <c r="G11" s="34">
        <f>COUNTIFS('Tourney History BA'!B:B,A11,'Tourney History BA'!D:D, 1)</f>
        <v>1</v>
      </c>
      <c r="H11" s="2">
        <f>COUNTIFS('Tourney History BA'!B:B,A11,'Tourney History BA'!D:D, 0)</f>
        <v>0</v>
      </c>
      <c r="I11" s="88">
        <f>LOOKUP(2, 1/('Tourney History BA'!$B:$B=A11), 'Tourney History BA'!$AK:$AK)</f>
        <v>1</v>
      </c>
      <c r="J11" s="34">
        <f>SUMIFS('Tourney History BA'!F:F,'Tourney History BA'!B:B,A11)</f>
        <v>3</v>
      </c>
      <c r="K11" s="2">
        <f>SUMIFS('Tourney History BA'!E:E,'Tourney History BA'!B:B,A11)-J11</f>
        <v>1</v>
      </c>
      <c r="L11" s="88">
        <f>LOOKUP(2, 1/('Tourney History BA'!$B:$B=A11), 'Tourney History BA'!$AI:$AI)</f>
        <v>0.75</v>
      </c>
      <c r="M11" s="34">
        <f>SUMIFS('Tourney History BA'!H:H,'Tourney History BA'!B:B,A11)</f>
        <v>11</v>
      </c>
      <c r="N11" s="2">
        <f>SUMIFS('Tourney History BA'!G:G,'Tourney History BA'!B:B,A11)-M11</f>
        <v>7</v>
      </c>
      <c r="O11" s="88">
        <f>LOOKUP(2, 1/('Tourney History BA'!$B:$B=A11), 'Tourney History BA'!$AJ:$AJ)</f>
        <v>0.61</v>
      </c>
      <c r="P11" s="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1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BA'!$B:$B,$A$11,'Tourney History BA'!U:U, 1)</f>
        <v>0</v>
      </c>
      <c r="AA11" s="2">
        <f>COUNTIFS('Tourney History BA'!$B:$B,$A$11,'Tourney History BA'!V:V, 1)</f>
        <v>0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1</v>
      </c>
      <c r="AF11" s="2">
        <f>COUNTIFS('Tourney History BA'!$B:$B,$A$11,'Tourney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1</v>
      </c>
      <c r="AI11" s="2">
        <f>COUNTIFS('Tourney History BA'!$B:$B,$A$11,'Tourney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</row>
    <row r="12" spans="1:38" x14ac:dyDescent="0.25">
      <c r="A12" s="1" t="s">
        <v>50</v>
      </c>
      <c r="B12" s="3" t="s">
        <v>79</v>
      </c>
      <c r="C12" s="3" t="s">
        <v>79</v>
      </c>
      <c r="D12" s="34">
        <f>SUMIFS('Tourney History BA'!C:C,'Tourney History BA'!B:B,A12)</f>
        <v>21</v>
      </c>
      <c r="E12" s="4">
        <f>AVERAGEIFS('Tourney History BA'!C:C,'Tourney History BA'!B:B,A12)</f>
        <v>21</v>
      </c>
      <c r="F12" s="35">
        <f t="array" ref="F12">MAX(IF('Tourney History BA'!B:B=A12, 'Tourney History BA'!C:C))</f>
        <v>21</v>
      </c>
      <c r="G12" s="34">
        <f>COUNTIFS('Tourney History BA'!B:B,A12,'Tourney History BA'!D:D, 1)</f>
        <v>0</v>
      </c>
      <c r="H12" s="2">
        <f>COUNTIFS('Tourney History BA'!B:B,A12,'Tourney History BA'!D:D, 0)</f>
        <v>1</v>
      </c>
      <c r="I12" s="88">
        <f>LOOKUP(2, 1/('Tourney History BA'!$B:$B=A12), 'Tourney History BA'!$AK:$AK)</f>
        <v>0</v>
      </c>
      <c r="J12" s="34">
        <f>SUMIFS('Tourney History BA'!F:F,'Tourney History BA'!B:B,A12)</f>
        <v>1</v>
      </c>
      <c r="K12" s="2">
        <f>SUMIFS('Tourney History BA'!E:E,'Tourney History BA'!B:B,A12)-J12</f>
        <v>3</v>
      </c>
      <c r="L12" s="88">
        <f>LOOKUP(2, 1/('Tourney History BA'!$B:$B=A12), 'Tourney History BA'!$AI:$AI)</f>
        <v>0.25</v>
      </c>
      <c r="M12" s="34">
        <f>SUMIFS('Tourney History BA'!H:H,'Tourney History BA'!B:B,A12)</f>
        <v>7</v>
      </c>
      <c r="N12" s="2">
        <f>SUMIFS('Tourney History BA'!G:G,'Tourney History BA'!B:B,A12)-M12</f>
        <v>11</v>
      </c>
      <c r="O12" s="88">
        <f>LOOKUP(2, 1/('Tourney History BA'!$B:$B=A12), 'Tourney History BA'!$AJ:$AJ)</f>
        <v>0.39</v>
      </c>
      <c r="P12" s="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0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BA'!$B:$B,$A$12,'Tourney History BA'!U:U, 1)</f>
        <v>1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BA'!$B:$B,$A$12,'Tourney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0</v>
      </c>
      <c r="AI12" s="2">
        <f>COUNTIFS('Tourney History BA'!$B:$B,$A$12,'Tourney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0</v>
      </c>
      <c r="AL12" s="2">
        <f>COUNTIFS('Tourney History BA'!$B:$B,$A$12,'Tourney History BA'!AG:AG, 1)</f>
        <v>0</v>
      </c>
    </row>
    <row r="13" spans="1:38" x14ac:dyDescent="0.25">
      <c r="A13" s="1" t="s">
        <v>44</v>
      </c>
      <c r="B13" s="3" t="s">
        <v>79</v>
      </c>
      <c r="C13" s="3" t="s">
        <v>79</v>
      </c>
      <c r="D13" s="34">
        <f>SUMIFS('Tourney History BA'!C:C,'Tourney History BA'!B:B,A13)</f>
        <v>32</v>
      </c>
      <c r="E13" s="4">
        <f>AVERAGEIFS('Tourney History BA'!C:C,'Tourney History BA'!B:B,A13)</f>
        <v>16</v>
      </c>
      <c r="F13" s="35">
        <f t="array" ref="F13">MAX(IF('Tourney History BA'!B:B=A13, 'Tourney History BA'!C:C))</f>
        <v>16</v>
      </c>
      <c r="G13" s="34">
        <f>COUNTIFS('Tourney History BA'!B:B,A13,'Tourney History BA'!D:D, 1)</f>
        <v>1</v>
      </c>
      <c r="H13" s="2">
        <f>COUNTIFS('Tourney History BA'!B:B,A13,'Tourney History BA'!D:D, 0)</f>
        <v>1</v>
      </c>
      <c r="I13" s="88">
        <f>LOOKUP(2, 1/('Tourney History BA'!$B:$B=A13), 'Tourney History BA'!$AK:$AK)</f>
        <v>0.5</v>
      </c>
      <c r="J13" s="34">
        <f>SUMIFS('Tourney History BA'!F:F,'Tourney History BA'!B:B,A13)</f>
        <v>4</v>
      </c>
      <c r="K13" s="2">
        <f>SUMIFS('Tourney History BA'!E:E,'Tourney History BA'!B:B,A13)-J13</f>
        <v>4</v>
      </c>
      <c r="L13" s="88">
        <f>LOOKUP(2, 1/('Tourney History BA'!$B:$B=A13), 'Tourney History BA'!$AI:$AI)</f>
        <v>0.5</v>
      </c>
      <c r="M13" s="34">
        <f>SUMIFS('Tourney History BA'!H:H,'Tourney History BA'!B:B,A13)</f>
        <v>17</v>
      </c>
      <c r="N13" s="2">
        <f>SUMIFS('Tourney History BA'!G:G,'Tourney History BA'!B:B,A13)-M13</f>
        <v>17</v>
      </c>
      <c r="O13" s="88">
        <f>LOOKUP(2, 1/('Tourney History BA'!$B:$B=A13), 'Tourney History BA'!$AJ:$AJ)</f>
        <v>0.51</v>
      </c>
      <c r="P13" s="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1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BA'!$B:$B,$A$13,'Tourney History BA'!U:U, 1)</f>
        <v>0</v>
      </c>
      <c r="AA13" s="2">
        <f>COUNTIFS('Tourney History BA'!$B:$B,$A$13,'Tourney History BA'!V:V, 1)</f>
        <v>0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1</v>
      </c>
      <c r="AE13" s="2">
        <f>COUNTIFS('Tourney History BA'!$B:$B,$A$13,'Tourney History BA'!Z:Z, 1)</f>
        <v>0</v>
      </c>
      <c r="AF13" s="2">
        <f>COUNTIFS('Tourney History BA'!$B:$B,$A$13,'Tourney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BA'!$B:$B,$A$13,'Tourney History BA'!AD:AD, 1)</f>
        <v>0</v>
      </c>
      <c r="AJ13" s="2">
        <f>COUNTIFS('Tourney History BA'!$B:$B,$A$13,'Tourney History BA'!AE:AE, 1)</f>
        <v>1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1</v>
      </c>
    </row>
    <row r="14" spans="1:38" x14ac:dyDescent="0.25">
      <c r="A14" s="1" t="s">
        <v>1</v>
      </c>
      <c r="B14" s="1" t="s">
        <v>158</v>
      </c>
      <c r="C14" s="3" t="s">
        <v>79</v>
      </c>
      <c r="D14" s="34">
        <f>SUMIFS('Tourney History BA'!C:C,'Tourney History BA'!B:B,A14)</f>
        <v>69</v>
      </c>
      <c r="E14" s="4">
        <f>AVERAGEIFS('Tourney History BA'!C:C,'Tourney History BA'!B:B,A14)</f>
        <v>34.5</v>
      </c>
      <c r="F14" s="35">
        <f t="array" ref="F14">MAX(IF('Tourney History BA'!B:B=A14, 'Tourney History BA'!C:C))</f>
        <v>37</v>
      </c>
      <c r="G14" s="34">
        <f>COUNTIFS('Tourney History BA'!B:B,A14,'Tourney History BA'!D:D, 1)</f>
        <v>1</v>
      </c>
      <c r="H14" s="2">
        <f>COUNTIFS('Tourney History BA'!B:B,A14,'Tourney History BA'!D:D, 0)</f>
        <v>1</v>
      </c>
      <c r="I14" s="88">
        <f>LOOKUP(2, 1/('Tourney History BA'!$B:$B=A14), 'Tourney History BA'!$AK:$AK)</f>
        <v>0.5</v>
      </c>
      <c r="J14" s="34">
        <f>SUMIFS('Tourney History BA'!F:F,'Tourney History BA'!B:B,A14)</f>
        <v>4</v>
      </c>
      <c r="K14" s="2">
        <f>SUMIFS('Tourney History BA'!E:E,'Tourney History BA'!B:B,A14)-J14</f>
        <v>4</v>
      </c>
      <c r="L14" s="88">
        <f>LOOKUP(2, 1/('Tourney History BA'!$B:$B=A14), 'Tourney History BA'!$AI:$AI)</f>
        <v>0.5</v>
      </c>
      <c r="M14" s="34">
        <f>SUMIFS('Tourney History BA'!H:H,'Tourney History BA'!B:B,A14)</f>
        <v>17</v>
      </c>
      <c r="N14" s="2">
        <f>SUMIFS('Tourney History BA'!G:G,'Tourney History BA'!B:B,A14)-M14</f>
        <v>17</v>
      </c>
      <c r="O14" s="88">
        <f>LOOKUP(2, 1/('Tourney History BA'!$B:$B=A14), 'Tourney History BA'!$AJ:$AJ)</f>
        <v>0.51</v>
      </c>
      <c r="P14" s="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0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BA'!$B:$B,$A$14,'Tourney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1</v>
      </c>
      <c r="AE14" s="2">
        <f>COUNTIFS('Tourney History BA'!$B:$B,$A$14,'Tourney History BA'!Z:Z, 1)</f>
        <v>0</v>
      </c>
      <c r="AF14" s="2">
        <f>COUNTIFS('Tourney History BA'!$B:$B,$A$14,'Tourney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0</v>
      </c>
      <c r="AI14" s="2">
        <f>COUNTIFS('Tourney History BA'!$B:$B,$A$14,'Tourney History BA'!AD:AD, 1)</f>
        <v>0</v>
      </c>
      <c r="AJ14" s="2">
        <f>COUNTIFS('Tourney History BA'!$B:$B,$A$14,'Tourney History BA'!AE:AE, 1)</f>
        <v>1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1</v>
      </c>
    </row>
    <row r="15" spans="1:38" x14ac:dyDescent="0.25">
      <c r="A15" s="1" t="s">
        <v>150</v>
      </c>
      <c r="B15" s="3" t="s">
        <v>79</v>
      </c>
      <c r="C15" s="3" t="s">
        <v>79</v>
      </c>
      <c r="D15" s="34">
        <f>SUMIFS('Tourney History BA'!C:C,'Tourney History BA'!B:B,A15)</f>
        <v>33</v>
      </c>
      <c r="E15" s="4">
        <f>AVERAGEIFS('Tourney History BA'!C:C,'Tourney History BA'!B:B,A15)</f>
        <v>33</v>
      </c>
      <c r="F15" s="35">
        <f t="array" ref="F15">MAX(IF('Tourney History BA'!B:B=A15, 'Tourney History BA'!C:C))</f>
        <v>33</v>
      </c>
      <c r="G15" s="34">
        <f>COUNTIFS('Tourney History BA'!B:B,A15,'Tourney History BA'!D:D, 1)</f>
        <v>1</v>
      </c>
      <c r="H15" s="2">
        <f>COUNTIFS('Tourney History BA'!B:B,A15,'Tourney History BA'!D:D, 0)</f>
        <v>0</v>
      </c>
      <c r="I15" s="88">
        <f>LOOKUP(2, 1/('Tourney History BA'!$B:$B=A15), 'Tourney History BA'!$AK:$AK)</f>
        <v>1</v>
      </c>
      <c r="J15" s="34">
        <f>SUMIFS('Tourney History BA'!F:F,'Tourney History BA'!B:B,A15)</f>
        <v>3</v>
      </c>
      <c r="K15" s="2">
        <f>SUMIFS('Tourney History BA'!E:E,'Tourney History BA'!B:B,A15)-J15</f>
        <v>1</v>
      </c>
      <c r="L15" s="88">
        <f>LOOKUP(2, 1/('Tourney History BA'!$B:$B=A15), 'Tourney History BA'!$AI:$AI)</f>
        <v>0.75</v>
      </c>
      <c r="M15" s="34">
        <f>SUMIFS('Tourney History BA'!H:H,'Tourney History BA'!B:B,A15)</f>
        <v>11</v>
      </c>
      <c r="N15" s="2">
        <f>SUMIFS('Tourney History BA'!G:G,'Tourney History BA'!B:B,A15)-M15</f>
        <v>7</v>
      </c>
      <c r="O15" s="88">
        <f>LOOKUP(2, 1/('Tourney History BA'!$B:$B=A15), 'Tourney History BA'!$AJ:$AJ)</f>
        <v>0.61</v>
      </c>
      <c r="P15" s="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0</v>
      </c>
      <c r="S15" s="2">
        <f>COUNTIFS('Tourney History BA'!$B:$B,$A$15,'Tourney History BA'!N:N, 1)</f>
        <v>0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1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BA'!$B:$B,$A$15,'Tourney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1</v>
      </c>
      <c r="AF15" s="2">
        <f>COUNTIFS('Tourney History BA'!$B:$B,$A$15,'Tourney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BA'!$B:$B,$A$15,'Tourney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</row>
    <row r="16" spans="1:38" x14ac:dyDescent="0.25">
      <c r="A16" s="1" t="s">
        <v>28</v>
      </c>
      <c r="B16" s="3" t="s">
        <v>79</v>
      </c>
      <c r="C16" s="3" t="s">
        <v>79</v>
      </c>
      <c r="D16" s="34">
        <f>SUMIFS('Tourney History BA'!C:C,'Tourney History BA'!B:B,A16)</f>
        <v>14</v>
      </c>
      <c r="E16" s="4">
        <f>AVERAGEIFS('Tourney History BA'!C:C,'Tourney History BA'!B:B,A16)</f>
        <v>14</v>
      </c>
      <c r="F16" s="35">
        <f t="array" ref="F16">MAX(IF('Tourney History BA'!B:B=A16, 'Tourney History BA'!C:C))</f>
        <v>14</v>
      </c>
      <c r="G16" s="34">
        <f>COUNTIFS('Tourney History BA'!B:B,A16,'Tourney History BA'!D:D, 1)</f>
        <v>0</v>
      </c>
      <c r="H16" s="2">
        <f>COUNTIFS('Tourney History BA'!B:B,A16,'Tourney History BA'!D:D, 0)</f>
        <v>1</v>
      </c>
      <c r="I16" s="88">
        <f>LOOKUP(2, 1/('Tourney History BA'!$B:$B=A16), 'Tourney History BA'!$AK:$AK)</f>
        <v>0</v>
      </c>
      <c r="J16" s="34">
        <f>SUMIFS('Tourney History BA'!F:F,'Tourney History BA'!B:B,A16)</f>
        <v>1</v>
      </c>
      <c r="K16" s="2">
        <f>SUMIFS('Tourney History BA'!E:E,'Tourney History BA'!B:B,A16)-J16</f>
        <v>3</v>
      </c>
      <c r="L16" s="88">
        <f>LOOKUP(2, 1/('Tourney History BA'!$B:$B=A16), 'Tourney History BA'!$AI:$AI)</f>
        <v>0.25</v>
      </c>
      <c r="M16" s="34">
        <f>SUMIFS('Tourney History BA'!H:H,'Tourney History BA'!B:B,A16)</f>
        <v>6</v>
      </c>
      <c r="N16" s="2">
        <f>SUMIFS('Tourney History BA'!G:G,'Tourney History BA'!B:B,A16)-M16</f>
        <v>10</v>
      </c>
      <c r="O16" s="88">
        <f>LOOKUP(2, 1/('Tourney History BA'!$B:$B=A16), 'Tourney History BA'!$AJ:$AJ)</f>
        <v>0.38</v>
      </c>
      <c r="P16" s="2">
        <f>COUNTIFS('Tourney History BA'!$B:$B,$A$16,'Tourney History BA'!K:K, 1)</f>
        <v>1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0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BA'!$B:$B,$A$16,'Tourney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BA'!$B:$B,$A$16,'Tourney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0</v>
      </c>
      <c r="AI16" s="2">
        <f>COUNTIFS('Tourney History BA'!$B:$B,$A$16,'Tourney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0</v>
      </c>
      <c r="AL16" s="2">
        <f>COUNTIFS('Tourney History BA'!$B:$B,$A$16,'Tourney History BA'!AG:AG, 1)</f>
        <v>0</v>
      </c>
    </row>
    <row r="17" spans="1:38" x14ac:dyDescent="0.25">
      <c r="A17" s="1" t="s">
        <v>53</v>
      </c>
      <c r="B17" s="3" t="s">
        <v>79</v>
      </c>
      <c r="C17" s="3" t="s">
        <v>79</v>
      </c>
      <c r="D17" s="34">
        <f>SUMIFS('Tourney History BA'!C:C,'Tourney History BA'!B:B,A17)</f>
        <v>49</v>
      </c>
      <c r="E17" s="4">
        <f>AVERAGEIFS('Tourney History BA'!C:C,'Tourney History BA'!B:B,A17)</f>
        <v>24.5</v>
      </c>
      <c r="F17" s="35">
        <f t="array" ref="F17">MAX(IF('Tourney History BA'!B:B=A17, 'Tourney History BA'!C:C))</f>
        <v>27</v>
      </c>
      <c r="G17" s="34">
        <f>COUNTIFS('Tourney History BA'!B:B,A17,'Tourney History BA'!D:D, 1)</f>
        <v>2</v>
      </c>
      <c r="H17" s="2">
        <f>COUNTIFS('Tourney History BA'!B:B,A17,'Tourney History BA'!D:D, 0)</f>
        <v>0</v>
      </c>
      <c r="I17" s="88">
        <f>LOOKUP(2, 1/('Tourney History BA'!$B:$B=A17), 'Tourney History BA'!$AK:$AK)</f>
        <v>1</v>
      </c>
      <c r="J17" s="34">
        <f>SUMIFS('Tourney History BA'!F:F,'Tourney History BA'!B:B,A17)</f>
        <v>6</v>
      </c>
      <c r="K17" s="2">
        <f>SUMIFS('Tourney History BA'!E:E,'Tourney History BA'!B:B,A17)-J17</f>
        <v>2</v>
      </c>
      <c r="L17" s="88">
        <f>LOOKUP(2, 1/('Tourney History BA'!$B:$B=A17), 'Tourney History BA'!$AI:$AI)</f>
        <v>0.75</v>
      </c>
      <c r="M17" s="34">
        <f>SUMIFS('Tourney History BA'!H:H,'Tourney History BA'!B:B,A17)</f>
        <v>20</v>
      </c>
      <c r="N17" s="2">
        <f>SUMIFS('Tourney History BA'!G:G,'Tourney History BA'!B:B,A17)-M17</f>
        <v>14</v>
      </c>
      <c r="O17" s="88">
        <f>LOOKUP(2, 1/('Tourney History BA'!$B:$B=A17), 'Tourney History BA'!$AJ:$AJ)</f>
        <v>0.58499999999999996</v>
      </c>
      <c r="P17" s="2">
        <f>COUNTIFS('Tourney History BA'!$B:$B,$A$17,'Tourney History BA'!K:K, 1)</f>
        <v>0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BA'!$B:$B,$A$17,'Tourney History BA'!U:U, 1)</f>
        <v>0</v>
      </c>
      <c r="AA17" s="2">
        <f>COUNTIFS('Tourney History BA'!$B:$B,$A$17,'Tourney History BA'!V:V, 1)</f>
        <v>1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1</v>
      </c>
      <c r="AE17" s="2">
        <f>COUNTIFS('Tourney History BA'!$B:$B,$A$17,'Tourney History BA'!Z:Z, 1)</f>
        <v>2</v>
      </c>
      <c r="AF17" s="2">
        <f>COUNTIFS('Tourney History BA'!$B:$B,$A$17,'Tourney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BA'!$B:$B,$A$17,'Tourney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2</v>
      </c>
    </row>
    <row r="18" spans="1:38" x14ac:dyDescent="0.25">
      <c r="A18" s="1" t="s">
        <v>137</v>
      </c>
      <c r="B18" s="3" t="s">
        <v>79</v>
      </c>
      <c r="C18" s="3" t="s">
        <v>79</v>
      </c>
      <c r="D18" s="34">
        <f>SUMIFS('Tourney History BA'!C:C,'Tourney History BA'!B:B,A18)</f>
        <v>9</v>
      </c>
      <c r="E18" s="4">
        <f>AVERAGEIFS('Tourney History BA'!C:C,'Tourney History BA'!B:B,A18)</f>
        <v>9</v>
      </c>
      <c r="F18" s="35">
        <f t="array" ref="F18">MAX(IF('Tourney History BA'!B:B=A18, 'Tourney History BA'!C:C))</f>
        <v>9</v>
      </c>
      <c r="G18" s="34">
        <f>COUNTIFS('Tourney History BA'!B:B,A18,'Tourney History BA'!D:D, 1)</f>
        <v>1</v>
      </c>
      <c r="H18" s="2">
        <f>COUNTIFS('Tourney History BA'!B:B,A18,'Tourney History BA'!D:D, 0)</f>
        <v>0</v>
      </c>
      <c r="I18" s="88">
        <f>LOOKUP(2, 1/('Tourney History BA'!$B:$B=A18), 'Tourney History BA'!$AK:$AK)</f>
        <v>1</v>
      </c>
      <c r="J18" s="34">
        <f>SUMIFS('Tourney History BA'!F:F,'Tourney History BA'!B:B,A18)</f>
        <v>3</v>
      </c>
      <c r="K18" s="2">
        <f>SUMIFS('Tourney History BA'!E:E,'Tourney History BA'!B:B,A18)-J18</f>
        <v>1</v>
      </c>
      <c r="L18" s="88">
        <f>LOOKUP(2, 1/('Tourney History BA'!$B:$B=A18), 'Tourney History BA'!$AI:$AI)</f>
        <v>0.75</v>
      </c>
      <c r="M18" s="34">
        <f>SUMIFS('Tourney History BA'!H:H,'Tourney History BA'!B:B,A18)</f>
        <v>11</v>
      </c>
      <c r="N18" s="2">
        <f>SUMIFS('Tourney History BA'!G:G,'Tourney History BA'!B:B,A18)-M18</f>
        <v>7</v>
      </c>
      <c r="O18" s="88">
        <f>LOOKUP(2, 1/('Tourney History BA'!$B:$B=A18), 'Tourney History BA'!$AJ:$AJ)</f>
        <v>0.61</v>
      </c>
      <c r="P18" s="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1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BA'!$B:$B,$A$18,'Tourney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0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BA'!$B:$B,$A$18,'Tourney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1</v>
      </c>
      <c r="AI18" s="2">
        <f>COUNTIFS('Tourney History BA'!$B:$B,$A$18,'Tourney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</row>
    <row r="19" spans="1:38" x14ac:dyDescent="0.25">
      <c r="A19" s="1" t="s">
        <v>3</v>
      </c>
      <c r="B19" s="1" t="s">
        <v>158</v>
      </c>
      <c r="C19" s="3" t="s">
        <v>79</v>
      </c>
      <c r="D19" s="34">
        <f>SUMIFS('Tourney History BA'!C:C,'Tourney History BA'!B:B,A19)</f>
        <v>20</v>
      </c>
      <c r="E19" s="4">
        <f>AVERAGEIFS('Tourney History BA'!C:C,'Tourney History BA'!B:B,A19)</f>
        <v>20</v>
      </c>
      <c r="F19" s="35">
        <f t="array" ref="F19">MAX(IF('Tourney History BA'!B:B=A19, 'Tourney History BA'!C:C))</f>
        <v>20</v>
      </c>
      <c r="G19" s="34">
        <f>COUNTIFS('Tourney History BA'!B:B,A19,'Tourney History BA'!D:D, 1)</f>
        <v>0</v>
      </c>
      <c r="H19" s="2">
        <f>COUNTIFS('Tourney History BA'!B:B,A19,'Tourney History BA'!D:D, 0)</f>
        <v>1</v>
      </c>
      <c r="I19" s="88">
        <f>LOOKUP(2, 1/('Tourney History BA'!$B:$B=A19), 'Tourney History BA'!$AK:$AK)</f>
        <v>0</v>
      </c>
      <c r="J19" s="34">
        <f>SUMIFS('Tourney History BA'!F:F,'Tourney History BA'!B:B,A19)</f>
        <v>1</v>
      </c>
      <c r="K19" s="2">
        <f>SUMIFS('Tourney History BA'!E:E,'Tourney History BA'!B:B,A19)-J19</f>
        <v>3</v>
      </c>
      <c r="L19" s="88">
        <f>LOOKUP(2, 1/('Tourney History BA'!$B:$B=A19), 'Tourney History BA'!$AI:$AI)</f>
        <v>0.25</v>
      </c>
      <c r="M19" s="34">
        <f>SUMIFS('Tourney History BA'!H:H,'Tourney History BA'!B:B,A19)</f>
        <v>7</v>
      </c>
      <c r="N19" s="2">
        <f>SUMIFS('Tourney History BA'!G:G,'Tourney History BA'!B:B,A19)-M19</f>
        <v>11</v>
      </c>
      <c r="O19" s="88">
        <f>LOOKUP(2, 1/('Tourney History BA'!$B:$B=A19), 'Tourney History BA'!$AJ:$AJ)</f>
        <v>0.39</v>
      </c>
      <c r="P19" s="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0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BA'!$B:$B,$A$19,'Tourney History BA'!U:U, 1)</f>
        <v>1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BA'!$B:$B,$A$19,'Tourney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0</v>
      </c>
      <c r="AI19" s="2">
        <f>COUNTIFS('Tourney History BA'!$B:$B,$A$19,'Tourney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0</v>
      </c>
      <c r="AL19" s="2">
        <f>COUNTIFS('Tourney History BA'!$B:$B,$A$19,'Tourney History BA'!AG:AG, 1)</f>
        <v>0</v>
      </c>
    </row>
    <row r="20" spans="1:38" x14ac:dyDescent="0.25">
      <c r="A20" s="1" t="s">
        <v>148</v>
      </c>
      <c r="B20" s="3" t="s">
        <v>79</v>
      </c>
      <c r="C20" s="3" t="s">
        <v>79</v>
      </c>
      <c r="D20" s="34">
        <f>SUMIFS('Tourney History BA'!C:C,'Tourney History BA'!B:B,A20)</f>
        <v>16</v>
      </c>
      <c r="E20" s="4">
        <f>AVERAGEIFS('Tourney History BA'!C:C,'Tourney History BA'!B:B,A20)</f>
        <v>16</v>
      </c>
      <c r="F20" s="35">
        <f t="array" ref="F20">MAX(IF('Tourney History BA'!B:B=A20, 'Tourney History BA'!C:C))</f>
        <v>16</v>
      </c>
      <c r="G20" s="34">
        <f>COUNTIFS('Tourney History BA'!B:B,A20,'Tourney History BA'!D:D, 1)</f>
        <v>1</v>
      </c>
      <c r="H20" s="2">
        <f>COUNTIFS('Tourney History BA'!B:B,A20,'Tourney History BA'!D:D, 0)</f>
        <v>0</v>
      </c>
      <c r="I20" s="88">
        <f>LOOKUP(2, 1/('Tourney History BA'!$B:$B=A20), 'Tourney History BA'!$AK:$AK)</f>
        <v>1</v>
      </c>
      <c r="J20" s="34">
        <f>SUMIFS('Tourney History BA'!F:F,'Tourney History BA'!B:B,A20)</f>
        <v>3</v>
      </c>
      <c r="K20" s="2">
        <f>SUMIFS('Tourney History BA'!E:E,'Tourney History BA'!B:B,A20)-J20</f>
        <v>1</v>
      </c>
      <c r="L20" s="88">
        <f>LOOKUP(2, 1/('Tourney History BA'!$B:$B=A20), 'Tourney History BA'!$AI:$AI)</f>
        <v>0.75</v>
      </c>
      <c r="M20" s="34">
        <f>SUMIFS('Tourney History BA'!H:H,'Tourney History BA'!B:B,A20)</f>
        <v>9</v>
      </c>
      <c r="N20" s="2">
        <f>SUMIFS('Tourney History BA'!G:G,'Tourney History BA'!B:B,A20)-M20</f>
        <v>7</v>
      </c>
      <c r="O20" s="88">
        <f>LOOKUP(2, 1/('Tourney History BA'!$B:$B=A20), 'Tourney History BA'!$AJ:$AJ)</f>
        <v>0.56000000000000005</v>
      </c>
      <c r="P20" s="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BA'!$B:$B,$A$20,'Tourney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1</v>
      </c>
      <c r="AF20" s="2">
        <f>COUNTIFS('Tourney History BA'!$B:$B,$A$20,'Tourney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BA'!$B:$B,$A$20,'Tourney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1</v>
      </c>
    </row>
    <row r="21" spans="1:38" x14ac:dyDescent="0.25">
      <c r="A21" s="1" t="s">
        <v>15</v>
      </c>
      <c r="B21" s="3" t="s">
        <v>79</v>
      </c>
      <c r="C21" s="3" t="s">
        <v>79</v>
      </c>
      <c r="D21" s="34">
        <f>SUMIFS('Tourney History BA'!C:C,'Tourney History BA'!B:B,A21)</f>
        <v>18</v>
      </c>
      <c r="E21" s="4">
        <f>AVERAGEIFS('Tourney History BA'!C:C,'Tourney History BA'!B:B,A21)</f>
        <v>18</v>
      </c>
      <c r="F21" s="35">
        <f t="array" ref="F21">MAX(IF('Tourney History BA'!B:B=A21, 'Tourney History BA'!C:C))</f>
        <v>18</v>
      </c>
      <c r="G21" s="34">
        <f>COUNTIFS('Tourney History BA'!B:B,A21,'Tourney History BA'!D:D, 1)</f>
        <v>0</v>
      </c>
      <c r="H21" s="2">
        <f>COUNTIFS('Tourney History BA'!B:B,A21,'Tourney History BA'!D:D, 0)</f>
        <v>1</v>
      </c>
      <c r="I21" s="88">
        <f>LOOKUP(2, 1/('Tourney History BA'!$B:$B=A21), 'Tourney History BA'!$AK:$AK)</f>
        <v>0</v>
      </c>
      <c r="J21" s="34">
        <f>SUMIFS('Tourney History BA'!F:F,'Tourney History BA'!B:B,A21)</f>
        <v>1</v>
      </c>
      <c r="K21" s="2">
        <f>SUMIFS('Tourney History BA'!E:E,'Tourney History BA'!B:B,A21)-J21</f>
        <v>3</v>
      </c>
      <c r="L21" s="88">
        <f>LOOKUP(2, 1/('Tourney History BA'!$B:$B=A21), 'Tourney History BA'!$AI:$AI)</f>
        <v>0.25</v>
      </c>
      <c r="M21" s="34">
        <f>SUMIFS('Tourney History BA'!H:H,'Tourney History BA'!B:B,A21)</f>
        <v>7</v>
      </c>
      <c r="N21" s="2">
        <f>SUMIFS('Tourney History BA'!G:G,'Tourney History BA'!B:B,A21)-M21</f>
        <v>9</v>
      </c>
      <c r="O21" s="88">
        <f>LOOKUP(2, 1/('Tourney History BA'!$B:$B=A21), 'Tourney History BA'!$AJ:$AJ)</f>
        <v>0.44</v>
      </c>
      <c r="P21" s="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1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BA'!$B:$B,$A$21,'Tourney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0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BA'!$B:$B,$A$21,'Tourney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0</v>
      </c>
      <c r="AI21" s="2">
        <f>COUNTIFS('Tourney History BA'!$B:$B,$A$21,'Tourney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</row>
    <row r="22" spans="1:38" x14ac:dyDescent="0.25">
      <c r="A22" s="1" t="s">
        <v>161</v>
      </c>
      <c r="B22" s="3" t="s">
        <v>79</v>
      </c>
      <c r="C22" s="3" t="s">
        <v>79</v>
      </c>
      <c r="D22" s="34">
        <f>SUMIFS('Tourney History BA'!C:C,'Tourney History BA'!B:B,A22)</f>
        <v>15</v>
      </c>
      <c r="E22" s="4">
        <f>AVERAGEIFS('Tourney History BA'!C:C,'Tourney History BA'!B:B,A22)</f>
        <v>15</v>
      </c>
      <c r="F22" s="35">
        <f t="array" ref="F22">MAX(IF('Tourney History BA'!B:B=A22, 'Tourney History BA'!C:C))</f>
        <v>15</v>
      </c>
      <c r="G22" s="34">
        <f>COUNTIFS('Tourney History BA'!B:B,A22,'Tourney History BA'!D:D, 1)</f>
        <v>1</v>
      </c>
      <c r="H22" s="2">
        <f>COUNTIFS('Tourney History BA'!B:B,A22,'Tourney History BA'!D:D, 0)</f>
        <v>0</v>
      </c>
      <c r="I22" s="88">
        <f>LOOKUP(2, 1/('Tourney History BA'!$B:$B=A22), 'Tourney History BA'!$AK:$AK)</f>
        <v>1</v>
      </c>
      <c r="J22" s="34">
        <f>SUMIFS('Tourney History BA'!F:F,'Tourney History BA'!B:B,A22)</f>
        <v>3</v>
      </c>
      <c r="K22" s="2">
        <f>SUMIFS('Tourney History BA'!E:E,'Tourney History BA'!B:B,A22)-J22</f>
        <v>1</v>
      </c>
      <c r="L22" s="88">
        <f>LOOKUP(2, 1/('Tourney History BA'!$B:$B=A22), 'Tourney History BA'!$AI:$AI)</f>
        <v>0.75</v>
      </c>
      <c r="M22" s="34">
        <f>SUMIFS('Tourney History BA'!H:H,'Tourney History BA'!B:B,A22)</f>
        <v>11</v>
      </c>
      <c r="N22" s="2">
        <f>SUMIFS('Tourney History BA'!G:G,'Tourney History BA'!B:B,A22)-M22</f>
        <v>7</v>
      </c>
      <c r="O22" s="88">
        <f>LOOKUP(2, 1/('Tourney History BA'!$B:$B=A22), 'Tourney History BA'!$AJ:$AJ)</f>
        <v>0.61</v>
      </c>
      <c r="P22" s="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BA'!$B:$B,$A$22,'Tourney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1</v>
      </c>
      <c r="AF22" s="2">
        <f>COUNTIFS('Tourney History BA'!$B:$B,$A$22,'Tourney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1</v>
      </c>
      <c r="AI22" s="2">
        <f>COUNTIFS('Tourney History BA'!$B:$B,$A$22,'Tourney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</row>
    <row r="23" spans="1:38" x14ac:dyDescent="0.25">
      <c r="A23" s="1" t="s">
        <v>13</v>
      </c>
      <c r="B23" s="3" t="s">
        <v>79</v>
      </c>
      <c r="C23" s="3" t="s">
        <v>79</v>
      </c>
      <c r="D23" s="34">
        <f>SUMIFS('Tourney History BA'!C:C,'Tourney History BA'!B:B,A23)</f>
        <v>48</v>
      </c>
      <c r="E23" s="4">
        <f>AVERAGEIFS('Tourney History BA'!C:C,'Tourney History BA'!B:B,A23)</f>
        <v>24</v>
      </c>
      <c r="F23" s="35">
        <f t="array" ref="F23">MAX(IF('Tourney History BA'!B:B=A23, 'Tourney History BA'!C:C))</f>
        <v>28</v>
      </c>
      <c r="G23" s="34">
        <f>COUNTIFS('Tourney History BA'!B:B,A23,'Tourney History BA'!D:D, 1)</f>
        <v>0</v>
      </c>
      <c r="H23" s="2">
        <f>COUNTIFS('Tourney History BA'!B:B,A23,'Tourney History BA'!D:D, 0)</f>
        <v>2</v>
      </c>
      <c r="I23" s="88">
        <f>LOOKUP(2, 1/('Tourney History BA'!$B:$B=A23), 'Tourney History BA'!$AK:$AK)</f>
        <v>0</v>
      </c>
      <c r="J23" s="34">
        <f>SUMIFS('Tourney History BA'!F:F,'Tourney History BA'!B:B,A23)</f>
        <v>2</v>
      </c>
      <c r="K23" s="2">
        <f>SUMIFS('Tourney History BA'!E:E,'Tourney History BA'!B:B,A23)-J23</f>
        <v>6</v>
      </c>
      <c r="L23" s="88">
        <f>LOOKUP(2, 1/('Tourney History BA'!$B:$B=A23), 'Tourney History BA'!$AI:$AI)</f>
        <v>0.25</v>
      </c>
      <c r="M23" s="34">
        <f>SUMIFS('Tourney History BA'!H:H,'Tourney History BA'!B:B,A23)</f>
        <v>14</v>
      </c>
      <c r="N23" s="2">
        <f>SUMIFS('Tourney History BA'!G:G,'Tourney History BA'!B:B,A23)-M23</f>
        <v>20</v>
      </c>
      <c r="O23" s="88">
        <f>LOOKUP(2, 1/('Tourney History BA'!$B:$B=A23), 'Tourney History BA'!$AJ:$AJ)</f>
        <v>0.41500000000000004</v>
      </c>
      <c r="P23" s="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1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BA'!$B:$B,$A$23,'Tourney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BA'!$B:$B,$A$23,'Tourney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0</v>
      </c>
      <c r="AI23" s="2">
        <f>COUNTIFS('Tourney History BA'!$B:$B,$A$23,'Tourney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0</v>
      </c>
      <c r="AL23" s="2">
        <f>COUNTIFS('Tourney History BA'!$B:$B,$A$23,'Tourney History BA'!AG:AG, 1)</f>
        <v>0</v>
      </c>
    </row>
    <row r="24" spans="1:38" x14ac:dyDescent="0.25">
      <c r="A24" s="1" t="s">
        <v>2</v>
      </c>
      <c r="B24" s="1" t="s">
        <v>158</v>
      </c>
      <c r="C24" s="3" t="s">
        <v>79</v>
      </c>
      <c r="D24" s="34">
        <f>SUMIFS('Tourney History BA'!C:C,'Tourney History BA'!B:B,A24)</f>
        <v>38</v>
      </c>
      <c r="E24" s="4">
        <f>AVERAGEIFS('Tourney History BA'!C:C,'Tourney History BA'!B:B,A24)</f>
        <v>38</v>
      </c>
      <c r="F24" s="35">
        <f t="array" ref="F24">MAX(IF('Tourney History BA'!B:B=A24, 'Tourney History BA'!C:C))</f>
        <v>38</v>
      </c>
      <c r="G24" s="34">
        <f>COUNTIFS('Tourney History BA'!B:B,A24,'Tourney History BA'!D:D, 1)</f>
        <v>0</v>
      </c>
      <c r="H24" s="2">
        <f>COUNTIFS('Tourney History BA'!B:B,A24,'Tourney History BA'!D:D, 0)</f>
        <v>1</v>
      </c>
      <c r="I24" s="88">
        <f>LOOKUP(2, 1/('Tourney History BA'!$B:$B=A24), 'Tourney History BA'!$AK:$AK)</f>
        <v>0</v>
      </c>
      <c r="J24" s="34">
        <f>SUMIFS('Tourney History BA'!F:F,'Tourney History BA'!B:B,A24)</f>
        <v>1</v>
      </c>
      <c r="K24" s="2">
        <f>SUMIFS('Tourney History BA'!E:E,'Tourney History BA'!B:B,A24)-J24</f>
        <v>3</v>
      </c>
      <c r="L24" s="88">
        <f>LOOKUP(2, 1/('Tourney History BA'!$B:$B=A24), 'Tourney History BA'!$AI:$AI)</f>
        <v>0.25</v>
      </c>
      <c r="M24" s="34">
        <f>SUMIFS('Tourney History BA'!H:H,'Tourney History BA'!B:B,A24)</f>
        <v>6</v>
      </c>
      <c r="N24" s="2">
        <f>SUMIFS('Tourney History BA'!G:G,'Tourney History BA'!B:B,A24)-M24</f>
        <v>10</v>
      </c>
      <c r="O24" s="88">
        <f>LOOKUP(2, 1/('Tourney History BA'!$B:$B=A24), 'Tourney History BA'!$AJ:$AJ)</f>
        <v>0.38</v>
      </c>
      <c r="P24" s="2">
        <f>COUNTIFS('Tourney History BA'!$B:$B,$A$24,'Tourney History BA'!K:K, 1)</f>
        <v>1</v>
      </c>
      <c r="Q24" s="2">
        <f>COUNTIFS('Tourney History BA'!$B:$B,$A$24,'Tourney History BA'!L:L, 1)</f>
        <v>0</v>
      </c>
      <c r="R24" s="2">
        <f>COUNTIFS('Tourney History BA'!$B:$B,$A$24,'Tourney History BA'!M:M, 1)</f>
        <v>0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0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BA'!$B:$B,$A$24,'Tourney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BA'!$B:$B,$A$24,'Tourney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BA'!$B:$B,$A$24,'Tourney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</row>
    <row r="25" spans="1:38" x14ac:dyDescent="0.25">
      <c r="A25" s="1" t="s">
        <v>54</v>
      </c>
      <c r="B25" s="3" t="s">
        <v>79</v>
      </c>
      <c r="C25" s="3" t="s">
        <v>79</v>
      </c>
      <c r="D25" s="34">
        <f>SUMIFS('Tourney History BA'!C:C,'Tourney History BA'!B:B,A25)</f>
        <v>24</v>
      </c>
      <c r="E25" s="4">
        <f>AVERAGEIFS('Tourney History BA'!C:C,'Tourney History BA'!B:B,A25)</f>
        <v>24</v>
      </c>
      <c r="F25" s="35">
        <f t="array" ref="F25">MAX(IF('Tourney History BA'!B:B=A25, 'Tourney History BA'!C:C))</f>
        <v>24</v>
      </c>
      <c r="G25" s="34">
        <f>COUNTIFS('Tourney History BA'!B:B,A25,'Tourney History BA'!D:D, 1)</f>
        <v>0</v>
      </c>
      <c r="H25" s="2">
        <f>COUNTIFS('Tourney History BA'!B:B,A25,'Tourney History BA'!D:D, 0)</f>
        <v>1</v>
      </c>
      <c r="I25" s="88">
        <f>LOOKUP(2, 1/('Tourney History BA'!$B:$B=A25), 'Tourney History BA'!$AK:$AK)</f>
        <v>0</v>
      </c>
      <c r="J25" s="34">
        <f>SUMIFS('Tourney History BA'!F:F,'Tourney History BA'!B:B,A25)</f>
        <v>1</v>
      </c>
      <c r="K25" s="2">
        <f>SUMIFS('Tourney History BA'!E:E,'Tourney History BA'!B:B,A25)-J25</f>
        <v>3</v>
      </c>
      <c r="L25" s="88">
        <f>LOOKUP(2, 1/('Tourney History BA'!$B:$B=A25), 'Tourney History BA'!$AI:$AI)</f>
        <v>0.25</v>
      </c>
      <c r="M25" s="34">
        <f>SUMIFS('Tourney History BA'!H:H,'Tourney History BA'!B:B,A25)</f>
        <v>7</v>
      </c>
      <c r="N25" s="2">
        <f>SUMIFS('Tourney History BA'!G:G,'Tourney History BA'!B:B,A25)-M25</f>
        <v>11</v>
      </c>
      <c r="O25" s="88">
        <f>LOOKUP(2, 1/('Tourney History BA'!$B:$B=A25), 'Tourney History BA'!$AJ:$AJ)</f>
        <v>0.39</v>
      </c>
      <c r="P25" s="2">
        <f>COUNTIFS('Tourney History BA'!$B:$B,$A$25,'Tourney History BA'!K:K, 1)</f>
        <v>0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BA'!$B:$B,$A$25,'Tourney History BA'!U:U, 1)</f>
        <v>1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BA'!$B:$B,$A$25,'Tourney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BA'!$B:$B,$A$25,'Tourney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</row>
    <row r="26" spans="1:38" x14ac:dyDescent="0.25">
      <c r="A26" s="1" t="s">
        <v>5</v>
      </c>
      <c r="B26" s="1" t="s">
        <v>158</v>
      </c>
      <c r="C26" s="3" t="s">
        <v>79</v>
      </c>
      <c r="D26" s="34">
        <f>SUMIFS('Tourney History BA'!C:C,'Tourney History BA'!B:B,A26)</f>
        <v>22</v>
      </c>
      <c r="E26" s="4">
        <f>AVERAGEIFS('Tourney History BA'!C:C,'Tourney History BA'!B:B,A26)</f>
        <v>22</v>
      </c>
      <c r="F26" s="35">
        <f t="array" ref="F26">MAX(IF('Tourney History BA'!B:B=A26, 'Tourney History BA'!C:C))</f>
        <v>22</v>
      </c>
      <c r="G26" s="34">
        <f>COUNTIFS('Tourney History BA'!B:B,A26,'Tourney History BA'!D:D, 1)</f>
        <v>1</v>
      </c>
      <c r="H26" s="2">
        <f>COUNTIFS('Tourney History BA'!B:B,A26,'Tourney History BA'!D:D, 0)</f>
        <v>0</v>
      </c>
      <c r="I26" s="88">
        <f>LOOKUP(2, 1/('Tourney History BA'!$B:$B=A26), 'Tourney History BA'!$AK:$AK)</f>
        <v>1</v>
      </c>
      <c r="J26" s="34">
        <f>SUMIFS('Tourney History BA'!F:F,'Tourney History BA'!B:B,A26)</f>
        <v>3</v>
      </c>
      <c r="K26" s="2">
        <f>SUMIFS('Tourney History BA'!E:E,'Tourney History BA'!B:B,A26)-J26</f>
        <v>1</v>
      </c>
      <c r="L26" s="88">
        <f>LOOKUP(2, 1/('Tourney History BA'!$B:$B=A26), 'Tourney History BA'!$AI:$AI)</f>
        <v>0.75</v>
      </c>
      <c r="M26" s="34">
        <f>SUMIFS('Tourney History BA'!H:H,'Tourney History BA'!B:B,A26)</f>
        <v>11</v>
      </c>
      <c r="N26" s="2">
        <f>SUMIFS('Tourney History BA'!G:G,'Tourney History BA'!B:B,A26)-M26</f>
        <v>7</v>
      </c>
      <c r="O26" s="88">
        <f>LOOKUP(2, 1/('Tourney History BA'!$B:$B=A26), 'Tourney History BA'!$AJ:$AJ)</f>
        <v>0.61</v>
      </c>
      <c r="P26" s="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1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BA'!$B:$B,$A$26,'Tourney History BA'!U:U, 1)</f>
        <v>0</v>
      </c>
      <c r="AA26" s="2">
        <f>COUNTIFS('Tourney History BA'!$B:$B,$A$26,'Tourney History BA'!V:V, 1)</f>
        <v>0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1</v>
      </c>
      <c r="AF26" s="2">
        <f>COUNTIFS('Tourney History BA'!$B:$B,$A$26,'Tourney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1</v>
      </c>
      <c r="AI26" s="2">
        <f>COUNTIFS('Tourney History BA'!$B:$B,$A$26,'Tourney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</row>
    <row r="27" spans="1:38" x14ac:dyDescent="0.25">
      <c r="A27" s="1" t="s">
        <v>141</v>
      </c>
      <c r="B27" s="3" t="s">
        <v>79</v>
      </c>
      <c r="C27" s="3" t="s">
        <v>79</v>
      </c>
      <c r="D27" s="34">
        <f>SUMIFS('Tourney History BA'!C:C,'Tourney History BA'!B:B,A27)</f>
        <v>34</v>
      </c>
      <c r="E27" s="4">
        <f>AVERAGEIFS('Tourney History BA'!C:C,'Tourney History BA'!B:B,A27)</f>
        <v>34</v>
      </c>
      <c r="F27" s="35">
        <f t="array" ref="F27">MAX(IF('Tourney History BA'!B:B=A27, 'Tourney History BA'!C:C))</f>
        <v>34</v>
      </c>
      <c r="G27" s="34">
        <f>COUNTIFS('Tourney History BA'!B:B,A27,'Tourney History BA'!D:D, 1)</f>
        <v>1</v>
      </c>
      <c r="H27" s="2">
        <f>COUNTIFS('Tourney History BA'!B:B,A27,'Tourney History BA'!D:D, 0)</f>
        <v>0</v>
      </c>
      <c r="I27" s="88">
        <f>LOOKUP(2, 1/('Tourney History BA'!$B:$B=A27), 'Tourney History BA'!$AK:$AK)</f>
        <v>1</v>
      </c>
      <c r="J27" s="34">
        <f>SUMIFS('Tourney History BA'!F:F,'Tourney History BA'!B:B,A27)</f>
        <v>3</v>
      </c>
      <c r="K27" s="2">
        <f>SUMIFS('Tourney History BA'!E:E,'Tourney History BA'!B:B,A27)-J27</f>
        <v>1</v>
      </c>
      <c r="L27" s="88">
        <f>LOOKUP(2, 1/('Tourney History BA'!$B:$B=A27), 'Tourney History BA'!$AI:$AI)</f>
        <v>0.75</v>
      </c>
      <c r="M27" s="34">
        <f>SUMIFS('Tourney History BA'!H:H,'Tourney History BA'!B:B,A27)</f>
        <v>11</v>
      </c>
      <c r="N27" s="2">
        <f>SUMIFS('Tourney History BA'!G:G,'Tourney History BA'!B:B,A27)-M27</f>
        <v>7</v>
      </c>
      <c r="O27" s="88">
        <f>LOOKUP(2, 1/('Tourney History BA'!$B:$B=A27), 'Tourney History BA'!$AJ:$AJ)</f>
        <v>0.61</v>
      </c>
      <c r="P27" s="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BA'!$B:$B,$A$27,'Tourney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1</v>
      </c>
      <c r="AF27" s="2">
        <f>COUNTIFS('Tourney History BA'!$B:$B,$A$27,'Tourney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BA'!$B:$B,$A$27,'Tourney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0</v>
      </c>
      <c r="AL27" s="2">
        <f>COUNTIFS('Tourney History BA'!$B:$B,$A$27,'Tourney History BA'!AG:AG, 1)</f>
        <v>0</v>
      </c>
    </row>
    <row r="28" spans="1:38" x14ac:dyDescent="0.25">
      <c r="A28" s="1" t="s">
        <v>40</v>
      </c>
      <c r="B28" s="1" t="s">
        <v>79</v>
      </c>
      <c r="C28" s="3" t="s">
        <v>79</v>
      </c>
      <c r="D28" s="34">
        <f>SUMIFS('Tourney History BA'!C:C,'Tourney History BA'!B:B,A28)</f>
        <v>55</v>
      </c>
      <c r="E28" s="4">
        <f>AVERAGEIFS('Tourney History BA'!C:C,'Tourney History BA'!B:B,A28)</f>
        <v>27.5</v>
      </c>
      <c r="F28" s="35">
        <f t="array" ref="F28">MAX(IF('Tourney History BA'!B:B=A28, 'Tourney History BA'!C:C))</f>
        <v>32</v>
      </c>
      <c r="G28" s="34">
        <f>COUNTIFS('Tourney History BA'!B:B,A28,'Tourney History BA'!D:D, 1)</f>
        <v>2</v>
      </c>
      <c r="H28" s="2">
        <f>COUNTIFS('Tourney History BA'!B:B,A28,'Tourney History BA'!D:D, 0)</f>
        <v>0</v>
      </c>
      <c r="I28" s="88">
        <f>LOOKUP(2, 1/('Tourney History BA'!$B:$B=A28), 'Tourney History BA'!$AK:$AK)</f>
        <v>1</v>
      </c>
      <c r="J28" s="34">
        <f>SUMIFS('Tourney History BA'!F:F,'Tourney History BA'!B:B,A28)</f>
        <v>6</v>
      </c>
      <c r="K28" s="2">
        <f>SUMIFS('Tourney History BA'!E:E,'Tourney History BA'!B:B,A28)-J28</f>
        <v>2</v>
      </c>
      <c r="L28" s="88">
        <f>LOOKUP(2, 1/('Tourney History BA'!$B:$B=A28), 'Tourney History BA'!$AI:$AI)</f>
        <v>0.75</v>
      </c>
      <c r="M28" s="34">
        <f>SUMIFS('Tourney History BA'!H:H,'Tourney History BA'!B:B,A28)</f>
        <v>20</v>
      </c>
      <c r="N28" s="2">
        <f>SUMIFS('Tourney History BA'!G:G,'Tourney History BA'!B:B,A28)-M28</f>
        <v>14</v>
      </c>
      <c r="O28" s="88">
        <f>LOOKUP(2, 1/('Tourney History BA'!$B:$B=A28), 'Tourney History BA'!$AJ:$AJ)</f>
        <v>0.58499999999999996</v>
      </c>
      <c r="P28" s="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0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BA'!$B:$B,$A$28,'Tourney History BA'!U:U, 1)</f>
        <v>0</v>
      </c>
      <c r="AA28" s="2">
        <f>COUNTIFS('Tourney History BA'!$B:$B,$A$28,'Tourney History BA'!V:V, 1)</f>
        <v>1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1</v>
      </c>
      <c r="AE28" s="2">
        <f>COUNTIFS('Tourney History BA'!$B:$B,$A$28,'Tourney History BA'!Z:Z, 1)</f>
        <v>2</v>
      </c>
      <c r="AF28" s="2">
        <f>COUNTIFS('Tourney History BA'!$B:$B,$A$28,'Tourney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0</v>
      </c>
      <c r="AI28" s="2">
        <f>COUNTIFS('Tourney History BA'!$B:$B,$A$28,'Tourney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0</v>
      </c>
      <c r="AL28" s="2">
        <f>COUNTIFS('Tourney History BA'!$B:$B,$A$28,'Tourney History BA'!AG:AG, 1)</f>
        <v>2</v>
      </c>
    </row>
    <row r="29" spans="1:38" x14ac:dyDescent="0.25">
      <c r="A29" s="1" t="s">
        <v>147</v>
      </c>
      <c r="B29" s="3" t="s">
        <v>79</v>
      </c>
      <c r="C29" s="3" t="s">
        <v>79</v>
      </c>
      <c r="D29" s="34">
        <f>SUMIFS('Tourney History BA'!C:C,'Tourney History BA'!B:B,A29)</f>
        <v>18</v>
      </c>
      <c r="E29" s="4">
        <f>AVERAGEIFS('Tourney History BA'!C:C,'Tourney History BA'!B:B,A29)</f>
        <v>18</v>
      </c>
      <c r="F29" s="35">
        <f t="array" ref="F29">MAX(IF('Tourney History BA'!B:B=A29, 'Tourney History BA'!C:C))</f>
        <v>18</v>
      </c>
      <c r="G29" s="34">
        <f>COUNTIFS('Tourney History BA'!B:B,A29,'Tourney History BA'!D:D, 1)</f>
        <v>1</v>
      </c>
      <c r="H29" s="2">
        <f>COUNTIFS('Tourney History BA'!B:B,A29,'Tourney History BA'!D:D, 0)</f>
        <v>0</v>
      </c>
      <c r="I29" s="88">
        <f>LOOKUP(2, 1/('Tourney History BA'!$B:$B=A29), 'Tourney History BA'!$AK:$AK)</f>
        <v>1</v>
      </c>
      <c r="J29" s="34">
        <f>SUMIFS('Tourney History BA'!F:F,'Tourney History BA'!B:B,A29)</f>
        <v>3</v>
      </c>
      <c r="K29" s="2">
        <f>SUMIFS('Tourney History BA'!E:E,'Tourney History BA'!B:B,A29)-J29</f>
        <v>1</v>
      </c>
      <c r="L29" s="88">
        <f>LOOKUP(2, 1/('Tourney History BA'!$B:$B=A29), 'Tourney History BA'!$AI:$AI)</f>
        <v>0.75</v>
      </c>
      <c r="M29" s="34">
        <f>SUMIFS('Tourney History BA'!H:H,'Tourney History BA'!B:B,A29)</f>
        <v>10</v>
      </c>
      <c r="N29" s="2">
        <f>SUMIFS('Tourney History BA'!G:G,'Tourney History BA'!B:B,A29)-M29</f>
        <v>6</v>
      </c>
      <c r="O29" s="88">
        <f>LOOKUP(2, 1/('Tourney History BA'!$B:$B=A29), 'Tourney History BA'!$AJ:$AJ)</f>
        <v>0.63</v>
      </c>
      <c r="P29" s="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BA'!$B:$B,$A$29,'Tourney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0</v>
      </c>
      <c r="AC29" s="2">
        <f>COUNTIFS('Tourney History BA'!$B:$B,$A$29,'Tourney History BA'!X:X, 1)</f>
        <v>0</v>
      </c>
      <c r="AD29" s="2">
        <f>COUNTIFS('Tourney History BA'!$B:$B,$A$29,'Tourney History BA'!Y:Y, 1)</f>
        <v>1</v>
      </c>
      <c r="AE29" s="2">
        <f>COUNTIFS('Tourney History BA'!$B:$B,$A$29,'Tourney History BA'!Z:Z, 1)</f>
        <v>0</v>
      </c>
      <c r="AF29" s="2">
        <f>COUNTIFS('Tourney History BA'!$B:$B,$A$29,'Tourney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0</v>
      </c>
      <c r="AI29" s="2">
        <f>COUNTIFS('Tourney History BA'!$B:$B,$A$29,'Tourney History BA'!AD:AD, 1)</f>
        <v>0</v>
      </c>
      <c r="AJ29" s="2">
        <f>COUNTIFS('Tourney History BA'!$B:$B,$A$29,'Tourney History BA'!AE:AE, 1)</f>
        <v>1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1</v>
      </c>
    </row>
    <row r="30" spans="1:38" x14ac:dyDescent="0.25">
      <c r="A30" s="1" t="s">
        <v>17</v>
      </c>
      <c r="B30" s="3" t="s">
        <v>79</v>
      </c>
      <c r="C30" s="3" t="s">
        <v>79</v>
      </c>
      <c r="D30" s="34">
        <f>SUMIFS('Tourney History BA'!C:C,'Tourney History BA'!B:B,A30)</f>
        <v>30</v>
      </c>
      <c r="E30" s="4">
        <f>AVERAGEIFS('Tourney History BA'!C:C,'Tourney History BA'!B:B,A30)</f>
        <v>30</v>
      </c>
      <c r="F30" s="35">
        <f t="array" ref="F30">MAX(IF('Tourney History BA'!B:B=A30, 'Tourney History BA'!C:C))</f>
        <v>30</v>
      </c>
      <c r="G30" s="34">
        <f>COUNTIFS('Tourney History BA'!B:B,A30,'Tourney History BA'!D:D, 1)</f>
        <v>0</v>
      </c>
      <c r="H30" s="2">
        <f>COUNTIFS('Tourney History BA'!B:B,A30,'Tourney History BA'!D:D, 0)</f>
        <v>1</v>
      </c>
      <c r="I30" s="88">
        <f>LOOKUP(2, 1/('Tourney History BA'!$B:$B=A30), 'Tourney History BA'!$AK:$AK)</f>
        <v>0</v>
      </c>
      <c r="J30" s="34">
        <f>SUMIFS('Tourney History BA'!F:F,'Tourney History BA'!B:B,A30)</f>
        <v>1</v>
      </c>
      <c r="K30" s="2">
        <f>SUMIFS('Tourney History BA'!E:E,'Tourney History BA'!B:B,A30)-J30</f>
        <v>3</v>
      </c>
      <c r="L30" s="88">
        <f>LOOKUP(2, 1/('Tourney History BA'!$B:$B=A30), 'Tourney History BA'!$AI:$AI)</f>
        <v>0.25</v>
      </c>
      <c r="M30" s="34">
        <f>SUMIFS('Tourney History BA'!H:H,'Tourney History BA'!B:B,A30)</f>
        <v>7</v>
      </c>
      <c r="N30" s="2">
        <f>SUMIFS('Tourney History BA'!G:G,'Tourney History BA'!B:B,A30)-M30</f>
        <v>11</v>
      </c>
      <c r="O30" s="88">
        <f>LOOKUP(2, 1/('Tourney History BA'!$B:$B=A30), 'Tourney History BA'!$AJ:$AJ)</f>
        <v>0.39</v>
      </c>
      <c r="P30" s="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0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BA'!$B:$B,$A$30,'Tourney History BA'!U:U, 1)</f>
        <v>1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0</v>
      </c>
      <c r="AF30" s="2">
        <f>COUNTIFS('Tourney History BA'!$B:$B,$A$30,'Tourney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0</v>
      </c>
      <c r="AI30" s="2">
        <f>COUNTIFS('Tourney History BA'!$B:$B,$A$30,'Tourney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</row>
    <row r="31" spans="1:38" x14ac:dyDescent="0.25">
      <c r="A31" s="1" t="s">
        <v>6</v>
      </c>
      <c r="B31" s="1" t="s">
        <v>158</v>
      </c>
      <c r="C31" s="3" t="s">
        <v>79</v>
      </c>
      <c r="D31" s="34">
        <f>SUMIFS('Tourney History BA'!C:C,'Tourney History BA'!B:B,A31)</f>
        <v>76</v>
      </c>
      <c r="E31" s="4">
        <f>AVERAGEIFS('Tourney History BA'!C:C,'Tourney History BA'!B:B,A31)</f>
        <v>38</v>
      </c>
      <c r="F31" s="35">
        <f t="array" ref="F31">MAX(IF('Tourney History BA'!B:B=A31, 'Tourney History BA'!C:C))</f>
        <v>38</v>
      </c>
      <c r="G31" s="34">
        <f>COUNTIFS('Tourney History BA'!B:B,A31,'Tourney History BA'!D:D, 1)</f>
        <v>2</v>
      </c>
      <c r="H31" s="2">
        <f>COUNTIFS('Tourney History BA'!B:B,A31,'Tourney History BA'!D:D, 0)</f>
        <v>0</v>
      </c>
      <c r="I31" s="88">
        <f>LOOKUP(2, 1/('Tourney History BA'!$B:$B=A31), 'Tourney History BA'!$AK:$AK)</f>
        <v>1</v>
      </c>
      <c r="J31" s="34">
        <f>SUMIFS('Tourney History BA'!F:F,'Tourney History BA'!B:B,A31)</f>
        <v>6</v>
      </c>
      <c r="K31" s="2">
        <f>SUMIFS('Tourney History BA'!E:E,'Tourney History BA'!B:B,A31)-J31</f>
        <v>2</v>
      </c>
      <c r="L31" s="88">
        <f>LOOKUP(2, 1/('Tourney History BA'!$B:$B=A31), 'Tourney History BA'!$AI:$AI)</f>
        <v>0.75</v>
      </c>
      <c r="M31" s="34">
        <f>SUMIFS('Tourney History BA'!H:H,'Tourney History BA'!B:B,A31)</f>
        <v>20</v>
      </c>
      <c r="N31" s="2">
        <f>SUMIFS('Tourney History BA'!G:G,'Tourney History BA'!B:B,A31)-M31</f>
        <v>14</v>
      </c>
      <c r="O31" s="88">
        <f>LOOKUP(2, 1/('Tourney History BA'!$B:$B=A31), 'Tourney History BA'!$AJ:$AJ)</f>
        <v>0.58499999999999996</v>
      </c>
      <c r="P31" s="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BA'!$B:$B,$A$31,'Tourney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1</v>
      </c>
      <c r="AE31" s="2">
        <f>COUNTIFS('Tourney History BA'!$B:$B,$A$31,'Tourney History BA'!Z:Z, 1)</f>
        <v>2</v>
      </c>
      <c r="AF31" s="2">
        <f>COUNTIFS('Tourney History BA'!$B:$B,$A$31,'Tourney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BA'!$B:$B,$A$31,'Tourney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2</v>
      </c>
    </row>
    <row r="32" spans="1:38" x14ac:dyDescent="0.25">
      <c r="A32" s="1" t="s">
        <v>18</v>
      </c>
      <c r="B32" s="3" t="s">
        <v>79</v>
      </c>
      <c r="C32" s="3" t="s">
        <v>79</v>
      </c>
      <c r="D32" s="34">
        <f>SUMIFS('Tourney History BA'!C:C,'Tourney History BA'!B:B,A32)</f>
        <v>22</v>
      </c>
      <c r="E32" s="4">
        <f>AVERAGEIFS('Tourney History BA'!C:C,'Tourney History BA'!B:B,A32)</f>
        <v>22</v>
      </c>
      <c r="F32" s="35">
        <f t="array" ref="F32">MAX(IF('Tourney History BA'!B:B=A32, 'Tourney History BA'!C:C))</f>
        <v>22</v>
      </c>
      <c r="G32" s="34">
        <f>COUNTIFS('Tourney History BA'!B:B,A32,'Tourney History BA'!D:D, 1)</f>
        <v>0</v>
      </c>
      <c r="H32" s="2">
        <f>COUNTIFS('Tourney History BA'!B:B,A32,'Tourney History BA'!D:D, 0)</f>
        <v>1</v>
      </c>
      <c r="I32" s="88">
        <f>LOOKUP(2, 1/('Tourney History BA'!$B:$B=A32), 'Tourney History BA'!$AK:$AK)</f>
        <v>0</v>
      </c>
      <c r="J32" s="34">
        <f>SUMIFS('Tourney History BA'!F:F,'Tourney History BA'!B:B,A32)</f>
        <v>1</v>
      </c>
      <c r="K32" s="2">
        <f>SUMIFS('Tourney History BA'!E:E,'Tourney History BA'!B:B,A32)-J32</f>
        <v>3</v>
      </c>
      <c r="L32" s="88">
        <f>LOOKUP(2, 1/('Tourney History BA'!$B:$B=A32), 'Tourney History BA'!$AI:$AI)</f>
        <v>0.25</v>
      </c>
      <c r="M32" s="34">
        <f>SUMIFS('Tourney History BA'!H:H,'Tourney History BA'!B:B,A32)</f>
        <v>7</v>
      </c>
      <c r="N32" s="2">
        <f>SUMIFS('Tourney History BA'!G:G,'Tourney History BA'!B:B,A32)-M32</f>
        <v>9</v>
      </c>
      <c r="O32" s="88">
        <f>LOOKUP(2, 1/('Tourney History BA'!$B:$B=A32), 'Tourney History BA'!$AJ:$AJ)</f>
        <v>0.44</v>
      </c>
      <c r="P32" s="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1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BA'!$B:$B,$A$32,'Tourney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0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0</v>
      </c>
      <c r="AF32" s="2">
        <f>COUNTIFS('Tourney History BA'!$B:$B,$A$32,'Tourney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0</v>
      </c>
      <c r="AI32" s="2">
        <f>COUNTIFS('Tourney History BA'!$B:$B,$A$32,'Tourney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</row>
    <row r="33" spans="1:38" x14ac:dyDescent="0.25">
      <c r="A33" s="1" t="s">
        <v>113</v>
      </c>
      <c r="B33" s="3" t="s">
        <v>79</v>
      </c>
      <c r="C33" s="3" t="s">
        <v>79</v>
      </c>
      <c r="D33" s="34">
        <f>SUMIFS('Tourney History BA'!C:C,'Tourney History BA'!B:B,A33)</f>
        <v>16</v>
      </c>
      <c r="E33" s="4">
        <f>AVERAGEIFS('Tourney History BA'!C:C,'Tourney History BA'!B:B,A33)</f>
        <v>16</v>
      </c>
      <c r="F33" s="35">
        <f t="array" ref="F33">MAX(IF('Tourney History BA'!B:B=A33, 'Tourney History BA'!C:C))</f>
        <v>16</v>
      </c>
      <c r="G33" s="34">
        <f>COUNTIFS('Tourney History BA'!B:B,A33,'Tourney History BA'!D:D, 1)</f>
        <v>0</v>
      </c>
      <c r="H33" s="2">
        <f>COUNTIFS('Tourney History BA'!B:B,A33,'Tourney History BA'!D:D, 0)</f>
        <v>1</v>
      </c>
      <c r="I33" s="88">
        <f>LOOKUP(2, 1/('Tourney History BA'!$B:$B=A33), 'Tourney History BA'!$AK:$AK)</f>
        <v>0</v>
      </c>
      <c r="J33" s="34">
        <f>SUMIFS('Tourney History BA'!F:F,'Tourney History BA'!B:B,A33)</f>
        <v>1</v>
      </c>
      <c r="K33" s="2">
        <f>SUMIFS('Tourney History BA'!E:E,'Tourney History BA'!B:B,A33)-J33</f>
        <v>3</v>
      </c>
      <c r="L33" s="88">
        <f>LOOKUP(2, 1/('Tourney History BA'!$B:$B=A33), 'Tourney History BA'!$AI:$AI)</f>
        <v>0.25</v>
      </c>
      <c r="M33" s="34">
        <f>SUMIFS('Tourney History BA'!H:H,'Tourney History BA'!B:B,A33)</f>
        <v>7</v>
      </c>
      <c r="N33" s="2">
        <f>SUMIFS('Tourney History BA'!G:G,'Tourney History BA'!B:B,A33)-M33</f>
        <v>9</v>
      </c>
      <c r="O33" s="88">
        <f>LOOKUP(2, 1/('Tourney History BA'!$B:$B=A33), 'Tourney History BA'!$AJ:$AJ)</f>
        <v>0.44</v>
      </c>
      <c r="P33" s="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BA'!$B:$B,$A$33,'Tourney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BA'!$B:$B,$A$33,'Tourney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BA'!$B:$B,$A$33,'Tourney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</row>
    <row r="34" spans="1:38" x14ac:dyDescent="0.25">
      <c r="A34" s="1" t="s">
        <v>14</v>
      </c>
      <c r="B34" s="3" t="s">
        <v>79</v>
      </c>
      <c r="C34" s="3" t="s">
        <v>79</v>
      </c>
      <c r="D34" s="34">
        <f>SUMIFS('Tourney History BA'!C:C,'Tourney History BA'!B:B,A34)</f>
        <v>22</v>
      </c>
      <c r="E34" s="4">
        <f>AVERAGEIFS('Tourney History BA'!C:C,'Tourney History BA'!B:B,A34)</f>
        <v>22</v>
      </c>
      <c r="F34" s="35">
        <f t="array" ref="F34">MAX(IF('Tourney History BA'!B:B=A34, 'Tourney History BA'!C:C))</f>
        <v>22</v>
      </c>
      <c r="G34" s="34">
        <f>COUNTIFS('Tourney History BA'!B:B,A34,'Tourney History BA'!D:D, 1)</f>
        <v>0</v>
      </c>
      <c r="H34" s="2">
        <f>COUNTIFS('Tourney History BA'!B:B,A34,'Tourney History BA'!D:D, 0)</f>
        <v>1</v>
      </c>
      <c r="I34" s="88">
        <f>LOOKUP(2, 1/('Tourney History BA'!$B:$B=A34), 'Tourney History BA'!$AK:$AK)</f>
        <v>0</v>
      </c>
      <c r="J34" s="34">
        <f>SUMIFS('Tourney History BA'!F:F,'Tourney History BA'!B:B,A34)</f>
        <v>1</v>
      </c>
      <c r="K34" s="2">
        <f>SUMIFS('Tourney History BA'!E:E,'Tourney History BA'!B:B,A34)-J34</f>
        <v>3</v>
      </c>
      <c r="L34" s="88">
        <f>LOOKUP(2, 1/('Tourney History BA'!$B:$B=A34), 'Tourney History BA'!$AI:$AI)</f>
        <v>0.25</v>
      </c>
      <c r="M34" s="34">
        <f>SUMIFS('Tourney History BA'!H:H,'Tourney History BA'!B:B,A34)</f>
        <v>7</v>
      </c>
      <c r="N34" s="2">
        <f>SUMIFS('Tourney History BA'!G:G,'Tourney History BA'!B:B,A34)-M34</f>
        <v>9</v>
      </c>
      <c r="O34" s="88">
        <f>LOOKUP(2, 1/('Tourney History BA'!$B:$B=A34), 'Tourney History BA'!$AJ:$AJ)</f>
        <v>0.44</v>
      </c>
      <c r="P34" s="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BA'!$B:$B,$A$34,'Tourney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BA'!$B:$B,$A$34,'Tourney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BA'!$B:$B,$A$34,'Tourney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</row>
    <row r="35" spans="1:38" x14ac:dyDescent="0.25">
      <c r="A35" s="1" t="s">
        <v>70</v>
      </c>
      <c r="B35" s="3" t="s">
        <v>79</v>
      </c>
      <c r="C35" s="3" t="s">
        <v>79</v>
      </c>
      <c r="D35" s="34">
        <f>SUMIFS('Tourney History BA'!C:C,'Tourney History BA'!B:B,A35)</f>
        <v>13</v>
      </c>
      <c r="E35" s="4">
        <f>AVERAGEIFS('Tourney History BA'!C:C,'Tourney History BA'!B:B,A35)</f>
        <v>13</v>
      </c>
      <c r="F35" s="35">
        <f t="array" ref="F35">MAX(IF('Tourney History BA'!B:B=A35, 'Tourney History BA'!C:C))</f>
        <v>13</v>
      </c>
      <c r="G35" s="34">
        <f>COUNTIFS('Tourney History BA'!B:B,A35,'Tourney History BA'!D:D, 1)</f>
        <v>0</v>
      </c>
      <c r="H35" s="2">
        <f>COUNTIFS('Tourney History BA'!B:B,A35,'Tourney History BA'!D:D, 0)</f>
        <v>1</v>
      </c>
      <c r="I35" s="88">
        <f>LOOKUP(2, 1/('Tourney History BA'!$B:$B=A35), 'Tourney History BA'!$AK:$AK)</f>
        <v>0</v>
      </c>
      <c r="J35" s="34">
        <f>SUMIFS('Tourney History BA'!F:F,'Tourney History BA'!B:B,A35)</f>
        <v>1</v>
      </c>
      <c r="K35" s="2">
        <f>SUMIFS('Tourney History BA'!E:E,'Tourney History BA'!B:B,A35)-J35</f>
        <v>3</v>
      </c>
      <c r="L35" s="88">
        <f>LOOKUP(2, 1/('Tourney History BA'!$B:$B=A35), 'Tourney History BA'!$AI:$AI)</f>
        <v>0.25</v>
      </c>
      <c r="M35" s="34">
        <f>SUMIFS('Tourney History BA'!H:H,'Tourney History BA'!B:B,A35)</f>
        <v>6</v>
      </c>
      <c r="N35" s="2">
        <f>SUMIFS('Tourney History BA'!G:G,'Tourney History BA'!B:B,A35)-M35</f>
        <v>10</v>
      </c>
      <c r="O35" s="88">
        <f>LOOKUP(2, 1/('Tourney History BA'!$B:$B=A35), 'Tourney History BA'!$AJ:$AJ)</f>
        <v>0.38</v>
      </c>
      <c r="P35" s="2">
        <f>COUNTIFS('Tourney History BA'!$B:$B,$A$35,'Tourney History BA'!K:K, 1)</f>
        <v>1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0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BA'!$B:$B,$A$35,'Tourney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BA'!$B:$B,$A$35,'Tourney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BA'!$B:$B,$A$35,'Tourney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</row>
    <row r="36" spans="1:38" x14ac:dyDescent="0.25">
      <c r="A36" s="1" t="s">
        <v>4</v>
      </c>
      <c r="B36" s="1" t="s">
        <v>158</v>
      </c>
      <c r="C36" s="3" t="s">
        <v>79</v>
      </c>
      <c r="D36" s="34">
        <f>SUMIFS('Tourney History BA'!C:C,'Tourney History BA'!B:B,A36)</f>
        <v>33</v>
      </c>
      <c r="E36" s="4">
        <f>AVERAGEIFS('Tourney History BA'!C:C,'Tourney History BA'!B:B,A36)</f>
        <v>33</v>
      </c>
      <c r="F36" s="35">
        <f t="array" ref="F36">MAX(IF('Tourney History BA'!B:B=A36, 'Tourney History BA'!C:C))</f>
        <v>33</v>
      </c>
      <c r="G36" s="34">
        <f>COUNTIFS('Tourney History BA'!B:B,A36,'Tourney History BA'!D:D, 1)</f>
        <v>0</v>
      </c>
      <c r="H36" s="2">
        <f>COUNTIFS('Tourney History BA'!B:B,A36,'Tourney History BA'!D:D, 0)</f>
        <v>1</v>
      </c>
      <c r="I36" s="88">
        <f>LOOKUP(2, 1/('Tourney History BA'!$B:$B=A36), 'Tourney History BA'!$AK:$AK)</f>
        <v>0</v>
      </c>
      <c r="J36" s="34">
        <f>SUMIFS('Tourney History BA'!F:F,'Tourney History BA'!B:B,A36)</f>
        <v>1</v>
      </c>
      <c r="K36" s="2">
        <f>SUMIFS('Tourney History BA'!E:E,'Tourney History BA'!B:B,A36)-J36</f>
        <v>3</v>
      </c>
      <c r="L36" s="88">
        <f>LOOKUP(2, 1/('Tourney History BA'!$B:$B=A36), 'Tourney History BA'!$AI:$AI)</f>
        <v>0.25</v>
      </c>
      <c r="M36" s="34">
        <f>SUMIFS('Tourney History BA'!H:H,'Tourney History BA'!B:B,A36)</f>
        <v>7</v>
      </c>
      <c r="N36" s="2">
        <f>SUMIFS('Tourney History BA'!G:G,'Tourney History BA'!B:B,A36)-M36</f>
        <v>9</v>
      </c>
      <c r="O36" s="88">
        <f>LOOKUP(2, 1/('Tourney History BA'!$B:$B=A36), 'Tourney History BA'!$AJ:$AJ)</f>
        <v>0.44</v>
      </c>
      <c r="P36" s="2">
        <f>COUNTIFS('Tourney History BA'!$B:$B,$A$36,'Tourney History BA'!K:K, 1)</f>
        <v>0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1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BA'!$B:$B,$A$36,'Tourney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BA'!$B:$B,$A$36,'Tourney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BA'!$B:$B,$A$36,'Tourney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</row>
    <row r="37" spans="1:38" x14ac:dyDescent="0.25">
      <c r="A37" s="1" t="s">
        <v>107</v>
      </c>
      <c r="B37" s="3" t="s">
        <v>79</v>
      </c>
      <c r="C37" s="3" t="s">
        <v>79</v>
      </c>
      <c r="D37" s="34">
        <f>SUMIFS('Tourney History BA'!C:C,'Tourney History BA'!B:B,A37)</f>
        <v>12</v>
      </c>
      <c r="E37" s="4">
        <f>AVERAGEIFS('Tourney History BA'!C:C,'Tourney History BA'!B:B,A37)</f>
        <v>12</v>
      </c>
      <c r="F37" s="35">
        <f t="array" ref="F37">MAX(IF('Tourney History BA'!B:B=A37, 'Tourney History BA'!C:C))</f>
        <v>12</v>
      </c>
      <c r="G37" s="34">
        <f>COUNTIFS('Tourney History BA'!B:B,A37,'Tourney History BA'!D:D, 1)</f>
        <v>0</v>
      </c>
      <c r="H37" s="2">
        <f>COUNTIFS('Tourney History BA'!B:B,A37,'Tourney History BA'!D:D, 0)</f>
        <v>1</v>
      </c>
      <c r="I37" s="88">
        <f>LOOKUP(2, 1/('Tourney History BA'!$B:$B=A37), 'Tourney History BA'!$AK:$AK)</f>
        <v>0</v>
      </c>
      <c r="J37" s="34">
        <f>SUMIFS('Tourney History BA'!F:F,'Tourney History BA'!B:B,A37)</f>
        <v>1</v>
      </c>
      <c r="K37" s="2">
        <f>SUMIFS('Tourney History BA'!E:E,'Tourney History BA'!B:B,A37)-J37</f>
        <v>3</v>
      </c>
      <c r="L37" s="88">
        <f>LOOKUP(2, 1/('Tourney History BA'!$B:$B=A37), 'Tourney History BA'!$AI:$AI)</f>
        <v>0.25</v>
      </c>
      <c r="M37" s="34">
        <f>SUMIFS('Tourney History BA'!H:H,'Tourney History BA'!B:B,A37)</f>
        <v>6</v>
      </c>
      <c r="N37" s="2">
        <f>SUMIFS('Tourney History BA'!G:G,'Tourney History BA'!B:B,A37)-M37</f>
        <v>10</v>
      </c>
      <c r="O37" s="88">
        <f>LOOKUP(2, 1/('Tourney History BA'!$B:$B=A37), 'Tourney History BA'!$AJ:$AJ)</f>
        <v>0.38</v>
      </c>
      <c r="P37" s="2">
        <f>COUNTIFS('Tourney History BA'!$B:$B,$A$37,'Tourney History BA'!K:K, 1)</f>
        <v>1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0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BA'!$B:$B,$A$37,'Tourney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BA'!$B:$B,$A$37,'Tourney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BA'!$B:$B,$A$37,'Tourney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</row>
  </sheetData>
  <autoFilter ref="A1:AL37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6"/>
  <sheetViews>
    <sheetView workbookViewId="0">
      <selection activeCell="B30" sqref="B30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201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202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203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204</v>
      </c>
      <c r="C11" t="s">
        <v>190</v>
      </c>
      <c r="D11" t="s">
        <v>191</v>
      </c>
    </row>
    <row r="12" spans="1:4" x14ac:dyDescent="0.25">
      <c r="A12" t="s">
        <v>206</v>
      </c>
      <c r="B12" s="99" t="s">
        <v>208</v>
      </c>
      <c r="C12" t="s">
        <v>207</v>
      </c>
      <c r="D12" t="s">
        <v>184</v>
      </c>
    </row>
    <row r="13" spans="1:4" x14ac:dyDescent="0.25">
      <c r="A13" t="s">
        <v>228</v>
      </c>
      <c r="B13" s="99" t="s">
        <v>229</v>
      </c>
      <c r="C13" t="s">
        <v>230</v>
      </c>
      <c r="D13" t="s">
        <v>184</v>
      </c>
    </row>
    <row r="14" spans="1:4" x14ac:dyDescent="0.25">
      <c r="A14" t="s">
        <v>226</v>
      </c>
      <c r="B14" s="99" t="s">
        <v>201</v>
      </c>
      <c r="C14" t="s">
        <v>227</v>
      </c>
      <c r="D14" t="s">
        <v>184</v>
      </c>
    </row>
    <row r="15" spans="1:4" x14ac:dyDescent="0.25">
      <c r="A15" t="s">
        <v>196</v>
      </c>
      <c r="B15" s="99" t="s">
        <v>197</v>
      </c>
      <c r="C15" t="s">
        <v>198</v>
      </c>
      <c r="D15" t="s">
        <v>205</v>
      </c>
    </row>
    <row r="16" spans="1:4" x14ac:dyDescent="0.25">
      <c r="A16" t="s">
        <v>199</v>
      </c>
      <c r="B16" s="99" t="s">
        <v>200</v>
      </c>
      <c r="C16" t="s">
        <v>198</v>
      </c>
      <c r="D16" t="s">
        <v>205</v>
      </c>
    </row>
    <row r="17" spans="1:4" x14ac:dyDescent="0.25">
      <c r="A17" t="s">
        <v>209</v>
      </c>
      <c r="B17" s="99" t="s">
        <v>210</v>
      </c>
      <c r="C17" t="s">
        <v>211</v>
      </c>
      <c r="D17" t="s">
        <v>184</v>
      </c>
    </row>
    <row r="18" spans="1:4" x14ac:dyDescent="0.25">
      <c r="A18" t="s">
        <v>221</v>
      </c>
      <c r="B18" s="99" t="s">
        <v>222</v>
      </c>
      <c r="C18" t="s">
        <v>223</v>
      </c>
      <c r="D18" t="s">
        <v>205</v>
      </c>
    </row>
    <row r="19" spans="1:4" x14ac:dyDescent="0.25">
      <c r="A19" t="s">
        <v>239</v>
      </c>
      <c r="B19" s="99" t="s">
        <v>202</v>
      </c>
      <c r="C19" t="s">
        <v>211</v>
      </c>
      <c r="D19" t="s">
        <v>205</v>
      </c>
    </row>
    <row r="20" spans="1:4" x14ac:dyDescent="0.25">
      <c r="A20" t="s">
        <v>241</v>
      </c>
      <c r="B20" s="99" t="s">
        <v>203</v>
      </c>
      <c r="C20" t="s">
        <v>240</v>
      </c>
      <c r="D20" t="s">
        <v>205</v>
      </c>
    </row>
    <row r="21" spans="1:4" x14ac:dyDescent="0.25">
      <c r="A21" t="s">
        <v>243</v>
      </c>
      <c r="B21" s="99" t="s">
        <v>244</v>
      </c>
      <c r="C21" t="s">
        <v>230</v>
      </c>
      <c r="D21" t="s">
        <v>184</v>
      </c>
    </row>
    <row r="22" spans="1:4" x14ac:dyDescent="0.25">
      <c r="A22" t="s">
        <v>245</v>
      </c>
      <c r="B22" s="99" t="s">
        <v>246</v>
      </c>
      <c r="C22" t="s">
        <v>230</v>
      </c>
      <c r="D22" t="s">
        <v>205</v>
      </c>
    </row>
    <row r="23" spans="1:4" x14ac:dyDescent="0.25">
      <c r="A23" t="s">
        <v>248</v>
      </c>
      <c r="B23" s="99" t="s">
        <v>249</v>
      </c>
      <c r="C23" t="s">
        <v>211</v>
      </c>
      <c r="D23" t="s">
        <v>184</v>
      </c>
    </row>
    <row r="24" spans="1:4" x14ac:dyDescent="0.25">
      <c r="A24" t="s">
        <v>250</v>
      </c>
      <c r="B24" s="99" t="s">
        <v>251</v>
      </c>
      <c r="C24" t="s">
        <v>230</v>
      </c>
      <c r="D24" t="s">
        <v>184</v>
      </c>
    </row>
    <row r="25" spans="1:4" x14ac:dyDescent="0.25">
      <c r="A25" t="s">
        <v>252</v>
      </c>
      <c r="B25" s="99" t="s">
        <v>253</v>
      </c>
      <c r="C25" t="s">
        <v>211</v>
      </c>
      <c r="D25" t="s">
        <v>205</v>
      </c>
    </row>
    <row r="26" spans="1:4" x14ac:dyDescent="0.25">
      <c r="A26" t="s">
        <v>248</v>
      </c>
      <c r="B26" s="99" t="s">
        <v>254</v>
      </c>
      <c r="C26" t="s">
        <v>211</v>
      </c>
      <c r="D26" t="s">
        <v>184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2</v>
      </c>
      <c r="B2" s="4">
        <f>'Old Bow v2'!J41</f>
        <v>24</v>
      </c>
      <c r="C2" s="1" t="s">
        <v>235</v>
      </c>
      <c r="D2" s="1">
        <f t="shared" ref="D2:D33" si="0">IF(C2="Unknown", 0.1, IF(C2="conservative", 0.25, IF(C2="aggressive", 0.5, IF(C2="versatile", 1, 0))))</f>
        <v>1</v>
      </c>
      <c r="E2" s="100">
        <f>(0.75*B2)+(0.25*B2*D2)</f>
        <v>24</v>
      </c>
    </row>
    <row r="3" spans="1:5" x14ac:dyDescent="0.25">
      <c r="A3" s="2" t="s">
        <v>18</v>
      </c>
      <c r="B3" s="4">
        <f>'Old Bow v2'!J53</f>
        <v>24.5</v>
      </c>
      <c r="C3" s="1" t="s">
        <v>235</v>
      </c>
      <c r="D3" s="1">
        <f t="shared" si="0"/>
        <v>1</v>
      </c>
      <c r="E3" s="100">
        <f t="shared" ref="E3:E57" si="1">(0.75*B3)+(0.25*B3*D3)</f>
        <v>24.5</v>
      </c>
    </row>
    <row r="4" spans="1:5" x14ac:dyDescent="0.25">
      <c r="A4" s="2" t="s">
        <v>17</v>
      </c>
      <c r="B4" s="4">
        <f>'Old Bow v2'!J50</f>
        <v>23</v>
      </c>
      <c r="C4" s="1" t="s">
        <v>235</v>
      </c>
      <c r="D4" s="1">
        <f t="shared" si="0"/>
        <v>1</v>
      </c>
      <c r="E4" s="100">
        <f t="shared" si="1"/>
        <v>23</v>
      </c>
    </row>
    <row r="5" spans="1:5" x14ac:dyDescent="0.25">
      <c r="A5" s="2" t="s">
        <v>70</v>
      </c>
      <c r="B5" s="4">
        <f>'Old Bow v2'!J57</f>
        <v>19</v>
      </c>
      <c r="C5" s="1" t="s">
        <v>235</v>
      </c>
      <c r="D5" s="1">
        <f t="shared" si="0"/>
        <v>1</v>
      </c>
      <c r="E5" s="100">
        <f t="shared" si="1"/>
        <v>19</v>
      </c>
    </row>
    <row r="6" spans="1:5" x14ac:dyDescent="0.25">
      <c r="A6" s="2" t="s">
        <v>52</v>
      </c>
      <c r="B6" s="4">
        <f>'Old Bow v2'!J22</f>
        <v>11</v>
      </c>
      <c r="C6" s="1" t="s">
        <v>235</v>
      </c>
      <c r="D6" s="1">
        <f t="shared" si="0"/>
        <v>1</v>
      </c>
      <c r="E6" s="100">
        <f t="shared" si="1"/>
        <v>11</v>
      </c>
    </row>
    <row r="7" spans="1:5" x14ac:dyDescent="0.25">
      <c r="A7" s="2" t="s">
        <v>4</v>
      </c>
      <c r="B7" s="4">
        <f>'Old Bow v2'!J58</f>
        <v>19</v>
      </c>
      <c r="C7" s="1" t="s">
        <v>235</v>
      </c>
      <c r="D7" s="1">
        <f t="shared" si="0"/>
        <v>1</v>
      </c>
      <c r="E7" s="100">
        <f t="shared" si="1"/>
        <v>19</v>
      </c>
    </row>
    <row r="8" spans="1:5" x14ac:dyDescent="0.25">
      <c r="A8" s="2" t="s">
        <v>37</v>
      </c>
      <c r="B8" s="4">
        <f>'Old Bow v2'!J5</f>
        <v>19</v>
      </c>
      <c r="C8" s="1" t="s">
        <v>235</v>
      </c>
      <c r="D8" s="1">
        <f t="shared" si="0"/>
        <v>1</v>
      </c>
      <c r="E8" s="100">
        <f t="shared" si="1"/>
        <v>19</v>
      </c>
    </row>
    <row r="9" spans="1:5" x14ac:dyDescent="0.25">
      <c r="A9" s="2" t="s">
        <v>1</v>
      </c>
      <c r="B9" s="4">
        <f>'Old Bow v2'!J24</f>
        <v>24</v>
      </c>
      <c r="C9" s="1" t="s">
        <v>234</v>
      </c>
      <c r="D9" s="1">
        <f t="shared" si="0"/>
        <v>0.5</v>
      </c>
      <c r="E9" s="100">
        <f t="shared" si="1"/>
        <v>21</v>
      </c>
    </row>
    <row r="10" spans="1:5" x14ac:dyDescent="0.25">
      <c r="A10" s="2" t="s">
        <v>46</v>
      </c>
      <c r="B10" s="4">
        <f>'Old Bow v2'!J27</f>
        <v>16.5</v>
      </c>
      <c r="C10" s="1" t="s">
        <v>235</v>
      </c>
      <c r="D10" s="1">
        <f t="shared" si="0"/>
        <v>1</v>
      </c>
      <c r="E10" s="100">
        <f t="shared" si="1"/>
        <v>16.5</v>
      </c>
    </row>
    <row r="11" spans="1:5" x14ac:dyDescent="0.25">
      <c r="A11" s="2" t="s">
        <v>54</v>
      </c>
      <c r="B11" s="4">
        <f>'Old Bow v2'!J42</f>
        <v>14</v>
      </c>
      <c r="C11" s="1" t="s">
        <v>235</v>
      </c>
      <c r="D11" s="1">
        <f t="shared" si="0"/>
        <v>1</v>
      </c>
      <c r="E11" s="100">
        <f t="shared" si="1"/>
        <v>14</v>
      </c>
    </row>
    <row r="12" spans="1:5" x14ac:dyDescent="0.25">
      <c r="A12" s="2" t="s">
        <v>25</v>
      </c>
      <c r="B12" s="4">
        <f>'Old Bow v2'!J13</f>
        <v>16</v>
      </c>
      <c r="C12" s="1" t="s">
        <v>235</v>
      </c>
      <c r="D12" s="1">
        <f t="shared" si="0"/>
        <v>1</v>
      </c>
      <c r="E12" s="100">
        <f t="shared" si="1"/>
        <v>16</v>
      </c>
    </row>
    <row r="13" spans="1:5" x14ac:dyDescent="0.25">
      <c r="A13" s="2" t="s">
        <v>15</v>
      </c>
      <c r="B13" s="4">
        <f>'Old Bow v2'!J37</f>
        <v>21.5</v>
      </c>
      <c r="C13" s="1" t="s">
        <v>234</v>
      </c>
      <c r="D13" s="1">
        <f t="shared" si="0"/>
        <v>0.5</v>
      </c>
      <c r="E13" s="100">
        <f t="shared" si="1"/>
        <v>18.8125</v>
      </c>
    </row>
    <row r="14" spans="1:5" x14ac:dyDescent="0.25">
      <c r="A14" s="2" t="s">
        <v>152</v>
      </c>
      <c r="B14" s="4">
        <f>'Old Bow v2'!J18</f>
        <v>15</v>
      </c>
      <c r="C14" s="1" t="s">
        <v>235</v>
      </c>
      <c r="D14" s="1">
        <f t="shared" si="0"/>
        <v>1</v>
      </c>
      <c r="E14" s="100">
        <f t="shared" si="1"/>
        <v>15</v>
      </c>
    </row>
    <row r="15" spans="1:5" x14ac:dyDescent="0.25">
      <c r="A15" s="2" t="s">
        <v>141</v>
      </c>
      <c r="B15" s="4">
        <f>'Old Bow v2'!J46</f>
        <v>17</v>
      </c>
      <c r="C15" s="1" t="s">
        <v>235</v>
      </c>
      <c r="D15" s="1">
        <f t="shared" si="0"/>
        <v>1</v>
      </c>
      <c r="E15" s="100">
        <f t="shared" si="1"/>
        <v>17</v>
      </c>
    </row>
    <row r="16" spans="1:5" x14ac:dyDescent="0.25">
      <c r="A16" s="2" t="s">
        <v>3</v>
      </c>
      <c r="B16" s="4">
        <f>'Old Bow v2'!J35</f>
        <v>20.5</v>
      </c>
      <c r="C16" s="1" t="s">
        <v>234</v>
      </c>
      <c r="D16" s="1">
        <f t="shared" si="0"/>
        <v>0.5</v>
      </c>
      <c r="E16" s="100">
        <f t="shared" si="1"/>
        <v>17.9375</v>
      </c>
    </row>
    <row r="17" spans="1:5" x14ac:dyDescent="0.25">
      <c r="A17" s="2" t="s">
        <v>147</v>
      </c>
      <c r="B17" s="4">
        <f>'Old Bow v2'!J49</f>
        <v>15</v>
      </c>
      <c r="C17" s="1" t="s">
        <v>235</v>
      </c>
      <c r="D17" s="1">
        <f t="shared" si="0"/>
        <v>1</v>
      </c>
      <c r="E17" s="100">
        <f t="shared" si="1"/>
        <v>15</v>
      </c>
    </row>
    <row r="18" spans="1:5" x14ac:dyDescent="0.25">
      <c r="A18" s="2" t="s">
        <v>14</v>
      </c>
      <c r="B18" s="4">
        <f>'Old Bow v2'!J56</f>
        <v>20</v>
      </c>
      <c r="C18" s="1" t="s">
        <v>234</v>
      </c>
      <c r="D18" s="1">
        <f t="shared" si="0"/>
        <v>0.5</v>
      </c>
      <c r="E18" s="100">
        <f t="shared" si="1"/>
        <v>17.5</v>
      </c>
    </row>
    <row r="19" spans="1:5" x14ac:dyDescent="0.25">
      <c r="A19" s="2" t="s">
        <v>13</v>
      </c>
      <c r="B19" s="4">
        <f>'Old Bow v2'!J40</f>
        <v>24</v>
      </c>
      <c r="C19" s="1" t="s">
        <v>233</v>
      </c>
      <c r="D19" s="1">
        <f t="shared" si="0"/>
        <v>0.25</v>
      </c>
      <c r="E19" s="100">
        <f t="shared" si="1"/>
        <v>19.5</v>
      </c>
    </row>
    <row r="20" spans="1:5" x14ac:dyDescent="0.25">
      <c r="A20" s="1" t="s">
        <v>179</v>
      </c>
      <c r="B20" s="4">
        <f>'Old Bow v2'!J11</f>
        <v>14</v>
      </c>
      <c r="C20" s="1" t="s">
        <v>235</v>
      </c>
      <c r="D20" s="1">
        <f t="shared" si="0"/>
        <v>1</v>
      </c>
      <c r="E20" s="100">
        <f t="shared" si="1"/>
        <v>14</v>
      </c>
    </row>
    <row r="21" spans="1:5" x14ac:dyDescent="0.25">
      <c r="A21" s="2" t="s">
        <v>51</v>
      </c>
      <c r="B21" s="4">
        <f>'Old Bow v2'!J31</f>
        <v>14</v>
      </c>
      <c r="C21" s="1" t="s">
        <v>235</v>
      </c>
      <c r="D21" s="1">
        <f t="shared" si="0"/>
        <v>1</v>
      </c>
      <c r="E21" s="100">
        <f t="shared" si="1"/>
        <v>14</v>
      </c>
    </row>
    <row r="22" spans="1:5" x14ac:dyDescent="0.25">
      <c r="A22" s="2" t="s">
        <v>150</v>
      </c>
      <c r="B22" s="4">
        <f>'Old Bow v2'!J25</f>
        <v>16</v>
      </c>
      <c r="C22" s="1" t="s">
        <v>234</v>
      </c>
      <c r="D22" s="1">
        <f t="shared" si="0"/>
        <v>0.5</v>
      </c>
      <c r="E22" s="100">
        <f t="shared" si="1"/>
        <v>14</v>
      </c>
    </row>
    <row r="23" spans="1:5" x14ac:dyDescent="0.25">
      <c r="A23" s="2" t="s">
        <v>28</v>
      </c>
      <c r="B23" s="4">
        <f>'Old Bow v2'!J29</f>
        <v>14</v>
      </c>
      <c r="C23" s="1" t="s">
        <v>235</v>
      </c>
      <c r="D23" s="1">
        <f t="shared" si="0"/>
        <v>1</v>
      </c>
      <c r="E23" s="100">
        <f t="shared" si="1"/>
        <v>14</v>
      </c>
    </row>
    <row r="24" spans="1:5" x14ac:dyDescent="0.25">
      <c r="A24" s="2" t="s">
        <v>5</v>
      </c>
      <c r="B24" s="4">
        <f>'Old Bow v2'!J43</f>
        <v>20</v>
      </c>
      <c r="C24" s="1" t="s">
        <v>233</v>
      </c>
      <c r="D24" s="1">
        <f t="shared" si="0"/>
        <v>0.25</v>
      </c>
      <c r="E24" s="100">
        <f t="shared" si="1"/>
        <v>16.25</v>
      </c>
    </row>
    <row r="25" spans="1:5" x14ac:dyDescent="0.25">
      <c r="A25" s="2" t="s">
        <v>40</v>
      </c>
      <c r="B25" s="4">
        <f>'Old Bow v2'!J48</f>
        <v>17.5</v>
      </c>
      <c r="C25" s="1" t="s">
        <v>234</v>
      </c>
      <c r="D25" s="1">
        <f t="shared" si="0"/>
        <v>0.5</v>
      </c>
      <c r="E25" s="100">
        <f t="shared" si="1"/>
        <v>15.3125</v>
      </c>
    </row>
    <row r="26" spans="1:5" x14ac:dyDescent="0.25">
      <c r="A26" s="1" t="s">
        <v>44</v>
      </c>
      <c r="B26" s="4">
        <f>'Old Bow v2'!J23</f>
        <v>14</v>
      </c>
      <c r="C26" s="1" t="s">
        <v>235</v>
      </c>
      <c r="D26" s="1">
        <f t="shared" si="0"/>
        <v>1</v>
      </c>
      <c r="E26" s="100">
        <f t="shared" si="1"/>
        <v>14</v>
      </c>
    </row>
    <row r="27" spans="1:5" x14ac:dyDescent="0.25">
      <c r="A27" s="2" t="s">
        <v>155</v>
      </c>
      <c r="B27" s="4">
        <f>'Old Bow v2'!J51</f>
        <v>18</v>
      </c>
      <c r="C27" s="1" t="s">
        <v>234</v>
      </c>
      <c r="D27" s="1">
        <f t="shared" si="0"/>
        <v>0.5</v>
      </c>
      <c r="E27" s="100">
        <f t="shared" si="1"/>
        <v>15.75</v>
      </c>
    </row>
    <row r="28" spans="1:5" x14ac:dyDescent="0.25">
      <c r="A28" s="2" t="s">
        <v>113</v>
      </c>
      <c r="B28" s="4">
        <f>'Old Bow v2'!J54</f>
        <v>18</v>
      </c>
      <c r="C28" s="1" t="s">
        <v>234</v>
      </c>
      <c r="D28" s="1">
        <f t="shared" si="0"/>
        <v>0.5</v>
      </c>
      <c r="E28" s="100">
        <f t="shared" si="1"/>
        <v>15.75</v>
      </c>
    </row>
    <row r="29" spans="1:5" x14ac:dyDescent="0.25">
      <c r="A29" s="2" t="s">
        <v>6</v>
      </c>
      <c r="B29" s="4">
        <f>'Old Bow v2'!J52</f>
        <v>20.5</v>
      </c>
      <c r="C29" s="1" t="s">
        <v>233</v>
      </c>
      <c r="D29" s="1">
        <f t="shared" si="0"/>
        <v>0.25</v>
      </c>
      <c r="E29" s="100">
        <f t="shared" si="1"/>
        <v>16.65625</v>
      </c>
    </row>
    <row r="30" spans="1:5" x14ac:dyDescent="0.25">
      <c r="A30" s="2" t="s">
        <v>161</v>
      </c>
      <c r="B30" s="4">
        <f>'Old Bow v2'!J38</f>
        <v>15.5</v>
      </c>
      <c r="C30" s="1" t="s">
        <v>233</v>
      </c>
      <c r="D30" s="1">
        <f t="shared" si="0"/>
        <v>0.25</v>
      </c>
      <c r="E30" s="100">
        <f t="shared" si="1"/>
        <v>12.59375</v>
      </c>
    </row>
    <row r="31" spans="1:5" x14ac:dyDescent="0.25">
      <c r="A31" s="1" t="s">
        <v>45</v>
      </c>
      <c r="B31" s="4">
        <f>'Old Bow v2'!J20</f>
        <v>12.5</v>
      </c>
      <c r="C31" s="1" t="s">
        <v>234</v>
      </c>
      <c r="D31" s="1">
        <f t="shared" si="0"/>
        <v>0.5</v>
      </c>
      <c r="E31" s="100">
        <f t="shared" si="1"/>
        <v>10.9375</v>
      </c>
    </row>
    <row r="32" spans="1:5" x14ac:dyDescent="0.25">
      <c r="A32" s="2" t="s">
        <v>50</v>
      </c>
      <c r="B32" s="4">
        <f>'Old Bow v2'!J21</f>
        <v>13</v>
      </c>
      <c r="C32" s="1" t="s">
        <v>233</v>
      </c>
      <c r="D32" s="1">
        <f t="shared" si="0"/>
        <v>0.25</v>
      </c>
      <c r="E32" s="100">
        <f t="shared" si="1"/>
        <v>10.5625</v>
      </c>
    </row>
    <row r="33" spans="1:5" x14ac:dyDescent="0.25">
      <c r="A33" s="2" t="s">
        <v>20</v>
      </c>
      <c r="B33" s="4">
        <f>'Old Bow v2'!J32</f>
        <v>14.5</v>
      </c>
      <c r="C33" s="1" t="s">
        <v>233</v>
      </c>
      <c r="D33" s="1">
        <f t="shared" si="0"/>
        <v>0.25</v>
      </c>
      <c r="E33" s="100">
        <f t="shared" si="1"/>
        <v>11.78125</v>
      </c>
    </row>
    <row r="34" spans="1:5" x14ac:dyDescent="0.25">
      <c r="A34" s="2" t="s">
        <v>19</v>
      </c>
      <c r="B34" s="4">
        <f>'Old Bow v2'!J9</f>
        <v>11</v>
      </c>
      <c r="C34" s="1" t="s">
        <v>234</v>
      </c>
      <c r="D34" s="1">
        <f t="shared" ref="D34:D57" si="2">IF(C34="Unknown", 0.1, IF(C34="conservative", 0.25, IF(C34="aggressive", 0.5, IF(C34="versatile", 1, 0))))</f>
        <v>0.5</v>
      </c>
      <c r="E34" s="100">
        <f t="shared" si="1"/>
        <v>9.625</v>
      </c>
    </row>
    <row r="35" spans="1:5" x14ac:dyDescent="0.25">
      <c r="A35" s="2" t="s">
        <v>27</v>
      </c>
      <c r="B35" s="4">
        <f>'Old Bow v2'!J15</f>
        <v>14</v>
      </c>
      <c r="C35" s="1" t="s">
        <v>233</v>
      </c>
      <c r="D35" s="1">
        <f t="shared" si="2"/>
        <v>0.25</v>
      </c>
      <c r="E35" s="100">
        <f t="shared" si="1"/>
        <v>11.375</v>
      </c>
    </row>
    <row r="36" spans="1:5" x14ac:dyDescent="0.25">
      <c r="A36" s="2" t="s">
        <v>35</v>
      </c>
      <c r="B36" s="4">
        <f>'Old Bow v2'!J8</f>
        <v>12</v>
      </c>
      <c r="C36" s="1" t="s">
        <v>233</v>
      </c>
      <c r="D36" s="1">
        <f t="shared" si="2"/>
        <v>0.25</v>
      </c>
      <c r="E36" s="100">
        <f t="shared" si="1"/>
        <v>9.75</v>
      </c>
    </row>
    <row r="37" spans="1:5" x14ac:dyDescent="0.25">
      <c r="A37" s="2" t="s">
        <v>146</v>
      </c>
      <c r="B37" s="4">
        <f>'Old Bow v2'!J14</f>
        <v>13</v>
      </c>
      <c r="C37" s="1" t="s">
        <v>233</v>
      </c>
      <c r="D37" s="1">
        <f t="shared" si="2"/>
        <v>0.25</v>
      </c>
      <c r="E37" s="100">
        <f t="shared" si="1"/>
        <v>10.5625</v>
      </c>
    </row>
    <row r="38" spans="1:5" x14ac:dyDescent="0.25">
      <c r="A38" s="2" t="s">
        <v>26</v>
      </c>
      <c r="B38" s="4">
        <f>'Old Bow v2'!J16</f>
        <v>12.5</v>
      </c>
      <c r="C38" s="1" t="s">
        <v>233</v>
      </c>
      <c r="D38" s="1">
        <f t="shared" si="2"/>
        <v>0.25</v>
      </c>
      <c r="E38" s="100">
        <f t="shared" si="1"/>
        <v>10.15625</v>
      </c>
    </row>
    <row r="39" spans="1:5" x14ac:dyDescent="0.25">
      <c r="A39" s="2" t="s">
        <v>53</v>
      </c>
      <c r="B39" s="4">
        <f>'Old Bow v2'!J30</f>
        <v>12</v>
      </c>
      <c r="C39" s="1" t="s">
        <v>233</v>
      </c>
      <c r="D39" s="1">
        <f t="shared" si="2"/>
        <v>0.25</v>
      </c>
      <c r="E39" s="100">
        <f t="shared" si="1"/>
        <v>9.75</v>
      </c>
    </row>
    <row r="40" spans="1:5" x14ac:dyDescent="0.25">
      <c r="A40" s="2" t="s">
        <v>148</v>
      </c>
      <c r="B40" s="4">
        <f>'Old Bow v2'!J36</f>
        <v>12</v>
      </c>
      <c r="C40" s="1" t="s">
        <v>233</v>
      </c>
      <c r="D40" s="1">
        <f t="shared" si="2"/>
        <v>0.25</v>
      </c>
      <c r="E40" s="100">
        <f t="shared" si="1"/>
        <v>9.75</v>
      </c>
    </row>
    <row r="41" spans="1:5" x14ac:dyDescent="0.25">
      <c r="A41" s="2" t="s">
        <v>29</v>
      </c>
      <c r="B41" s="4">
        <f>'Old Bow v2'!J26</f>
        <v>12</v>
      </c>
      <c r="C41" s="1" t="s">
        <v>233</v>
      </c>
      <c r="D41" s="1">
        <f t="shared" si="2"/>
        <v>0.25</v>
      </c>
      <c r="E41" s="100">
        <f t="shared" si="1"/>
        <v>9.75</v>
      </c>
    </row>
    <row r="42" spans="1:5" x14ac:dyDescent="0.25">
      <c r="A42" s="2" t="s">
        <v>139</v>
      </c>
      <c r="B42" s="4">
        <f>'Old Bow v2'!J28</f>
        <v>11</v>
      </c>
      <c r="C42" s="1" t="s">
        <v>233</v>
      </c>
      <c r="D42" s="1">
        <f t="shared" si="2"/>
        <v>0.25</v>
      </c>
      <c r="E42" s="100">
        <f t="shared" si="1"/>
        <v>8.9375</v>
      </c>
    </row>
    <row r="43" spans="1:5" x14ac:dyDescent="0.25">
      <c r="A43" s="2" t="s">
        <v>74</v>
      </c>
      <c r="B43" s="4">
        <f>'Old Bow v2'!J17</f>
        <v>10</v>
      </c>
      <c r="C43" s="1" t="s">
        <v>233</v>
      </c>
      <c r="D43" s="1">
        <f t="shared" si="2"/>
        <v>0.25</v>
      </c>
      <c r="E43" s="100">
        <f t="shared" si="1"/>
        <v>8.125</v>
      </c>
    </row>
    <row r="44" spans="1:5" x14ac:dyDescent="0.25">
      <c r="A44" s="2" t="s">
        <v>55</v>
      </c>
      <c r="B44" s="4">
        <f>'Old Bow v2'!J59</f>
        <v>9</v>
      </c>
      <c r="C44" s="1" t="s">
        <v>233</v>
      </c>
      <c r="D44" s="1">
        <f t="shared" si="2"/>
        <v>0.25</v>
      </c>
      <c r="E44" s="100">
        <f t="shared" si="1"/>
        <v>7.3125</v>
      </c>
    </row>
    <row r="45" spans="1:5" x14ac:dyDescent="0.25">
      <c r="A45" s="1" t="s">
        <v>47</v>
      </c>
      <c r="B45" s="4">
        <f>'Old Bow v2'!J34</f>
        <v>9</v>
      </c>
      <c r="C45" s="1" t="s">
        <v>233</v>
      </c>
      <c r="D45" s="1">
        <f t="shared" si="2"/>
        <v>0.25</v>
      </c>
      <c r="E45" s="100">
        <f t="shared" si="1"/>
        <v>7.3125</v>
      </c>
    </row>
    <row r="46" spans="1:5" x14ac:dyDescent="0.25">
      <c r="A46" s="2" t="s">
        <v>154</v>
      </c>
      <c r="B46" s="4">
        <f>'Old Bow v2'!J3</f>
        <v>10</v>
      </c>
      <c r="C46" s="1" t="s">
        <v>236</v>
      </c>
      <c r="D46" s="1">
        <f t="shared" si="2"/>
        <v>0.1</v>
      </c>
      <c r="E46" s="100">
        <f t="shared" si="1"/>
        <v>7.75</v>
      </c>
    </row>
    <row r="47" spans="1:5" x14ac:dyDescent="0.25">
      <c r="A47" s="2" t="s">
        <v>34</v>
      </c>
      <c r="B47" s="4">
        <f>'Old Bow v2'!J7</f>
        <v>8.5</v>
      </c>
      <c r="C47" s="1" t="s">
        <v>233</v>
      </c>
      <c r="D47" s="1">
        <f t="shared" si="2"/>
        <v>0.25</v>
      </c>
      <c r="E47" s="100">
        <f t="shared" si="1"/>
        <v>6.90625</v>
      </c>
    </row>
    <row r="48" spans="1:5" x14ac:dyDescent="0.25">
      <c r="A48" s="1" t="s">
        <v>42</v>
      </c>
      <c r="B48" s="4">
        <f>'Old Bow v2'!J10</f>
        <v>8.5</v>
      </c>
      <c r="C48" s="1" t="s">
        <v>233</v>
      </c>
      <c r="D48" s="1">
        <f t="shared" si="2"/>
        <v>0.25</v>
      </c>
      <c r="E48" s="100">
        <f t="shared" si="1"/>
        <v>6.90625</v>
      </c>
    </row>
    <row r="49" spans="1:5" x14ac:dyDescent="0.25">
      <c r="A49" s="2" t="s">
        <v>38</v>
      </c>
      <c r="B49" s="4">
        <f>'Old Bow v2'!J44</f>
        <v>7.5</v>
      </c>
      <c r="C49" s="1" t="s">
        <v>234</v>
      </c>
      <c r="D49" s="1">
        <f t="shared" si="2"/>
        <v>0.5</v>
      </c>
      <c r="E49" s="100">
        <f t="shared" si="1"/>
        <v>6.5625</v>
      </c>
    </row>
    <row r="50" spans="1:5" x14ac:dyDescent="0.25">
      <c r="A50" s="2" t="s">
        <v>140</v>
      </c>
      <c r="B50" s="4">
        <f>'Old Bow v2'!J4</f>
        <v>11</v>
      </c>
      <c r="C50" s="1" t="s">
        <v>233</v>
      </c>
      <c r="D50" s="1">
        <f t="shared" si="2"/>
        <v>0.25</v>
      </c>
      <c r="E50" s="100">
        <f t="shared" si="1"/>
        <v>8.9375</v>
      </c>
    </row>
    <row r="51" spans="1:5" x14ac:dyDescent="0.25">
      <c r="A51" s="2" t="s">
        <v>71</v>
      </c>
      <c r="B51" s="4">
        <f>'Old Bow v2'!J6</f>
        <v>14</v>
      </c>
      <c r="C51" s="1" t="s">
        <v>236</v>
      </c>
      <c r="D51" s="1">
        <f t="shared" si="2"/>
        <v>0.1</v>
      </c>
      <c r="E51" s="100">
        <f t="shared" si="1"/>
        <v>10.85</v>
      </c>
    </row>
    <row r="52" spans="1:5" x14ac:dyDescent="0.25">
      <c r="A52" s="1" t="s">
        <v>214</v>
      </c>
      <c r="B52" s="4">
        <f>'Old Bow v2'!J12</f>
        <v>10.5</v>
      </c>
      <c r="C52" s="1" t="s">
        <v>233</v>
      </c>
      <c r="D52" s="1">
        <f t="shared" si="2"/>
        <v>0.25</v>
      </c>
      <c r="E52" s="100">
        <f t="shared" si="1"/>
        <v>8.53125</v>
      </c>
    </row>
    <row r="53" spans="1:5" x14ac:dyDescent="0.25">
      <c r="A53" s="1" t="s">
        <v>43</v>
      </c>
      <c r="B53" s="4">
        <f>'Old Bow v2'!J39</f>
        <v>4</v>
      </c>
      <c r="C53" s="1" t="s">
        <v>236</v>
      </c>
      <c r="D53" s="1">
        <f t="shared" si="2"/>
        <v>0.1</v>
      </c>
      <c r="E53" s="100">
        <f t="shared" si="1"/>
        <v>3.1</v>
      </c>
    </row>
    <row r="54" spans="1:5" x14ac:dyDescent="0.25">
      <c r="A54" s="2" t="s">
        <v>149</v>
      </c>
      <c r="B54" s="4">
        <f>'Old Bow v2'!J47</f>
        <v>4</v>
      </c>
      <c r="C54" s="1" t="s">
        <v>236</v>
      </c>
      <c r="D54" s="1">
        <f t="shared" si="2"/>
        <v>0.1</v>
      </c>
      <c r="E54" s="100">
        <f t="shared" si="1"/>
        <v>3.1</v>
      </c>
    </row>
    <row r="55" spans="1:5" x14ac:dyDescent="0.25">
      <c r="A55" s="2" t="s">
        <v>168</v>
      </c>
      <c r="B55" s="4">
        <f>'Old Bow v2'!J2</f>
        <v>2</v>
      </c>
      <c r="C55" s="1" t="s">
        <v>236</v>
      </c>
      <c r="D55" s="1">
        <f t="shared" si="2"/>
        <v>0.1</v>
      </c>
      <c r="E55" s="100">
        <f t="shared" si="1"/>
        <v>1.55</v>
      </c>
    </row>
    <row r="56" spans="1:5" x14ac:dyDescent="0.25">
      <c r="A56" s="2" t="s">
        <v>169</v>
      </c>
      <c r="B56" s="4">
        <f>'Old Bow v2'!J55</f>
        <v>2</v>
      </c>
      <c r="C56" s="1" t="s">
        <v>236</v>
      </c>
      <c r="D56" s="1">
        <f t="shared" si="2"/>
        <v>0.1</v>
      </c>
      <c r="E56" s="100">
        <f t="shared" si="1"/>
        <v>1.55</v>
      </c>
    </row>
    <row r="57" spans="1:5" x14ac:dyDescent="0.25">
      <c r="A57" s="2" t="s">
        <v>213</v>
      </c>
      <c r="B57" s="4">
        <f>'Old Bow v2'!J19</f>
        <v>0</v>
      </c>
      <c r="C57" s="1" t="s">
        <v>236</v>
      </c>
      <c r="D57" s="1">
        <f t="shared" si="2"/>
        <v>0.1</v>
      </c>
      <c r="E57" s="100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I30" sqref="I30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140</v>
      </c>
      <c r="B2" s="4">
        <f>LOOKUP(A2,'BA v2'!A:A,'BA v2'!H:H)</f>
        <v>13</v>
      </c>
      <c r="C2" s="1" t="s">
        <v>235</v>
      </c>
      <c r="D2" s="1">
        <f t="shared" ref="D2:D62" si="0">IF(C2="Unknown", 0.1, IF(C2="conservative", 0.25, IF(C2="aggressive", 0.5, IF(C2="versatile", 1, 0))))</f>
        <v>1</v>
      </c>
      <c r="E2" s="100">
        <f>(0.75*B2)+(0.25*B2*D2)</f>
        <v>13</v>
      </c>
    </row>
    <row r="3" spans="1:5" x14ac:dyDescent="0.25">
      <c r="A3" s="2" t="s">
        <v>37</v>
      </c>
      <c r="B3" s="4">
        <f>LOOKUP(A3,'BA v2'!A:A,'BA v2'!H:H)</f>
        <v>15</v>
      </c>
      <c r="D3" s="1">
        <f t="shared" si="0"/>
        <v>0</v>
      </c>
      <c r="E3" s="100">
        <f t="shared" ref="E3:E62" si="1">(0.75*B3)+(0.25*B3*D3)</f>
        <v>11.25</v>
      </c>
    </row>
    <row r="4" spans="1:5" x14ac:dyDescent="0.25">
      <c r="A4" s="2" t="s">
        <v>103</v>
      </c>
      <c r="B4" s="4">
        <f>LOOKUP(A4,'BA v2'!A:A,'BA v2'!H:H)</f>
        <v>9</v>
      </c>
      <c r="D4" s="1">
        <f t="shared" si="0"/>
        <v>0</v>
      </c>
      <c r="E4" s="100">
        <f t="shared" si="1"/>
        <v>6.75</v>
      </c>
    </row>
    <row r="5" spans="1:5" x14ac:dyDescent="0.25">
      <c r="A5" s="2" t="s">
        <v>71</v>
      </c>
      <c r="B5" s="4">
        <f>LOOKUP(A5,'BA v2'!A:A,'BA v2'!H:H)</f>
        <v>15</v>
      </c>
      <c r="D5" s="1">
        <f t="shared" si="0"/>
        <v>0</v>
      </c>
      <c r="E5" s="100">
        <f t="shared" si="1"/>
        <v>11.25</v>
      </c>
    </row>
    <row r="6" spans="1:5" x14ac:dyDescent="0.25">
      <c r="A6" s="2" t="s">
        <v>114</v>
      </c>
      <c r="B6" s="4">
        <f>LOOKUP(A6,'BA v2'!A:A,'BA v2'!H:H)</f>
        <v>6</v>
      </c>
      <c r="D6" s="1">
        <f t="shared" si="0"/>
        <v>0</v>
      </c>
      <c r="E6" s="100">
        <f t="shared" si="1"/>
        <v>4.5</v>
      </c>
    </row>
    <row r="7" spans="1:5" x14ac:dyDescent="0.25">
      <c r="A7" s="2" t="s">
        <v>35</v>
      </c>
      <c r="B7" s="4">
        <f>LOOKUP(A7,'BA v2'!A:A,'BA v2'!H:H)</f>
        <v>9</v>
      </c>
      <c r="D7" s="1">
        <f t="shared" si="0"/>
        <v>0</v>
      </c>
      <c r="E7" s="100">
        <f t="shared" si="1"/>
        <v>6.75</v>
      </c>
    </row>
    <row r="8" spans="1:5" x14ac:dyDescent="0.25">
      <c r="A8" s="2" t="s">
        <v>19</v>
      </c>
      <c r="B8" s="4">
        <f>LOOKUP(A8,'BA v2'!A:A,'BA v2'!H:H)</f>
        <v>8</v>
      </c>
      <c r="D8" s="1">
        <f t="shared" si="0"/>
        <v>0</v>
      </c>
      <c r="E8" s="100">
        <f t="shared" si="1"/>
        <v>6</v>
      </c>
    </row>
    <row r="9" spans="1:5" x14ac:dyDescent="0.25">
      <c r="A9" s="2" t="s">
        <v>42</v>
      </c>
      <c r="B9" s="4">
        <f>LOOKUP(A9,'BA v2'!A:A,'BA v2'!H:H)</f>
        <v>17</v>
      </c>
      <c r="D9" s="1">
        <f t="shared" si="0"/>
        <v>0</v>
      </c>
      <c r="E9" s="100">
        <f t="shared" si="1"/>
        <v>12.75</v>
      </c>
    </row>
    <row r="10" spans="1:5" x14ac:dyDescent="0.25">
      <c r="A10" s="2" t="s">
        <v>179</v>
      </c>
      <c r="B10" s="4">
        <f>LOOKUP(A10,'BA v2'!A:A,'BA v2'!H:H)</f>
        <v>20.5</v>
      </c>
      <c r="D10" s="1">
        <f t="shared" si="0"/>
        <v>0</v>
      </c>
      <c r="E10" s="100">
        <f t="shared" si="1"/>
        <v>15.375</v>
      </c>
    </row>
    <row r="11" spans="1:5" x14ac:dyDescent="0.25">
      <c r="A11" s="2" t="s">
        <v>214</v>
      </c>
      <c r="B11" s="4">
        <f>LOOKUP(A11,'BA v2'!A:A,'BA v2'!H:H)</f>
        <v>5</v>
      </c>
      <c r="D11" s="1">
        <f t="shared" si="0"/>
        <v>0</v>
      </c>
      <c r="E11" s="100">
        <f t="shared" si="1"/>
        <v>3.75</v>
      </c>
    </row>
    <row r="12" spans="1:5" x14ac:dyDescent="0.25">
      <c r="A12" s="2" t="s">
        <v>25</v>
      </c>
      <c r="B12" s="4">
        <f>LOOKUP(A12,'BA v2'!A:A,'BA v2'!H:H)</f>
        <v>12</v>
      </c>
      <c r="D12" s="1">
        <f t="shared" si="0"/>
        <v>0</v>
      </c>
      <c r="E12" s="100">
        <f t="shared" si="1"/>
        <v>9</v>
      </c>
    </row>
    <row r="13" spans="1:5" x14ac:dyDescent="0.25">
      <c r="A13" s="2" t="s">
        <v>115</v>
      </c>
      <c r="B13" s="4">
        <f>LOOKUP(A13,'BA v2'!A:A,'BA v2'!H:H)</f>
        <v>13</v>
      </c>
      <c r="D13" s="1">
        <f t="shared" si="0"/>
        <v>0</v>
      </c>
      <c r="E13" s="100">
        <f t="shared" si="1"/>
        <v>9.75</v>
      </c>
    </row>
    <row r="14" spans="1:5" x14ac:dyDescent="0.25">
      <c r="A14" s="2" t="s">
        <v>146</v>
      </c>
      <c r="B14" s="4">
        <f>LOOKUP(A14,'BA v2'!A:A,'BA v2'!H:H)</f>
        <v>13</v>
      </c>
      <c r="D14" s="1">
        <f t="shared" si="0"/>
        <v>0</v>
      </c>
      <c r="E14" s="100">
        <f t="shared" si="1"/>
        <v>9.75</v>
      </c>
    </row>
    <row r="15" spans="1:5" x14ac:dyDescent="0.25">
      <c r="A15" s="2" t="s">
        <v>27</v>
      </c>
      <c r="B15" s="4">
        <f>LOOKUP(A15,'BA v2'!A:A,'BA v2'!H:H)</f>
        <v>13</v>
      </c>
      <c r="D15" s="1">
        <f t="shared" si="0"/>
        <v>0</v>
      </c>
      <c r="E15" s="100">
        <f t="shared" si="1"/>
        <v>9.75</v>
      </c>
    </row>
    <row r="16" spans="1:5" x14ac:dyDescent="0.25">
      <c r="A16" s="2" t="s">
        <v>74</v>
      </c>
      <c r="B16" s="4">
        <f>LOOKUP(A16,'BA v2'!A:A,'BA v2'!H:H)</f>
        <v>9</v>
      </c>
      <c r="D16" s="1">
        <f t="shared" si="0"/>
        <v>0</v>
      </c>
      <c r="E16" s="100">
        <f t="shared" si="1"/>
        <v>6.75</v>
      </c>
    </row>
    <row r="17" spans="1:5" x14ac:dyDescent="0.25">
      <c r="A17" s="2" t="s">
        <v>152</v>
      </c>
      <c r="B17" s="4">
        <f>LOOKUP(A17,'BA v2'!A:A,'BA v2'!H:H)</f>
        <v>12</v>
      </c>
      <c r="D17" s="1">
        <f t="shared" si="0"/>
        <v>0</v>
      </c>
      <c r="E17" s="100">
        <f t="shared" si="1"/>
        <v>9</v>
      </c>
    </row>
    <row r="18" spans="1:5" x14ac:dyDescent="0.25">
      <c r="A18" s="2" t="s">
        <v>89</v>
      </c>
      <c r="B18" s="4">
        <f>LOOKUP(A18,'BA v2'!A:A,'BA v2'!H:H)</f>
        <v>3.5</v>
      </c>
      <c r="D18" s="1">
        <f t="shared" si="0"/>
        <v>0</v>
      </c>
      <c r="E18" s="100">
        <f t="shared" si="1"/>
        <v>2.625</v>
      </c>
    </row>
    <row r="19" spans="1:5" x14ac:dyDescent="0.25">
      <c r="A19" s="2" t="s">
        <v>45</v>
      </c>
      <c r="B19" s="4">
        <f>LOOKUP(A19,'BA v2'!A:A,'BA v2'!H:H)</f>
        <v>11</v>
      </c>
      <c r="D19" s="1">
        <f t="shared" si="0"/>
        <v>0</v>
      </c>
      <c r="E19" s="100">
        <f t="shared" si="1"/>
        <v>8.25</v>
      </c>
    </row>
    <row r="20" spans="1:5" x14ac:dyDescent="0.25">
      <c r="A20" s="2" t="s">
        <v>50</v>
      </c>
      <c r="B20" s="4">
        <f>LOOKUP(A20,'BA v2'!A:A,'BA v2'!H:H)</f>
        <v>19</v>
      </c>
      <c r="D20" s="1">
        <f t="shared" si="0"/>
        <v>0</v>
      </c>
      <c r="E20" s="100">
        <f t="shared" si="1"/>
        <v>14.25</v>
      </c>
    </row>
    <row r="21" spans="1:5" x14ac:dyDescent="0.25">
      <c r="A21" s="2" t="s">
        <v>52</v>
      </c>
      <c r="B21" s="4">
        <f>LOOKUP(A21,'BA v2'!A:A,'BA v2'!H:H)</f>
        <v>13.5</v>
      </c>
      <c r="D21" s="1">
        <f t="shared" si="0"/>
        <v>0</v>
      </c>
      <c r="E21" s="100">
        <f t="shared" si="1"/>
        <v>10.125</v>
      </c>
    </row>
    <row r="22" spans="1:5" x14ac:dyDescent="0.25">
      <c r="A22" s="2" t="s">
        <v>44</v>
      </c>
      <c r="B22" s="4">
        <f>LOOKUP(A22,'BA v2'!A:A,'BA v2'!H:H)</f>
        <v>16</v>
      </c>
      <c r="D22" s="1">
        <f t="shared" si="0"/>
        <v>0</v>
      </c>
      <c r="E22" s="100">
        <f t="shared" si="1"/>
        <v>12</v>
      </c>
    </row>
    <row r="23" spans="1:5" x14ac:dyDescent="0.25">
      <c r="A23" s="2" t="s">
        <v>167</v>
      </c>
      <c r="B23" s="4">
        <f>LOOKUP(A23,'BA v2'!A:A,'BA v2'!H:H)</f>
        <v>10</v>
      </c>
      <c r="D23" s="1">
        <f t="shared" si="0"/>
        <v>0</v>
      </c>
      <c r="E23" s="100">
        <f t="shared" si="1"/>
        <v>7.5</v>
      </c>
    </row>
    <row r="24" spans="1:5" x14ac:dyDescent="0.25">
      <c r="A24" s="2" t="s">
        <v>1</v>
      </c>
      <c r="B24" s="4">
        <f>LOOKUP(A24,'BA v2'!A:A,'BA v2'!H:H)</f>
        <v>25</v>
      </c>
      <c r="D24" s="1">
        <f t="shared" si="0"/>
        <v>0</v>
      </c>
      <c r="E24" s="100">
        <f t="shared" si="1"/>
        <v>18.75</v>
      </c>
    </row>
    <row r="25" spans="1:5" x14ac:dyDescent="0.25">
      <c r="A25" s="2" t="s">
        <v>151</v>
      </c>
      <c r="B25" s="4">
        <f>LOOKUP(A25,'BA v2'!A:A,'BA v2'!H:H)</f>
        <v>7</v>
      </c>
      <c r="D25" s="1">
        <f t="shared" si="0"/>
        <v>0</v>
      </c>
      <c r="E25" s="100">
        <f t="shared" si="1"/>
        <v>5.25</v>
      </c>
    </row>
    <row r="26" spans="1:5" x14ac:dyDescent="0.25">
      <c r="A26" s="2" t="s">
        <v>150</v>
      </c>
      <c r="B26" s="4">
        <f>LOOKUP(A26,'BA v2'!A:A,'BA v2'!H:H)</f>
        <v>19</v>
      </c>
      <c r="D26" s="1">
        <f t="shared" si="0"/>
        <v>0</v>
      </c>
      <c r="E26" s="100">
        <f t="shared" si="1"/>
        <v>14.25</v>
      </c>
    </row>
    <row r="27" spans="1:5" x14ac:dyDescent="0.25">
      <c r="A27" s="2" t="s">
        <v>46</v>
      </c>
      <c r="B27" s="4">
        <f>LOOKUP(A27,'BA v2'!A:A,'BA v2'!H:H)</f>
        <v>17</v>
      </c>
      <c r="D27" s="1">
        <f t="shared" si="0"/>
        <v>0</v>
      </c>
      <c r="E27" s="100">
        <f t="shared" si="1"/>
        <v>12.75</v>
      </c>
    </row>
    <row r="28" spans="1:5" x14ac:dyDescent="0.25">
      <c r="A28" s="2" t="s">
        <v>28</v>
      </c>
      <c r="B28" s="4">
        <f>LOOKUP(A28,'BA v2'!A:A,'BA v2'!H:H)</f>
        <v>14</v>
      </c>
      <c r="D28" s="1">
        <f t="shared" si="0"/>
        <v>0</v>
      </c>
      <c r="E28" s="100">
        <f t="shared" si="1"/>
        <v>10.5</v>
      </c>
    </row>
    <row r="29" spans="1:5" x14ac:dyDescent="0.25">
      <c r="A29" s="2" t="s">
        <v>53</v>
      </c>
      <c r="B29" s="4">
        <f>LOOKUP(A29,'BA v2'!A:A,'BA v2'!H:H)</f>
        <v>15</v>
      </c>
      <c r="D29" s="1">
        <f t="shared" si="0"/>
        <v>0</v>
      </c>
      <c r="E29" s="100">
        <f t="shared" si="1"/>
        <v>11.25</v>
      </c>
    </row>
    <row r="30" spans="1:5" x14ac:dyDescent="0.25">
      <c r="A30" s="2" t="s">
        <v>51</v>
      </c>
      <c r="B30" s="4">
        <f>LOOKUP(A30,'BA v2'!A:A,'BA v2'!H:H)</f>
        <v>10.5</v>
      </c>
      <c r="D30" s="1">
        <f t="shared" si="0"/>
        <v>0</v>
      </c>
      <c r="E30" s="100">
        <f t="shared" si="1"/>
        <v>7.875</v>
      </c>
    </row>
    <row r="31" spans="1:5" x14ac:dyDescent="0.25">
      <c r="A31" s="2" t="s">
        <v>47</v>
      </c>
      <c r="B31" s="4">
        <f>LOOKUP(A31,'BA v2'!A:A,'BA v2'!H:H)</f>
        <v>8</v>
      </c>
      <c r="D31" s="1">
        <f t="shared" si="0"/>
        <v>0</v>
      </c>
      <c r="E31" s="100">
        <f t="shared" si="1"/>
        <v>6</v>
      </c>
    </row>
    <row r="32" spans="1:5" x14ac:dyDescent="0.25">
      <c r="A32" s="2" t="s">
        <v>3</v>
      </c>
      <c r="B32" s="4">
        <f>LOOKUP(A32,'BA v2'!A:A,'BA v2'!H:H)</f>
        <v>20.5</v>
      </c>
      <c r="D32" s="1">
        <f t="shared" si="0"/>
        <v>0</v>
      </c>
      <c r="E32" s="100">
        <f t="shared" si="1"/>
        <v>15.375</v>
      </c>
    </row>
    <row r="33" spans="1:5" x14ac:dyDescent="0.25">
      <c r="A33" s="2" t="s">
        <v>148</v>
      </c>
      <c r="B33" s="4">
        <f>LOOKUP(A33,'BA v2'!A:A,'BA v2'!H:H)</f>
        <v>8</v>
      </c>
      <c r="D33" s="1">
        <f t="shared" si="0"/>
        <v>0</v>
      </c>
      <c r="E33" s="100">
        <f t="shared" si="1"/>
        <v>6</v>
      </c>
    </row>
    <row r="34" spans="1:5" x14ac:dyDescent="0.25">
      <c r="A34" s="2" t="s">
        <v>161</v>
      </c>
      <c r="B34" s="4">
        <f>LOOKUP(A34,'BA v2'!A:A,'BA v2'!H:H)</f>
        <v>10.5</v>
      </c>
      <c r="D34" s="1">
        <f t="shared" si="0"/>
        <v>0</v>
      </c>
      <c r="E34" s="100">
        <f t="shared" si="1"/>
        <v>7.875</v>
      </c>
    </row>
    <row r="35" spans="1:5" x14ac:dyDescent="0.25">
      <c r="A35" s="2" t="s">
        <v>15</v>
      </c>
      <c r="B35" s="4">
        <f>LOOKUP(A35,'BA v2'!A:A,'BA v2'!H:H)</f>
        <v>8</v>
      </c>
      <c r="D35" s="1">
        <f t="shared" si="0"/>
        <v>0</v>
      </c>
      <c r="E35" s="100">
        <f t="shared" si="1"/>
        <v>6</v>
      </c>
    </row>
    <row r="36" spans="1:5" x14ac:dyDescent="0.25">
      <c r="A36" s="2" t="s">
        <v>142</v>
      </c>
      <c r="B36" s="4">
        <f>LOOKUP(A36,'BA v2'!A:A,'BA v2'!H:H)</f>
        <v>8</v>
      </c>
      <c r="D36" s="1">
        <f t="shared" si="0"/>
        <v>0</v>
      </c>
      <c r="E36" s="100">
        <f t="shared" si="1"/>
        <v>6</v>
      </c>
    </row>
    <row r="37" spans="1:5" x14ac:dyDescent="0.25">
      <c r="A37" s="2" t="s">
        <v>90</v>
      </c>
      <c r="B37" s="4">
        <f>LOOKUP(A37,'BA v2'!A:A,'BA v2'!H:H)</f>
        <v>3</v>
      </c>
      <c r="D37" s="1">
        <f t="shared" si="0"/>
        <v>0</v>
      </c>
      <c r="E37" s="100">
        <f t="shared" si="1"/>
        <v>2.25</v>
      </c>
    </row>
    <row r="38" spans="1:5" x14ac:dyDescent="0.25">
      <c r="A38" s="2" t="s">
        <v>13</v>
      </c>
      <c r="B38" s="4">
        <f>LOOKUP(A38,'BA v2'!A:A,'BA v2'!H:H)</f>
        <v>16.5</v>
      </c>
      <c r="D38" s="1">
        <f t="shared" si="0"/>
        <v>0</v>
      </c>
      <c r="E38" s="100">
        <f t="shared" si="1"/>
        <v>12.375</v>
      </c>
    </row>
    <row r="39" spans="1:5" x14ac:dyDescent="0.25">
      <c r="A39" s="2" t="s">
        <v>2</v>
      </c>
      <c r="B39" s="4">
        <f>LOOKUP(A39,'BA v2'!A:A,'BA v2'!H:H)</f>
        <v>24</v>
      </c>
      <c r="D39" s="1">
        <f t="shared" si="0"/>
        <v>0</v>
      </c>
      <c r="E39" s="100">
        <f t="shared" si="1"/>
        <v>18</v>
      </c>
    </row>
    <row r="40" spans="1:5" x14ac:dyDescent="0.25">
      <c r="A40" s="2" t="s">
        <v>54</v>
      </c>
      <c r="B40" s="4">
        <f>LOOKUP(A40,'BA v2'!A:A,'BA v2'!H:H)</f>
        <v>23</v>
      </c>
      <c r="D40" s="1">
        <f t="shared" si="0"/>
        <v>0</v>
      </c>
      <c r="E40" s="100">
        <f t="shared" si="1"/>
        <v>17.25</v>
      </c>
    </row>
    <row r="41" spans="1:5" x14ac:dyDescent="0.25">
      <c r="A41" s="2" t="s">
        <v>5</v>
      </c>
      <c r="B41" s="4">
        <f>LOOKUP(A41,'BA v2'!A:A,'BA v2'!H:H)</f>
        <v>19</v>
      </c>
      <c r="D41" s="1">
        <f t="shared" si="0"/>
        <v>0</v>
      </c>
      <c r="E41" s="100">
        <f t="shared" si="1"/>
        <v>14.25</v>
      </c>
    </row>
    <row r="42" spans="1:5" x14ac:dyDescent="0.25">
      <c r="A42" s="2" t="s">
        <v>38</v>
      </c>
      <c r="B42" s="4">
        <f>LOOKUP(A42,'BA v2'!A:A,'BA v2'!H:H)</f>
        <v>3</v>
      </c>
      <c r="D42" s="1">
        <f t="shared" si="0"/>
        <v>0</v>
      </c>
      <c r="E42" s="100">
        <f t="shared" si="1"/>
        <v>2.25</v>
      </c>
    </row>
    <row r="43" spans="1:5" x14ac:dyDescent="0.25">
      <c r="A43" s="2" t="s">
        <v>224</v>
      </c>
      <c r="B43" s="4">
        <f>LOOKUP(A43,'BA v2'!A:A,'BA v2'!H:H)</f>
        <v>8.5</v>
      </c>
      <c r="D43" s="1">
        <f t="shared" si="0"/>
        <v>0</v>
      </c>
      <c r="E43" s="100">
        <f t="shared" si="1"/>
        <v>6.375</v>
      </c>
    </row>
    <row r="44" spans="1:5" x14ac:dyDescent="0.25">
      <c r="A44" s="2" t="s">
        <v>141</v>
      </c>
      <c r="B44" s="4">
        <f>LOOKUP(A44,'BA v2'!A:A,'BA v2'!H:H)</f>
        <v>16</v>
      </c>
      <c r="D44" s="1">
        <f t="shared" si="0"/>
        <v>0</v>
      </c>
      <c r="E44" s="100">
        <f t="shared" si="1"/>
        <v>12</v>
      </c>
    </row>
    <row r="45" spans="1:5" x14ac:dyDescent="0.25">
      <c r="A45" s="2" t="s">
        <v>153</v>
      </c>
      <c r="B45" s="4">
        <f>LOOKUP(A45,'BA v2'!A:A,'BA v2'!H:H)</f>
        <v>11</v>
      </c>
      <c r="D45" s="1">
        <f t="shared" si="0"/>
        <v>0</v>
      </c>
      <c r="E45" s="100">
        <f t="shared" si="1"/>
        <v>8.25</v>
      </c>
    </row>
    <row r="46" spans="1:5" x14ac:dyDescent="0.25">
      <c r="A46" s="2" t="s">
        <v>40</v>
      </c>
      <c r="B46" s="4">
        <f>LOOKUP(A46,'BA v2'!A:A,'BA v2'!H:H)</f>
        <v>18</v>
      </c>
      <c r="D46" s="1">
        <f t="shared" si="0"/>
        <v>0</v>
      </c>
      <c r="E46" s="100">
        <f t="shared" si="1"/>
        <v>13.5</v>
      </c>
    </row>
    <row r="47" spans="1:5" x14ac:dyDescent="0.25">
      <c r="A47" s="2" t="s">
        <v>166</v>
      </c>
      <c r="B47" s="4">
        <f>LOOKUP(A47,'BA v2'!A:A,'BA v2'!H:H)</f>
        <v>8</v>
      </c>
      <c r="D47" s="1">
        <f t="shared" si="0"/>
        <v>0</v>
      </c>
      <c r="E47" s="100">
        <f t="shared" si="1"/>
        <v>6</v>
      </c>
    </row>
    <row r="48" spans="1:5" x14ac:dyDescent="0.25">
      <c r="A48" s="2" t="s">
        <v>147</v>
      </c>
      <c r="B48" s="4">
        <f>LOOKUP(A48,'BA v2'!A:A,'BA v2'!H:H)</f>
        <v>14</v>
      </c>
      <c r="D48" s="1">
        <f t="shared" si="0"/>
        <v>0</v>
      </c>
      <c r="E48" s="100">
        <f t="shared" si="1"/>
        <v>10.5</v>
      </c>
    </row>
    <row r="49" spans="1:5" x14ac:dyDescent="0.25">
      <c r="A49" s="2" t="s">
        <v>17</v>
      </c>
      <c r="B49" s="4">
        <f>LOOKUP(A49,'BA v2'!A:A,'BA v2'!H:H)</f>
        <v>19</v>
      </c>
      <c r="D49" s="1">
        <f t="shared" si="0"/>
        <v>0</v>
      </c>
      <c r="E49" s="100">
        <f t="shared" si="1"/>
        <v>14.25</v>
      </c>
    </row>
    <row r="50" spans="1:5" x14ac:dyDescent="0.25">
      <c r="A50" s="1" t="s">
        <v>105</v>
      </c>
      <c r="B50" s="4">
        <f>LOOKUP(A50,'BA v2'!A:A,'BA v2'!H:H)</f>
        <v>12</v>
      </c>
      <c r="D50" s="1">
        <f t="shared" si="0"/>
        <v>0</v>
      </c>
      <c r="E50" s="100">
        <f t="shared" si="1"/>
        <v>9</v>
      </c>
    </row>
    <row r="51" spans="1:5" x14ac:dyDescent="0.25">
      <c r="A51" s="1" t="s">
        <v>143</v>
      </c>
      <c r="B51" s="4">
        <f>LOOKUP(A51,'BA v2'!A:A,'BA v2'!H:H)</f>
        <v>4</v>
      </c>
      <c r="D51" s="1">
        <f t="shared" si="0"/>
        <v>0</v>
      </c>
      <c r="E51" s="100">
        <f t="shared" si="1"/>
        <v>3</v>
      </c>
    </row>
    <row r="52" spans="1:5" x14ac:dyDescent="0.25">
      <c r="A52" s="1" t="s">
        <v>118</v>
      </c>
      <c r="B52" s="4">
        <f>LOOKUP(A52,'BA v2'!A:A,'BA v2'!H:H)</f>
        <v>15</v>
      </c>
      <c r="D52" s="1">
        <f t="shared" si="0"/>
        <v>0</v>
      </c>
      <c r="E52" s="100">
        <f t="shared" si="1"/>
        <v>11.25</v>
      </c>
    </row>
    <row r="53" spans="1:5" x14ac:dyDescent="0.25">
      <c r="A53" s="2" t="s">
        <v>6</v>
      </c>
      <c r="B53" s="4">
        <f>LOOKUP(A53,'BA v2'!A:A,'BA v2'!H:H)</f>
        <v>23</v>
      </c>
      <c r="D53" s="1">
        <f t="shared" si="0"/>
        <v>0</v>
      </c>
      <c r="E53" s="100">
        <f t="shared" si="1"/>
        <v>17.25</v>
      </c>
    </row>
    <row r="54" spans="1:5" x14ac:dyDescent="0.25">
      <c r="A54" s="2" t="s">
        <v>18</v>
      </c>
      <c r="B54" s="4">
        <f>LOOKUP(A54,'BA v2'!A:A,'BA v2'!H:H)</f>
        <v>20</v>
      </c>
      <c r="D54" s="1">
        <f t="shared" si="0"/>
        <v>0</v>
      </c>
      <c r="E54" s="100">
        <f t="shared" si="1"/>
        <v>15</v>
      </c>
    </row>
    <row r="55" spans="1:5" x14ac:dyDescent="0.25">
      <c r="A55" s="2" t="s">
        <v>178</v>
      </c>
      <c r="B55" s="4">
        <f>LOOKUP(A55,'BA v2'!A:A,'BA v2'!H:H)</f>
        <v>13</v>
      </c>
      <c r="D55" s="1">
        <f t="shared" si="0"/>
        <v>0</v>
      </c>
      <c r="E55" s="100">
        <f t="shared" si="1"/>
        <v>9.75</v>
      </c>
    </row>
    <row r="56" spans="1:5" x14ac:dyDescent="0.25">
      <c r="A56" s="2" t="s">
        <v>113</v>
      </c>
      <c r="B56" s="4">
        <f>LOOKUP(A56,'BA v2'!A:A,'BA v2'!H:H)</f>
        <v>17</v>
      </c>
      <c r="D56" s="1">
        <f t="shared" si="0"/>
        <v>0</v>
      </c>
      <c r="E56" s="100">
        <f t="shared" si="1"/>
        <v>12.75</v>
      </c>
    </row>
    <row r="57" spans="1:5" x14ac:dyDescent="0.25">
      <c r="A57" s="2" t="s">
        <v>14</v>
      </c>
      <c r="B57" s="4">
        <f>LOOKUP(A57,'BA v2'!A:A,'BA v2'!H:H)</f>
        <v>14</v>
      </c>
      <c r="D57" s="1">
        <f t="shared" si="0"/>
        <v>0</v>
      </c>
      <c r="E57" s="100">
        <f t="shared" si="1"/>
        <v>10.5</v>
      </c>
    </row>
    <row r="58" spans="1:5" x14ac:dyDescent="0.25">
      <c r="A58" s="2" t="s">
        <v>70</v>
      </c>
      <c r="B58" s="4">
        <f>LOOKUP(A58,'BA v2'!A:A,'BA v2'!H:H)</f>
        <v>11</v>
      </c>
      <c r="D58" s="1">
        <f t="shared" si="0"/>
        <v>0</v>
      </c>
      <c r="E58" s="100">
        <f t="shared" si="1"/>
        <v>8.25</v>
      </c>
    </row>
    <row r="59" spans="1:5" x14ac:dyDescent="0.25">
      <c r="A59" s="2" t="s">
        <v>4</v>
      </c>
      <c r="B59" s="4">
        <f>LOOKUP(A59,'BA v2'!A:A,'BA v2'!H:H)</f>
        <v>25</v>
      </c>
      <c r="D59" s="1">
        <f t="shared" si="0"/>
        <v>0</v>
      </c>
      <c r="E59" s="100">
        <f t="shared" si="1"/>
        <v>18.75</v>
      </c>
    </row>
    <row r="60" spans="1:5" x14ac:dyDescent="0.25">
      <c r="A60" s="1" t="s">
        <v>107</v>
      </c>
      <c r="B60" s="4">
        <f>LOOKUP(A60,'BA v2'!A:A,'BA v2'!H:H)</f>
        <v>16</v>
      </c>
      <c r="D60" s="1">
        <f t="shared" si="0"/>
        <v>0</v>
      </c>
      <c r="E60" s="100">
        <f t="shared" si="1"/>
        <v>12</v>
      </c>
    </row>
    <row r="61" spans="1:5" x14ac:dyDescent="0.25">
      <c r="A61" s="2" t="s">
        <v>94</v>
      </c>
      <c r="B61" s="4">
        <f>LOOKUP(A61,'BA v2'!A:A,'BA v2'!H:H)</f>
        <v>18</v>
      </c>
      <c r="D61" s="1">
        <f t="shared" si="0"/>
        <v>0</v>
      </c>
      <c r="E61" s="100">
        <f t="shared" si="1"/>
        <v>13.5</v>
      </c>
    </row>
    <row r="62" spans="1:5" x14ac:dyDescent="0.25">
      <c r="A62" s="2" t="s">
        <v>55</v>
      </c>
      <c r="B62" s="4">
        <f>LOOKUP(A62,'BA v2'!A:A,'BA v2'!H:H)</f>
        <v>2</v>
      </c>
      <c r="D62" s="1">
        <f t="shared" si="0"/>
        <v>0</v>
      </c>
      <c r="E62" s="100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Tourney Stats</vt:lpstr>
      <vt:lpstr>Tourney History</vt:lpstr>
      <vt:lpstr>BA v2</vt:lpstr>
      <vt:lpstr>BA</vt:lpstr>
      <vt:lpstr>BA History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2026-06-23T00:53:02Z</dcterms:modified>
</cp:coreProperties>
</file>