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60C7168A-922D-46CA-A655-580AE4FCDDC1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Old Bow" sheetId="1" state="hidden" r:id="rId7"/>
    <sheet name="Old Bow comments" sheetId="7" state="hidden" r:id="rId8"/>
    <sheet name="Match Analyzer Old Bow" sheetId="4" state="hidden" r:id="rId9"/>
    <sheet name="Tourney Stats" sheetId="19" r:id="rId10"/>
    <sheet name="Tourney History" sheetId="18" r:id="rId11"/>
    <sheet name="BA v2" sheetId="12" r:id="rId12"/>
    <sheet name="BA" sheetId="3" state="hidden" r:id="rId13"/>
    <sheet name="BA History" sheetId="9" r:id="rId14"/>
    <sheet name="BA S2" sheetId="16" r:id="rId15"/>
    <sheet name="BA History S2" sheetId="17" r:id="rId16"/>
    <sheet name="Tourney History BA" sheetId="23" r:id="rId17"/>
    <sheet name="Tourney Stats BA" sheetId="24" r:id="rId18"/>
    <sheet name="Events" sheetId="20" r:id="rId19"/>
    <sheet name="TG OB" sheetId="22" r:id="rId20"/>
    <sheet name="TG BA" sheetId="25" r:id="rId21"/>
    <sheet name="BA comments" sheetId="6" state="hidden" r:id="rId22"/>
    <sheet name="Match Analyzer BA" sheetId="8" state="hidden" r:id="rId23"/>
  </sheets>
  <definedNames>
    <definedName name="_xlnm._FilterDatabase" localSheetId="12" hidden="1">BA!$A$1:$AH$47</definedName>
    <definedName name="_xlnm._FilterDatabase" localSheetId="13" hidden="1">'BA History'!$A$1:$AO$901</definedName>
    <definedName name="_xlnm._FilterDatabase" localSheetId="15" hidden="1">'BA History S2'!$A$1:$AK$780</definedName>
    <definedName name="_xlnm._FilterDatabase" localSheetId="14" hidden="1">'BA S2'!$A$1:$AO$48</definedName>
    <definedName name="_xlnm._FilterDatabase" localSheetId="11" hidden="1">'BA v2'!$A$1:$AT$63</definedName>
    <definedName name="_xlnm._FilterDatabase" localSheetId="1" hidden="1">'OB History'!$A$1:$AD$958</definedName>
    <definedName name="_xlnm._FilterDatabase" localSheetId="5" hidden="1">'OB History S2'!$A$1:$AD$554</definedName>
    <definedName name="_xlnm._FilterDatabase" localSheetId="3" hidden="1">'OB History S3'!$A$1:$AD$547</definedName>
    <definedName name="_xlnm._FilterDatabase" localSheetId="4" hidden="1">'OB Season 2'!$A$1:$AI$55</definedName>
    <definedName name="_xlnm._FilterDatabase" localSheetId="2" hidden="1">'OB Season 3'!$A$1:$AI$36</definedName>
    <definedName name="_xlnm._FilterDatabase" localSheetId="6" hidden="1">'Old Bow'!$A$1:$AD$37</definedName>
    <definedName name="_xlnm._FilterDatabase" localSheetId="0" hidden="1">'Old Bow v2'!$A$1:$AJ$60</definedName>
    <definedName name="_xlnm._FilterDatabase" localSheetId="20" hidden="1">'TG BA'!$A$1:$E$1</definedName>
    <definedName name="_xlnm._FilterDatabase" localSheetId="19" hidden="1">'TG OB'!$A$1:$E$1</definedName>
    <definedName name="_xlnm._FilterDatabase" localSheetId="10" hidden="1">'Tourney History'!$A$1:$AD$159</definedName>
    <definedName name="_xlnm._FilterDatabase" localSheetId="16" hidden="1">'Tourney History BA'!$A$1:$AO$159</definedName>
    <definedName name="_xlnm._FilterDatabase" localSheetId="9" hidden="1">'Tourney Stats'!$A$1:$AE$45</definedName>
    <definedName name="_xlnm._FilterDatabase" localSheetId="17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3" i="24" l="1"/>
  <c r="AO4" i="24"/>
  <c r="AO5" i="24"/>
  <c r="AO6" i="24"/>
  <c r="AO7" i="24"/>
  <c r="AO8" i="24"/>
  <c r="AO9" i="24"/>
  <c r="AO10" i="24"/>
  <c r="AO11" i="24"/>
  <c r="AO12" i="24"/>
  <c r="AO13" i="24"/>
  <c r="AO14" i="24"/>
  <c r="AO15" i="24"/>
  <c r="AO16" i="24"/>
  <c r="AO17" i="24"/>
  <c r="AO18" i="24"/>
  <c r="AO19" i="24"/>
  <c r="AO20" i="24"/>
  <c r="AO21" i="24"/>
  <c r="AO22" i="24"/>
  <c r="AO23" i="24"/>
  <c r="AO24" i="24"/>
  <c r="AO25" i="24"/>
  <c r="AO26" i="24"/>
  <c r="AO27" i="24"/>
  <c r="AO28" i="24"/>
  <c r="AO29" i="24"/>
  <c r="AO30" i="24"/>
  <c r="AO31" i="24"/>
  <c r="AO32" i="24"/>
  <c r="AO33" i="24"/>
  <c r="AO34" i="24"/>
  <c r="AO35" i="24"/>
  <c r="AO36" i="24"/>
  <c r="AO37" i="24"/>
  <c r="AO38" i="24"/>
  <c r="AO2" i="24"/>
  <c r="AS3" i="12"/>
  <c r="AS4" i="12"/>
  <c r="AS5" i="12"/>
  <c r="AS6" i="12"/>
  <c r="AS7" i="12"/>
  <c r="AS8" i="12"/>
  <c r="AS9" i="12"/>
  <c r="AS10" i="12"/>
  <c r="AS11" i="12"/>
  <c r="AS12" i="12"/>
  <c r="AS13" i="12"/>
  <c r="AS14" i="12"/>
  <c r="AS15" i="12"/>
  <c r="AS16" i="12"/>
  <c r="AS17" i="12"/>
  <c r="AS18" i="12"/>
  <c r="AS19" i="12"/>
  <c r="AS20" i="12"/>
  <c r="AS21" i="12"/>
  <c r="AS22" i="12"/>
  <c r="AS23" i="12"/>
  <c r="AS24" i="12"/>
  <c r="AS25" i="12"/>
  <c r="AS26" i="12"/>
  <c r="AS27" i="12"/>
  <c r="AS28" i="12"/>
  <c r="AS29" i="12"/>
  <c r="AS30" i="12"/>
  <c r="AS31" i="12"/>
  <c r="AS32" i="12"/>
  <c r="AS33" i="12"/>
  <c r="AS34" i="12"/>
  <c r="AS35" i="12"/>
  <c r="AS36" i="12"/>
  <c r="AS37" i="12"/>
  <c r="AS38" i="12"/>
  <c r="AS39" i="12"/>
  <c r="AS40" i="12"/>
  <c r="AS41" i="12"/>
  <c r="AS42" i="12"/>
  <c r="AS43" i="12"/>
  <c r="AS44" i="12"/>
  <c r="AS45" i="12"/>
  <c r="AS46" i="12"/>
  <c r="AS47" i="12"/>
  <c r="AS48" i="12"/>
  <c r="AS49" i="12"/>
  <c r="AS50" i="12"/>
  <c r="AS51" i="12"/>
  <c r="AS52" i="12"/>
  <c r="AS53" i="12"/>
  <c r="AS54" i="12"/>
  <c r="AS55" i="12"/>
  <c r="AS56" i="12"/>
  <c r="AS57" i="12"/>
  <c r="AS58" i="12"/>
  <c r="AS59" i="12"/>
  <c r="AS60" i="12"/>
  <c r="AS61" i="12"/>
  <c r="AS62" i="12"/>
  <c r="AS63" i="12"/>
  <c r="AS2" i="12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AI19" i="24"/>
  <c r="AI20" i="24"/>
  <c r="AI21" i="24"/>
  <c r="AI22" i="24"/>
  <c r="AI23" i="24"/>
  <c r="AI24" i="24"/>
  <c r="AI25" i="24"/>
  <c r="AI26" i="24"/>
  <c r="AI27" i="24"/>
  <c r="AI28" i="24"/>
  <c r="AI29" i="24"/>
  <c r="AI30" i="24"/>
  <c r="AI31" i="24"/>
  <c r="AI32" i="24"/>
  <c r="AI33" i="24"/>
  <c r="AI34" i="24"/>
  <c r="AI35" i="24"/>
  <c r="AI36" i="24"/>
  <c r="AI37" i="24"/>
  <c r="AI38" i="24"/>
  <c r="AI2" i="24"/>
  <c r="AM3" i="12"/>
  <c r="AM4" i="12"/>
  <c r="AM5" i="12"/>
  <c r="AM6" i="12"/>
  <c r="AM7" i="12"/>
  <c r="AM8" i="12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AM56" i="12"/>
  <c r="AM57" i="12"/>
  <c r="AM58" i="12"/>
  <c r="AM59" i="12"/>
  <c r="AM60" i="12"/>
  <c r="AM61" i="12"/>
  <c r="AM62" i="12"/>
  <c r="AM63" i="12"/>
  <c r="AM2" i="12"/>
  <c r="AK2" i="12"/>
  <c r="AF3" i="24"/>
  <c r="AF4" i="24"/>
  <c r="AF5" i="24"/>
  <c r="AF6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F35" i="24"/>
  <c r="AF36" i="24"/>
  <c r="AF37" i="24"/>
  <c r="AF38" i="24"/>
  <c r="AF2" i="24"/>
  <c r="AJ3" i="12"/>
  <c r="AJ4" i="12"/>
  <c r="AJ5" i="12"/>
  <c r="AJ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56" i="12"/>
  <c r="AJ57" i="12"/>
  <c r="AJ58" i="12"/>
  <c r="AJ59" i="12"/>
  <c r="AJ60" i="12"/>
  <c r="AJ61" i="12"/>
  <c r="AJ62" i="12"/>
  <c r="AJ63" i="12"/>
  <c r="AJ2" i="12"/>
  <c r="Z3" i="24"/>
  <c r="Z4" i="24"/>
  <c r="Z5" i="24"/>
  <c r="Z6" i="24"/>
  <c r="Z7" i="24"/>
  <c r="Z8" i="24"/>
  <c r="Z9" i="24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2" i="24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2" i="12"/>
  <c r="AA1514" i="10"/>
  <c r="AB1514" i="10"/>
  <c r="AC1514" i="10"/>
  <c r="AD1514" i="10"/>
  <c r="AA1515" i="10"/>
  <c r="AB1515" i="10"/>
  <c r="AC1515" i="10"/>
  <c r="AD1515" i="10"/>
  <c r="AA1516" i="10"/>
  <c r="AB1516" i="10"/>
  <c r="AC1516" i="10"/>
  <c r="AD1516" i="10"/>
  <c r="AA1517" i="10"/>
  <c r="AB1517" i="10"/>
  <c r="AC1517" i="10"/>
  <c r="AD1517" i="10"/>
  <c r="AA1518" i="10"/>
  <c r="AB1518" i="10"/>
  <c r="AC1518" i="10"/>
  <c r="AD1518" i="10"/>
  <c r="AA1519" i="10"/>
  <c r="AB1519" i="10"/>
  <c r="AC1519" i="10"/>
  <c r="AD1519" i="10"/>
  <c r="AA1520" i="10"/>
  <c r="AB1520" i="10"/>
  <c r="AC1520" i="10"/>
  <c r="AD1520" i="10"/>
  <c r="AA1521" i="10"/>
  <c r="AB1521" i="10"/>
  <c r="AC1521" i="10"/>
  <c r="AD1521" i="10"/>
  <c r="AA1522" i="10"/>
  <c r="AB1522" i="10"/>
  <c r="AC1522" i="10"/>
  <c r="AD1522" i="10"/>
  <c r="AA1523" i="10"/>
  <c r="AB1523" i="10"/>
  <c r="AC1523" i="10"/>
  <c r="AD1523" i="10"/>
  <c r="AA1524" i="10"/>
  <c r="AB1524" i="10"/>
  <c r="AC1524" i="10"/>
  <c r="AD1524" i="10"/>
  <c r="AA1525" i="10"/>
  <c r="AB1525" i="10"/>
  <c r="AC1525" i="10"/>
  <c r="AD1525" i="10"/>
  <c r="AA1526" i="10"/>
  <c r="AB1526" i="10"/>
  <c r="AC1526" i="10"/>
  <c r="AD1526" i="10"/>
  <c r="AA1527" i="10"/>
  <c r="AB1527" i="10"/>
  <c r="AC1527" i="10"/>
  <c r="AD1527" i="10"/>
  <c r="AA1528" i="10"/>
  <c r="AB1528" i="10"/>
  <c r="AC1528" i="10"/>
  <c r="AD1528" i="10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AA70" i="27"/>
  <c r="AB70" i="27"/>
  <c r="AC70" i="27"/>
  <c r="AD70" i="27"/>
  <c r="AA71" i="27"/>
  <c r="AB71" i="27"/>
  <c r="AC71" i="27"/>
  <c r="AD71" i="27"/>
  <c r="AA72" i="27"/>
  <c r="AB72" i="27"/>
  <c r="AC72" i="27"/>
  <c r="AD72" i="27"/>
  <c r="AA73" i="27"/>
  <c r="AB73" i="27"/>
  <c r="AC73" i="27"/>
  <c r="AD73" i="27"/>
  <c r="AA74" i="27"/>
  <c r="AB74" i="27"/>
  <c r="AC74" i="27"/>
  <c r="AD74" i="27"/>
  <c r="AA75" i="27"/>
  <c r="AB75" i="27"/>
  <c r="AC75" i="27"/>
  <c r="AD75" i="27"/>
  <c r="AA76" i="27"/>
  <c r="AB76" i="27"/>
  <c r="AC76" i="27"/>
  <c r="AD76" i="27"/>
  <c r="AA77" i="27"/>
  <c r="AB77" i="27"/>
  <c r="AC77" i="27"/>
  <c r="AD77" i="27"/>
  <c r="AA78" i="27"/>
  <c r="AB78" i="27"/>
  <c r="AC78" i="27"/>
  <c r="AD78" i="27"/>
  <c r="AA79" i="27"/>
  <c r="AB79" i="27"/>
  <c r="AC79" i="27"/>
  <c r="AD79" i="27"/>
  <c r="AA80" i="27"/>
  <c r="AB80" i="27"/>
  <c r="AC80" i="27"/>
  <c r="AD80" i="27"/>
  <c r="AA81" i="27"/>
  <c r="AB81" i="27"/>
  <c r="AC81" i="27"/>
  <c r="AD81" i="27"/>
  <c r="AA82" i="27"/>
  <c r="AB82" i="27"/>
  <c r="AC82" i="27"/>
  <c r="AD82" i="27"/>
  <c r="AA83" i="27"/>
  <c r="AB83" i="27"/>
  <c r="AC83" i="27"/>
  <c r="AD83" i="27"/>
  <c r="AA84" i="27"/>
  <c r="AB84" i="27"/>
  <c r="AC84" i="27"/>
  <c r="AD84" i="27"/>
  <c r="AA1502" i="10"/>
  <c r="AB1502" i="10"/>
  <c r="AC1502" i="10"/>
  <c r="AD1502" i="10"/>
  <c r="AA1503" i="10"/>
  <c r="AB1503" i="10"/>
  <c r="AC1503" i="10"/>
  <c r="AD1503" i="10"/>
  <c r="AA1504" i="10"/>
  <c r="AB1504" i="10"/>
  <c r="AC1504" i="10"/>
  <c r="AD1504" i="10"/>
  <c r="AA1505" i="10"/>
  <c r="AB1505" i="10"/>
  <c r="AC1505" i="10"/>
  <c r="AD1505" i="10"/>
  <c r="AA1506" i="10"/>
  <c r="AB1506" i="10"/>
  <c r="AC1506" i="10"/>
  <c r="AD1506" i="10"/>
  <c r="AA1507" i="10"/>
  <c r="AB1507" i="10"/>
  <c r="AC1507" i="10"/>
  <c r="AD1507" i="10"/>
  <c r="AA1508" i="10"/>
  <c r="AB1508" i="10"/>
  <c r="AC1508" i="10"/>
  <c r="AD1508" i="10"/>
  <c r="AA1509" i="10"/>
  <c r="AB1509" i="10"/>
  <c r="AC1509" i="10"/>
  <c r="AD1509" i="10"/>
  <c r="AA1510" i="10"/>
  <c r="AB1510" i="10"/>
  <c r="AC1510" i="10"/>
  <c r="AD1510" i="10"/>
  <c r="AA1511" i="10"/>
  <c r="AB1511" i="10"/>
  <c r="AC1511" i="10"/>
  <c r="AD1511" i="10"/>
  <c r="AA1512" i="10"/>
  <c r="AB1512" i="10"/>
  <c r="AC1512" i="10"/>
  <c r="AD1512" i="10"/>
  <c r="AA1513" i="10"/>
  <c r="AB1513" i="10"/>
  <c r="AC1513" i="10"/>
  <c r="AD1513" i="10"/>
  <c r="AA58" i="27"/>
  <c r="AB58" i="27"/>
  <c r="AC58" i="27"/>
  <c r="AD58" i="27"/>
  <c r="AA59" i="27"/>
  <c r="AB59" i="27"/>
  <c r="AC59" i="27"/>
  <c r="AD59" i="27"/>
  <c r="AA60" i="27"/>
  <c r="AB60" i="27"/>
  <c r="AC60" i="27"/>
  <c r="AD60" i="27"/>
  <c r="AA61" i="27"/>
  <c r="AB61" i="27"/>
  <c r="AC61" i="27"/>
  <c r="AD61" i="27"/>
  <c r="AA62" i="27"/>
  <c r="AB62" i="27"/>
  <c r="AC62" i="27"/>
  <c r="AD62" i="27"/>
  <c r="AA63" i="27"/>
  <c r="AB63" i="27"/>
  <c r="AC63" i="27"/>
  <c r="AD63" i="27"/>
  <c r="AA64" i="27"/>
  <c r="AB64" i="27"/>
  <c r="AC64" i="27"/>
  <c r="AD64" i="27"/>
  <c r="AA65" i="27"/>
  <c r="AB65" i="27"/>
  <c r="AC65" i="27"/>
  <c r="AD65" i="27"/>
  <c r="AA66" i="27"/>
  <c r="AB66" i="27"/>
  <c r="AC66" i="27"/>
  <c r="AD66" i="27"/>
  <c r="AA67" i="27"/>
  <c r="AB67" i="27"/>
  <c r="AC67" i="27"/>
  <c r="AD67" i="27"/>
  <c r="AA68" i="27"/>
  <c r="AB68" i="27"/>
  <c r="AC68" i="27"/>
  <c r="AD68" i="27"/>
  <c r="AA69" i="27"/>
  <c r="AB69" i="27"/>
  <c r="AC69" i="27"/>
  <c r="AD69" i="27"/>
  <c r="U36" i="26" l="1"/>
  <c r="V36" i="26"/>
  <c r="W36" i="26"/>
  <c r="X36" i="26"/>
  <c r="Y36" i="26"/>
  <c r="Z36" i="26"/>
  <c r="AA36" i="26"/>
  <c r="AB36" i="26"/>
  <c r="AC36" i="26"/>
  <c r="AD36" i="26"/>
  <c r="AE36" i="26"/>
  <c r="AF36" i="26"/>
  <c r="AG36" i="26"/>
  <c r="AH36" i="26"/>
  <c r="AI36" i="26"/>
  <c r="T36" i="26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T12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T11" i="26"/>
  <c r="T10" i="26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T5" i="26"/>
  <c r="H36" i="26"/>
  <c r="I36" i="26"/>
  <c r="J36" i="26" a="1"/>
  <c r="J36" i="26" s="1"/>
  <c r="K36" i="26"/>
  <c r="L36" i="26"/>
  <c r="M36" i="26"/>
  <c r="N36" i="26"/>
  <c r="O36" i="26" s="1"/>
  <c r="P36" i="26"/>
  <c r="Q36" i="26"/>
  <c r="R36" i="26" s="1"/>
  <c r="S36" i="26"/>
  <c r="H5" i="26"/>
  <c r="I5" i="26"/>
  <c r="J5" i="26" a="1"/>
  <c r="J5" i="26" s="1"/>
  <c r="K5" i="26"/>
  <c r="L5" i="26"/>
  <c r="M5" i="26"/>
  <c r="N5" i="26"/>
  <c r="O5" i="26" s="1"/>
  <c r="P5" i="26"/>
  <c r="Q5" i="26"/>
  <c r="R5" i="26" s="1"/>
  <c r="S5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H7" i="26"/>
  <c r="I7" i="26"/>
  <c r="J7" i="26" a="1"/>
  <c r="J7" i="26" s="1"/>
  <c r="K7" i="26"/>
  <c r="L7" i="26"/>
  <c r="M7" i="26"/>
  <c r="N7" i="26"/>
  <c r="O7" i="26" s="1"/>
  <c r="P7" i="26"/>
  <c r="Q7" i="26"/>
  <c r="R7" i="26" s="1"/>
  <c r="S7" i="26"/>
  <c r="H8" i="26"/>
  <c r="I8" i="26"/>
  <c r="J8" i="26" a="1"/>
  <c r="J8" i="26" s="1"/>
  <c r="K8" i="26"/>
  <c r="L8" i="26"/>
  <c r="M8" i="26"/>
  <c r="N8" i="26"/>
  <c r="O8" i="26"/>
  <c r="P8" i="26"/>
  <c r="Q8" i="26"/>
  <c r="R8" i="26" s="1"/>
  <c r="S8" i="26"/>
  <c r="H9" i="26"/>
  <c r="I9" i="26"/>
  <c r="J9" i="26" a="1"/>
  <c r="J9" i="26" s="1"/>
  <c r="K9" i="26"/>
  <c r="L9" i="26"/>
  <c r="M9" i="26"/>
  <c r="N9" i="26"/>
  <c r="O9" i="26" s="1"/>
  <c r="P9" i="26"/>
  <c r="Q9" i="26"/>
  <c r="R9" i="26" s="1"/>
  <c r="S9" i="26"/>
  <c r="H10" i="26"/>
  <c r="I10" i="26"/>
  <c r="J10" i="26" a="1"/>
  <c r="J10" i="26" s="1"/>
  <c r="K10" i="26"/>
  <c r="L10" i="26"/>
  <c r="M10" i="26"/>
  <c r="N10" i="26"/>
  <c r="O10" i="26" s="1"/>
  <c r="P10" i="26"/>
  <c r="Q10" i="26"/>
  <c r="R10" i="26" s="1"/>
  <c r="S10" i="26"/>
  <c r="H11" i="26"/>
  <c r="I11" i="26"/>
  <c r="J11" i="26" a="1"/>
  <c r="J11" i="26" s="1"/>
  <c r="K11" i="26"/>
  <c r="L11" i="26"/>
  <c r="M11" i="26"/>
  <c r="N11" i="26"/>
  <c r="O11" i="26" s="1"/>
  <c r="P11" i="26"/>
  <c r="Q11" i="26"/>
  <c r="R11" i="26" s="1"/>
  <c r="S11" i="26"/>
  <c r="H12" i="26"/>
  <c r="I12" i="26"/>
  <c r="J12" i="26" a="1"/>
  <c r="J12" i="26" s="1"/>
  <c r="K12" i="26"/>
  <c r="L12" i="26"/>
  <c r="M12" i="26"/>
  <c r="N12" i="26"/>
  <c r="O12" i="26" s="1"/>
  <c r="P12" i="26"/>
  <c r="Q12" i="26"/>
  <c r="R12" i="26" s="1"/>
  <c r="S12" i="26"/>
  <c r="AA1486" i="10"/>
  <c r="AB1486" i="10"/>
  <c r="AC1486" i="10"/>
  <c r="AD1486" i="10"/>
  <c r="AA1487" i="10"/>
  <c r="AB1487" i="10"/>
  <c r="AC1487" i="10"/>
  <c r="AD1487" i="10"/>
  <c r="AA1488" i="10"/>
  <c r="AB1488" i="10"/>
  <c r="AC1488" i="10"/>
  <c r="AD1488" i="10"/>
  <c r="AA1489" i="10"/>
  <c r="AB1489" i="10"/>
  <c r="AC1489" i="10"/>
  <c r="AD1489" i="10"/>
  <c r="AA1490" i="10"/>
  <c r="AB1490" i="10"/>
  <c r="AC1490" i="10"/>
  <c r="AD1490" i="10"/>
  <c r="AA1491" i="10"/>
  <c r="AB1491" i="10"/>
  <c r="AC1491" i="10"/>
  <c r="AD1491" i="10"/>
  <c r="AA1492" i="10"/>
  <c r="AB1492" i="10"/>
  <c r="AC1492" i="10"/>
  <c r="AD1492" i="10"/>
  <c r="AA1493" i="10"/>
  <c r="AB1493" i="10"/>
  <c r="AC1493" i="10"/>
  <c r="AD1493" i="10"/>
  <c r="AA1494" i="10"/>
  <c r="AB1494" i="10"/>
  <c r="AC1494" i="10"/>
  <c r="AD1494" i="10"/>
  <c r="AA1495" i="10"/>
  <c r="AB1495" i="10"/>
  <c r="AC1495" i="10"/>
  <c r="AD1495" i="10"/>
  <c r="AA1496" i="10"/>
  <c r="AB1496" i="10"/>
  <c r="AC1496" i="10"/>
  <c r="AD1496" i="10"/>
  <c r="AA1497" i="10"/>
  <c r="AB1497" i="10"/>
  <c r="AC1497" i="10"/>
  <c r="AD1497" i="10"/>
  <c r="AA1498" i="10"/>
  <c r="AB1498" i="10"/>
  <c r="AC1498" i="10"/>
  <c r="AD1498" i="10"/>
  <c r="AA1499" i="10"/>
  <c r="AB1499" i="10"/>
  <c r="AC1499" i="10"/>
  <c r="AD1499" i="10"/>
  <c r="AA1500" i="10"/>
  <c r="AB1500" i="10"/>
  <c r="AC1500" i="10"/>
  <c r="AD1500" i="10"/>
  <c r="AA1501" i="10"/>
  <c r="AB1501" i="10"/>
  <c r="AC1501" i="10"/>
  <c r="AD1501" i="10"/>
  <c r="AA42" i="27"/>
  <c r="AB42" i="27"/>
  <c r="AC42" i="27"/>
  <c r="AD42" i="27"/>
  <c r="AA43" i="27"/>
  <c r="AB43" i="27"/>
  <c r="AC43" i="27"/>
  <c r="AD43" i="27"/>
  <c r="AA44" i="27"/>
  <c r="AB44" i="27"/>
  <c r="AC44" i="27"/>
  <c r="AD44" i="27"/>
  <c r="AA45" i="27"/>
  <c r="AB45" i="27"/>
  <c r="AC45" i="27"/>
  <c r="AD45" i="27"/>
  <c r="AA46" i="27"/>
  <c r="AB46" i="27"/>
  <c r="AC46" i="27"/>
  <c r="AD46" i="27"/>
  <c r="AA47" i="27"/>
  <c r="AB47" i="27"/>
  <c r="AC47" i="27"/>
  <c r="AD47" i="27"/>
  <c r="AA48" i="27"/>
  <c r="AB48" i="27"/>
  <c r="AC48" i="27"/>
  <c r="AD48" i="27"/>
  <c r="AA49" i="27"/>
  <c r="AB49" i="27"/>
  <c r="AC49" i="27"/>
  <c r="AD49" i="27"/>
  <c r="AA50" i="27"/>
  <c r="AB50" i="27"/>
  <c r="AC50" i="27"/>
  <c r="AD50" i="27"/>
  <c r="AA51" i="27"/>
  <c r="AB51" i="27"/>
  <c r="AC51" i="27"/>
  <c r="AD51" i="27"/>
  <c r="AA52" i="27"/>
  <c r="AB52" i="27"/>
  <c r="AC52" i="27"/>
  <c r="AD52" i="27"/>
  <c r="AA53" i="27"/>
  <c r="AB53" i="27"/>
  <c r="AC53" i="27"/>
  <c r="AD53" i="27"/>
  <c r="AA54" i="27"/>
  <c r="AB54" i="27"/>
  <c r="AC54" i="27"/>
  <c r="AD54" i="27"/>
  <c r="AA55" i="27"/>
  <c r="AB55" i="27"/>
  <c r="AC55" i="27"/>
  <c r="AD55" i="27"/>
  <c r="AA56" i="27"/>
  <c r="AB56" i="27"/>
  <c r="AC56" i="27"/>
  <c r="AD56" i="27"/>
  <c r="AA57" i="27"/>
  <c r="AB57" i="27"/>
  <c r="AC57" i="27"/>
  <c r="AD57" i="27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T34" i="26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T33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T28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T25" i="26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T19" i="26"/>
  <c r="T18" i="26"/>
  <c r="T17" i="26"/>
  <c r="T16" i="26"/>
  <c r="U14" i="26"/>
  <c r="V14" i="26"/>
  <c r="W14" i="26"/>
  <c r="X14" i="26"/>
  <c r="Y14" i="26"/>
  <c r="Z14" i="26"/>
  <c r="AA14" i="26"/>
  <c r="AB14" i="26"/>
  <c r="AC14" i="26"/>
  <c r="AD14" i="26"/>
  <c r="AE14" i="26"/>
  <c r="AF14" i="26"/>
  <c r="AG14" i="26"/>
  <c r="AH14" i="26"/>
  <c r="AI14" i="26"/>
  <c r="T14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T13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T7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T4" i="26"/>
  <c r="H13" i="26"/>
  <c r="I13" i="26"/>
  <c r="J13" i="26" a="1"/>
  <c r="J13" i="26" s="1"/>
  <c r="K13" i="26"/>
  <c r="L13" i="26"/>
  <c r="N13" i="26"/>
  <c r="O13" i="26" s="1"/>
  <c r="Q13" i="26"/>
  <c r="R13" i="26"/>
  <c r="H14" i="26"/>
  <c r="I14" i="26"/>
  <c r="J14" i="26" a="1"/>
  <c r="J14" i="26" s="1"/>
  <c r="K14" i="26"/>
  <c r="L14" i="26"/>
  <c r="M14" i="26"/>
  <c r="N14" i="26"/>
  <c r="O14" i="26" s="1"/>
  <c r="P14" i="26"/>
  <c r="Q14" i="26"/>
  <c r="R14" i="26" s="1"/>
  <c r="S14" i="26"/>
  <c r="H15" i="26"/>
  <c r="I15" i="26"/>
  <c r="J15" i="26" a="1"/>
  <c r="J15" i="26" s="1"/>
  <c r="K15" i="26"/>
  <c r="L15" i="26"/>
  <c r="M15" i="26"/>
  <c r="N15" i="26"/>
  <c r="O15" i="26" s="1"/>
  <c r="P15" i="26"/>
  <c r="Q15" i="26"/>
  <c r="R15" i="26" s="1"/>
  <c r="S15" i="26"/>
  <c r="H16" i="26"/>
  <c r="I16" i="26"/>
  <c r="J16" i="26" a="1"/>
  <c r="J16" i="26" s="1"/>
  <c r="K16" i="26"/>
  <c r="L16" i="26"/>
  <c r="N16" i="26"/>
  <c r="O16" i="26" s="1"/>
  <c r="Q16" i="26"/>
  <c r="R16" i="26" s="1"/>
  <c r="H17" i="26"/>
  <c r="I17" i="26"/>
  <c r="J17" i="26" a="1"/>
  <c r="J17" i="26" s="1"/>
  <c r="K17" i="26"/>
  <c r="L17" i="26"/>
  <c r="N17" i="26"/>
  <c r="O17" i="26" s="1"/>
  <c r="Q17" i="26"/>
  <c r="R17" i="26" s="1"/>
  <c r="H18" i="26"/>
  <c r="I18" i="26"/>
  <c r="J18" i="26" a="1"/>
  <c r="J18" i="26" s="1"/>
  <c r="K18" i="26"/>
  <c r="L18" i="26"/>
  <c r="N18" i="26"/>
  <c r="O18" i="26" s="1"/>
  <c r="Q18" i="26"/>
  <c r="R18" i="26" s="1"/>
  <c r="H19" i="26"/>
  <c r="I19" i="26"/>
  <c r="J19" i="26" a="1"/>
  <c r="J19" i="26" s="1"/>
  <c r="K19" i="26"/>
  <c r="L19" i="26"/>
  <c r="M19" i="26"/>
  <c r="N19" i="26"/>
  <c r="O19" i="26" s="1"/>
  <c r="P19" i="26"/>
  <c r="Q19" i="26"/>
  <c r="R19" i="26" s="1"/>
  <c r="S19" i="26"/>
  <c r="H20" i="26"/>
  <c r="I20" i="26"/>
  <c r="J20" i="26" a="1"/>
  <c r="J20" i="26" s="1"/>
  <c r="K20" i="26"/>
  <c r="L20" i="26"/>
  <c r="M20" i="26"/>
  <c r="N20" i="26"/>
  <c r="O20" i="26" s="1"/>
  <c r="P20" i="26"/>
  <c r="Q20" i="26"/>
  <c r="R20" i="26" s="1"/>
  <c r="S20" i="26"/>
  <c r="H22" i="26"/>
  <c r="I22" i="26"/>
  <c r="J22" i="26" a="1"/>
  <c r="J22" i="26" s="1"/>
  <c r="K22" i="26"/>
  <c r="L22" i="26"/>
  <c r="M22" i="26"/>
  <c r="N22" i="26"/>
  <c r="O22" i="26" s="1"/>
  <c r="P22" i="26"/>
  <c r="Q22" i="26"/>
  <c r="R22" i="26" s="1"/>
  <c r="S22" i="26"/>
  <c r="H23" i="26"/>
  <c r="I23" i="26"/>
  <c r="J23" i="26" a="1"/>
  <c r="J23" i="26" s="1"/>
  <c r="K23" i="26"/>
  <c r="L23" i="26"/>
  <c r="N23" i="26"/>
  <c r="O23" i="26" s="1"/>
  <c r="Q23" i="26"/>
  <c r="R23" i="26" s="1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H25" i="26"/>
  <c r="I25" i="26"/>
  <c r="J25" i="26" a="1"/>
  <c r="J25" i="26" s="1"/>
  <c r="K25" i="26"/>
  <c r="L25" i="26"/>
  <c r="M25" i="26"/>
  <c r="N25" i="26"/>
  <c r="O25" i="26" s="1"/>
  <c r="Q25" i="26"/>
  <c r="R25" i="26" s="1"/>
  <c r="H26" i="26"/>
  <c r="I26" i="26"/>
  <c r="J26" i="26" a="1"/>
  <c r="J26" i="26" s="1"/>
  <c r="K26" i="26"/>
  <c r="L26" i="26"/>
  <c r="M26" i="26"/>
  <c r="N26" i="26"/>
  <c r="O26" i="26" s="1"/>
  <c r="Q26" i="26"/>
  <c r="R26" i="26" s="1"/>
  <c r="H27" i="26"/>
  <c r="I27" i="26"/>
  <c r="J27" i="26" a="1"/>
  <c r="J27" i="26" s="1"/>
  <c r="K27" i="26"/>
  <c r="L27" i="26"/>
  <c r="N27" i="26"/>
  <c r="O27" i="26" s="1"/>
  <c r="Q27" i="26"/>
  <c r="R27" i="26" s="1"/>
  <c r="H28" i="26"/>
  <c r="I28" i="26"/>
  <c r="J28" i="26" a="1"/>
  <c r="J28" i="26" s="1"/>
  <c r="K28" i="26"/>
  <c r="L28" i="26"/>
  <c r="M28" i="26"/>
  <c r="N28" i="26"/>
  <c r="O28" i="26" s="1"/>
  <c r="Q28" i="26"/>
  <c r="R28" i="26" s="1"/>
  <c r="H29" i="26"/>
  <c r="I29" i="26"/>
  <c r="J29" i="26" a="1"/>
  <c r="J29" i="26" s="1"/>
  <c r="K29" i="26"/>
  <c r="L29" i="26"/>
  <c r="N29" i="26"/>
  <c r="O29" i="26" s="1"/>
  <c r="Q29" i="26"/>
  <c r="R29" i="26" s="1"/>
  <c r="H30" i="26"/>
  <c r="I30" i="26"/>
  <c r="J30" i="26" a="1"/>
  <c r="J30" i="26" s="1"/>
  <c r="K30" i="26"/>
  <c r="L30" i="26"/>
  <c r="M30" i="26"/>
  <c r="N30" i="26"/>
  <c r="O30" i="26" s="1"/>
  <c r="P30" i="26"/>
  <c r="Q30" i="26"/>
  <c r="R30" i="26" s="1"/>
  <c r="S30" i="26"/>
  <c r="H31" i="26"/>
  <c r="I31" i="26"/>
  <c r="J31" i="26" a="1"/>
  <c r="J31" i="26" s="1"/>
  <c r="K31" i="26"/>
  <c r="L31" i="26"/>
  <c r="M31" i="26"/>
  <c r="N31" i="26"/>
  <c r="O31" i="26" s="1"/>
  <c r="P31" i="26"/>
  <c r="Q31" i="26"/>
  <c r="R31" i="26" s="1"/>
  <c r="S31" i="26"/>
  <c r="H32" i="26"/>
  <c r="I32" i="26"/>
  <c r="J32" i="26" a="1"/>
  <c r="J32" i="26" s="1"/>
  <c r="K32" i="26"/>
  <c r="L32" i="26"/>
  <c r="N32" i="26"/>
  <c r="O32" i="26" s="1"/>
  <c r="Q32" i="26"/>
  <c r="R32" i="26" s="1"/>
  <c r="H33" i="26"/>
  <c r="I33" i="26"/>
  <c r="J33" i="26" a="1"/>
  <c r="J33" i="26" s="1"/>
  <c r="K33" i="26"/>
  <c r="L33" i="26"/>
  <c r="M33" i="26"/>
  <c r="N33" i="26"/>
  <c r="O33" i="26" s="1"/>
  <c r="P33" i="26"/>
  <c r="Q33" i="26"/>
  <c r="R33" i="26" s="1"/>
  <c r="H34" i="26"/>
  <c r="I34" i="26"/>
  <c r="J34" i="26" a="1"/>
  <c r="J34" i="26" s="1"/>
  <c r="K34" i="26"/>
  <c r="L34" i="26"/>
  <c r="M34" i="26"/>
  <c r="N34" i="26"/>
  <c r="O34" i="26" s="1"/>
  <c r="P34" i="26"/>
  <c r="Q34" i="26"/>
  <c r="R34" i="26" s="1"/>
  <c r="S34" i="26"/>
  <c r="H4" i="26"/>
  <c r="I4" i="26"/>
  <c r="J4" i="26" a="1"/>
  <c r="J4" i="26" s="1"/>
  <c r="K4" i="26"/>
  <c r="L4" i="26"/>
  <c r="N4" i="26"/>
  <c r="O4" i="26" s="1"/>
  <c r="P4" i="26"/>
  <c r="Q4" i="26"/>
  <c r="R4" i="26" s="1"/>
  <c r="AA292" i="18"/>
  <c r="AB292" i="18"/>
  <c r="AC292" i="18"/>
  <c r="AD292" i="18"/>
  <c r="AA293" i="18"/>
  <c r="AB293" i="18"/>
  <c r="AC293" i="18"/>
  <c r="AD293" i="18"/>
  <c r="AA294" i="18"/>
  <c r="AB294" i="18"/>
  <c r="AC294" i="18"/>
  <c r="AD294" i="18"/>
  <c r="AA295" i="18"/>
  <c r="AB295" i="18"/>
  <c r="AC295" i="18"/>
  <c r="AD295" i="18"/>
  <c r="AA296" i="18"/>
  <c r="AB296" i="18"/>
  <c r="AC296" i="18"/>
  <c r="AD296" i="18"/>
  <c r="AA297" i="18"/>
  <c r="AB297" i="18"/>
  <c r="AC297" i="18"/>
  <c r="AD297" i="18"/>
  <c r="AA298" i="18"/>
  <c r="AB298" i="18"/>
  <c r="AC298" i="18"/>
  <c r="AD298" i="18"/>
  <c r="AA299" i="18"/>
  <c r="AB299" i="18"/>
  <c r="AC299" i="18"/>
  <c r="AD299" i="18"/>
  <c r="AA300" i="18"/>
  <c r="AB300" i="18"/>
  <c r="AC300" i="18"/>
  <c r="AD300" i="18"/>
  <c r="AA301" i="18"/>
  <c r="AB301" i="18"/>
  <c r="AC301" i="18"/>
  <c r="AD301" i="18"/>
  <c r="AA302" i="18"/>
  <c r="AB302" i="18"/>
  <c r="AC302" i="18"/>
  <c r="AD302" i="18"/>
  <c r="AA303" i="18"/>
  <c r="AB303" i="18"/>
  <c r="AC303" i="18"/>
  <c r="AD303" i="18"/>
  <c r="AA1474" i="10"/>
  <c r="AB1474" i="10"/>
  <c r="AC1474" i="10"/>
  <c r="AD1474" i="10"/>
  <c r="AA1475" i="10"/>
  <c r="AB1475" i="10"/>
  <c r="AC1475" i="10"/>
  <c r="AD1475" i="10"/>
  <c r="AA1476" i="10"/>
  <c r="AB1476" i="10"/>
  <c r="AC1476" i="10"/>
  <c r="AD1476" i="10"/>
  <c r="AA1477" i="10"/>
  <c r="AB1477" i="10"/>
  <c r="AC1477" i="10"/>
  <c r="AD1477" i="10"/>
  <c r="AA1478" i="10"/>
  <c r="AB1478" i="10"/>
  <c r="AC1478" i="10"/>
  <c r="AD1478" i="10"/>
  <c r="AA1479" i="10"/>
  <c r="AB1479" i="10"/>
  <c r="AC1479" i="10"/>
  <c r="AD1479" i="10"/>
  <c r="AA1480" i="10"/>
  <c r="AB1480" i="10"/>
  <c r="AC1480" i="10"/>
  <c r="AD1480" i="10"/>
  <c r="AA1481" i="10"/>
  <c r="AB1481" i="10"/>
  <c r="AC1481" i="10"/>
  <c r="AD1481" i="10"/>
  <c r="AA1482" i="10"/>
  <c r="AB1482" i="10"/>
  <c r="AC1482" i="10"/>
  <c r="AD1482" i="10"/>
  <c r="AA1483" i="10"/>
  <c r="AB1483" i="10"/>
  <c r="AC1483" i="10"/>
  <c r="AD1483" i="10"/>
  <c r="AA1484" i="10"/>
  <c r="AB1484" i="10"/>
  <c r="AC1484" i="10"/>
  <c r="AD1484" i="10"/>
  <c r="AA1485" i="10"/>
  <c r="AB1485" i="10"/>
  <c r="AC1485" i="10"/>
  <c r="AD1485" i="10"/>
  <c r="AA30" i="27"/>
  <c r="AB30" i="27"/>
  <c r="P13" i="26" s="1"/>
  <c r="AC30" i="27"/>
  <c r="S13" i="26" s="1"/>
  <c r="AD30" i="27"/>
  <c r="M13" i="26" s="1"/>
  <c r="AA31" i="27"/>
  <c r="AB31" i="27"/>
  <c r="AC31" i="27"/>
  <c r="S4" i="26" s="1"/>
  <c r="AD31" i="27"/>
  <c r="M4" i="26" s="1"/>
  <c r="AA32" i="27"/>
  <c r="AB32" i="27"/>
  <c r="AC32" i="27"/>
  <c r="AD32" i="27"/>
  <c r="AA33" i="27"/>
  <c r="AB33" i="27"/>
  <c r="AC33" i="27"/>
  <c r="AD33" i="27"/>
  <c r="AA34" i="27"/>
  <c r="AB34" i="27"/>
  <c r="P28" i="26" s="1"/>
  <c r="AC34" i="27"/>
  <c r="S28" i="26" s="1"/>
  <c r="AD34" i="27"/>
  <c r="AA35" i="27"/>
  <c r="AB35" i="27"/>
  <c r="AC35" i="27"/>
  <c r="S33" i="26" s="1"/>
  <c r="AD35" i="27"/>
  <c r="AA36" i="27"/>
  <c r="AB36" i="27"/>
  <c r="P25" i="26" s="1"/>
  <c r="AC36" i="27"/>
  <c r="S25" i="26" s="1"/>
  <c r="AD36" i="27"/>
  <c r="AA37" i="27"/>
  <c r="AB37" i="27"/>
  <c r="AC37" i="27"/>
  <c r="AD37" i="27"/>
  <c r="AA38" i="27"/>
  <c r="AB38" i="27"/>
  <c r="AC38" i="27"/>
  <c r="AD38" i="27"/>
  <c r="AA39" i="27"/>
  <c r="AB39" i="27"/>
  <c r="P17" i="26" s="1"/>
  <c r="AC39" i="27"/>
  <c r="S17" i="26" s="1"/>
  <c r="AD39" i="27"/>
  <c r="M17" i="26" s="1"/>
  <c r="AA40" i="27"/>
  <c r="AB40" i="27"/>
  <c r="P18" i="26" s="1"/>
  <c r="AC40" i="27"/>
  <c r="S18" i="26" s="1"/>
  <c r="AD40" i="27"/>
  <c r="M18" i="26" s="1"/>
  <c r="AA41" i="27"/>
  <c r="AB41" i="27"/>
  <c r="P16" i="26" s="1"/>
  <c r="AC41" i="27"/>
  <c r="S16" i="26" s="1"/>
  <c r="AD41" i="27"/>
  <c r="M16" i="26" s="1"/>
  <c r="AA1462" i="10"/>
  <c r="AB1462" i="10"/>
  <c r="AC1462" i="10"/>
  <c r="AD1462" i="10"/>
  <c r="AA1463" i="10"/>
  <c r="AB1463" i="10"/>
  <c r="AC1463" i="10"/>
  <c r="AD1463" i="10"/>
  <c r="AA1464" i="10"/>
  <c r="AB1464" i="10"/>
  <c r="AC1464" i="10"/>
  <c r="AD1464" i="10"/>
  <c r="AA1465" i="10"/>
  <c r="AB1465" i="10"/>
  <c r="AC1465" i="10"/>
  <c r="AD1465" i="10"/>
  <c r="AA1466" i="10"/>
  <c r="AB1466" i="10"/>
  <c r="AC1466" i="10"/>
  <c r="AD1466" i="10"/>
  <c r="AA1467" i="10"/>
  <c r="AB1467" i="10"/>
  <c r="AC1467" i="10"/>
  <c r="AD1467" i="10"/>
  <c r="AA1468" i="10"/>
  <c r="AB1468" i="10"/>
  <c r="AC1468" i="10"/>
  <c r="AD1468" i="10"/>
  <c r="AA1469" i="10"/>
  <c r="AB1469" i="10"/>
  <c r="AC1469" i="10"/>
  <c r="AD1469" i="10"/>
  <c r="AA1470" i="10"/>
  <c r="AB1470" i="10"/>
  <c r="AC1470" i="10"/>
  <c r="AD1470" i="10"/>
  <c r="AA1471" i="10"/>
  <c r="AB1471" i="10"/>
  <c r="AC1471" i="10"/>
  <c r="AD1471" i="10"/>
  <c r="AA1472" i="10"/>
  <c r="AB1472" i="10"/>
  <c r="AC1472" i="10"/>
  <c r="AD1472" i="10"/>
  <c r="AA1473" i="10"/>
  <c r="AB1473" i="10"/>
  <c r="AC1473" i="10"/>
  <c r="AD1473" i="10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T32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T9" i="26"/>
  <c r="AA18" i="27"/>
  <c r="AB18" i="27"/>
  <c r="P29" i="26" s="1"/>
  <c r="AC18" i="27"/>
  <c r="S29" i="26" s="1"/>
  <c r="AD18" i="27"/>
  <c r="M29" i="26" s="1"/>
  <c r="AA19" i="27"/>
  <c r="AB19" i="27"/>
  <c r="P23" i="26" s="1"/>
  <c r="AC19" i="27"/>
  <c r="S23" i="26" s="1"/>
  <c r="AD19" i="27"/>
  <c r="M23" i="26" s="1"/>
  <c r="AA20" i="27"/>
  <c r="AB20" i="27"/>
  <c r="AC20" i="27"/>
  <c r="AD20" i="27"/>
  <c r="AA21" i="27"/>
  <c r="AB21" i="27"/>
  <c r="AC21" i="27"/>
  <c r="AD21" i="27"/>
  <c r="AA22" i="27"/>
  <c r="AB22" i="27"/>
  <c r="AC22" i="27"/>
  <c r="AD22" i="27"/>
  <c r="AA23" i="27"/>
  <c r="AB23" i="27"/>
  <c r="AC23" i="27"/>
  <c r="AD23" i="27"/>
  <c r="AA24" i="27"/>
  <c r="AB24" i="27"/>
  <c r="AC24" i="27"/>
  <c r="AD24" i="27"/>
  <c r="AA25" i="27"/>
  <c r="AB25" i="27"/>
  <c r="P32" i="26" s="1"/>
  <c r="AC25" i="27"/>
  <c r="S32" i="26" s="1"/>
  <c r="AD25" i="27"/>
  <c r="M32" i="26" s="1"/>
  <c r="AA26" i="27"/>
  <c r="AB26" i="27"/>
  <c r="AC26" i="27"/>
  <c r="AD26" i="27"/>
  <c r="AA27" i="27"/>
  <c r="AB27" i="27"/>
  <c r="AC27" i="27"/>
  <c r="AD27" i="27"/>
  <c r="M35" i="26" s="1"/>
  <c r="AA28" i="27"/>
  <c r="AB28" i="27"/>
  <c r="AC28" i="27"/>
  <c r="AD28" i="27"/>
  <c r="AA29" i="27"/>
  <c r="AB29" i="27"/>
  <c r="AC29" i="27"/>
  <c r="AD29" i="27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T35" i="26"/>
  <c r="T31" i="26"/>
  <c r="T30" i="26"/>
  <c r="T29" i="26"/>
  <c r="T27" i="26"/>
  <c r="T26" i="26"/>
  <c r="T24" i="26"/>
  <c r="T23" i="26"/>
  <c r="T22" i="26"/>
  <c r="T20" i="26"/>
  <c r="T15" i="26"/>
  <c r="T6" i="26"/>
  <c r="T3" i="26"/>
  <c r="H3" i="26"/>
  <c r="I3" i="26"/>
  <c r="J3" i="26" a="1"/>
  <c r="J3" i="26" s="1"/>
  <c r="K3" i="26"/>
  <c r="L3" i="26"/>
  <c r="M3" i="26"/>
  <c r="N3" i="26"/>
  <c r="O3" i="26" s="1"/>
  <c r="P3" i="26"/>
  <c r="Q3" i="26"/>
  <c r="R3" i="26" s="1"/>
  <c r="S3" i="26"/>
  <c r="H35" i="26"/>
  <c r="I35" i="26"/>
  <c r="J35" i="26" a="1"/>
  <c r="J35" i="26" s="1"/>
  <c r="K35" i="26"/>
  <c r="L35" i="26"/>
  <c r="N35" i="26"/>
  <c r="O35" i="26" s="1"/>
  <c r="P35" i="26"/>
  <c r="Q35" i="26"/>
  <c r="R35" i="26" s="1"/>
  <c r="S35" i="26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1446" i="10"/>
  <c r="AB1446" i="10"/>
  <c r="AC1446" i="10"/>
  <c r="AD1446" i="10"/>
  <c r="AA1447" i="10"/>
  <c r="AB1447" i="10"/>
  <c r="AC1447" i="10"/>
  <c r="AD1447" i="10"/>
  <c r="AA1448" i="10"/>
  <c r="AB1448" i="10"/>
  <c r="AC1448" i="10"/>
  <c r="AD1448" i="10"/>
  <c r="AA1449" i="10"/>
  <c r="AB1449" i="10"/>
  <c r="AC1449" i="10"/>
  <c r="AD1449" i="10"/>
  <c r="AA1450" i="10"/>
  <c r="AB1450" i="10"/>
  <c r="AC1450" i="10"/>
  <c r="AD1450" i="10"/>
  <c r="AA1451" i="10"/>
  <c r="AB1451" i="10"/>
  <c r="AC1451" i="10"/>
  <c r="AD1451" i="10"/>
  <c r="AA1452" i="10"/>
  <c r="AB1452" i="10"/>
  <c r="AC1452" i="10"/>
  <c r="AD1452" i="10"/>
  <c r="AA1453" i="10"/>
  <c r="AB1453" i="10"/>
  <c r="AC1453" i="10"/>
  <c r="AD1453" i="10"/>
  <c r="AA1454" i="10"/>
  <c r="AB1454" i="10"/>
  <c r="AC1454" i="10"/>
  <c r="AD1454" i="10"/>
  <c r="AA1455" i="10"/>
  <c r="AB1455" i="10"/>
  <c r="AC1455" i="10"/>
  <c r="AD1455" i="10"/>
  <c r="AA1456" i="10"/>
  <c r="AB1456" i="10"/>
  <c r="AC1456" i="10"/>
  <c r="AD1456" i="10"/>
  <c r="AA1457" i="10"/>
  <c r="AB1457" i="10"/>
  <c r="AC1457" i="10"/>
  <c r="AD1457" i="10"/>
  <c r="AA1458" i="10"/>
  <c r="AB1458" i="10"/>
  <c r="AC1458" i="10"/>
  <c r="AD1458" i="10"/>
  <c r="AA1459" i="10"/>
  <c r="AB1459" i="10"/>
  <c r="AC1459" i="10"/>
  <c r="AD1459" i="10"/>
  <c r="AA1460" i="10"/>
  <c r="AB1460" i="10"/>
  <c r="AC1460" i="10"/>
  <c r="AD1460" i="10"/>
  <c r="AA1461" i="10"/>
  <c r="AB1461" i="10"/>
  <c r="AC1461" i="10"/>
  <c r="AD1461" i="10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A8" i="27"/>
  <c r="AB8" i="27"/>
  <c r="AC8" i="27"/>
  <c r="AD8" i="27"/>
  <c r="AA2" i="27"/>
  <c r="AB2" i="27"/>
  <c r="AC2" i="27"/>
  <c r="AD2" i="27"/>
  <c r="AA5" i="27"/>
  <c r="AB5" i="27"/>
  <c r="AC5" i="27"/>
  <c r="AD5" i="27"/>
  <c r="AA4" i="27"/>
  <c r="AB4" i="27"/>
  <c r="AC4" i="27"/>
  <c r="AD4" i="27"/>
  <c r="AA6" i="27"/>
  <c r="AB6" i="27"/>
  <c r="P27" i="26" s="1"/>
  <c r="AC6" i="27"/>
  <c r="S27" i="26" s="1"/>
  <c r="AD6" i="27"/>
  <c r="M27" i="26" s="1"/>
  <c r="AA7" i="27"/>
  <c r="AB7" i="27"/>
  <c r="AC7" i="27"/>
  <c r="AD7" i="27"/>
  <c r="AA9" i="27"/>
  <c r="AB9" i="27"/>
  <c r="AC9" i="27"/>
  <c r="AD9" i="27"/>
  <c r="AA3" i="27"/>
  <c r="AB3" i="27"/>
  <c r="AC3" i="27"/>
  <c r="AD3" i="27"/>
  <c r="AA15" i="27"/>
  <c r="AB15" i="27"/>
  <c r="AC15" i="27"/>
  <c r="AD15" i="27"/>
  <c r="AA11" i="27"/>
  <c r="AB11" i="27"/>
  <c r="AC11" i="27"/>
  <c r="AD11" i="27"/>
  <c r="AA10" i="27"/>
  <c r="AB10" i="27"/>
  <c r="AC10" i="27"/>
  <c r="AD10" i="27"/>
  <c r="AA14" i="27"/>
  <c r="AB14" i="27"/>
  <c r="AC14" i="27"/>
  <c r="AD14" i="27"/>
  <c r="AA17" i="27"/>
  <c r="AB17" i="27"/>
  <c r="AC17" i="27"/>
  <c r="AD17" i="27"/>
  <c r="AA16" i="27"/>
  <c r="AB16" i="27"/>
  <c r="P26" i="26" s="1"/>
  <c r="AC16" i="27"/>
  <c r="S26" i="26" s="1"/>
  <c r="AD16" i="27"/>
  <c r="AA13" i="27"/>
  <c r="AB13" i="27"/>
  <c r="AC13" i="27"/>
  <c r="AD13" i="27"/>
  <c r="AA12" i="27"/>
  <c r="AB12" i="27"/>
  <c r="AC12" i="27"/>
  <c r="AD12" i="27"/>
  <c r="U53" i="12"/>
  <c r="V53" i="12"/>
  <c r="W53" i="12"/>
  <c r="X53" i="12"/>
  <c r="Y53" i="12"/>
  <c r="Z53" i="12"/>
  <c r="AA53" i="12"/>
  <c r="AB53" i="12"/>
  <c r="AC53" i="12"/>
  <c r="AE53" i="12"/>
  <c r="AF53" i="12"/>
  <c r="AG53" i="12"/>
  <c r="AH53" i="12"/>
  <c r="AI53" i="12"/>
  <c r="AL53" i="12"/>
  <c r="AK53" i="12"/>
  <c r="AN53" i="12"/>
  <c r="AO53" i="12"/>
  <c r="AP53" i="12"/>
  <c r="AQ53" i="12"/>
  <c r="AT53" i="12"/>
  <c r="AR53" i="12"/>
  <c r="T53" i="12"/>
  <c r="G53" i="12"/>
  <c r="H53" i="12"/>
  <c r="I53" i="12" a="1"/>
  <c r="I53" i="12" s="1"/>
  <c r="J53" i="12" a="1"/>
  <c r="J53" i="12" s="1"/>
  <c r="K53" i="12"/>
  <c r="L53" i="12"/>
  <c r="M53" i="12"/>
  <c r="N53" i="12"/>
  <c r="O53" i="12" s="1"/>
  <c r="P53" i="12"/>
  <c r="Q53" i="12"/>
  <c r="R53" i="12" s="1"/>
  <c r="S53" i="12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H40" i="16"/>
  <c r="AI40" i="16"/>
  <c r="AJ40" i="16"/>
  <c r="AK40" i="16"/>
  <c r="AL40" i="16"/>
  <c r="AM40" i="16"/>
  <c r="AN40" i="16"/>
  <c r="AO40" i="16"/>
  <c r="S40" i="16"/>
  <c r="G40" i="16"/>
  <c r="H40" i="16"/>
  <c r="I40" i="16" a="1"/>
  <c r="I40" i="16" s="1"/>
  <c r="J40" i="16"/>
  <c r="K40" i="16"/>
  <c r="L40" i="16"/>
  <c r="M40" i="16"/>
  <c r="N40" i="16" s="1"/>
  <c r="O40" i="16"/>
  <c r="P40" i="16"/>
  <c r="Q40" i="16" s="1"/>
  <c r="R40" i="16"/>
  <c r="AH867" i="17"/>
  <c r="AI867" i="17"/>
  <c r="AJ867" i="17"/>
  <c r="AK867" i="17"/>
  <c r="AH868" i="17"/>
  <c r="AI868" i="17"/>
  <c r="AJ868" i="17"/>
  <c r="AK868" i="17"/>
  <c r="AH869" i="17"/>
  <c r="AI869" i="17"/>
  <c r="AJ869" i="17"/>
  <c r="AK869" i="17"/>
  <c r="AH870" i="17"/>
  <c r="AI870" i="17"/>
  <c r="AJ870" i="17"/>
  <c r="AK870" i="17"/>
  <c r="AH871" i="17"/>
  <c r="AI871" i="17"/>
  <c r="AJ871" i="17"/>
  <c r="AK871" i="17"/>
  <c r="AH872" i="17"/>
  <c r="AI872" i="17"/>
  <c r="AJ872" i="17"/>
  <c r="AK872" i="17"/>
  <c r="AH873" i="17"/>
  <c r="AI873" i="17"/>
  <c r="AJ873" i="17"/>
  <c r="AK873" i="17"/>
  <c r="AH874" i="17"/>
  <c r="AI874" i="17"/>
  <c r="AJ874" i="17"/>
  <c r="AK874" i="17"/>
  <c r="AH875" i="17"/>
  <c r="AI875" i="17"/>
  <c r="AJ875" i="17"/>
  <c r="AK875" i="17"/>
  <c r="AH876" i="17"/>
  <c r="AI876" i="17"/>
  <c r="AJ876" i="17"/>
  <c r="AK876" i="17"/>
  <c r="AH877" i="17"/>
  <c r="AI877" i="17"/>
  <c r="AJ877" i="17"/>
  <c r="AK877" i="17"/>
  <c r="AH878" i="17"/>
  <c r="AI878" i="17"/>
  <c r="AJ878" i="17"/>
  <c r="AK878" i="17"/>
  <c r="AH879" i="17"/>
  <c r="AI879" i="17"/>
  <c r="AJ879" i="17"/>
  <c r="AK879" i="17"/>
  <c r="AL1571" i="9"/>
  <c r="AM1571" i="9"/>
  <c r="AN1571" i="9"/>
  <c r="AO1571" i="9"/>
  <c r="AL1572" i="9"/>
  <c r="AM1572" i="9"/>
  <c r="AN1572" i="9"/>
  <c r="AO1572" i="9"/>
  <c r="AL1573" i="9"/>
  <c r="AM1573" i="9"/>
  <c r="AN1573" i="9"/>
  <c r="AO1573" i="9"/>
  <c r="AL1574" i="9"/>
  <c r="AM1574" i="9"/>
  <c r="AN1574" i="9"/>
  <c r="AO1574" i="9"/>
  <c r="AL1575" i="9"/>
  <c r="AM1575" i="9"/>
  <c r="AN1575" i="9"/>
  <c r="AO1575" i="9"/>
  <c r="AL1576" i="9"/>
  <c r="AM1576" i="9"/>
  <c r="AN1576" i="9"/>
  <c r="AO1576" i="9"/>
  <c r="AL1577" i="9"/>
  <c r="AM1577" i="9"/>
  <c r="AN1577" i="9"/>
  <c r="AO1577" i="9"/>
  <c r="AL1578" i="9"/>
  <c r="AM1578" i="9"/>
  <c r="AN1578" i="9"/>
  <c r="AO1578" i="9"/>
  <c r="AL1579" i="9"/>
  <c r="AM1579" i="9"/>
  <c r="AN1579" i="9"/>
  <c r="AO1579" i="9"/>
  <c r="AL1580" i="9"/>
  <c r="AM1580" i="9"/>
  <c r="AN1580" i="9"/>
  <c r="AO1580" i="9"/>
  <c r="AL1581" i="9"/>
  <c r="AM1581" i="9"/>
  <c r="AN1581" i="9"/>
  <c r="AO1581" i="9"/>
  <c r="AL1582" i="9"/>
  <c r="AM1582" i="9"/>
  <c r="AN1582" i="9"/>
  <c r="AO1582" i="9"/>
  <c r="AL1583" i="9"/>
  <c r="AM1583" i="9"/>
  <c r="AN1583" i="9"/>
  <c r="AO1583" i="9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AN15" i="16"/>
  <c r="AO15" i="16"/>
  <c r="S15" i="16"/>
  <c r="G15" i="16"/>
  <c r="H15" i="16"/>
  <c r="I15" i="16" a="1"/>
  <c r="I15" i="16" s="1"/>
  <c r="J15" i="16"/>
  <c r="K15" i="16"/>
  <c r="M15" i="16"/>
  <c r="N15" i="16" s="1"/>
  <c r="P15" i="16"/>
  <c r="Q15" i="16" s="1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AN6" i="16"/>
  <c r="AO6" i="16"/>
  <c r="S6" i="16"/>
  <c r="G6" i="16"/>
  <c r="H6" i="16"/>
  <c r="I6" i="16" a="1"/>
  <c r="I6" i="16" s="1"/>
  <c r="J6" i="16"/>
  <c r="K6" i="16"/>
  <c r="M6" i="16"/>
  <c r="N6" i="16" s="1"/>
  <c r="P6" i="16"/>
  <c r="Q6" i="16" s="1"/>
  <c r="Q9" i="24"/>
  <c r="R9" i="24"/>
  <c r="S9" i="24"/>
  <c r="T9" i="24"/>
  <c r="U9" i="24"/>
  <c r="V9" i="24"/>
  <c r="W9" i="24"/>
  <c r="X9" i="24"/>
  <c r="Y9" i="24"/>
  <c r="AA9" i="24"/>
  <c r="AB9" i="24"/>
  <c r="AC9" i="24"/>
  <c r="AD9" i="24"/>
  <c r="AE9" i="24"/>
  <c r="AH9" i="24"/>
  <c r="AG9" i="24"/>
  <c r="AJ9" i="24"/>
  <c r="AK9" i="24"/>
  <c r="AL9" i="24"/>
  <c r="AM9" i="24"/>
  <c r="AP9" i="24"/>
  <c r="AN9" i="24"/>
  <c r="P9" i="24"/>
  <c r="D9" i="24"/>
  <c r="E9" i="24"/>
  <c r="F9" i="24" a="1"/>
  <c r="F9" i="24" s="1"/>
  <c r="G9" i="24"/>
  <c r="H9" i="24"/>
  <c r="I9" i="24"/>
  <c r="J9" i="24"/>
  <c r="K9" i="24" s="1"/>
  <c r="L9" i="24"/>
  <c r="M9" i="24"/>
  <c r="N9" i="24" s="1"/>
  <c r="O9" i="24"/>
  <c r="AL62" i="23"/>
  <c r="AM62" i="23"/>
  <c r="AN62" i="23"/>
  <c r="AO62" i="23"/>
  <c r="AL63" i="23"/>
  <c r="AM63" i="23"/>
  <c r="AN63" i="23"/>
  <c r="AO63" i="23"/>
  <c r="AL64" i="23"/>
  <c r="AM64" i="23"/>
  <c r="AN64" i="23"/>
  <c r="AO64" i="23"/>
  <c r="AL65" i="23"/>
  <c r="AM65" i="23"/>
  <c r="AN65" i="23"/>
  <c r="AO65" i="23"/>
  <c r="AL66" i="23"/>
  <c r="AM66" i="23"/>
  <c r="AN66" i="23"/>
  <c r="AO66" i="23"/>
  <c r="AL67" i="23"/>
  <c r="AM67" i="23"/>
  <c r="AN67" i="23"/>
  <c r="AO67" i="23"/>
  <c r="AL68" i="23"/>
  <c r="AM68" i="23"/>
  <c r="AN68" i="23"/>
  <c r="AO68" i="23"/>
  <c r="AL69" i="23"/>
  <c r="AM69" i="23"/>
  <c r="AN69" i="23"/>
  <c r="AO69" i="23"/>
  <c r="AL70" i="23"/>
  <c r="AM70" i="23"/>
  <c r="AN70" i="23"/>
  <c r="AO70" i="23"/>
  <c r="AL71" i="23"/>
  <c r="AM71" i="23"/>
  <c r="AN71" i="23"/>
  <c r="AO71" i="23"/>
  <c r="AL72" i="23"/>
  <c r="AM72" i="23"/>
  <c r="AN72" i="23"/>
  <c r="AO72" i="23"/>
  <c r="AL73" i="23"/>
  <c r="AM73" i="23"/>
  <c r="AN73" i="23"/>
  <c r="AO73" i="23"/>
  <c r="AH855" i="17"/>
  <c r="AI855" i="17"/>
  <c r="AJ855" i="17"/>
  <c r="AK855" i="17"/>
  <c r="AH856" i="17"/>
  <c r="AI856" i="17"/>
  <c r="AJ856" i="17"/>
  <c r="AK856" i="17"/>
  <c r="AH857" i="17"/>
  <c r="AI857" i="17"/>
  <c r="AJ857" i="17"/>
  <c r="AK857" i="17"/>
  <c r="AH858" i="17"/>
  <c r="AI858" i="17"/>
  <c r="AJ858" i="17"/>
  <c r="AK858" i="17"/>
  <c r="AH859" i="17"/>
  <c r="AI859" i="17"/>
  <c r="AJ859" i="17"/>
  <c r="AK859" i="17"/>
  <c r="AH860" i="17"/>
  <c r="AI860" i="17"/>
  <c r="AJ860" i="17"/>
  <c r="AK860" i="17"/>
  <c r="AH861" i="17"/>
  <c r="AI861" i="17"/>
  <c r="AJ861" i="17"/>
  <c r="AK861" i="17"/>
  <c r="AH862" i="17"/>
  <c r="AI862" i="17"/>
  <c r="AJ862" i="17"/>
  <c r="AK862" i="17"/>
  <c r="AH863" i="17"/>
  <c r="AI863" i="17"/>
  <c r="AJ863" i="17"/>
  <c r="AK863" i="17"/>
  <c r="AH864" i="17"/>
  <c r="AI864" i="17"/>
  <c r="AJ864" i="17"/>
  <c r="AK864" i="17"/>
  <c r="AH865" i="17"/>
  <c r="AI865" i="17"/>
  <c r="AJ865" i="17"/>
  <c r="AK865" i="17"/>
  <c r="AH866" i="17"/>
  <c r="AI866" i="17"/>
  <c r="AJ866" i="17"/>
  <c r="AK866" i="17"/>
  <c r="AL1559" i="9"/>
  <c r="AM1559" i="9"/>
  <c r="AN1559" i="9"/>
  <c r="AO1559" i="9"/>
  <c r="AL1560" i="9"/>
  <c r="AM1560" i="9"/>
  <c r="AN1560" i="9"/>
  <c r="AO1560" i="9"/>
  <c r="AL1561" i="9"/>
  <c r="AM1561" i="9"/>
  <c r="AN1561" i="9"/>
  <c r="AO1561" i="9"/>
  <c r="AL1562" i="9"/>
  <c r="AM1562" i="9"/>
  <c r="AN1562" i="9"/>
  <c r="AO1562" i="9"/>
  <c r="AL1563" i="9"/>
  <c r="AM1563" i="9"/>
  <c r="AN1563" i="9"/>
  <c r="AO1563" i="9"/>
  <c r="AL1564" i="9"/>
  <c r="AM1564" i="9"/>
  <c r="AN1564" i="9"/>
  <c r="AO1564" i="9"/>
  <c r="AL1565" i="9"/>
  <c r="AM1565" i="9"/>
  <c r="AN1565" i="9"/>
  <c r="AO1565" i="9"/>
  <c r="AL1566" i="9"/>
  <c r="AM1566" i="9"/>
  <c r="AN1566" i="9"/>
  <c r="AO1566" i="9"/>
  <c r="AL1567" i="9"/>
  <c r="AM1567" i="9"/>
  <c r="AN1567" i="9"/>
  <c r="AO1567" i="9"/>
  <c r="AL1568" i="9"/>
  <c r="AM1568" i="9"/>
  <c r="AN1568" i="9"/>
  <c r="AO1568" i="9"/>
  <c r="AL1569" i="9"/>
  <c r="AM1569" i="9"/>
  <c r="AN1569" i="9"/>
  <c r="AO1569" i="9"/>
  <c r="AL1570" i="9"/>
  <c r="AM1570" i="9"/>
  <c r="AN1570" i="9"/>
  <c r="AO1570" i="9"/>
  <c r="AA1430" i="10"/>
  <c r="AB1430" i="10"/>
  <c r="AC1430" i="10"/>
  <c r="AD1430" i="10"/>
  <c r="AA1431" i="10"/>
  <c r="AB1431" i="10"/>
  <c r="AC1431" i="10"/>
  <c r="AD1431" i="10"/>
  <c r="AA1432" i="10"/>
  <c r="AB1432" i="10"/>
  <c r="AC1432" i="10"/>
  <c r="AD1432" i="10"/>
  <c r="AA1433" i="10"/>
  <c r="AB1433" i="10"/>
  <c r="AC1433" i="10"/>
  <c r="AD1433" i="10"/>
  <c r="AA1434" i="10"/>
  <c r="AB1434" i="10"/>
  <c r="AC1434" i="10"/>
  <c r="AD1434" i="10"/>
  <c r="AA1435" i="10"/>
  <c r="AB1435" i="10"/>
  <c r="AC1435" i="10"/>
  <c r="AD1435" i="10"/>
  <c r="AA1436" i="10"/>
  <c r="AB1436" i="10"/>
  <c r="AC1436" i="10"/>
  <c r="AD1436" i="10"/>
  <c r="AA1437" i="10"/>
  <c r="AB1437" i="10"/>
  <c r="AC1437" i="10"/>
  <c r="AD1437" i="10"/>
  <c r="AA1438" i="10"/>
  <c r="AB1438" i="10"/>
  <c r="AC1438" i="10"/>
  <c r="AD1438" i="10"/>
  <c r="AA1439" i="10"/>
  <c r="AB1439" i="10"/>
  <c r="AC1439" i="10"/>
  <c r="AD1439" i="10"/>
  <c r="AA1440" i="10"/>
  <c r="AB1440" i="10"/>
  <c r="AC1440" i="10"/>
  <c r="AD1440" i="10"/>
  <c r="AA1441" i="10"/>
  <c r="AB1441" i="10"/>
  <c r="AC1441" i="10"/>
  <c r="AD1441" i="10"/>
  <c r="AA1442" i="10"/>
  <c r="AB1442" i="10"/>
  <c r="AC1442" i="10"/>
  <c r="AD1442" i="10"/>
  <c r="AA1443" i="10"/>
  <c r="AB1443" i="10"/>
  <c r="AC1443" i="10"/>
  <c r="AD1443" i="10"/>
  <c r="AA1444" i="10"/>
  <c r="AB1444" i="10"/>
  <c r="AC1444" i="10"/>
  <c r="AD1444" i="10"/>
  <c r="AA1445" i="10"/>
  <c r="AB1445" i="10"/>
  <c r="AC1445" i="10"/>
  <c r="AD1445" i="10"/>
  <c r="AA280" i="18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H843" i="17"/>
  <c r="AI843" i="17"/>
  <c r="AJ843" i="17"/>
  <c r="AK843" i="17"/>
  <c r="AH844" i="17"/>
  <c r="AI844" i="17"/>
  <c r="AJ844" i="17"/>
  <c r="AK844" i="17"/>
  <c r="AH845" i="17"/>
  <c r="AI845" i="17"/>
  <c r="AJ845" i="17"/>
  <c r="AK845" i="17"/>
  <c r="AH846" i="17"/>
  <c r="AI846" i="17"/>
  <c r="AJ846" i="17"/>
  <c r="AK846" i="17"/>
  <c r="AH847" i="17"/>
  <c r="AI847" i="17"/>
  <c r="AJ847" i="17"/>
  <c r="AK847" i="17"/>
  <c r="AH848" i="17"/>
  <c r="AI848" i="17"/>
  <c r="AJ848" i="17"/>
  <c r="AK848" i="17"/>
  <c r="AH849" i="17"/>
  <c r="AI849" i="17"/>
  <c r="AJ849" i="17"/>
  <c r="AK849" i="17"/>
  <c r="AH850" i="17"/>
  <c r="AI850" i="17"/>
  <c r="AJ850" i="17"/>
  <c r="AK850" i="17"/>
  <c r="AH851" i="17"/>
  <c r="AI851" i="17"/>
  <c r="AJ851" i="17"/>
  <c r="AK851" i="17"/>
  <c r="AH852" i="17"/>
  <c r="AI852" i="17"/>
  <c r="AJ852" i="17"/>
  <c r="AK852" i="17"/>
  <c r="AH853" i="17"/>
  <c r="AI853" i="17"/>
  <c r="AJ853" i="17"/>
  <c r="AK853" i="17"/>
  <c r="AH854" i="17"/>
  <c r="AI854" i="17"/>
  <c r="AJ854" i="17"/>
  <c r="AK854" i="17"/>
  <c r="AL1547" i="9"/>
  <c r="AM1547" i="9"/>
  <c r="AN1547" i="9"/>
  <c r="AO1547" i="9"/>
  <c r="AL1548" i="9"/>
  <c r="AM1548" i="9"/>
  <c r="AN1548" i="9"/>
  <c r="AO1548" i="9"/>
  <c r="AL1549" i="9"/>
  <c r="AM1549" i="9"/>
  <c r="AN1549" i="9"/>
  <c r="AO1549" i="9"/>
  <c r="AL1550" i="9"/>
  <c r="AM1550" i="9"/>
  <c r="AN1550" i="9"/>
  <c r="AO1550" i="9"/>
  <c r="AL1551" i="9"/>
  <c r="AM1551" i="9"/>
  <c r="AN1551" i="9"/>
  <c r="AO1551" i="9"/>
  <c r="AL1552" i="9"/>
  <c r="AM1552" i="9"/>
  <c r="AN1552" i="9"/>
  <c r="AO1552" i="9"/>
  <c r="AL1553" i="9"/>
  <c r="AM1553" i="9"/>
  <c r="AN1553" i="9"/>
  <c r="AO1553" i="9"/>
  <c r="AL1554" i="9"/>
  <c r="AM1554" i="9"/>
  <c r="AN1554" i="9"/>
  <c r="AO1554" i="9"/>
  <c r="AL1555" i="9"/>
  <c r="AM1555" i="9"/>
  <c r="AN1555" i="9"/>
  <c r="AO1555" i="9"/>
  <c r="AL1556" i="9"/>
  <c r="AM1556" i="9"/>
  <c r="AN1556" i="9"/>
  <c r="AO1556" i="9"/>
  <c r="AL1557" i="9"/>
  <c r="AM1557" i="9"/>
  <c r="AN1557" i="9"/>
  <c r="AO1557" i="9"/>
  <c r="AL1558" i="9"/>
  <c r="AM1558" i="9"/>
  <c r="AN1558" i="9"/>
  <c r="AO1558" i="9"/>
  <c r="AH831" i="17"/>
  <c r="AI831" i="17"/>
  <c r="AJ831" i="17"/>
  <c r="AK831" i="17"/>
  <c r="AH832" i="17"/>
  <c r="AI832" i="17"/>
  <c r="AJ832" i="17"/>
  <c r="AK832" i="17"/>
  <c r="AH833" i="17"/>
  <c r="AI833" i="17"/>
  <c r="AJ833" i="17"/>
  <c r="AK833" i="17"/>
  <c r="AH834" i="17"/>
  <c r="AI834" i="17"/>
  <c r="AJ834" i="17"/>
  <c r="AK834" i="17"/>
  <c r="AH835" i="17"/>
  <c r="AI835" i="17"/>
  <c r="AJ835" i="17"/>
  <c r="AK835" i="17"/>
  <c r="AH836" i="17"/>
  <c r="AI836" i="17"/>
  <c r="AJ836" i="17"/>
  <c r="AK836" i="17"/>
  <c r="AH837" i="17"/>
  <c r="AI837" i="17"/>
  <c r="AJ837" i="17"/>
  <c r="AK837" i="17"/>
  <c r="AH838" i="17"/>
  <c r="AI838" i="17"/>
  <c r="AJ838" i="17"/>
  <c r="AK838" i="17"/>
  <c r="AH839" i="17"/>
  <c r="AI839" i="17"/>
  <c r="AJ839" i="17"/>
  <c r="AK839" i="17"/>
  <c r="AH840" i="17"/>
  <c r="AI840" i="17"/>
  <c r="AJ840" i="17"/>
  <c r="AK840" i="17"/>
  <c r="AH841" i="17"/>
  <c r="AI841" i="17"/>
  <c r="AJ841" i="17"/>
  <c r="AK841" i="17"/>
  <c r="AH842" i="17"/>
  <c r="AI842" i="17"/>
  <c r="AJ842" i="17"/>
  <c r="AK842" i="17"/>
  <c r="AL1535" i="9"/>
  <c r="AM1535" i="9"/>
  <c r="AN1535" i="9"/>
  <c r="AO1535" i="9"/>
  <c r="AL1536" i="9"/>
  <c r="AM1536" i="9"/>
  <c r="AN1536" i="9"/>
  <c r="AO1536" i="9"/>
  <c r="AL1537" i="9"/>
  <c r="AM1537" i="9"/>
  <c r="AN1537" i="9"/>
  <c r="AO1537" i="9"/>
  <c r="AL1538" i="9"/>
  <c r="AM1538" i="9"/>
  <c r="AN1538" i="9"/>
  <c r="AO1538" i="9"/>
  <c r="AL1539" i="9"/>
  <c r="AM1539" i="9"/>
  <c r="AN1539" i="9"/>
  <c r="AO1539" i="9"/>
  <c r="AL1540" i="9"/>
  <c r="AM1540" i="9"/>
  <c r="AN1540" i="9"/>
  <c r="AO1540" i="9"/>
  <c r="AL1541" i="9"/>
  <c r="AM1541" i="9"/>
  <c r="AN1541" i="9"/>
  <c r="AO1541" i="9"/>
  <c r="AL1542" i="9"/>
  <c r="AM1542" i="9"/>
  <c r="AN1542" i="9"/>
  <c r="AO1542" i="9"/>
  <c r="AL1543" i="9"/>
  <c r="AM1543" i="9"/>
  <c r="AN1543" i="9"/>
  <c r="AO1543" i="9"/>
  <c r="AL1544" i="9"/>
  <c r="AM1544" i="9"/>
  <c r="AN1544" i="9"/>
  <c r="AO1544" i="9"/>
  <c r="AL1545" i="9"/>
  <c r="AM1545" i="9"/>
  <c r="AN1545" i="9"/>
  <c r="AO1545" i="9"/>
  <c r="AL1546" i="9"/>
  <c r="AM1546" i="9"/>
  <c r="AN1546" i="9"/>
  <c r="AO1546" i="9"/>
  <c r="AL50" i="23"/>
  <c r="AM50" i="23"/>
  <c r="AN50" i="23"/>
  <c r="AO50" i="23"/>
  <c r="AL51" i="23"/>
  <c r="AM51" i="23"/>
  <c r="AN51" i="23"/>
  <c r="AO51" i="23"/>
  <c r="AL52" i="23"/>
  <c r="AM52" i="23"/>
  <c r="AN52" i="23"/>
  <c r="AO52" i="23"/>
  <c r="AL53" i="23"/>
  <c r="AM53" i="23"/>
  <c r="AN53" i="23"/>
  <c r="AO53" i="23"/>
  <c r="AL54" i="23"/>
  <c r="AM54" i="23"/>
  <c r="AN54" i="23"/>
  <c r="AO54" i="23"/>
  <c r="AL55" i="23"/>
  <c r="AM55" i="23"/>
  <c r="AN55" i="23"/>
  <c r="AO55" i="23"/>
  <c r="AL56" i="23"/>
  <c r="AM56" i="23"/>
  <c r="AN56" i="23"/>
  <c r="AO56" i="23"/>
  <c r="AL57" i="23"/>
  <c r="AM57" i="23"/>
  <c r="AN57" i="23"/>
  <c r="AO57" i="23"/>
  <c r="AL58" i="23"/>
  <c r="AM58" i="23"/>
  <c r="AN58" i="23"/>
  <c r="AO58" i="23"/>
  <c r="AL59" i="23"/>
  <c r="AM59" i="23"/>
  <c r="AN59" i="23"/>
  <c r="AO59" i="23"/>
  <c r="AL60" i="23"/>
  <c r="AM60" i="23"/>
  <c r="AN60" i="23"/>
  <c r="AO60" i="23"/>
  <c r="AL61" i="23"/>
  <c r="AM61" i="23"/>
  <c r="AN61" i="23"/>
  <c r="AO61" i="23"/>
  <c r="AH819" i="17"/>
  <c r="AI819" i="17"/>
  <c r="AJ819" i="17"/>
  <c r="AK819" i="17"/>
  <c r="AH820" i="17"/>
  <c r="AI820" i="17"/>
  <c r="AJ820" i="17"/>
  <c r="AK820" i="17"/>
  <c r="AH821" i="17"/>
  <c r="AI821" i="17"/>
  <c r="AJ821" i="17"/>
  <c r="AK821" i="17"/>
  <c r="AH822" i="17"/>
  <c r="AI822" i="17"/>
  <c r="AJ822" i="17"/>
  <c r="AK822" i="17"/>
  <c r="AH823" i="17"/>
  <c r="AI823" i="17"/>
  <c r="AJ823" i="17"/>
  <c r="AK823" i="17"/>
  <c r="AH824" i="17"/>
  <c r="AI824" i="17"/>
  <c r="AJ824" i="17"/>
  <c r="AK824" i="17"/>
  <c r="AH825" i="17"/>
  <c r="AI825" i="17"/>
  <c r="AJ825" i="17"/>
  <c r="AK825" i="17"/>
  <c r="AH826" i="17"/>
  <c r="AI826" i="17"/>
  <c r="AJ826" i="17"/>
  <c r="AK826" i="17"/>
  <c r="AH827" i="17"/>
  <c r="AI827" i="17"/>
  <c r="AJ827" i="17"/>
  <c r="AK827" i="17"/>
  <c r="AH828" i="17"/>
  <c r="AI828" i="17"/>
  <c r="AJ828" i="17"/>
  <c r="AK828" i="17"/>
  <c r="AH829" i="17"/>
  <c r="AI829" i="17"/>
  <c r="AJ829" i="17"/>
  <c r="AK829" i="17"/>
  <c r="AH830" i="17"/>
  <c r="AI830" i="17"/>
  <c r="AJ830" i="17"/>
  <c r="AK830" i="17"/>
  <c r="AL1523" i="9"/>
  <c r="AM1523" i="9"/>
  <c r="AN1523" i="9"/>
  <c r="AO1523" i="9"/>
  <c r="AL1524" i="9"/>
  <c r="AM1524" i="9"/>
  <c r="AN1524" i="9"/>
  <c r="AO1524" i="9"/>
  <c r="AL1525" i="9"/>
  <c r="AM1525" i="9"/>
  <c r="AN1525" i="9"/>
  <c r="AO1525" i="9"/>
  <c r="AL1526" i="9"/>
  <c r="AM1526" i="9"/>
  <c r="AN1526" i="9"/>
  <c r="AO1526" i="9"/>
  <c r="AL1527" i="9"/>
  <c r="AM1527" i="9"/>
  <c r="AN1527" i="9"/>
  <c r="AO1527" i="9"/>
  <c r="AL1528" i="9"/>
  <c r="AM1528" i="9"/>
  <c r="AN1528" i="9"/>
  <c r="AO1528" i="9"/>
  <c r="AL1529" i="9"/>
  <c r="AM1529" i="9"/>
  <c r="AN1529" i="9"/>
  <c r="AO1529" i="9"/>
  <c r="AL1530" i="9"/>
  <c r="AM1530" i="9"/>
  <c r="AN1530" i="9"/>
  <c r="AO1530" i="9"/>
  <c r="AL1531" i="9"/>
  <c r="AM1531" i="9"/>
  <c r="AN1531" i="9"/>
  <c r="AO1531" i="9"/>
  <c r="AL1532" i="9"/>
  <c r="AM1532" i="9"/>
  <c r="AN1532" i="9"/>
  <c r="AO1532" i="9"/>
  <c r="AL1533" i="9"/>
  <c r="AM1533" i="9"/>
  <c r="AN1533" i="9"/>
  <c r="AO1533" i="9"/>
  <c r="AL1534" i="9"/>
  <c r="AM1534" i="9"/>
  <c r="AN1534" i="9"/>
  <c r="AO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L1511" i="9"/>
  <c r="AM1511" i="9"/>
  <c r="AN1511" i="9"/>
  <c r="AO1511" i="9"/>
  <c r="AL1512" i="9"/>
  <c r="AM1512" i="9"/>
  <c r="AN1512" i="9"/>
  <c r="AO1512" i="9"/>
  <c r="AL1513" i="9"/>
  <c r="AM1513" i="9"/>
  <c r="AN1513" i="9"/>
  <c r="AO1513" i="9"/>
  <c r="AL1514" i="9"/>
  <c r="AM1514" i="9"/>
  <c r="AN1514" i="9"/>
  <c r="AO1514" i="9"/>
  <c r="AL1515" i="9"/>
  <c r="AM1515" i="9"/>
  <c r="AN1515" i="9"/>
  <c r="AO1515" i="9"/>
  <c r="AL1516" i="9"/>
  <c r="AM1516" i="9"/>
  <c r="AN1516" i="9"/>
  <c r="AO1516" i="9"/>
  <c r="AL1517" i="9"/>
  <c r="AM1517" i="9"/>
  <c r="AN1517" i="9"/>
  <c r="AO1517" i="9"/>
  <c r="AL1518" i="9"/>
  <c r="AM1518" i="9"/>
  <c r="AN1518" i="9"/>
  <c r="AO1518" i="9"/>
  <c r="AL1519" i="9"/>
  <c r="AM1519" i="9"/>
  <c r="AN1519" i="9"/>
  <c r="AO1519" i="9"/>
  <c r="AL1520" i="9"/>
  <c r="AM1520" i="9"/>
  <c r="AN1520" i="9"/>
  <c r="AO1520" i="9"/>
  <c r="AL1521" i="9"/>
  <c r="AM1521" i="9"/>
  <c r="AN1521" i="9"/>
  <c r="AO1521" i="9"/>
  <c r="AL1522" i="9"/>
  <c r="AM1522" i="9"/>
  <c r="AN1522" i="9"/>
  <c r="AO1522" i="9"/>
  <c r="AH807" i="17"/>
  <c r="AI807" i="17"/>
  <c r="AJ807" i="17"/>
  <c r="AK807" i="17"/>
  <c r="AH808" i="17"/>
  <c r="AI808" i="17"/>
  <c r="AJ808" i="17"/>
  <c r="AK808" i="17"/>
  <c r="AH809" i="17"/>
  <c r="AI809" i="17"/>
  <c r="AJ809" i="17"/>
  <c r="AK809" i="17"/>
  <c r="AH810" i="17"/>
  <c r="AI810" i="17"/>
  <c r="AJ810" i="17"/>
  <c r="AK810" i="17"/>
  <c r="AH811" i="17"/>
  <c r="AI811" i="17"/>
  <c r="AJ811" i="17"/>
  <c r="AK811" i="17"/>
  <c r="AH812" i="17"/>
  <c r="AI812" i="17"/>
  <c r="AJ812" i="17"/>
  <c r="AK812" i="17"/>
  <c r="AH813" i="17"/>
  <c r="AI813" i="17"/>
  <c r="AJ813" i="17"/>
  <c r="AK813" i="17"/>
  <c r="AH814" i="17"/>
  <c r="AI814" i="17"/>
  <c r="AJ814" i="17"/>
  <c r="AK814" i="17"/>
  <c r="AH815" i="17"/>
  <c r="AI815" i="17"/>
  <c r="AJ815" i="17"/>
  <c r="AK815" i="17"/>
  <c r="AH816" i="17"/>
  <c r="AI816" i="17"/>
  <c r="AJ816" i="17"/>
  <c r="AK816" i="17"/>
  <c r="AH817" i="17"/>
  <c r="AI817" i="17"/>
  <c r="AJ817" i="17"/>
  <c r="AK817" i="17"/>
  <c r="AH818" i="17"/>
  <c r="AI818" i="17"/>
  <c r="AJ818" i="17"/>
  <c r="AK818" i="17"/>
  <c r="AH793" i="17"/>
  <c r="AI793" i="17"/>
  <c r="AJ793" i="17"/>
  <c r="AK793" i="17"/>
  <c r="AH794" i="17"/>
  <c r="AI794" i="17"/>
  <c r="AJ794" i="17"/>
  <c r="AK794" i="17"/>
  <c r="AH795" i="17"/>
  <c r="AI795" i="17"/>
  <c r="AJ795" i="17"/>
  <c r="AK795" i="17"/>
  <c r="AH796" i="17"/>
  <c r="AI796" i="17"/>
  <c r="AJ796" i="17"/>
  <c r="AK796" i="17"/>
  <c r="AH797" i="17"/>
  <c r="AI797" i="17"/>
  <c r="AJ797" i="17"/>
  <c r="AK797" i="17"/>
  <c r="AH798" i="17"/>
  <c r="AI798" i="17"/>
  <c r="AJ798" i="17"/>
  <c r="AK798" i="17"/>
  <c r="AH799" i="17"/>
  <c r="AI799" i="17"/>
  <c r="AJ799" i="17"/>
  <c r="AK799" i="17"/>
  <c r="AH800" i="17"/>
  <c r="AI800" i="17"/>
  <c r="AJ800" i="17"/>
  <c r="AK800" i="17"/>
  <c r="AH801" i="17"/>
  <c r="AI801" i="17"/>
  <c r="AJ801" i="17"/>
  <c r="AK801" i="17"/>
  <c r="AH802" i="17"/>
  <c r="AI802" i="17"/>
  <c r="AJ802" i="17"/>
  <c r="AK802" i="17"/>
  <c r="AH803" i="17"/>
  <c r="AI803" i="17"/>
  <c r="AJ803" i="17"/>
  <c r="AK803" i="17"/>
  <c r="AH804" i="17"/>
  <c r="AI804" i="17"/>
  <c r="AJ804" i="17"/>
  <c r="AK804" i="17"/>
  <c r="AH805" i="17"/>
  <c r="AI805" i="17"/>
  <c r="AJ805" i="17"/>
  <c r="AK805" i="17"/>
  <c r="AH806" i="17"/>
  <c r="AI806" i="17"/>
  <c r="AJ806" i="17"/>
  <c r="AK806" i="17"/>
  <c r="AL1497" i="9"/>
  <c r="AM1497" i="9"/>
  <c r="AN1497" i="9"/>
  <c r="AO1497" i="9"/>
  <c r="AL1498" i="9"/>
  <c r="AM1498" i="9"/>
  <c r="AN1498" i="9"/>
  <c r="AO1498" i="9"/>
  <c r="AL1499" i="9"/>
  <c r="AM1499" i="9"/>
  <c r="AN1499" i="9"/>
  <c r="AO1499" i="9"/>
  <c r="AL1500" i="9"/>
  <c r="AM1500" i="9"/>
  <c r="AN1500" i="9"/>
  <c r="AO1500" i="9"/>
  <c r="AL1501" i="9"/>
  <c r="AM1501" i="9"/>
  <c r="AN1501" i="9"/>
  <c r="AO1501" i="9"/>
  <c r="AL1502" i="9"/>
  <c r="AM1502" i="9"/>
  <c r="AN1502" i="9"/>
  <c r="AO1502" i="9"/>
  <c r="AL1503" i="9"/>
  <c r="AM1503" i="9"/>
  <c r="AN1503" i="9"/>
  <c r="AO1503" i="9"/>
  <c r="AL1504" i="9"/>
  <c r="AM1504" i="9"/>
  <c r="AN1504" i="9"/>
  <c r="AO1504" i="9"/>
  <c r="AL1505" i="9"/>
  <c r="AM1505" i="9"/>
  <c r="AN1505" i="9"/>
  <c r="AO1505" i="9"/>
  <c r="AL1506" i="9"/>
  <c r="AM1506" i="9"/>
  <c r="AN1506" i="9"/>
  <c r="AO1506" i="9"/>
  <c r="AL1507" i="9"/>
  <c r="AM1507" i="9"/>
  <c r="AN1507" i="9"/>
  <c r="AO1507" i="9"/>
  <c r="AL1508" i="9"/>
  <c r="AM1508" i="9"/>
  <c r="AN1508" i="9"/>
  <c r="AO1508" i="9"/>
  <c r="AL1509" i="9"/>
  <c r="AM1509" i="9"/>
  <c r="AN1509" i="9"/>
  <c r="AO1509" i="9"/>
  <c r="AL1510" i="9"/>
  <c r="AM1510" i="9"/>
  <c r="AN1510" i="9"/>
  <c r="AO1510" i="9"/>
  <c r="AH781" i="17"/>
  <c r="AI781" i="17"/>
  <c r="AJ781" i="17"/>
  <c r="AK781" i="17"/>
  <c r="AH782" i="17"/>
  <c r="AI782" i="17"/>
  <c r="AJ782" i="17"/>
  <c r="AK782" i="17"/>
  <c r="AH783" i="17"/>
  <c r="AI783" i="17"/>
  <c r="AJ783" i="17"/>
  <c r="AK783" i="17"/>
  <c r="AH784" i="17"/>
  <c r="AI784" i="17"/>
  <c r="AJ784" i="17"/>
  <c r="AK784" i="17"/>
  <c r="AH785" i="17"/>
  <c r="AI785" i="17"/>
  <c r="AJ785" i="17"/>
  <c r="AK785" i="17"/>
  <c r="AH786" i="17"/>
  <c r="AI786" i="17"/>
  <c r="AJ786" i="17"/>
  <c r="AK786" i="17"/>
  <c r="AH787" i="17"/>
  <c r="AI787" i="17"/>
  <c r="AJ787" i="17"/>
  <c r="AK787" i="17"/>
  <c r="AH788" i="17"/>
  <c r="AI788" i="17"/>
  <c r="AJ788" i="17"/>
  <c r="AK788" i="17"/>
  <c r="AH789" i="17"/>
  <c r="AI789" i="17"/>
  <c r="AJ789" i="17"/>
  <c r="AK789" i="17"/>
  <c r="AH790" i="17"/>
  <c r="AI790" i="17"/>
  <c r="AJ790" i="17"/>
  <c r="AK790" i="17"/>
  <c r="AH791" i="17"/>
  <c r="AI791" i="17"/>
  <c r="AJ791" i="17"/>
  <c r="AK791" i="17"/>
  <c r="AH792" i="17"/>
  <c r="AI792" i="17"/>
  <c r="AJ792" i="17"/>
  <c r="AK792" i="17"/>
  <c r="AL1485" i="9"/>
  <c r="AM1485" i="9"/>
  <c r="AN1485" i="9"/>
  <c r="AO1485" i="9"/>
  <c r="AL1486" i="9"/>
  <c r="AM1486" i="9"/>
  <c r="AN1486" i="9"/>
  <c r="AO1486" i="9"/>
  <c r="AL1487" i="9"/>
  <c r="AM1487" i="9"/>
  <c r="AN1487" i="9"/>
  <c r="AO1487" i="9"/>
  <c r="AL1488" i="9"/>
  <c r="AM1488" i="9"/>
  <c r="AN1488" i="9"/>
  <c r="AO1488" i="9"/>
  <c r="AL1489" i="9"/>
  <c r="AM1489" i="9"/>
  <c r="AN1489" i="9"/>
  <c r="AO1489" i="9"/>
  <c r="AL1490" i="9"/>
  <c r="AM1490" i="9"/>
  <c r="AN1490" i="9"/>
  <c r="AO1490" i="9"/>
  <c r="AL1491" i="9"/>
  <c r="AM1491" i="9"/>
  <c r="AN1491" i="9"/>
  <c r="AO1491" i="9"/>
  <c r="AL1492" i="9"/>
  <c r="AM1492" i="9"/>
  <c r="AN1492" i="9"/>
  <c r="AO1492" i="9"/>
  <c r="AL1493" i="9"/>
  <c r="AM1493" i="9"/>
  <c r="AN1493" i="9"/>
  <c r="AO1493" i="9"/>
  <c r="AL1494" i="9"/>
  <c r="AM1494" i="9"/>
  <c r="AN1494" i="9"/>
  <c r="AO1494" i="9"/>
  <c r="AL1495" i="9"/>
  <c r="AM1495" i="9"/>
  <c r="AN1495" i="9"/>
  <c r="AO1495" i="9"/>
  <c r="AL1496" i="9"/>
  <c r="AM1496" i="9"/>
  <c r="AN1496" i="9"/>
  <c r="AO1496" i="9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1322" i="10" l="1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L38" i="23"/>
  <c r="AM38" i="23"/>
  <c r="AN38" i="23"/>
  <c r="AO38" i="23"/>
  <c r="AL39" i="23"/>
  <c r="AM39" i="23"/>
  <c r="AN39" i="23"/>
  <c r="AO39" i="23"/>
  <c r="AL40" i="23"/>
  <c r="AM40" i="23"/>
  <c r="AN40" i="23"/>
  <c r="AO40" i="23"/>
  <c r="AL41" i="23"/>
  <c r="AM41" i="23"/>
  <c r="AN41" i="23"/>
  <c r="AO41" i="23"/>
  <c r="AL42" i="23"/>
  <c r="AM42" i="23"/>
  <c r="AN42" i="23"/>
  <c r="AO42" i="23"/>
  <c r="AL43" i="23"/>
  <c r="AM43" i="23"/>
  <c r="AN43" i="23"/>
  <c r="AO43" i="23"/>
  <c r="AL44" i="23"/>
  <c r="AM44" i="23"/>
  <c r="AN44" i="23"/>
  <c r="AO44" i="23"/>
  <c r="AL45" i="23"/>
  <c r="AM45" i="23"/>
  <c r="AN45" i="23"/>
  <c r="AO45" i="23"/>
  <c r="AL46" i="23"/>
  <c r="AM46" i="23"/>
  <c r="AN46" i="23"/>
  <c r="AO46" i="23"/>
  <c r="AL47" i="23"/>
  <c r="AM47" i="23"/>
  <c r="AN47" i="23"/>
  <c r="AO47" i="23"/>
  <c r="AL48" i="23"/>
  <c r="AM48" i="23"/>
  <c r="AN48" i="23"/>
  <c r="AO48" i="23"/>
  <c r="AL49" i="23"/>
  <c r="AM49" i="23"/>
  <c r="AN49" i="23"/>
  <c r="AO49" i="23"/>
  <c r="AL1473" i="9"/>
  <c r="AM1473" i="9"/>
  <c r="AN1473" i="9"/>
  <c r="AO1473" i="9"/>
  <c r="AL1474" i="9"/>
  <c r="AM1474" i="9"/>
  <c r="AN1474" i="9"/>
  <c r="AO1474" i="9"/>
  <c r="AL1475" i="9"/>
  <c r="AM1475" i="9"/>
  <c r="AN1475" i="9"/>
  <c r="AO1475" i="9"/>
  <c r="AL1476" i="9"/>
  <c r="AM1476" i="9"/>
  <c r="AN1476" i="9"/>
  <c r="AO1476" i="9"/>
  <c r="AL1477" i="9"/>
  <c r="AM1477" i="9"/>
  <c r="AN1477" i="9"/>
  <c r="AO1477" i="9"/>
  <c r="AL1478" i="9"/>
  <c r="AM1478" i="9"/>
  <c r="AN1478" i="9"/>
  <c r="AO1478" i="9"/>
  <c r="AL1479" i="9"/>
  <c r="AM1479" i="9"/>
  <c r="AN1479" i="9"/>
  <c r="AO1479" i="9"/>
  <c r="AL1480" i="9"/>
  <c r="AM1480" i="9"/>
  <c r="AN1480" i="9"/>
  <c r="AO1480" i="9"/>
  <c r="AL1481" i="9"/>
  <c r="AM1481" i="9"/>
  <c r="AN1481" i="9"/>
  <c r="AO1481" i="9"/>
  <c r="AL1482" i="9"/>
  <c r="AM1482" i="9"/>
  <c r="AN1482" i="9"/>
  <c r="AO1482" i="9"/>
  <c r="AL1483" i="9"/>
  <c r="AM1483" i="9"/>
  <c r="AN1483" i="9"/>
  <c r="AO1483" i="9"/>
  <c r="AL1484" i="9"/>
  <c r="AM1484" i="9"/>
  <c r="AN1484" i="9"/>
  <c r="AO1484" i="9"/>
  <c r="AH769" i="17"/>
  <c r="AI769" i="17"/>
  <c r="AJ769" i="17"/>
  <c r="AK769" i="17"/>
  <c r="AH770" i="17"/>
  <c r="AI770" i="17"/>
  <c r="AJ770" i="17"/>
  <c r="AK770" i="17"/>
  <c r="AH771" i="17"/>
  <c r="AI771" i="17"/>
  <c r="AJ771" i="17"/>
  <c r="AK771" i="17"/>
  <c r="AH772" i="17"/>
  <c r="AI772" i="17"/>
  <c r="AJ772" i="17"/>
  <c r="AK772" i="17"/>
  <c r="AH773" i="17"/>
  <c r="AI773" i="17"/>
  <c r="AJ773" i="17"/>
  <c r="AK773" i="17"/>
  <c r="AH774" i="17"/>
  <c r="AI774" i="17"/>
  <c r="AJ774" i="17"/>
  <c r="AK774" i="17"/>
  <c r="AH775" i="17"/>
  <c r="AI775" i="17"/>
  <c r="AJ775" i="17"/>
  <c r="AK775" i="17"/>
  <c r="AH776" i="17"/>
  <c r="AI776" i="17"/>
  <c r="AJ776" i="17"/>
  <c r="AK776" i="17"/>
  <c r="AH777" i="17"/>
  <c r="AI777" i="17"/>
  <c r="AJ777" i="17"/>
  <c r="AK777" i="17"/>
  <c r="AH778" i="17"/>
  <c r="AI778" i="17"/>
  <c r="AJ778" i="17"/>
  <c r="AK778" i="17"/>
  <c r="AH779" i="17"/>
  <c r="AI779" i="17"/>
  <c r="AJ779" i="17"/>
  <c r="AK779" i="17"/>
  <c r="AH780" i="17"/>
  <c r="AI780" i="17"/>
  <c r="AJ780" i="17"/>
  <c r="AK780" i="17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AJ33" i="11"/>
  <c r="U33" i="11"/>
  <c r="H33" i="11"/>
  <c r="I33" i="11"/>
  <c r="J33" i="11" a="1"/>
  <c r="J33" i="11" s="1"/>
  <c r="K33" i="11" a="1"/>
  <c r="K33" i="11" s="1"/>
  <c r="L33" i="11"/>
  <c r="M33" i="11"/>
  <c r="N33" i="11"/>
  <c r="O33" i="11"/>
  <c r="P33" i="11" s="1"/>
  <c r="Q33" i="11"/>
  <c r="R33" i="11"/>
  <c r="S33" i="11" s="1"/>
  <c r="T33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H757" i="17"/>
  <c r="AI757" i="17"/>
  <c r="AJ757" i="17"/>
  <c r="AK757" i="17"/>
  <c r="AH758" i="17"/>
  <c r="AI758" i="17"/>
  <c r="AJ758" i="17"/>
  <c r="AK758" i="17"/>
  <c r="AH759" i="17"/>
  <c r="AI759" i="17"/>
  <c r="O6" i="16" s="1"/>
  <c r="AJ759" i="17"/>
  <c r="R6" i="16" s="1"/>
  <c r="AK759" i="17"/>
  <c r="L6" i="16" s="1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L1461" i="9"/>
  <c r="AM1461" i="9"/>
  <c r="AN1461" i="9"/>
  <c r="AO1461" i="9"/>
  <c r="AL1462" i="9"/>
  <c r="AM1462" i="9"/>
  <c r="AN1462" i="9"/>
  <c r="AO1462" i="9"/>
  <c r="AL1463" i="9"/>
  <c r="AM1463" i="9"/>
  <c r="AN1463" i="9"/>
  <c r="AO1463" i="9"/>
  <c r="AL1464" i="9"/>
  <c r="AM1464" i="9"/>
  <c r="AN1464" i="9"/>
  <c r="AO1464" i="9"/>
  <c r="AL1465" i="9"/>
  <c r="AM1465" i="9"/>
  <c r="AN1465" i="9"/>
  <c r="AO1465" i="9"/>
  <c r="AL1466" i="9"/>
  <c r="AM1466" i="9"/>
  <c r="AN1466" i="9"/>
  <c r="AO1466" i="9"/>
  <c r="AL1467" i="9"/>
  <c r="AM1467" i="9"/>
  <c r="AN1467" i="9"/>
  <c r="AO1467" i="9"/>
  <c r="AL1468" i="9"/>
  <c r="AM1468" i="9"/>
  <c r="AN1468" i="9"/>
  <c r="AO1468" i="9"/>
  <c r="AL1469" i="9"/>
  <c r="AM1469" i="9"/>
  <c r="AN1469" i="9"/>
  <c r="AO1469" i="9"/>
  <c r="AL1470" i="9"/>
  <c r="AM1470" i="9"/>
  <c r="AN1470" i="9"/>
  <c r="AO1470" i="9"/>
  <c r="AL1471" i="9"/>
  <c r="AM1471" i="9"/>
  <c r="AN1471" i="9"/>
  <c r="AO1471" i="9"/>
  <c r="AL1472" i="9"/>
  <c r="AM1472" i="9"/>
  <c r="AN1472" i="9"/>
  <c r="AO1472" i="9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L1449" i="9"/>
  <c r="AM1449" i="9"/>
  <c r="AN1449" i="9"/>
  <c r="AO1449" i="9"/>
  <c r="AL1450" i="9"/>
  <c r="AM1450" i="9"/>
  <c r="AN1450" i="9"/>
  <c r="AO1450" i="9"/>
  <c r="AL1451" i="9"/>
  <c r="AM1451" i="9"/>
  <c r="AN1451" i="9"/>
  <c r="AO1451" i="9"/>
  <c r="AL1452" i="9"/>
  <c r="AM1452" i="9"/>
  <c r="AN1452" i="9"/>
  <c r="AO1452" i="9"/>
  <c r="AL1453" i="9"/>
  <c r="AM1453" i="9"/>
  <c r="AN1453" i="9"/>
  <c r="AO1453" i="9"/>
  <c r="AL1454" i="9"/>
  <c r="AM1454" i="9"/>
  <c r="AN1454" i="9"/>
  <c r="AO1454" i="9"/>
  <c r="AL1455" i="9"/>
  <c r="AM1455" i="9"/>
  <c r="AN1455" i="9"/>
  <c r="AO1455" i="9"/>
  <c r="AL1456" i="9"/>
  <c r="AM1456" i="9"/>
  <c r="AN1456" i="9"/>
  <c r="AO1456" i="9"/>
  <c r="AL1457" i="9"/>
  <c r="AM1457" i="9"/>
  <c r="AN1457" i="9"/>
  <c r="AO1457" i="9"/>
  <c r="AL1458" i="9"/>
  <c r="AM1458" i="9"/>
  <c r="AN1458" i="9"/>
  <c r="AO1458" i="9"/>
  <c r="AL1459" i="9"/>
  <c r="AM1459" i="9"/>
  <c r="AN1459" i="9"/>
  <c r="AO1459" i="9"/>
  <c r="AL1460" i="9"/>
  <c r="AM1460" i="9"/>
  <c r="AN1460" i="9"/>
  <c r="AO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L1435" i="9"/>
  <c r="AM1435" i="9"/>
  <c r="AN1435" i="9"/>
  <c r="AO1435" i="9"/>
  <c r="AL1436" i="9"/>
  <c r="AM1436" i="9"/>
  <c r="AN1436" i="9"/>
  <c r="AO1436" i="9"/>
  <c r="AL1437" i="9"/>
  <c r="AM1437" i="9"/>
  <c r="AN1437" i="9"/>
  <c r="AO1437" i="9"/>
  <c r="AL1438" i="9"/>
  <c r="AM1438" i="9"/>
  <c r="AN1438" i="9"/>
  <c r="AO1438" i="9"/>
  <c r="AL1439" i="9"/>
  <c r="AM1439" i="9"/>
  <c r="AN1439" i="9"/>
  <c r="AO1439" i="9"/>
  <c r="AL1440" i="9"/>
  <c r="AM1440" i="9"/>
  <c r="AN1440" i="9"/>
  <c r="AO1440" i="9"/>
  <c r="AL1441" i="9"/>
  <c r="AM1441" i="9"/>
  <c r="AN1441" i="9"/>
  <c r="AO1441" i="9"/>
  <c r="AL1442" i="9"/>
  <c r="AM1442" i="9"/>
  <c r="AN1442" i="9"/>
  <c r="AO1442" i="9"/>
  <c r="AL1443" i="9"/>
  <c r="AM1443" i="9"/>
  <c r="AN1443" i="9"/>
  <c r="AO1443" i="9"/>
  <c r="AL1444" i="9"/>
  <c r="AM1444" i="9"/>
  <c r="AN1444" i="9"/>
  <c r="AO1444" i="9"/>
  <c r="AL1445" i="9"/>
  <c r="AM1445" i="9"/>
  <c r="AN1445" i="9"/>
  <c r="AO1445" i="9"/>
  <c r="AL1446" i="9"/>
  <c r="AM1446" i="9"/>
  <c r="AN1446" i="9"/>
  <c r="AO1446" i="9"/>
  <c r="AL1447" i="9"/>
  <c r="AM1447" i="9"/>
  <c r="AN1447" i="9"/>
  <c r="AO1447" i="9"/>
  <c r="AL1448" i="9"/>
  <c r="AM1448" i="9"/>
  <c r="AN1448" i="9"/>
  <c r="AO1448" i="9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1" i="24"/>
  <c r="R31" i="24"/>
  <c r="S31" i="24"/>
  <c r="T31" i="24"/>
  <c r="U31" i="24"/>
  <c r="V31" i="24"/>
  <c r="W31" i="24"/>
  <c r="X31" i="24"/>
  <c r="Y31" i="24"/>
  <c r="AA31" i="24"/>
  <c r="AB31" i="24"/>
  <c r="AC31" i="24"/>
  <c r="AD31" i="24"/>
  <c r="AE31" i="24"/>
  <c r="AH31" i="24"/>
  <c r="AG31" i="24"/>
  <c r="AJ31" i="24"/>
  <c r="AK31" i="24"/>
  <c r="AL31" i="24"/>
  <c r="AM31" i="24"/>
  <c r="AP31" i="24"/>
  <c r="AN31" i="24"/>
  <c r="P31" i="24"/>
  <c r="Q26" i="24"/>
  <c r="R26" i="24"/>
  <c r="S26" i="24"/>
  <c r="T26" i="24"/>
  <c r="U26" i="24"/>
  <c r="V26" i="24"/>
  <c r="W26" i="24"/>
  <c r="X26" i="24"/>
  <c r="Y26" i="24"/>
  <c r="AA26" i="24"/>
  <c r="AB26" i="24"/>
  <c r="AC26" i="24"/>
  <c r="AD26" i="24"/>
  <c r="AE26" i="24"/>
  <c r="AH26" i="24"/>
  <c r="AG26" i="24"/>
  <c r="AJ26" i="24"/>
  <c r="AK26" i="24"/>
  <c r="AL26" i="24"/>
  <c r="AM26" i="24"/>
  <c r="AP26" i="24"/>
  <c r="AN26" i="24"/>
  <c r="Q27" i="24"/>
  <c r="R27" i="24"/>
  <c r="S27" i="24"/>
  <c r="T27" i="24"/>
  <c r="U27" i="24"/>
  <c r="V27" i="24"/>
  <c r="W27" i="24"/>
  <c r="X27" i="24"/>
  <c r="Y27" i="24"/>
  <c r="AA27" i="24"/>
  <c r="AB27" i="24"/>
  <c r="AC27" i="24"/>
  <c r="AD27" i="24"/>
  <c r="AE27" i="24"/>
  <c r="AH27" i="24"/>
  <c r="AG27" i="24"/>
  <c r="AJ27" i="24"/>
  <c r="AK27" i="24"/>
  <c r="AL27" i="24"/>
  <c r="AM27" i="24"/>
  <c r="AP27" i="24"/>
  <c r="AN27" i="24"/>
  <c r="Q28" i="24"/>
  <c r="R28" i="24"/>
  <c r="S28" i="24"/>
  <c r="T28" i="24"/>
  <c r="U28" i="24"/>
  <c r="V28" i="24"/>
  <c r="W28" i="24"/>
  <c r="X28" i="24"/>
  <c r="Y28" i="24"/>
  <c r="AA28" i="24"/>
  <c r="AB28" i="24"/>
  <c r="AC28" i="24"/>
  <c r="AD28" i="24"/>
  <c r="AE28" i="24"/>
  <c r="AH28" i="24"/>
  <c r="AG28" i="24"/>
  <c r="AJ28" i="24"/>
  <c r="AK28" i="24"/>
  <c r="AL28" i="24"/>
  <c r="AM28" i="24"/>
  <c r="AP28" i="24"/>
  <c r="AN28" i="24"/>
  <c r="P28" i="24"/>
  <c r="P27" i="24"/>
  <c r="P26" i="24"/>
  <c r="P25" i="24"/>
  <c r="Q23" i="24"/>
  <c r="R23" i="24"/>
  <c r="S23" i="24"/>
  <c r="T23" i="24"/>
  <c r="U23" i="24"/>
  <c r="V23" i="24"/>
  <c r="W23" i="24"/>
  <c r="X23" i="24"/>
  <c r="Y23" i="24"/>
  <c r="AA23" i="24"/>
  <c r="AB23" i="24"/>
  <c r="AC23" i="24"/>
  <c r="AD23" i="24"/>
  <c r="AE23" i="24"/>
  <c r="AH23" i="24"/>
  <c r="AG23" i="24"/>
  <c r="AJ23" i="24"/>
  <c r="AK23" i="24"/>
  <c r="AL23" i="24"/>
  <c r="AM23" i="24"/>
  <c r="AP23" i="24"/>
  <c r="AN23" i="24"/>
  <c r="P23" i="24"/>
  <c r="Q19" i="24"/>
  <c r="R19" i="24"/>
  <c r="S19" i="24"/>
  <c r="T19" i="24"/>
  <c r="U19" i="24"/>
  <c r="V19" i="24"/>
  <c r="W19" i="24"/>
  <c r="X19" i="24"/>
  <c r="Y19" i="24"/>
  <c r="AA19" i="24"/>
  <c r="AB19" i="24"/>
  <c r="AC19" i="24"/>
  <c r="AD19" i="24"/>
  <c r="AE19" i="24"/>
  <c r="AH19" i="24"/>
  <c r="AG19" i="24"/>
  <c r="AJ19" i="24"/>
  <c r="AK19" i="24"/>
  <c r="AL19" i="24"/>
  <c r="AM19" i="24"/>
  <c r="AP19" i="24"/>
  <c r="AN19" i="24"/>
  <c r="Q20" i="24"/>
  <c r="R20" i="24"/>
  <c r="S20" i="24"/>
  <c r="T20" i="24"/>
  <c r="U20" i="24"/>
  <c r="V20" i="24"/>
  <c r="W20" i="24"/>
  <c r="X20" i="24"/>
  <c r="Y20" i="24"/>
  <c r="AA20" i="24"/>
  <c r="AB20" i="24"/>
  <c r="AC20" i="24"/>
  <c r="AD20" i="24"/>
  <c r="AE20" i="24"/>
  <c r="AH20" i="24"/>
  <c r="AG20" i="24"/>
  <c r="AJ20" i="24"/>
  <c r="AK20" i="24"/>
  <c r="AL20" i="24"/>
  <c r="AM20" i="24"/>
  <c r="AP20" i="24"/>
  <c r="AN20" i="24"/>
  <c r="P20" i="24"/>
  <c r="P19" i="24"/>
  <c r="Q16" i="24"/>
  <c r="R16" i="24"/>
  <c r="S16" i="24"/>
  <c r="T16" i="24"/>
  <c r="U16" i="24"/>
  <c r="V16" i="24"/>
  <c r="W16" i="24"/>
  <c r="X16" i="24"/>
  <c r="Y16" i="24"/>
  <c r="AA16" i="24"/>
  <c r="AB16" i="24"/>
  <c r="AC16" i="24"/>
  <c r="AD16" i="24"/>
  <c r="AE16" i="24"/>
  <c r="AH16" i="24"/>
  <c r="AG16" i="24"/>
  <c r="AJ16" i="24"/>
  <c r="AK16" i="24"/>
  <c r="AL16" i="24"/>
  <c r="AM16" i="24"/>
  <c r="AP16" i="24"/>
  <c r="AN16" i="24"/>
  <c r="P16" i="24"/>
  <c r="Q12" i="24"/>
  <c r="R12" i="24"/>
  <c r="S12" i="24"/>
  <c r="T12" i="24"/>
  <c r="U12" i="24"/>
  <c r="V12" i="24"/>
  <c r="W12" i="24"/>
  <c r="X12" i="24"/>
  <c r="Y12" i="24"/>
  <c r="AA12" i="24"/>
  <c r="AB12" i="24"/>
  <c r="AC12" i="24"/>
  <c r="AD12" i="24"/>
  <c r="AE12" i="24"/>
  <c r="AH12" i="24"/>
  <c r="AG12" i="24"/>
  <c r="AJ12" i="24"/>
  <c r="AK12" i="24"/>
  <c r="AL12" i="24"/>
  <c r="AM12" i="24"/>
  <c r="AP12" i="24"/>
  <c r="AN12" i="24"/>
  <c r="Q13" i="24"/>
  <c r="R13" i="24"/>
  <c r="S13" i="24"/>
  <c r="T13" i="24"/>
  <c r="U13" i="24"/>
  <c r="V13" i="24"/>
  <c r="W13" i="24"/>
  <c r="X13" i="24"/>
  <c r="Y13" i="24"/>
  <c r="AA13" i="24"/>
  <c r="AB13" i="24"/>
  <c r="AC13" i="24"/>
  <c r="AD13" i="24"/>
  <c r="AE13" i="24"/>
  <c r="AH13" i="24"/>
  <c r="AG13" i="24"/>
  <c r="AJ13" i="24"/>
  <c r="AK13" i="24"/>
  <c r="AL13" i="24"/>
  <c r="AM13" i="24"/>
  <c r="AP13" i="24"/>
  <c r="AN13" i="24"/>
  <c r="P13" i="24"/>
  <c r="P12" i="24"/>
  <c r="Q11" i="24"/>
  <c r="R11" i="24"/>
  <c r="S11" i="24"/>
  <c r="T11" i="24"/>
  <c r="U11" i="24"/>
  <c r="V11" i="24"/>
  <c r="W11" i="24"/>
  <c r="X11" i="24"/>
  <c r="Y11" i="24"/>
  <c r="AA11" i="24"/>
  <c r="AB11" i="24"/>
  <c r="AC11" i="24"/>
  <c r="AD11" i="24"/>
  <c r="AE11" i="24"/>
  <c r="AH11" i="24"/>
  <c r="AG11" i="24"/>
  <c r="AJ11" i="24"/>
  <c r="AK11" i="24"/>
  <c r="AL11" i="24"/>
  <c r="AM11" i="24"/>
  <c r="AP11" i="24"/>
  <c r="AN11" i="24"/>
  <c r="P11" i="24"/>
  <c r="P10" i="24"/>
  <c r="Q2" i="24"/>
  <c r="R2" i="24"/>
  <c r="S2" i="24"/>
  <c r="T2" i="24"/>
  <c r="U2" i="24"/>
  <c r="V2" i="24"/>
  <c r="W2" i="24"/>
  <c r="X2" i="24"/>
  <c r="Y2" i="24"/>
  <c r="AA2" i="24"/>
  <c r="AB2" i="24"/>
  <c r="AC2" i="24"/>
  <c r="AD2" i="24"/>
  <c r="AE2" i="24"/>
  <c r="AH2" i="24"/>
  <c r="AG2" i="24"/>
  <c r="AJ2" i="24"/>
  <c r="AK2" i="24"/>
  <c r="AL2" i="24"/>
  <c r="AM2" i="24"/>
  <c r="AP2" i="24"/>
  <c r="AN2" i="24"/>
  <c r="P2" i="24"/>
  <c r="D11" i="24"/>
  <c r="E11" i="24"/>
  <c r="F11" i="24" a="1"/>
  <c r="F11" i="24" s="1"/>
  <c r="G11" i="24"/>
  <c r="H11" i="24"/>
  <c r="J11" i="24"/>
  <c r="K11" i="24" s="1"/>
  <c r="M11" i="24"/>
  <c r="N11" i="24" s="1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3" i="24"/>
  <c r="E13" i="24"/>
  <c r="F13" i="24" a="1"/>
  <c r="F13" i="24" s="1"/>
  <c r="G13" i="24"/>
  <c r="H13" i="24"/>
  <c r="J13" i="24"/>
  <c r="K13" i="24" s="1"/>
  <c r="M13" i="24"/>
  <c r="N13" i="24" s="1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J17" i="24"/>
  <c r="K17" i="24" s="1"/>
  <c r="M17" i="24"/>
  <c r="N17" i="24" s="1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J20" i="24"/>
  <c r="K20" i="24" s="1"/>
  <c r="M20" i="24"/>
  <c r="N20" i="24" s="1"/>
  <c r="D21" i="24"/>
  <c r="E21" i="24"/>
  <c r="F21" i="24" a="1"/>
  <c r="F21" i="24" s="1"/>
  <c r="G21" i="24"/>
  <c r="H21" i="24"/>
  <c r="J21" i="24"/>
  <c r="K21" i="24" s="1"/>
  <c r="M21" i="24"/>
  <c r="N21" i="24" s="1"/>
  <c r="D22" i="24"/>
  <c r="E22" i="24"/>
  <c r="F22" i="24" a="1"/>
  <c r="F22" i="24" s="1"/>
  <c r="G22" i="24"/>
  <c r="H22" i="24"/>
  <c r="J22" i="24"/>
  <c r="K22" i="24" s="1"/>
  <c r="M22" i="24"/>
  <c r="N22" i="24" s="1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 s="1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J25" i="24"/>
  <c r="K25" i="24" s="1"/>
  <c r="M25" i="24"/>
  <c r="N25" i="24" s="1"/>
  <c r="D26" i="24"/>
  <c r="E26" i="24"/>
  <c r="F26" i="24" a="1"/>
  <c r="F26" i="24" s="1"/>
  <c r="G26" i="24"/>
  <c r="H26" i="24"/>
  <c r="J26" i="24"/>
  <c r="K26" i="24" s="1"/>
  <c r="M26" i="24"/>
  <c r="N26" i="24" s="1"/>
  <c r="D27" i="24"/>
  <c r="E27" i="24"/>
  <c r="F27" i="24" a="1"/>
  <c r="F27" i="24" s="1"/>
  <c r="G27" i="24"/>
  <c r="H27" i="24"/>
  <c r="I27" i="24"/>
  <c r="J27" i="24"/>
  <c r="K27" i="24" s="1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 s="1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J31" i="24"/>
  <c r="K31" i="24" s="1"/>
  <c r="M31" i="24"/>
  <c r="N31" i="24" s="1"/>
  <c r="D32" i="24"/>
  <c r="E32" i="24"/>
  <c r="F32" i="24" a="1"/>
  <c r="F32" i="24" s="1"/>
  <c r="G32" i="24"/>
  <c r="H32" i="24"/>
  <c r="I32" i="24"/>
  <c r="J32" i="24"/>
  <c r="K32" i="24" s="1"/>
  <c r="L32" i="24"/>
  <c r="M32" i="24"/>
  <c r="N32" i="24" s="1"/>
  <c r="O32" i="24"/>
  <c r="D2" i="24"/>
  <c r="E2" i="24"/>
  <c r="F2" i="24" a="1"/>
  <c r="F2" i="24" s="1"/>
  <c r="G2" i="24"/>
  <c r="H2" i="24"/>
  <c r="J2" i="24"/>
  <c r="K2" i="24" s="1"/>
  <c r="M2" i="24"/>
  <c r="N2" i="24" s="1"/>
  <c r="AL26" i="23"/>
  <c r="AM26" i="23"/>
  <c r="L11" i="24" s="1"/>
  <c r="AN26" i="23"/>
  <c r="O11" i="24" s="1"/>
  <c r="AO26" i="23"/>
  <c r="I11" i="24" s="1"/>
  <c r="AL27" i="23"/>
  <c r="AM27" i="23"/>
  <c r="L13" i="24" s="1"/>
  <c r="AN27" i="23"/>
  <c r="O13" i="24" s="1"/>
  <c r="AO27" i="23"/>
  <c r="I13" i="24" s="1"/>
  <c r="AL28" i="23"/>
  <c r="AM28" i="23"/>
  <c r="L2" i="24" s="1"/>
  <c r="AN28" i="23"/>
  <c r="O2" i="24" s="1"/>
  <c r="AO28" i="23"/>
  <c r="I2" i="24" s="1"/>
  <c r="AL29" i="23"/>
  <c r="AM29" i="23"/>
  <c r="L20" i="24" s="1"/>
  <c r="AN29" i="23"/>
  <c r="O20" i="24" s="1"/>
  <c r="AO29" i="23"/>
  <c r="I20" i="24" s="1"/>
  <c r="AL30" i="23"/>
  <c r="AM30" i="23"/>
  <c r="L26" i="24" s="1"/>
  <c r="AN30" i="23"/>
  <c r="O26" i="24" s="1"/>
  <c r="AO30" i="23"/>
  <c r="I26" i="24" s="1"/>
  <c r="AL31" i="23"/>
  <c r="AM31" i="23"/>
  <c r="L31" i="24" s="1"/>
  <c r="AN31" i="23"/>
  <c r="O31" i="24" s="1"/>
  <c r="AO31" i="23"/>
  <c r="I31" i="24" s="1"/>
  <c r="AL32" i="23"/>
  <c r="AM32" i="23"/>
  <c r="AN32" i="23"/>
  <c r="AO32" i="23"/>
  <c r="AL33" i="23"/>
  <c r="AM33" i="23"/>
  <c r="AN33" i="23"/>
  <c r="AO33" i="23"/>
  <c r="AL34" i="23"/>
  <c r="AM34" i="23"/>
  <c r="AN34" i="23"/>
  <c r="AO34" i="23"/>
  <c r="AL35" i="23"/>
  <c r="AM35" i="23"/>
  <c r="AN35" i="23"/>
  <c r="AO35" i="23"/>
  <c r="AL36" i="23"/>
  <c r="AM36" i="23"/>
  <c r="AN36" i="23"/>
  <c r="AO36" i="23"/>
  <c r="AL37" i="23"/>
  <c r="AM37" i="23"/>
  <c r="AN37" i="23"/>
  <c r="AO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L1423" i="9"/>
  <c r="AM1423" i="9"/>
  <c r="AN1423" i="9"/>
  <c r="AO1423" i="9"/>
  <c r="AL1424" i="9"/>
  <c r="AM1424" i="9"/>
  <c r="AN1424" i="9"/>
  <c r="AO1424" i="9"/>
  <c r="AL1425" i="9"/>
  <c r="AM1425" i="9"/>
  <c r="AN1425" i="9"/>
  <c r="AO1425" i="9"/>
  <c r="AL1426" i="9"/>
  <c r="AM1426" i="9"/>
  <c r="AN1426" i="9"/>
  <c r="AO1426" i="9"/>
  <c r="AL1427" i="9"/>
  <c r="AM1427" i="9"/>
  <c r="AN1427" i="9"/>
  <c r="AO1427" i="9"/>
  <c r="AL1428" i="9"/>
  <c r="AM1428" i="9"/>
  <c r="AN1428" i="9"/>
  <c r="AO1428" i="9"/>
  <c r="AL1429" i="9"/>
  <c r="AM1429" i="9"/>
  <c r="AN1429" i="9"/>
  <c r="AO1429" i="9"/>
  <c r="AL1430" i="9"/>
  <c r="AM1430" i="9"/>
  <c r="AN1430" i="9"/>
  <c r="AO1430" i="9"/>
  <c r="AL1431" i="9"/>
  <c r="AM1431" i="9"/>
  <c r="AN1431" i="9"/>
  <c r="AO1431" i="9"/>
  <c r="AL1432" i="9"/>
  <c r="AM1432" i="9"/>
  <c r="AN1432" i="9"/>
  <c r="AO1432" i="9"/>
  <c r="AL1433" i="9"/>
  <c r="AM1433" i="9"/>
  <c r="AN1433" i="9"/>
  <c r="AO1433" i="9"/>
  <c r="AL1434" i="9"/>
  <c r="AM1434" i="9"/>
  <c r="AN1434" i="9"/>
  <c r="AO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O15" i="16" s="1"/>
  <c r="AJ711" i="17"/>
  <c r="R15" i="16" s="1"/>
  <c r="AK711" i="17"/>
  <c r="L15" i="16" s="1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L1411" i="9"/>
  <c r="AM1411" i="9"/>
  <c r="AN1411" i="9"/>
  <c r="AO1411" i="9"/>
  <c r="AL1412" i="9"/>
  <c r="AM1412" i="9"/>
  <c r="AN1412" i="9"/>
  <c r="AO1412" i="9"/>
  <c r="AL1413" i="9"/>
  <c r="AM1413" i="9"/>
  <c r="AN1413" i="9"/>
  <c r="AO1413" i="9"/>
  <c r="AL1414" i="9"/>
  <c r="AM1414" i="9"/>
  <c r="AN1414" i="9"/>
  <c r="AO1414" i="9"/>
  <c r="AL1415" i="9"/>
  <c r="AM1415" i="9"/>
  <c r="AN1415" i="9"/>
  <c r="AO1415" i="9"/>
  <c r="AL1416" i="9"/>
  <c r="AM1416" i="9"/>
  <c r="AN1416" i="9"/>
  <c r="AO1416" i="9"/>
  <c r="AL1417" i="9"/>
  <c r="AM1417" i="9"/>
  <c r="AN1417" i="9"/>
  <c r="AO1417" i="9"/>
  <c r="AL1418" i="9"/>
  <c r="AM1418" i="9"/>
  <c r="AN1418" i="9"/>
  <c r="AO1418" i="9"/>
  <c r="AL1419" i="9"/>
  <c r="AM1419" i="9"/>
  <c r="AN1419" i="9"/>
  <c r="AO1419" i="9"/>
  <c r="AL1420" i="9"/>
  <c r="AM1420" i="9"/>
  <c r="AN1420" i="9"/>
  <c r="AO1420" i="9"/>
  <c r="AL1421" i="9"/>
  <c r="AM1421" i="9"/>
  <c r="AN1421" i="9"/>
  <c r="AO1421" i="9"/>
  <c r="AL1422" i="9"/>
  <c r="AM1422" i="9"/>
  <c r="AN1422" i="9"/>
  <c r="AO1422" i="9"/>
  <c r="AL1399" i="9"/>
  <c r="AM1399" i="9"/>
  <c r="AN1399" i="9"/>
  <c r="AO1399" i="9"/>
  <c r="AL1400" i="9"/>
  <c r="AM1400" i="9"/>
  <c r="AN1400" i="9"/>
  <c r="AO1400" i="9"/>
  <c r="AL1401" i="9"/>
  <c r="AM1401" i="9"/>
  <c r="AN1401" i="9"/>
  <c r="AO1401" i="9"/>
  <c r="AL1402" i="9"/>
  <c r="AM1402" i="9"/>
  <c r="AN1402" i="9"/>
  <c r="AO1402" i="9"/>
  <c r="AL1403" i="9"/>
  <c r="AM1403" i="9"/>
  <c r="AN1403" i="9"/>
  <c r="AO1403" i="9"/>
  <c r="AL1404" i="9"/>
  <c r="AM1404" i="9"/>
  <c r="AN1404" i="9"/>
  <c r="AO1404" i="9"/>
  <c r="AL1405" i="9"/>
  <c r="AM1405" i="9"/>
  <c r="AN1405" i="9"/>
  <c r="AO1405" i="9"/>
  <c r="AL1406" i="9"/>
  <c r="AM1406" i="9"/>
  <c r="AN1406" i="9"/>
  <c r="AO1406" i="9"/>
  <c r="AL1407" i="9"/>
  <c r="AM1407" i="9"/>
  <c r="AN1407" i="9"/>
  <c r="AO1407" i="9"/>
  <c r="AL1408" i="9"/>
  <c r="AM1408" i="9"/>
  <c r="AN1408" i="9"/>
  <c r="AO1408" i="9"/>
  <c r="AL1409" i="9"/>
  <c r="AM1409" i="9"/>
  <c r="AN1409" i="9"/>
  <c r="AO1409" i="9"/>
  <c r="AL1410" i="9"/>
  <c r="AM1410" i="9"/>
  <c r="AN1410" i="9"/>
  <c r="AO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L1387" i="9"/>
  <c r="AM1387" i="9"/>
  <c r="AN1387" i="9"/>
  <c r="AO1387" i="9"/>
  <c r="AL1388" i="9"/>
  <c r="AM1388" i="9"/>
  <c r="AN1388" i="9"/>
  <c r="AO1388" i="9"/>
  <c r="AL1389" i="9"/>
  <c r="AM1389" i="9"/>
  <c r="AN1389" i="9"/>
  <c r="AO1389" i="9"/>
  <c r="AL1390" i="9"/>
  <c r="AM1390" i="9"/>
  <c r="AN1390" i="9"/>
  <c r="AO1390" i="9"/>
  <c r="AL1391" i="9"/>
  <c r="AM1391" i="9"/>
  <c r="AN1391" i="9"/>
  <c r="AO1391" i="9"/>
  <c r="AL1392" i="9"/>
  <c r="AM1392" i="9"/>
  <c r="AN1392" i="9"/>
  <c r="AO1392" i="9"/>
  <c r="AL1393" i="9"/>
  <c r="AM1393" i="9"/>
  <c r="AN1393" i="9"/>
  <c r="AO1393" i="9"/>
  <c r="AL1394" i="9"/>
  <c r="AM1394" i="9"/>
  <c r="AN1394" i="9"/>
  <c r="AO1394" i="9"/>
  <c r="AL1395" i="9"/>
  <c r="AM1395" i="9"/>
  <c r="AN1395" i="9"/>
  <c r="AO1395" i="9"/>
  <c r="AL1396" i="9"/>
  <c r="AM1396" i="9"/>
  <c r="AN1396" i="9"/>
  <c r="AO1396" i="9"/>
  <c r="AL1397" i="9"/>
  <c r="AM1397" i="9"/>
  <c r="AN1397" i="9"/>
  <c r="AO1397" i="9"/>
  <c r="AL1398" i="9"/>
  <c r="AM1398" i="9"/>
  <c r="AN1398" i="9"/>
  <c r="AO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N38" i="24"/>
  <c r="AP38" i="24"/>
  <c r="AM38" i="24"/>
  <c r="AL38" i="24"/>
  <c r="AK38" i="24"/>
  <c r="AJ38" i="24"/>
  <c r="AG38" i="24"/>
  <c r="AH38" i="24"/>
  <c r="AE38" i="24"/>
  <c r="AD38" i="24"/>
  <c r="AC38" i="24"/>
  <c r="AB38" i="24"/>
  <c r="AA38" i="24"/>
  <c r="Y38" i="24"/>
  <c r="X38" i="24"/>
  <c r="W38" i="24"/>
  <c r="V38" i="24"/>
  <c r="U38" i="24"/>
  <c r="T38" i="24"/>
  <c r="S38" i="24"/>
  <c r="R38" i="24"/>
  <c r="Q38" i="24"/>
  <c r="P38" i="24"/>
  <c r="M38" i="24"/>
  <c r="N38" i="24" s="1"/>
  <c r="J38" i="24"/>
  <c r="K38" i="24" s="1"/>
  <c r="H38" i="24"/>
  <c r="G38" i="24"/>
  <c r="F38" i="24" a="1"/>
  <c r="F38" i="24" s="1"/>
  <c r="E38" i="24"/>
  <c r="D38" i="24"/>
  <c r="AN37" i="24"/>
  <c r="AP37" i="24"/>
  <c r="AM37" i="24"/>
  <c r="AL37" i="24"/>
  <c r="AK37" i="24"/>
  <c r="AJ37" i="24"/>
  <c r="AG37" i="24"/>
  <c r="AH37" i="24"/>
  <c r="AE37" i="24"/>
  <c r="AD37" i="24"/>
  <c r="AC37" i="24"/>
  <c r="AB37" i="24"/>
  <c r="AA37" i="24"/>
  <c r="Y37" i="24"/>
  <c r="X37" i="24"/>
  <c r="W37" i="24"/>
  <c r="V37" i="24"/>
  <c r="U37" i="24"/>
  <c r="T37" i="24"/>
  <c r="S37" i="24"/>
  <c r="R37" i="24"/>
  <c r="Q37" i="24"/>
  <c r="P37" i="24"/>
  <c r="M37" i="24"/>
  <c r="N37" i="24" s="1"/>
  <c r="K37" i="24"/>
  <c r="J37" i="24"/>
  <c r="H37" i="24"/>
  <c r="G37" i="24"/>
  <c r="F37" i="24" a="1"/>
  <c r="F37" i="24" s="1"/>
  <c r="E37" i="24"/>
  <c r="D37" i="24"/>
  <c r="AN36" i="24"/>
  <c r="AP36" i="24"/>
  <c r="AM36" i="24"/>
  <c r="AL36" i="24"/>
  <c r="AK36" i="24"/>
  <c r="AJ36" i="24"/>
  <c r="AG36" i="24"/>
  <c r="AH36" i="24"/>
  <c r="AE36" i="24"/>
  <c r="AD36" i="24"/>
  <c r="AC36" i="24"/>
  <c r="AB36" i="24"/>
  <c r="AA36" i="24"/>
  <c r="Y36" i="24"/>
  <c r="X36" i="24"/>
  <c r="W36" i="24"/>
  <c r="V36" i="24"/>
  <c r="U36" i="24"/>
  <c r="T36" i="24"/>
  <c r="S36" i="24"/>
  <c r="R36" i="24"/>
  <c r="Q36" i="24"/>
  <c r="P36" i="24"/>
  <c r="M36" i="24"/>
  <c r="N36" i="24" s="1"/>
  <c r="J36" i="24"/>
  <c r="K36" i="24" s="1"/>
  <c r="H36" i="24"/>
  <c r="G36" i="24"/>
  <c r="F36" i="24" a="1"/>
  <c r="F36" i="24" s="1"/>
  <c r="E36" i="24"/>
  <c r="D36" i="24"/>
  <c r="AN35" i="24"/>
  <c r="AP35" i="24"/>
  <c r="AM35" i="24"/>
  <c r="AL35" i="24"/>
  <c r="AK35" i="24"/>
  <c r="AJ35" i="24"/>
  <c r="AG35" i="24"/>
  <c r="AH35" i="24"/>
  <c r="AE35" i="24"/>
  <c r="AD35" i="24"/>
  <c r="AC35" i="24"/>
  <c r="AB35" i="24"/>
  <c r="AA35" i="24"/>
  <c r="Y35" i="24"/>
  <c r="X35" i="24"/>
  <c r="W35" i="24"/>
  <c r="V35" i="24"/>
  <c r="U35" i="24"/>
  <c r="T35" i="24"/>
  <c r="S35" i="24"/>
  <c r="R35" i="24"/>
  <c r="Q35" i="24"/>
  <c r="P35" i="24"/>
  <c r="M35" i="24"/>
  <c r="N35" i="24" s="1"/>
  <c r="K35" i="24"/>
  <c r="J35" i="24"/>
  <c r="H35" i="24"/>
  <c r="G35" i="24"/>
  <c r="F35" i="24" a="1"/>
  <c r="F35" i="24" s="1"/>
  <c r="E35" i="24"/>
  <c r="D35" i="24"/>
  <c r="AN34" i="24"/>
  <c r="AP34" i="24"/>
  <c r="AM34" i="24"/>
  <c r="AL34" i="24"/>
  <c r="AK34" i="24"/>
  <c r="AJ34" i="24"/>
  <c r="AG34" i="24"/>
  <c r="AH34" i="24"/>
  <c r="AE34" i="24"/>
  <c r="AD34" i="24"/>
  <c r="AC34" i="24"/>
  <c r="AB34" i="24"/>
  <c r="AA34" i="24"/>
  <c r="Y34" i="24"/>
  <c r="X34" i="24"/>
  <c r="W34" i="24"/>
  <c r="V34" i="24"/>
  <c r="U34" i="24"/>
  <c r="T34" i="24"/>
  <c r="S34" i="24"/>
  <c r="R34" i="24"/>
  <c r="Q34" i="24"/>
  <c r="P34" i="24"/>
  <c r="M34" i="24"/>
  <c r="N34" i="24" s="1"/>
  <c r="J34" i="24"/>
  <c r="K34" i="24" s="1"/>
  <c r="H34" i="24"/>
  <c r="G34" i="24"/>
  <c r="F34" i="24" a="1"/>
  <c r="F34" i="24" s="1"/>
  <c r="E34" i="24"/>
  <c r="D34" i="24"/>
  <c r="AN33" i="24"/>
  <c r="AP33" i="24"/>
  <c r="AM33" i="24"/>
  <c r="AL33" i="24"/>
  <c r="AK33" i="24"/>
  <c r="AJ33" i="24"/>
  <c r="AG33" i="24"/>
  <c r="AH33" i="24"/>
  <c r="AE33" i="24"/>
  <c r="AD33" i="24"/>
  <c r="AC33" i="24"/>
  <c r="AB33" i="24"/>
  <c r="AA33" i="24"/>
  <c r="Y33" i="24"/>
  <c r="X33" i="24"/>
  <c r="W33" i="24"/>
  <c r="V33" i="24"/>
  <c r="U33" i="24"/>
  <c r="T33" i="24"/>
  <c r="S33" i="24"/>
  <c r="R33" i="24"/>
  <c r="Q33" i="24"/>
  <c r="P33" i="24"/>
  <c r="M33" i="24"/>
  <c r="N33" i="24" s="1"/>
  <c r="J33" i="24"/>
  <c r="K33" i="24" s="1"/>
  <c r="H33" i="24"/>
  <c r="G33" i="24"/>
  <c r="F33" i="24" a="1"/>
  <c r="F33" i="24" s="1"/>
  <c r="E33" i="24"/>
  <c r="D33" i="24"/>
  <c r="AN32" i="24"/>
  <c r="AP32" i="24"/>
  <c r="AM32" i="24"/>
  <c r="AL32" i="24"/>
  <c r="AK32" i="24"/>
  <c r="AJ32" i="24"/>
  <c r="AG32" i="24"/>
  <c r="AH32" i="24"/>
  <c r="AE32" i="24"/>
  <c r="AD32" i="24"/>
  <c r="AC32" i="24"/>
  <c r="AB32" i="24"/>
  <c r="AA32" i="24"/>
  <c r="Y32" i="24"/>
  <c r="X32" i="24"/>
  <c r="W32" i="24"/>
  <c r="V32" i="24"/>
  <c r="U32" i="24"/>
  <c r="T32" i="24"/>
  <c r="S32" i="24"/>
  <c r="R32" i="24"/>
  <c r="Q32" i="24"/>
  <c r="P32" i="24"/>
  <c r="AN30" i="24"/>
  <c r="AP30" i="24"/>
  <c r="AM30" i="24"/>
  <c r="AL30" i="24"/>
  <c r="AK30" i="24"/>
  <c r="AJ30" i="24"/>
  <c r="AG30" i="24"/>
  <c r="AH30" i="24"/>
  <c r="AE30" i="24"/>
  <c r="AD30" i="24"/>
  <c r="AC30" i="24"/>
  <c r="AB30" i="24"/>
  <c r="AA30" i="24"/>
  <c r="Y30" i="24"/>
  <c r="X30" i="24"/>
  <c r="W30" i="24"/>
  <c r="V30" i="24"/>
  <c r="U30" i="24"/>
  <c r="T30" i="24"/>
  <c r="S30" i="24"/>
  <c r="R30" i="24"/>
  <c r="Q30" i="24"/>
  <c r="P30" i="24"/>
  <c r="AN29" i="24"/>
  <c r="AP29" i="24"/>
  <c r="AM29" i="24"/>
  <c r="AL29" i="24"/>
  <c r="AK29" i="24"/>
  <c r="AJ29" i="24"/>
  <c r="AG29" i="24"/>
  <c r="AH29" i="24"/>
  <c r="AE29" i="24"/>
  <c r="AD29" i="24"/>
  <c r="AC29" i="24"/>
  <c r="AB29" i="24"/>
  <c r="AA29" i="24"/>
  <c r="Y29" i="24"/>
  <c r="X29" i="24"/>
  <c r="W29" i="24"/>
  <c r="V29" i="24"/>
  <c r="U29" i="24"/>
  <c r="T29" i="24"/>
  <c r="S29" i="24"/>
  <c r="R29" i="24"/>
  <c r="Q29" i="24"/>
  <c r="P29" i="24"/>
  <c r="AN25" i="24"/>
  <c r="AP25" i="24"/>
  <c r="AM25" i="24"/>
  <c r="AL25" i="24"/>
  <c r="AK25" i="24"/>
  <c r="AJ25" i="24"/>
  <c r="AG25" i="24"/>
  <c r="AH25" i="24"/>
  <c r="AE25" i="24"/>
  <c r="AD25" i="24"/>
  <c r="AC25" i="24"/>
  <c r="AB25" i="24"/>
  <c r="AA25" i="24"/>
  <c r="Y25" i="24"/>
  <c r="X25" i="24"/>
  <c r="W25" i="24"/>
  <c r="V25" i="24"/>
  <c r="U25" i="24"/>
  <c r="T25" i="24"/>
  <c r="S25" i="24"/>
  <c r="R25" i="24"/>
  <c r="Q25" i="24"/>
  <c r="AN24" i="24"/>
  <c r="AP24" i="24"/>
  <c r="AM24" i="24"/>
  <c r="AL24" i="24"/>
  <c r="AK24" i="24"/>
  <c r="AJ24" i="24"/>
  <c r="AG24" i="24"/>
  <c r="AH24" i="24"/>
  <c r="AE24" i="24"/>
  <c r="AD24" i="24"/>
  <c r="AC24" i="24"/>
  <c r="AB24" i="24"/>
  <c r="AA24" i="24"/>
  <c r="Y24" i="24"/>
  <c r="X24" i="24"/>
  <c r="W24" i="24"/>
  <c r="V24" i="24"/>
  <c r="U24" i="24"/>
  <c r="T24" i="24"/>
  <c r="S24" i="24"/>
  <c r="R24" i="24"/>
  <c r="Q24" i="24"/>
  <c r="P24" i="24"/>
  <c r="AN22" i="24"/>
  <c r="AP22" i="24"/>
  <c r="AM22" i="24"/>
  <c r="AL22" i="24"/>
  <c r="AK22" i="24"/>
  <c r="AJ22" i="24"/>
  <c r="AG22" i="24"/>
  <c r="AH22" i="24"/>
  <c r="AE22" i="24"/>
  <c r="AD22" i="24"/>
  <c r="AC22" i="24"/>
  <c r="AB22" i="24"/>
  <c r="AA22" i="24"/>
  <c r="Y22" i="24"/>
  <c r="X22" i="24"/>
  <c r="W22" i="24"/>
  <c r="V22" i="24"/>
  <c r="U22" i="24"/>
  <c r="T22" i="24"/>
  <c r="S22" i="24"/>
  <c r="R22" i="24"/>
  <c r="Q22" i="24"/>
  <c r="P22" i="24"/>
  <c r="AN21" i="24"/>
  <c r="AP21" i="24"/>
  <c r="AM21" i="24"/>
  <c r="AL21" i="24"/>
  <c r="AK21" i="24"/>
  <c r="AJ21" i="24"/>
  <c r="AG21" i="24"/>
  <c r="AH21" i="24"/>
  <c r="AE21" i="24"/>
  <c r="AD21" i="24"/>
  <c r="AC21" i="24"/>
  <c r="AB21" i="24"/>
  <c r="AA21" i="24"/>
  <c r="Y21" i="24"/>
  <c r="X21" i="24"/>
  <c r="W21" i="24"/>
  <c r="V21" i="24"/>
  <c r="U21" i="24"/>
  <c r="T21" i="24"/>
  <c r="S21" i="24"/>
  <c r="R21" i="24"/>
  <c r="Q21" i="24"/>
  <c r="P21" i="24"/>
  <c r="AN18" i="24"/>
  <c r="AP18" i="24"/>
  <c r="AM18" i="24"/>
  <c r="AL18" i="24"/>
  <c r="AK18" i="24"/>
  <c r="AJ18" i="24"/>
  <c r="AG18" i="24"/>
  <c r="AH18" i="24"/>
  <c r="AE18" i="24"/>
  <c r="AD18" i="24"/>
  <c r="AC18" i="24"/>
  <c r="AB18" i="24"/>
  <c r="AA18" i="24"/>
  <c r="Y18" i="24"/>
  <c r="X18" i="24"/>
  <c r="W18" i="24"/>
  <c r="V18" i="24"/>
  <c r="U18" i="24"/>
  <c r="T18" i="24"/>
  <c r="S18" i="24"/>
  <c r="R18" i="24"/>
  <c r="Q18" i="24"/>
  <c r="P18" i="24"/>
  <c r="AN17" i="24"/>
  <c r="AP17" i="24"/>
  <c r="AM17" i="24"/>
  <c r="AL17" i="24"/>
  <c r="AK17" i="24"/>
  <c r="AJ17" i="24"/>
  <c r="AG17" i="24"/>
  <c r="AH17" i="24"/>
  <c r="AE17" i="24"/>
  <c r="AD17" i="24"/>
  <c r="AC17" i="24"/>
  <c r="AB17" i="24"/>
  <c r="AA17" i="24"/>
  <c r="Y17" i="24"/>
  <c r="X17" i="24"/>
  <c r="W17" i="24"/>
  <c r="V17" i="24"/>
  <c r="U17" i="24"/>
  <c r="T17" i="24"/>
  <c r="S17" i="24"/>
  <c r="R17" i="24"/>
  <c r="Q17" i="24"/>
  <c r="P17" i="24"/>
  <c r="AN15" i="24"/>
  <c r="AP15" i="24"/>
  <c r="AM15" i="24"/>
  <c r="AL15" i="24"/>
  <c r="AK15" i="24"/>
  <c r="AJ15" i="24"/>
  <c r="AG15" i="24"/>
  <c r="AH15" i="24"/>
  <c r="AE15" i="24"/>
  <c r="AD15" i="24"/>
  <c r="AC15" i="24"/>
  <c r="AB15" i="24"/>
  <c r="AA15" i="24"/>
  <c r="Y15" i="24"/>
  <c r="X15" i="24"/>
  <c r="W15" i="24"/>
  <c r="V15" i="24"/>
  <c r="U15" i="24"/>
  <c r="T15" i="24"/>
  <c r="S15" i="24"/>
  <c r="R15" i="24"/>
  <c r="Q15" i="24"/>
  <c r="P15" i="24"/>
  <c r="AN14" i="24"/>
  <c r="AP14" i="24"/>
  <c r="AM14" i="24"/>
  <c r="AL14" i="24"/>
  <c r="AK14" i="24"/>
  <c r="AJ14" i="24"/>
  <c r="AG14" i="24"/>
  <c r="AH14" i="24"/>
  <c r="AE14" i="24"/>
  <c r="AD14" i="24"/>
  <c r="AC14" i="24"/>
  <c r="AB14" i="24"/>
  <c r="AA14" i="24"/>
  <c r="Y14" i="24"/>
  <c r="X14" i="24"/>
  <c r="W14" i="24"/>
  <c r="V14" i="24"/>
  <c r="U14" i="24"/>
  <c r="T14" i="24"/>
  <c r="S14" i="24"/>
  <c r="R14" i="24"/>
  <c r="Q14" i="24"/>
  <c r="P14" i="24"/>
  <c r="AN10" i="24"/>
  <c r="AP10" i="24"/>
  <c r="AM10" i="24"/>
  <c r="AL10" i="24"/>
  <c r="AK10" i="24"/>
  <c r="AJ10" i="24"/>
  <c r="AG10" i="24"/>
  <c r="AH10" i="24"/>
  <c r="AE10" i="24"/>
  <c r="AD10" i="24"/>
  <c r="AC10" i="24"/>
  <c r="AB10" i="24"/>
  <c r="AA10" i="24"/>
  <c r="Y10" i="24"/>
  <c r="X10" i="24"/>
  <c r="W10" i="24"/>
  <c r="V10" i="24"/>
  <c r="U10" i="24"/>
  <c r="T10" i="24"/>
  <c r="S10" i="24"/>
  <c r="R10" i="24"/>
  <c r="Q10" i="24"/>
  <c r="M10" i="24"/>
  <c r="N10" i="24" s="1"/>
  <c r="J10" i="24"/>
  <c r="K10" i="24" s="1"/>
  <c r="H10" i="24"/>
  <c r="G10" i="24"/>
  <c r="F10" i="24" a="1"/>
  <c r="F10" i="24" s="1"/>
  <c r="E10" i="24"/>
  <c r="D10" i="24"/>
  <c r="AN8" i="24"/>
  <c r="AP8" i="24"/>
  <c r="AM8" i="24"/>
  <c r="AL8" i="24"/>
  <c r="AK8" i="24"/>
  <c r="AJ8" i="24"/>
  <c r="AG8" i="24"/>
  <c r="AH8" i="24"/>
  <c r="AE8" i="24"/>
  <c r="AD8" i="24"/>
  <c r="AC8" i="24"/>
  <c r="AB8" i="24"/>
  <c r="AA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N7" i="24"/>
  <c r="AP7" i="24"/>
  <c r="AM7" i="24"/>
  <c r="AL7" i="24"/>
  <c r="AK7" i="24"/>
  <c r="AJ7" i="24"/>
  <c r="AG7" i="24"/>
  <c r="AH7" i="24"/>
  <c r="AE7" i="24"/>
  <c r="AD7" i="24"/>
  <c r="AC7" i="24"/>
  <c r="AB7" i="24"/>
  <c r="AA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N6" i="24"/>
  <c r="AP6" i="24"/>
  <c r="AM6" i="24"/>
  <c r="AL6" i="24"/>
  <c r="AK6" i="24"/>
  <c r="AJ6" i="24"/>
  <c r="AG6" i="24"/>
  <c r="AH6" i="24"/>
  <c r="AE6" i="24"/>
  <c r="AD6" i="24"/>
  <c r="AC6" i="24"/>
  <c r="AB6" i="24"/>
  <c r="AA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N5" i="24"/>
  <c r="AP5" i="24"/>
  <c r="AM5" i="24"/>
  <c r="AL5" i="24"/>
  <c r="AK5" i="24"/>
  <c r="AJ5" i="24"/>
  <c r="AG5" i="24"/>
  <c r="AH5" i="24"/>
  <c r="AE5" i="24"/>
  <c r="AD5" i="24"/>
  <c r="AC5" i="24"/>
  <c r="AB5" i="24"/>
  <c r="AA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J5" i="24"/>
  <c r="K5" i="24" s="1"/>
  <c r="I5" i="24"/>
  <c r="H5" i="24"/>
  <c r="G5" i="24"/>
  <c r="F5" i="24" a="1"/>
  <c r="F5" i="24" s="1"/>
  <c r="E5" i="24"/>
  <c r="D5" i="24"/>
  <c r="AN4" i="24"/>
  <c r="AP4" i="24"/>
  <c r="AM4" i="24"/>
  <c r="AL4" i="24"/>
  <c r="AK4" i="24"/>
  <c r="AJ4" i="24"/>
  <c r="AG4" i="24"/>
  <c r="AH4" i="24"/>
  <c r="AE4" i="24"/>
  <c r="AD4" i="24"/>
  <c r="AC4" i="24"/>
  <c r="AB4" i="24"/>
  <c r="AA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N3" i="24"/>
  <c r="AP3" i="24"/>
  <c r="AM3" i="24"/>
  <c r="AL3" i="24"/>
  <c r="AK3" i="24"/>
  <c r="AJ3" i="24"/>
  <c r="AG3" i="24"/>
  <c r="AH3" i="24"/>
  <c r="AE3" i="24"/>
  <c r="AD3" i="24"/>
  <c r="AC3" i="24"/>
  <c r="AB3" i="24"/>
  <c r="AA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O25" i="23"/>
  <c r="I21" i="24" s="1"/>
  <c r="AN25" i="23"/>
  <c r="O21" i="24" s="1"/>
  <c r="AM25" i="23"/>
  <c r="L21" i="24" s="1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I34" i="24" s="1"/>
  <c r="AN19" i="23"/>
  <c r="O34" i="24" s="1"/>
  <c r="AM19" i="23"/>
  <c r="L34" i="24" s="1"/>
  <c r="AL19" i="23"/>
  <c r="AO18" i="23"/>
  <c r="AN18" i="23"/>
  <c r="AM18" i="23"/>
  <c r="AL18" i="23"/>
  <c r="AO17" i="23"/>
  <c r="I35" i="24" s="1"/>
  <c r="AN17" i="23"/>
  <c r="O35" i="24" s="1"/>
  <c r="AM17" i="23"/>
  <c r="L35" i="24" s="1"/>
  <c r="AL17" i="23"/>
  <c r="AO16" i="23"/>
  <c r="I22" i="24" s="1"/>
  <c r="AN16" i="23"/>
  <c r="O22" i="24" s="1"/>
  <c r="AM16" i="23"/>
  <c r="L22" i="24" s="1"/>
  <c r="AL16" i="23"/>
  <c r="AO15" i="23"/>
  <c r="I33" i="24" s="1"/>
  <c r="AN15" i="23"/>
  <c r="O33" i="24" s="1"/>
  <c r="AM15" i="23"/>
  <c r="L33" i="24" s="1"/>
  <c r="AL15" i="23"/>
  <c r="AO14" i="23"/>
  <c r="I37" i="24" s="1"/>
  <c r="AN14" i="23"/>
  <c r="O37" i="24" s="1"/>
  <c r="AM14" i="23"/>
  <c r="L37" i="24" s="1"/>
  <c r="AL14" i="23"/>
  <c r="AO13" i="23"/>
  <c r="I38" i="24" s="1"/>
  <c r="AN13" i="23"/>
  <c r="O38" i="24" s="1"/>
  <c r="AM13" i="23"/>
  <c r="L38" i="24" s="1"/>
  <c r="AL13" i="23"/>
  <c r="AO12" i="23"/>
  <c r="I36" i="24" s="1"/>
  <c r="AN12" i="23"/>
  <c r="O36" i="24" s="1"/>
  <c r="AM12" i="23"/>
  <c r="L36" i="24" s="1"/>
  <c r="AL12" i="23"/>
  <c r="AO11" i="23"/>
  <c r="I10" i="24" s="1"/>
  <c r="AN11" i="23"/>
  <c r="O10" i="24" s="1"/>
  <c r="AM11" i="23"/>
  <c r="L10" i="24" s="1"/>
  <c r="AL11" i="23"/>
  <c r="AO10" i="23"/>
  <c r="I17" i="24" s="1"/>
  <c r="AN10" i="23"/>
  <c r="O17" i="24" s="1"/>
  <c r="AM10" i="23"/>
  <c r="L17" i="24" s="1"/>
  <c r="AL10" i="23"/>
  <c r="AO9" i="23"/>
  <c r="AN9" i="23"/>
  <c r="AM9" i="23"/>
  <c r="L5" i="24" s="1"/>
  <c r="AL9" i="23"/>
  <c r="AO8" i="23"/>
  <c r="I25" i="24" s="1"/>
  <c r="AN8" i="23"/>
  <c r="O25" i="24" s="1"/>
  <c r="AM8" i="23"/>
  <c r="L25" i="24" s="1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O48" i="16"/>
  <c r="AN48" i="16"/>
  <c r="AM48" i="16"/>
  <c r="AL48" i="16"/>
  <c r="AK48" i="16"/>
  <c r="AJ48" i="16"/>
  <c r="AI48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P48" i="16"/>
  <c r="Q48" i="16" s="1"/>
  <c r="O48" i="16"/>
  <c r="M48" i="16"/>
  <c r="N48" i="16" s="1"/>
  <c r="L48" i="16"/>
  <c r="K48" i="16"/>
  <c r="J48" i="16"/>
  <c r="I48" i="16" a="1"/>
  <c r="I48" i="16" s="1"/>
  <c r="H48" i="16"/>
  <c r="G48" i="16"/>
  <c r="AO47" i="16"/>
  <c r="AN47" i="16"/>
  <c r="AM47" i="16"/>
  <c r="AL47" i="16"/>
  <c r="AK47" i="16"/>
  <c r="AJ47" i="16"/>
  <c r="AI47" i="16"/>
  <c r="AH47" i="16"/>
  <c r="AG47" i="16"/>
  <c r="AF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P47" i="16"/>
  <c r="Q47" i="16" s="1"/>
  <c r="O47" i="16"/>
  <c r="N47" i="16"/>
  <c r="M47" i="16"/>
  <c r="L47" i="16"/>
  <c r="K47" i="16"/>
  <c r="J47" i="16"/>
  <c r="I47" i="16" a="1"/>
  <c r="I47" i="16" s="1"/>
  <c r="H47" i="16"/>
  <c r="G47" i="16"/>
  <c r="AO46" i="16"/>
  <c r="AN46" i="16"/>
  <c r="AM46" i="16"/>
  <c r="AL46" i="16"/>
  <c r="AK46" i="16"/>
  <c r="AJ46" i="16"/>
  <c r="AI46" i="16"/>
  <c r="AH46" i="16"/>
  <c r="AG46" i="16"/>
  <c r="AF46" i="16"/>
  <c r="AE46" i="16"/>
  <c r="AD46" i="16"/>
  <c r="AC46" i="16"/>
  <c r="AB46" i="16"/>
  <c r="AA46" i="16"/>
  <c r="Z46" i="16"/>
  <c r="Y46" i="16"/>
  <c r="X46" i="16"/>
  <c r="W46" i="16"/>
  <c r="V46" i="16"/>
  <c r="U46" i="16"/>
  <c r="T46" i="16"/>
  <c r="S46" i="16"/>
  <c r="R46" i="16"/>
  <c r="P46" i="16"/>
  <c r="Q46" i="16" s="1"/>
  <c r="O46" i="16"/>
  <c r="N46" i="16"/>
  <c r="M46" i="16"/>
  <c r="L46" i="16"/>
  <c r="K46" i="16"/>
  <c r="J46" i="16"/>
  <c r="I46" i="16" a="1"/>
  <c r="I46" i="16" s="1"/>
  <c r="H46" i="16"/>
  <c r="G46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P45" i="16"/>
  <c r="Q45" i="16" s="1"/>
  <c r="O45" i="16"/>
  <c r="N45" i="16"/>
  <c r="M45" i="16"/>
  <c r="L45" i="16"/>
  <c r="K45" i="16"/>
  <c r="J45" i="16"/>
  <c r="I45" i="16" a="1"/>
  <c r="I45" i="16" s="1"/>
  <c r="H45" i="16"/>
  <c r="G45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P44" i="16"/>
  <c r="Q44" i="16" s="1"/>
  <c r="O44" i="16"/>
  <c r="N44" i="16"/>
  <c r="M44" i="16"/>
  <c r="L44" i="16"/>
  <c r="K44" i="16"/>
  <c r="J44" i="16"/>
  <c r="I44" i="16" a="1"/>
  <c r="I44" i="16" s="1"/>
  <c r="H44" i="16"/>
  <c r="G44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P43" i="16"/>
  <c r="Q43" i="16" s="1"/>
  <c r="O43" i="16"/>
  <c r="N43" i="16"/>
  <c r="M43" i="16"/>
  <c r="L43" i="16"/>
  <c r="K43" i="16"/>
  <c r="J43" i="16"/>
  <c r="I43" i="16" a="1"/>
  <c r="I43" i="16" s="1"/>
  <c r="H43" i="16"/>
  <c r="G43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P42" i="16"/>
  <c r="Q42" i="16" s="1"/>
  <c r="O42" i="16"/>
  <c r="M42" i="16"/>
  <c r="N42" i="16" s="1"/>
  <c r="L42" i="16"/>
  <c r="K42" i="16"/>
  <c r="J42" i="16"/>
  <c r="I42" i="16" a="1"/>
  <c r="I42" i="16" s="1"/>
  <c r="H42" i="16"/>
  <c r="G42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P41" i="16"/>
  <c r="Q41" i="16" s="1"/>
  <c r="O41" i="16"/>
  <c r="M41" i="16"/>
  <c r="N41" i="16" s="1"/>
  <c r="L41" i="16"/>
  <c r="K41" i="16"/>
  <c r="J41" i="16"/>
  <c r="I41" i="16" a="1"/>
  <c r="I41" i="16" s="1"/>
  <c r="H41" i="16"/>
  <c r="G41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P39" i="16"/>
  <c r="Q39" i="16" s="1"/>
  <c r="O39" i="16"/>
  <c r="M39" i="16"/>
  <c r="N39" i="16" s="1"/>
  <c r="L39" i="16"/>
  <c r="K39" i="16"/>
  <c r="J39" i="16"/>
  <c r="I39" i="16" a="1"/>
  <c r="I39" i="16" s="1"/>
  <c r="H39" i="16"/>
  <c r="G39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P38" i="16"/>
  <c r="Q38" i="16" s="1"/>
  <c r="O38" i="16"/>
  <c r="M38" i="16"/>
  <c r="N38" i="16" s="1"/>
  <c r="L38" i="16"/>
  <c r="K38" i="16"/>
  <c r="J38" i="16"/>
  <c r="I38" i="16" a="1"/>
  <c r="I38" i="16" s="1"/>
  <c r="H38" i="16"/>
  <c r="G38" i="16"/>
  <c r="AO37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P37" i="16"/>
  <c r="Q37" i="16" s="1"/>
  <c r="O37" i="16"/>
  <c r="M37" i="16"/>
  <c r="N37" i="16" s="1"/>
  <c r="L37" i="16"/>
  <c r="K37" i="16"/>
  <c r="J37" i="16"/>
  <c r="I37" i="16" a="1"/>
  <c r="I37" i="16" s="1"/>
  <c r="H37" i="16"/>
  <c r="G37" i="16"/>
  <c r="AO36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P36" i="16"/>
  <c r="Q36" i="16" s="1"/>
  <c r="O36" i="16"/>
  <c r="M36" i="16"/>
  <c r="N36" i="16" s="1"/>
  <c r="L36" i="16"/>
  <c r="K36" i="16"/>
  <c r="J36" i="16"/>
  <c r="I36" i="16" a="1"/>
  <c r="I36" i="16" s="1"/>
  <c r="H36" i="16"/>
  <c r="G36" i="16"/>
  <c r="AO35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P35" i="16"/>
  <c r="Q35" i="16" s="1"/>
  <c r="O35" i="16"/>
  <c r="M35" i="16"/>
  <c r="N35" i="16" s="1"/>
  <c r="L35" i="16"/>
  <c r="K35" i="16"/>
  <c r="J35" i="16"/>
  <c r="I35" i="16" a="1"/>
  <c r="I35" i="16" s="1"/>
  <c r="H35" i="16"/>
  <c r="G35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P34" i="16"/>
  <c r="Q34" i="16" s="1"/>
  <c r="O34" i="16"/>
  <c r="M34" i="16"/>
  <c r="N34" i="16" s="1"/>
  <c r="L34" i="16"/>
  <c r="K34" i="16"/>
  <c r="J34" i="16"/>
  <c r="I34" i="16" a="1"/>
  <c r="I34" i="16" s="1"/>
  <c r="H34" i="16"/>
  <c r="G34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P33" i="16"/>
  <c r="Q33" i="16" s="1"/>
  <c r="O33" i="16"/>
  <c r="M33" i="16"/>
  <c r="N33" i="16" s="1"/>
  <c r="L33" i="16"/>
  <c r="K33" i="16"/>
  <c r="J33" i="16"/>
  <c r="I33" i="16" a="1"/>
  <c r="I33" i="16" s="1"/>
  <c r="H33" i="16"/>
  <c r="G33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P32" i="16"/>
  <c r="Q32" i="16" s="1"/>
  <c r="O32" i="16"/>
  <c r="M32" i="16"/>
  <c r="N32" i="16" s="1"/>
  <c r="L32" i="16"/>
  <c r="K32" i="16"/>
  <c r="J32" i="16"/>
  <c r="I32" i="16" a="1"/>
  <c r="I32" i="16" s="1"/>
  <c r="H32" i="16"/>
  <c r="G32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P31" i="16"/>
  <c r="Q31" i="16" s="1"/>
  <c r="O31" i="16"/>
  <c r="M31" i="16"/>
  <c r="N31" i="16" s="1"/>
  <c r="L31" i="16"/>
  <c r="K31" i="16"/>
  <c r="J31" i="16"/>
  <c r="I31" i="16" a="1"/>
  <c r="I31" i="16" s="1"/>
  <c r="H31" i="16"/>
  <c r="G31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P30" i="16"/>
  <c r="Q30" i="16" s="1"/>
  <c r="O30" i="16"/>
  <c r="M30" i="16"/>
  <c r="N30" i="16" s="1"/>
  <c r="L30" i="16"/>
  <c r="K30" i="16"/>
  <c r="J30" i="16"/>
  <c r="I30" i="16" a="1"/>
  <c r="I30" i="16" s="1"/>
  <c r="H30" i="16"/>
  <c r="G30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P29" i="16"/>
  <c r="Q29" i="16" s="1"/>
  <c r="O29" i="16"/>
  <c r="M29" i="16"/>
  <c r="N29" i="16" s="1"/>
  <c r="L29" i="16"/>
  <c r="K29" i="16"/>
  <c r="J29" i="16"/>
  <c r="I29" i="16" a="1"/>
  <c r="I29" i="16" s="1"/>
  <c r="H29" i="16"/>
  <c r="G29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P28" i="16"/>
  <c r="Q28" i="16" s="1"/>
  <c r="O28" i="16"/>
  <c r="M28" i="16"/>
  <c r="N28" i="16" s="1"/>
  <c r="L28" i="16"/>
  <c r="K28" i="16"/>
  <c r="J28" i="16"/>
  <c r="I28" i="16" a="1"/>
  <c r="I28" i="16" s="1"/>
  <c r="H28" i="16"/>
  <c r="G28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P27" i="16"/>
  <c r="Q27" i="16" s="1"/>
  <c r="O27" i="16"/>
  <c r="M27" i="16"/>
  <c r="N27" i="16" s="1"/>
  <c r="L27" i="16"/>
  <c r="K27" i="16"/>
  <c r="J27" i="16"/>
  <c r="I27" i="16" a="1"/>
  <c r="I27" i="16" s="1"/>
  <c r="H27" i="16"/>
  <c r="G27" i="16"/>
  <c r="AO26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P26" i="16"/>
  <c r="Q26" i="16" s="1"/>
  <c r="O26" i="16"/>
  <c r="M26" i="16"/>
  <c r="N26" i="16" s="1"/>
  <c r="L26" i="16"/>
  <c r="K26" i="16"/>
  <c r="J26" i="16"/>
  <c r="I26" i="16" a="1"/>
  <c r="I26" i="16" s="1"/>
  <c r="H26" i="16"/>
  <c r="G26" i="16"/>
  <c r="AO25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P25" i="16"/>
  <c r="Q25" i="16" s="1"/>
  <c r="O25" i="16"/>
  <c r="M25" i="16"/>
  <c r="N25" i="16" s="1"/>
  <c r="L25" i="16"/>
  <c r="K25" i="16"/>
  <c r="J25" i="16"/>
  <c r="I25" i="16" a="1"/>
  <c r="I25" i="16" s="1"/>
  <c r="H25" i="16"/>
  <c r="G25" i="16"/>
  <c r="AO24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P24" i="16"/>
  <c r="Q24" i="16" s="1"/>
  <c r="O24" i="16"/>
  <c r="M24" i="16"/>
  <c r="N24" i="16" s="1"/>
  <c r="L24" i="16"/>
  <c r="K24" i="16"/>
  <c r="J24" i="16"/>
  <c r="I24" i="16" a="1"/>
  <c r="I24" i="16" s="1"/>
  <c r="H24" i="16"/>
  <c r="G24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P23" i="16"/>
  <c r="Q23" i="16" s="1"/>
  <c r="O23" i="16"/>
  <c r="M23" i="16"/>
  <c r="N23" i="16" s="1"/>
  <c r="L23" i="16"/>
  <c r="K23" i="16"/>
  <c r="J23" i="16"/>
  <c r="I23" i="16" a="1"/>
  <c r="I23" i="16" s="1"/>
  <c r="H23" i="16"/>
  <c r="G23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P22" i="16"/>
  <c r="Q22" i="16" s="1"/>
  <c r="O22" i="16"/>
  <c r="M22" i="16"/>
  <c r="N22" i="16" s="1"/>
  <c r="L22" i="16"/>
  <c r="K22" i="16"/>
  <c r="J22" i="16"/>
  <c r="I22" i="16" a="1"/>
  <c r="I22" i="16" s="1"/>
  <c r="H22" i="16"/>
  <c r="G22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P21" i="16"/>
  <c r="Q21" i="16" s="1"/>
  <c r="O21" i="16"/>
  <c r="M21" i="16"/>
  <c r="N21" i="16" s="1"/>
  <c r="L21" i="16"/>
  <c r="K21" i="16"/>
  <c r="J21" i="16"/>
  <c r="I21" i="16" a="1"/>
  <c r="I21" i="16" s="1"/>
  <c r="H21" i="16"/>
  <c r="G21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P20" i="16"/>
  <c r="Q20" i="16" s="1"/>
  <c r="O20" i="16"/>
  <c r="M20" i="16"/>
  <c r="N20" i="16" s="1"/>
  <c r="L20" i="16"/>
  <c r="K20" i="16"/>
  <c r="J20" i="16"/>
  <c r="I20" i="16" a="1"/>
  <c r="I20" i="16" s="1"/>
  <c r="H20" i="16"/>
  <c r="G20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P19" i="16"/>
  <c r="Q19" i="16" s="1"/>
  <c r="O19" i="16"/>
  <c r="M19" i="16"/>
  <c r="N19" i="16" s="1"/>
  <c r="L19" i="16"/>
  <c r="K19" i="16"/>
  <c r="J19" i="16"/>
  <c r="I19" i="16" a="1"/>
  <c r="I19" i="16" s="1"/>
  <c r="H19" i="16"/>
  <c r="G19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P18" i="16"/>
  <c r="Q18" i="16" s="1"/>
  <c r="O18" i="16"/>
  <c r="M18" i="16"/>
  <c r="N18" i="16" s="1"/>
  <c r="L18" i="16"/>
  <c r="K18" i="16"/>
  <c r="J18" i="16"/>
  <c r="I18" i="16" a="1"/>
  <c r="I18" i="16" s="1"/>
  <c r="H18" i="16"/>
  <c r="G18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P17" i="16"/>
  <c r="Q17" i="16" s="1"/>
  <c r="O17" i="16"/>
  <c r="M17" i="16"/>
  <c r="N17" i="16" s="1"/>
  <c r="L17" i="16"/>
  <c r="K17" i="16"/>
  <c r="J17" i="16"/>
  <c r="I17" i="16" a="1"/>
  <c r="I17" i="16" s="1"/>
  <c r="H17" i="16"/>
  <c r="G17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P16" i="16"/>
  <c r="Q16" i="16" s="1"/>
  <c r="O16" i="16"/>
  <c r="M16" i="16"/>
  <c r="N16" i="16" s="1"/>
  <c r="L16" i="16"/>
  <c r="K16" i="16"/>
  <c r="J16" i="16"/>
  <c r="I16" i="16" a="1"/>
  <c r="I16" i="16" s="1"/>
  <c r="H16" i="16"/>
  <c r="G16" i="16"/>
  <c r="AO14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P14" i="16"/>
  <c r="Q14" i="16" s="1"/>
  <c r="O14" i="16"/>
  <c r="M14" i="16"/>
  <c r="N14" i="16" s="1"/>
  <c r="L14" i="16"/>
  <c r="K14" i="16"/>
  <c r="J14" i="16"/>
  <c r="I14" i="16" a="1"/>
  <c r="I14" i="16" s="1"/>
  <c r="H14" i="16"/>
  <c r="G14" i="16"/>
  <c r="AO13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P13" i="16"/>
  <c r="Q13" i="16" s="1"/>
  <c r="O13" i="16"/>
  <c r="M13" i="16"/>
  <c r="N13" i="16" s="1"/>
  <c r="L13" i="16"/>
  <c r="K13" i="16"/>
  <c r="J13" i="16"/>
  <c r="I13" i="16" a="1"/>
  <c r="I13" i="16" s="1"/>
  <c r="H13" i="16"/>
  <c r="G13" i="16"/>
  <c r="AO12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P12" i="16"/>
  <c r="Q12" i="16" s="1"/>
  <c r="O12" i="16"/>
  <c r="M12" i="16"/>
  <c r="N12" i="16" s="1"/>
  <c r="L12" i="16"/>
  <c r="K12" i="16"/>
  <c r="J12" i="16"/>
  <c r="I12" i="16" a="1"/>
  <c r="I12" i="16" s="1"/>
  <c r="H12" i="16"/>
  <c r="G12" i="16"/>
  <c r="AO11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P11" i="16"/>
  <c r="Q11" i="16" s="1"/>
  <c r="O11" i="16"/>
  <c r="M11" i="16"/>
  <c r="N11" i="16" s="1"/>
  <c r="L11" i="16"/>
  <c r="K11" i="16"/>
  <c r="J11" i="16"/>
  <c r="I11" i="16" a="1"/>
  <c r="I11" i="16" s="1"/>
  <c r="H11" i="16"/>
  <c r="G11" i="16"/>
  <c r="AO10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P10" i="16"/>
  <c r="Q10" i="16" s="1"/>
  <c r="O10" i="16"/>
  <c r="M10" i="16"/>
  <c r="N10" i="16" s="1"/>
  <c r="L10" i="16"/>
  <c r="K10" i="16"/>
  <c r="J10" i="16"/>
  <c r="I10" i="16" a="1"/>
  <c r="I10" i="16" s="1"/>
  <c r="H10" i="16"/>
  <c r="G10" i="16"/>
  <c r="AO9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P9" i="16"/>
  <c r="Q9" i="16" s="1"/>
  <c r="O9" i="16"/>
  <c r="M9" i="16"/>
  <c r="N9" i="16" s="1"/>
  <c r="L9" i="16"/>
  <c r="K9" i="16"/>
  <c r="J9" i="16"/>
  <c r="I9" i="16" a="1"/>
  <c r="I9" i="16" s="1"/>
  <c r="H9" i="16"/>
  <c r="G9" i="16"/>
  <c r="AO8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P8" i="16"/>
  <c r="Q8" i="16" s="1"/>
  <c r="O8" i="16"/>
  <c r="M8" i="16"/>
  <c r="N8" i="16" s="1"/>
  <c r="L8" i="16"/>
  <c r="K8" i="16"/>
  <c r="J8" i="16"/>
  <c r="I8" i="16" a="1"/>
  <c r="I8" i="16" s="1"/>
  <c r="H8" i="16"/>
  <c r="G8" i="16"/>
  <c r="AO7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P7" i="16"/>
  <c r="Q7" i="16" s="1"/>
  <c r="O7" i="16"/>
  <c r="M7" i="16"/>
  <c r="N7" i="16" s="1"/>
  <c r="L7" i="16"/>
  <c r="K7" i="16"/>
  <c r="J7" i="16"/>
  <c r="I7" i="16" a="1"/>
  <c r="I7" i="16" s="1"/>
  <c r="H7" i="16"/>
  <c r="G7" i="16"/>
  <c r="AO5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P5" i="16"/>
  <c r="Q5" i="16" s="1"/>
  <c r="O5" i="16"/>
  <c r="M5" i="16"/>
  <c r="N5" i="16" s="1"/>
  <c r="L5" i="16"/>
  <c r="K5" i="16"/>
  <c r="J5" i="16"/>
  <c r="I5" i="16" a="1"/>
  <c r="I5" i="16" s="1"/>
  <c r="H5" i="16"/>
  <c r="G5" i="16"/>
  <c r="AO4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P4" i="16"/>
  <c r="Q4" i="16" s="1"/>
  <c r="O4" i="16"/>
  <c r="M4" i="16"/>
  <c r="N4" i="16" s="1"/>
  <c r="L4" i="16"/>
  <c r="K4" i="16"/>
  <c r="J4" i="16"/>
  <c r="I4" i="16" a="1"/>
  <c r="I4" i="16" s="1"/>
  <c r="H4" i="16"/>
  <c r="G4" i="16"/>
  <c r="AO3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P3" i="16"/>
  <c r="Q3" i="16" s="1"/>
  <c r="O3" i="16"/>
  <c r="M3" i="16"/>
  <c r="N3" i="16" s="1"/>
  <c r="L3" i="16"/>
  <c r="K3" i="16"/>
  <c r="J3" i="16"/>
  <c r="I3" i="16" a="1"/>
  <c r="I3" i="16" s="1"/>
  <c r="H3" i="16"/>
  <c r="G3" i="16"/>
  <c r="AO2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P2" i="16"/>
  <c r="Q2" i="16" s="1"/>
  <c r="O2" i="16"/>
  <c r="M2" i="16"/>
  <c r="N2" i="16" s="1"/>
  <c r="L2" i="16"/>
  <c r="K2" i="16"/>
  <c r="J2" i="16"/>
  <c r="I2" i="16" a="1"/>
  <c r="I2" i="16" s="1"/>
  <c r="H2" i="16"/>
  <c r="G2" i="16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R63" i="12"/>
  <c r="AT63" i="12"/>
  <c r="AQ63" i="12"/>
  <c r="AP63" i="12"/>
  <c r="AO63" i="12"/>
  <c r="AN63" i="12"/>
  <c r="AK63" i="12"/>
  <c r="AL63" i="12"/>
  <c r="AI63" i="12"/>
  <c r="AH63" i="12"/>
  <c r="AG63" i="12"/>
  <c r="AF63" i="12"/>
  <c r="AE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P63" i="12"/>
  <c r="N63" i="12"/>
  <c r="O63" i="12" s="1"/>
  <c r="M63" i="12"/>
  <c r="L63" i="12"/>
  <c r="K63" i="12"/>
  <c r="J63" i="12" a="1"/>
  <c r="J63" i="12" s="1"/>
  <c r="I63" i="12" a="1"/>
  <c r="I63" i="12" s="1"/>
  <c r="B62" i="25" s="1"/>
  <c r="E62" i="25" s="1"/>
  <c r="H63" i="12"/>
  <c r="G63" i="12"/>
  <c r="AR62" i="12"/>
  <c r="AT62" i="12"/>
  <c r="AQ62" i="12"/>
  <c r="AP62" i="12"/>
  <c r="AO62" i="12"/>
  <c r="AN62" i="12"/>
  <c r="AK62" i="12"/>
  <c r="AL62" i="12"/>
  <c r="AI62" i="12"/>
  <c r="AH62" i="12"/>
  <c r="AG62" i="12"/>
  <c r="AF62" i="12"/>
  <c r="AE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61" i="25" s="1"/>
  <c r="E61" i="25" s="1"/>
  <c r="H62" i="12"/>
  <c r="G62" i="12"/>
  <c r="AR61" i="12"/>
  <c r="AT61" i="12"/>
  <c r="AQ61" i="12"/>
  <c r="AP61" i="12"/>
  <c r="AO61" i="12"/>
  <c r="AN61" i="12"/>
  <c r="AK61" i="12"/>
  <c r="AL61" i="12"/>
  <c r="AI61" i="12"/>
  <c r="AH61" i="12"/>
  <c r="AG61" i="12"/>
  <c r="AF61" i="12"/>
  <c r="AE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60" i="25" s="1"/>
  <c r="E60" i="25" s="1"/>
  <c r="H61" i="12"/>
  <c r="G61" i="12"/>
  <c r="AR60" i="12"/>
  <c r="AT60" i="12"/>
  <c r="AQ60" i="12"/>
  <c r="AP60" i="12"/>
  <c r="AO60" i="12"/>
  <c r="AN60" i="12"/>
  <c r="AK60" i="12"/>
  <c r="AL60" i="12"/>
  <c r="AI60" i="12"/>
  <c r="AH60" i="12"/>
  <c r="AG60" i="12"/>
  <c r="AF60" i="12"/>
  <c r="AE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9" i="25" s="1"/>
  <c r="E59" i="25" s="1"/>
  <c r="H60" i="12"/>
  <c r="G60" i="12"/>
  <c r="AR59" i="12"/>
  <c r="AT59" i="12"/>
  <c r="AQ59" i="12"/>
  <c r="AP59" i="12"/>
  <c r="AO59" i="12"/>
  <c r="AN59" i="12"/>
  <c r="AK59" i="12"/>
  <c r="AL59" i="12"/>
  <c r="AI59" i="12"/>
  <c r="AH59" i="12"/>
  <c r="AG59" i="12"/>
  <c r="AF59" i="12"/>
  <c r="AE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8" i="25" s="1"/>
  <c r="E58" i="25" s="1"/>
  <c r="H59" i="12"/>
  <c r="G59" i="12"/>
  <c r="AR58" i="12"/>
  <c r="AT58" i="12"/>
  <c r="AQ58" i="12"/>
  <c r="AP58" i="12"/>
  <c r="AO58" i="12"/>
  <c r="AN58" i="12"/>
  <c r="AK58" i="12"/>
  <c r="AL58" i="12"/>
  <c r="AI58" i="12"/>
  <c r="AH58" i="12"/>
  <c r="AG58" i="12"/>
  <c r="AF58" i="12"/>
  <c r="AE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7" i="25" s="1"/>
  <c r="E57" i="25" s="1"/>
  <c r="H58" i="12"/>
  <c r="G58" i="12"/>
  <c r="AR57" i="12"/>
  <c r="AT57" i="12"/>
  <c r="AQ57" i="12"/>
  <c r="AP57" i="12"/>
  <c r="AO57" i="12"/>
  <c r="AN57" i="12"/>
  <c r="AK57" i="12"/>
  <c r="AL57" i="12"/>
  <c r="AI57" i="12"/>
  <c r="AH57" i="12"/>
  <c r="AG57" i="12"/>
  <c r="AF57" i="12"/>
  <c r="AE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6" i="25" s="1"/>
  <c r="E56" i="25" s="1"/>
  <c r="H57" i="12"/>
  <c r="G57" i="12"/>
  <c r="AR56" i="12"/>
  <c r="AT56" i="12"/>
  <c r="AQ56" i="12"/>
  <c r="AP56" i="12"/>
  <c r="AO56" i="12"/>
  <c r="AN56" i="12"/>
  <c r="AK56" i="12"/>
  <c r="AL56" i="12"/>
  <c r="AI56" i="12"/>
  <c r="AH56" i="12"/>
  <c r="AG56" i="12"/>
  <c r="AF56" i="12"/>
  <c r="AE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B55" i="25" s="1"/>
  <c r="E55" i="25" s="1"/>
  <c r="H56" i="12"/>
  <c r="G56" i="12"/>
  <c r="AR55" i="12"/>
  <c r="AT55" i="12"/>
  <c r="AQ55" i="12"/>
  <c r="AP55" i="12"/>
  <c r="AO55" i="12"/>
  <c r="AN55" i="12"/>
  <c r="AK55" i="12"/>
  <c r="AL55" i="12"/>
  <c r="AI55" i="12"/>
  <c r="AH55" i="12"/>
  <c r="AG55" i="12"/>
  <c r="AF55" i="12"/>
  <c r="AE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4" i="25" s="1"/>
  <c r="E54" i="25" s="1"/>
  <c r="H55" i="12"/>
  <c r="G55" i="12"/>
  <c r="AR54" i="12"/>
  <c r="AT54" i="12"/>
  <c r="AQ54" i="12"/>
  <c r="AP54" i="12"/>
  <c r="AO54" i="12"/>
  <c r="AN54" i="12"/>
  <c r="AK54" i="12"/>
  <c r="AL54" i="12"/>
  <c r="AI54" i="12"/>
  <c r="AH54" i="12"/>
  <c r="AG54" i="12"/>
  <c r="AF54" i="12"/>
  <c r="AE54" i="12"/>
  <c r="AC54" i="12"/>
  <c r="AB54" i="12"/>
  <c r="AA54" i="12"/>
  <c r="Z54" i="12"/>
  <c r="Y54" i="12"/>
  <c r="X54" i="12"/>
  <c r="W54" i="12"/>
  <c r="V54" i="12"/>
  <c r="U54" i="12"/>
  <c r="T54" i="12"/>
  <c r="S54" i="12"/>
  <c r="Q54" i="12"/>
  <c r="R54" i="12" s="1"/>
  <c r="P54" i="12"/>
  <c r="N54" i="12"/>
  <c r="O54" i="12" s="1"/>
  <c r="M54" i="12"/>
  <c r="L54" i="12"/>
  <c r="K54" i="12"/>
  <c r="J54" i="12" a="1"/>
  <c r="J54" i="12" s="1"/>
  <c r="I54" i="12" a="1"/>
  <c r="I54" i="12" s="1"/>
  <c r="B53" i="25" s="1"/>
  <c r="E53" i="25" s="1"/>
  <c r="H54" i="12"/>
  <c r="G54" i="12"/>
  <c r="AR52" i="12"/>
  <c r="AT52" i="12"/>
  <c r="AQ52" i="12"/>
  <c r="AP52" i="12"/>
  <c r="AO52" i="12"/>
  <c r="AN52" i="12"/>
  <c r="AK52" i="12"/>
  <c r="AL52" i="12"/>
  <c r="AI52" i="12"/>
  <c r="AH52" i="12"/>
  <c r="AG52" i="12"/>
  <c r="AF52" i="12"/>
  <c r="AE52" i="12"/>
  <c r="AC52" i="12"/>
  <c r="AB52" i="12"/>
  <c r="AA52" i="12"/>
  <c r="Z52" i="12"/>
  <c r="Y52" i="12"/>
  <c r="X52" i="12"/>
  <c r="W52" i="12"/>
  <c r="V52" i="12"/>
  <c r="U52" i="12"/>
  <c r="T52" i="12"/>
  <c r="S52" i="12"/>
  <c r="Q52" i="12"/>
  <c r="R52" i="12" s="1"/>
  <c r="P52" i="12"/>
  <c r="N52" i="12"/>
  <c r="O52" i="12" s="1"/>
  <c r="M52" i="12"/>
  <c r="L52" i="12"/>
  <c r="K52" i="12"/>
  <c r="J52" i="12" a="1"/>
  <c r="J52" i="12" s="1"/>
  <c r="I52" i="12" a="1"/>
  <c r="I52" i="12" s="1"/>
  <c r="B52" i="25" s="1"/>
  <c r="E52" i="25" s="1"/>
  <c r="H52" i="12"/>
  <c r="G52" i="12"/>
  <c r="AR51" i="12"/>
  <c r="AT51" i="12"/>
  <c r="AQ51" i="12"/>
  <c r="AP51" i="12"/>
  <c r="AO51" i="12"/>
  <c r="AN51" i="12"/>
  <c r="AK51" i="12"/>
  <c r="AL51" i="12"/>
  <c r="AI51" i="12"/>
  <c r="AH51" i="12"/>
  <c r="AG51" i="12"/>
  <c r="AF51" i="12"/>
  <c r="AE51" i="12"/>
  <c r="AC51" i="12"/>
  <c r="AB51" i="12"/>
  <c r="AA51" i="12"/>
  <c r="Z51" i="12"/>
  <c r="Y51" i="12"/>
  <c r="X51" i="12"/>
  <c r="W51" i="12"/>
  <c r="V51" i="12"/>
  <c r="U51" i="12"/>
  <c r="T51" i="12"/>
  <c r="S51" i="12"/>
  <c r="Q51" i="12"/>
  <c r="R51" i="12" s="1"/>
  <c r="P51" i="12"/>
  <c r="N51" i="12"/>
  <c r="O51" i="12" s="1"/>
  <c r="M51" i="12"/>
  <c r="L51" i="12"/>
  <c r="K51" i="12"/>
  <c r="J51" i="12" a="1"/>
  <c r="J51" i="12" s="1"/>
  <c r="I51" i="12" a="1"/>
  <c r="I51" i="12" s="1"/>
  <c r="B51" i="25" s="1"/>
  <c r="E51" i="25" s="1"/>
  <c r="H51" i="12"/>
  <c r="G51" i="12"/>
  <c r="AR50" i="12"/>
  <c r="AT50" i="12"/>
  <c r="AQ50" i="12"/>
  <c r="AP50" i="12"/>
  <c r="AO50" i="12"/>
  <c r="AN50" i="12"/>
  <c r="AK50" i="12"/>
  <c r="AL50" i="12"/>
  <c r="AI50" i="12"/>
  <c r="AH50" i="12"/>
  <c r="AG50" i="12"/>
  <c r="AF50" i="12"/>
  <c r="AE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R49" i="12"/>
  <c r="AT49" i="12"/>
  <c r="AQ49" i="12"/>
  <c r="AP49" i="12"/>
  <c r="AO49" i="12"/>
  <c r="AN49" i="12"/>
  <c r="AK49" i="12"/>
  <c r="AL49" i="12"/>
  <c r="AI49" i="12"/>
  <c r="AH49" i="12"/>
  <c r="AG49" i="12"/>
  <c r="AF49" i="12"/>
  <c r="AE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R48" i="12"/>
  <c r="AT48" i="12"/>
  <c r="AQ48" i="12"/>
  <c r="AP48" i="12"/>
  <c r="AO48" i="12"/>
  <c r="AN48" i="12"/>
  <c r="AK48" i="12"/>
  <c r="AL48" i="12"/>
  <c r="AI48" i="12"/>
  <c r="AH48" i="12"/>
  <c r="AG48" i="12"/>
  <c r="AF48" i="12"/>
  <c r="AE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R47" i="12"/>
  <c r="AT47" i="12"/>
  <c r="AQ47" i="12"/>
  <c r="AP47" i="12"/>
  <c r="AO47" i="12"/>
  <c r="AN47" i="12"/>
  <c r="AK47" i="12"/>
  <c r="AL47" i="12"/>
  <c r="AI47" i="12"/>
  <c r="AH47" i="12"/>
  <c r="AG47" i="12"/>
  <c r="AF47" i="12"/>
  <c r="AE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R46" i="12"/>
  <c r="AT46" i="12"/>
  <c r="AQ46" i="12"/>
  <c r="AP46" i="12"/>
  <c r="AO46" i="12"/>
  <c r="AN46" i="12"/>
  <c r="AK46" i="12"/>
  <c r="AL46" i="12"/>
  <c r="AI46" i="12"/>
  <c r="AH46" i="12"/>
  <c r="AG46" i="12"/>
  <c r="AF46" i="12"/>
  <c r="AE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R45" i="12"/>
  <c r="AT45" i="12"/>
  <c r="AQ45" i="12"/>
  <c r="AP45" i="12"/>
  <c r="AO45" i="12"/>
  <c r="AN45" i="12"/>
  <c r="AK45" i="12"/>
  <c r="AL45" i="12"/>
  <c r="AI45" i="12"/>
  <c r="AH45" i="12"/>
  <c r="AG45" i="12"/>
  <c r="AF45" i="12"/>
  <c r="AE45" i="12"/>
  <c r="AC45" i="12"/>
  <c r="AB45" i="12"/>
  <c r="AA45" i="12"/>
  <c r="Z45" i="12"/>
  <c r="Y45" i="12"/>
  <c r="X45" i="12"/>
  <c r="W45" i="12"/>
  <c r="V45" i="12"/>
  <c r="U45" i="12"/>
  <c r="T45" i="12"/>
  <c r="S45" i="12"/>
  <c r="Q45" i="12"/>
  <c r="R45" i="12" s="1"/>
  <c r="P45" i="12"/>
  <c r="N45" i="12"/>
  <c r="O45" i="12" s="1"/>
  <c r="M45" i="12"/>
  <c r="L45" i="12"/>
  <c r="K45" i="12"/>
  <c r="J45" i="12" a="1"/>
  <c r="J45" i="12" s="1"/>
  <c r="I45" i="12" a="1"/>
  <c r="I45" i="12" s="1"/>
  <c r="B45" i="25" s="1"/>
  <c r="E45" i="25" s="1"/>
  <c r="H45" i="12"/>
  <c r="G45" i="12"/>
  <c r="AR44" i="12"/>
  <c r="AT44" i="12"/>
  <c r="AQ44" i="12"/>
  <c r="AP44" i="12"/>
  <c r="AO44" i="12"/>
  <c r="AN44" i="12"/>
  <c r="AK44" i="12"/>
  <c r="AL44" i="12"/>
  <c r="AI44" i="12"/>
  <c r="AH44" i="12"/>
  <c r="AG44" i="12"/>
  <c r="AF44" i="12"/>
  <c r="AE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R43" i="12"/>
  <c r="AT43" i="12"/>
  <c r="AQ43" i="12"/>
  <c r="AP43" i="12"/>
  <c r="AO43" i="12"/>
  <c r="AN43" i="12"/>
  <c r="AK43" i="12"/>
  <c r="AL43" i="12"/>
  <c r="AI43" i="12"/>
  <c r="AH43" i="12"/>
  <c r="AG43" i="12"/>
  <c r="AF43" i="12"/>
  <c r="AE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R42" i="12"/>
  <c r="AT42" i="12"/>
  <c r="AQ42" i="12"/>
  <c r="AP42" i="12"/>
  <c r="AO42" i="12"/>
  <c r="AN42" i="12"/>
  <c r="AK42" i="12"/>
  <c r="AL42" i="12"/>
  <c r="AI42" i="12"/>
  <c r="AH42" i="12"/>
  <c r="AG42" i="12"/>
  <c r="AF42" i="12"/>
  <c r="AE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R41" i="12"/>
  <c r="AT41" i="12"/>
  <c r="AQ41" i="12"/>
  <c r="AP41" i="12"/>
  <c r="AO41" i="12"/>
  <c r="AN41" i="12"/>
  <c r="AK41" i="12"/>
  <c r="AL41" i="12"/>
  <c r="AI41" i="12"/>
  <c r="AH41" i="12"/>
  <c r="AG41" i="12"/>
  <c r="AF41" i="12"/>
  <c r="AE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R40" i="12"/>
  <c r="AT40" i="12"/>
  <c r="AQ40" i="12"/>
  <c r="AP40" i="12"/>
  <c r="AO40" i="12"/>
  <c r="AN40" i="12"/>
  <c r="AK40" i="12"/>
  <c r="AL40" i="12"/>
  <c r="AI40" i="12"/>
  <c r="AH40" i="12"/>
  <c r="AG40" i="12"/>
  <c r="AF40" i="12"/>
  <c r="AE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R39" i="12"/>
  <c r="AT39" i="12"/>
  <c r="AQ39" i="12"/>
  <c r="AP39" i="12"/>
  <c r="AO39" i="12"/>
  <c r="AN39" i="12"/>
  <c r="AK39" i="12"/>
  <c r="AL39" i="12"/>
  <c r="AI39" i="12"/>
  <c r="AH39" i="12"/>
  <c r="AG39" i="12"/>
  <c r="AF39" i="12"/>
  <c r="AE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R38" i="12"/>
  <c r="AT38" i="12"/>
  <c r="AQ38" i="12"/>
  <c r="AP38" i="12"/>
  <c r="AO38" i="12"/>
  <c r="AN38" i="12"/>
  <c r="AK38" i="12"/>
  <c r="AL38" i="12"/>
  <c r="AI38" i="12"/>
  <c r="AH38" i="12"/>
  <c r="AG38" i="12"/>
  <c r="AF38" i="12"/>
  <c r="AE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R37" i="12"/>
  <c r="AT37" i="12"/>
  <c r="AQ37" i="12"/>
  <c r="AP37" i="12"/>
  <c r="AO37" i="12"/>
  <c r="AN37" i="12"/>
  <c r="AK37" i="12"/>
  <c r="AL37" i="12"/>
  <c r="AI37" i="12"/>
  <c r="AH37" i="12"/>
  <c r="AG37" i="12"/>
  <c r="AF37" i="12"/>
  <c r="AE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R36" i="12"/>
  <c r="AT36" i="12"/>
  <c r="AQ36" i="12"/>
  <c r="AP36" i="12"/>
  <c r="AO36" i="12"/>
  <c r="AN36" i="12"/>
  <c r="AK36" i="12"/>
  <c r="AL36" i="12"/>
  <c r="AI36" i="12"/>
  <c r="AH36" i="12"/>
  <c r="AG36" i="12"/>
  <c r="AF36" i="12"/>
  <c r="AE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R35" i="12"/>
  <c r="AT35" i="12"/>
  <c r="AQ35" i="12"/>
  <c r="AP35" i="12"/>
  <c r="AO35" i="12"/>
  <c r="AN35" i="12"/>
  <c r="AK35" i="12"/>
  <c r="AL35" i="12"/>
  <c r="AI35" i="12"/>
  <c r="AH35" i="12"/>
  <c r="AG35" i="12"/>
  <c r="AF35" i="12"/>
  <c r="AE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R34" i="12"/>
  <c r="AT34" i="12"/>
  <c r="AQ34" i="12"/>
  <c r="AP34" i="12"/>
  <c r="AO34" i="12"/>
  <c r="AN34" i="12"/>
  <c r="AK34" i="12"/>
  <c r="AL34" i="12"/>
  <c r="AI34" i="12"/>
  <c r="AH34" i="12"/>
  <c r="AG34" i="12"/>
  <c r="AF34" i="12"/>
  <c r="AE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B34" i="25" s="1"/>
  <c r="E34" i="25" s="1"/>
  <c r="H34" i="12"/>
  <c r="G34" i="12"/>
  <c r="AR33" i="12"/>
  <c r="AT33" i="12"/>
  <c r="AQ33" i="12"/>
  <c r="AP33" i="12"/>
  <c r="AO33" i="12"/>
  <c r="AN33" i="12"/>
  <c r="AK33" i="12"/>
  <c r="AL33" i="12"/>
  <c r="AI33" i="12"/>
  <c r="AH33" i="12"/>
  <c r="AG33" i="12"/>
  <c r="AF33" i="12"/>
  <c r="AE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R32" i="12"/>
  <c r="AT32" i="12"/>
  <c r="AQ32" i="12"/>
  <c r="AP32" i="12"/>
  <c r="AO32" i="12"/>
  <c r="AN32" i="12"/>
  <c r="AK32" i="12"/>
  <c r="AL32" i="12"/>
  <c r="AI32" i="12"/>
  <c r="AH32" i="12"/>
  <c r="AG32" i="12"/>
  <c r="AF32" i="12"/>
  <c r="AE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R31" i="12"/>
  <c r="AT31" i="12"/>
  <c r="AQ31" i="12"/>
  <c r="AP31" i="12"/>
  <c r="AO31" i="12"/>
  <c r="AN31" i="12"/>
  <c r="AK31" i="12"/>
  <c r="AL31" i="12"/>
  <c r="AI31" i="12"/>
  <c r="AH31" i="12"/>
  <c r="AG31" i="12"/>
  <c r="AF31" i="12"/>
  <c r="AE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R30" i="12"/>
  <c r="AT30" i="12"/>
  <c r="AQ30" i="12"/>
  <c r="AP30" i="12"/>
  <c r="AO30" i="12"/>
  <c r="AN30" i="12"/>
  <c r="AK30" i="12"/>
  <c r="AL30" i="12"/>
  <c r="AI30" i="12"/>
  <c r="AH30" i="12"/>
  <c r="AG30" i="12"/>
  <c r="AF30" i="12"/>
  <c r="AE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R29" i="12"/>
  <c r="AT29" i="12"/>
  <c r="AQ29" i="12"/>
  <c r="AP29" i="12"/>
  <c r="AO29" i="12"/>
  <c r="AN29" i="12"/>
  <c r="AK29" i="12"/>
  <c r="AL29" i="12"/>
  <c r="AI29" i="12"/>
  <c r="AH29" i="12"/>
  <c r="AG29" i="12"/>
  <c r="AF29" i="12"/>
  <c r="AE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R28" i="12"/>
  <c r="AT28" i="12"/>
  <c r="AQ28" i="12"/>
  <c r="AP28" i="12"/>
  <c r="AO28" i="12"/>
  <c r="AN28" i="12"/>
  <c r="AK28" i="12"/>
  <c r="AL28" i="12"/>
  <c r="AI28" i="12"/>
  <c r="AH28" i="12"/>
  <c r="AG28" i="12"/>
  <c r="AF28" i="12"/>
  <c r="AE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R27" i="12"/>
  <c r="AT27" i="12"/>
  <c r="AQ27" i="12"/>
  <c r="AP27" i="12"/>
  <c r="AO27" i="12"/>
  <c r="AN27" i="12"/>
  <c r="AK27" i="12"/>
  <c r="AL27" i="12"/>
  <c r="AI27" i="12"/>
  <c r="AH27" i="12"/>
  <c r="AG27" i="12"/>
  <c r="AF27" i="12"/>
  <c r="AE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B27" i="25" s="1"/>
  <c r="E27" i="25" s="1"/>
  <c r="H27" i="12"/>
  <c r="G27" i="12"/>
  <c r="AR26" i="12"/>
  <c r="AT26" i="12"/>
  <c r="AQ26" i="12"/>
  <c r="AP26" i="12"/>
  <c r="AO26" i="12"/>
  <c r="AN26" i="12"/>
  <c r="AK26" i="12"/>
  <c r="AL26" i="12"/>
  <c r="AI26" i="12"/>
  <c r="AH26" i="12"/>
  <c r="AG26" i="12"/>
  <c r="AF26" i="12"/>
  <c r="AE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B26" i="25" s="1"/>
  <c r="E26" i="25" s="1"/>
  <c r="H26" i="12"/>
  <c r="G26" i="12"/>
  <c r="AR25" i="12"/>
  <c r="AT25" i="12"/>
  <c r="AQ25" i="12"/>
  <c r="AP25" i="12"/>
  <c r="AO25" i="12"/>
  <c r="AN25" i="12"/>
  <c r="AK25" i="12"/>
  <c r="AL25" i="12"/>
  <c r="AI25" i="12"/>
  <c r="AH25" i="12"/>
  <c r="AG25" i="12"/>
  <c r="AF25" i="12"/>
  <c r="AE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5" i="25" s="1"/>
  <c r="E25" i="25" s="1"/>
  <c r="H25" i="12"/>
  <c r="G25" i="12"/>
  <c r="AR24" i="12"/>
  <c r="AT24" i="12"/>
  <c r="AQ24" i="12"/>
  <c r="AP24" i="12"/>
  <c r="AO24" i="12"/>
  <c r="AN24" i="12"/>
  <c r="AK24" i="12"/>
  <c r="AL24" i="12"/>
  <c r="AI24" i="12"/>
  <c r="AH24" i="12"/>
  <c r="AG24" i="12"/>
  <c r="AF24" i="12"/>
  <c r="AE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4" i="25" s="1"/>
  <c r="E24" i="25" s="1"/>
  <c r="H24" i="12"/>
  <c r="G24" i="12"/>
  <c r="AR23" i="12"/>
  <c r="AT23" i="12"/>
  <c r="AQ23" i="12"/>
  <c r="AP23" i="12"/>
  <c r="AO23" i="12"/>
  <c r="AN23" i="12"/>
  <c r="AK23" i="12"/>
  <c r="AL23" i="12"/>
  <c r="AI23" i="12"/>
  <c r="AH23" i="12"/>
  <c r="AG23" i="12"/>
  <c r="AF23" i="12"/>
  <c r="AE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3" i="25" s="1"/>
  <c r="E23" i="25" s="1"/>
  <c r="H23" i="12"/>
  <c r="G23" i="12"/>
  <c r="AR22" i="12"/>
  <c r="AT22" i="12"/>
  <c r="AQ22" i="12"/>
  <c r="AP22" i="12"/>
  <c r="AO22" i="12"/>
  <c r="AN22" i="12"/>
  <c r="AK22" i="12"/>
  <c r="AL22" i="12"/>
  <c r="AI22" i="12"/>
  <c r="AH22" i="12"/>
  <c r="AG22" i="12"/>
  <c r="AF22" i="12"/>
  <c r="AE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2" i="25" s="1"/>
  <c r="E22" i="25" s="1"/>
  <c r="H22" i="12"/>
  <c r="G22" i="12"/>
  <c r="AR21" i="12"/>
  <c r="AT21" i="12"/>
  <c r="AQ21" i="12"/>
  <c r="AP21" i="12"/>
  <c r="AO21" i="12"/>
  <c r="AN21" i="12"/>
  <c r="AK21" i="12"/>
  <c r="AL21" i="12"/>
  <c r="AI21" i="12"/>
  <c r="AH21" i="12"/>
  <c r="AG21" i="12"/>
  <c r="AF21" i="12"/>
  <c r="AE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1" i="25" s="1"/>
  <c r="E21" i="25" s="1"/>
  <c r="H21" i="12"/>
  <c r="G21" i="12"/>
  <c r="AR20" i="12"/>
  <c r="AT20" i="12"/>
  <c r="AQ20" i="12"/>
  <c r="AP20" i="12"/>
  <c r="AO20" i="12"/>
  <c r="AN20" i="12"/>
  <c r="AK20" i="12"/>
  <c r="AL20" i="12"/>
  <c r="AI20" i="12"/>
  <c r="AH20" i="12"/>
  <c r="AG20" i="12"/>
  <c r="AF20" i="12"/>
  <c r="AE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20" i="25" s="1"/>
  <c r="E20" i="25" s="1"/>
  <c r="H20" i="12"/>
  <c r="G20" i="12"/>
  <c r="AR19" i="12"/>
  <c r="AT19" i="12"/>
  <c r="AQ19" i="12"/>
  <c r="AP19" i="12"/>
  <c r="AO19" i="12"/>
  <c r="AN19" i="12"/>
  <c r="AK19" i="12"/>
  <c r="AL19" i="12"/>
  <c r="AI19" i="12"/>
  <c r="AH19" i="12"/>
  <c r="AG19" i="12"/>
  <c r="AF19" i="12"/>
  <c r="AE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9" i="25" s="1"/>
  <c r="E19" i="25" s="1"/>
  <c r="H19" i="12"/>
  <c r="G19" i="12"/>
  <c r="AR18" i="12"/>
  <c r="AT18" i="12"/>
  <c r="AQ18" i="12"/>
  <c r="AP18" i="12"/>
  <c r="AO18" i="12"/>
  <c r="AN18" i="12"/>
  <c r="AK18" i="12"/>
  <c r="AL18" i="12"/>
  <c r="AI18" i="12"/>
  <c r="AH18" i="12"/>
  <c r="AG18" i="12"/>
  <c r="AF18" i="12"/>
  <c r="AE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8" i="25" s="1"/>
  <c r="E18" i="25" s="1"/>
  <c r="H18" i="12"/>
  <c r="G18" i="12"/>
  <c r="AR17" i="12"/>
  <c r="AT17" i="12"/>
  <c r="AQ17" i="12"/>
  <c r="AP17" i="12"/>
  <c r="AO17" i="12"/>
  <c r="AN17" i="12"/>
  <c r="AK17" i="12"/>
  <c r="AL17" i="12"/>
  <c r="AI17" i="12"/>
  <c r="AH17" i="12"/>
  <c r="AG17" i="12"/>
  <c r="AF17" i="12"/>
  <c r="AE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7" i="25" s="1"/>
  <c r="E17" i="25" s="1"/>
  <c r="H17" i="12"/>
  <c r="G17" i="12"/>
  <c r="AR16" i="12"/>
  <c r="AT16" i="12"/>
  <c r="AQ16" i="12"/>
  <c r="AP16" i="12"/>
  <c r="AO16" i="12"/>
  <c r="AN16" i="12"/>
  <c r="AK16" i="12"/>
  <c r="AL16" i="12"/>
  <c r="AI16" i="12"/>
  <c r="AH16" i="12"/>
  <c r="AG16" i="12"/>
  <c r="AF16" i="12"/>
  <c r="AE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6" i="25" s="1"/>
  <c r="E16" i="25" s="1"/>
  <c r="H16" i="12"/>
  <c r="G16" i="12"/>
  <c r="AR15" i="12"/>
  <c r="AT15" i="12"/>
  <c r="AQ15" i="12"/>
  <c r="AP15" i="12"/>
  <c r="AO15" i="12"/>
  <c r="AN15" i="12"/>
  <c r="AK15" i="12"/>
  <c r="AL15" i="12"/>
  <c r="AI15" i="12"/>
  <c r="AH15" i="12"/>
  <c r="AG15" i="12"/>
  <c r="AF15" i="12"/>
  <c r="AE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5" i="25" s="1"/>
  <c r="E15" i="25" s="1"/>
  <c r="H15" i="12"/>
  <c r="G15" i="12"/>
  <c r="AR14" i="12"/>
  <c r="AT14" i="12"/>
  <c r="AQ14" i="12"/>
  <c r="AP14" i="12"/>
  <c r="AO14" i="12"/>
  <c r="AN14" i="12"/>
  <c r="AK14" i="12"/>
  <c r="AL14" i="12"/>
  <c r="AI14" i="12"/>
  <c r="AH14" i="12"/>
  <c r="AG14" i="12"/>
  <c r="AF14" i="12"/>
  <c r="AE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4" i="25" s="1"/>
  <c r="E14" i="25" s="1"/>
  <c r="H14" i="12"/>
  <c r="G14" i="12"/>
  <c r="AR13" i="12"/>
  <c r="AT13" i="12"/>
  <c r="AQ13" i="12"/>
  <c r="AP13" i="12"/>
  <c r="AO13" i="12"/>
  <c r="AN13" i="12"/>
  <c r="AK13" i="12"/>
  <c r="AL13" i="12"/>
  <c r="AI13" i="12"/>
  <c r="AH13" i="12"/>
  <c r="AG13" i="12"/>
  <c r="AF13" i="12"/>
  <c r="AE13" i="12"/>
  <c r="AC13" i="12"/>
  <c r="AB13" i="12"/>
  <c r="AA13" i="12"/>
  <c r="Z13" i="12"/>
  <c r="Y13" i="12"/>
  <c r="X13" i="12"/>
  <c r="W13" i="12"/>
  <c r="V13" i="12"/>
  <c r="U13" i="12"/>
  <c r="T13" i="12"/>
  <c r="S13" i="12"/>
  <c r="Q13" i="12"/>
  <c r="R13" i="12" s="1"/>
  <c r="P13" i="12"/>
  <c r="N13" i="12"/>
  <c r="O13" i="12" s="1"/>
  <c r="M13" i="12"/>
  <c r="L13" i="12"/>
  <c r="K13" i="12"/>
  <c r="J13" i="12" a="1"/>
  <c r="J13" i="12" s="1"/>
  <c r="I13" i="12" a="1"/>
  <c r="I13" i="12" s="1"/>
  <c r="B13" i="25" s="1"/>
  <c r="E13" i="25" s="1"/>
  <c r="H13" i="12"/>
  <c r="G13" i="12"/>
  <c r="AR12" i="12"/>
  <c r="AT12" i="12"/>
  <c r="AQ12" i="12"/>
  <c r="AP12" i="12"/>
  <c r="AO12" i="12"/>
  <c r="AN12" i="12"/>
  <c r="AK12" i="12"/>
  <c r="AL12" i="12"/>
  <c r="AI12" i="12"/>
  <c r="AH12" i="12"/>
  <c r="AG12" i="12"/>
  <c r="AF12" i="12"/>
  <c r="AE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R11" i="12"/>
  <c r="AT11" i="12"/>
  <c r="AQ11" i="12"/>
  <c r="AP11" i="12"/>
  <c r="AO11" i="12"/>
  <c r="AN11" i="12"/>
  <c r="AK11" i="12"/>
  <c r="AL11" i="12"/>
  <c r="AI11" i="12"/>
  <c r="AH11" i="12"/>
  <c r="AG11" i="12"/>
  <c r="AF11" i="12"/>
  <c r="AE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R10" i="12"/>
  <c r="AT10" i="12"/>
  <c r="AQ10" i="12"/>
  <c r="AP10" i="12"/>
  <c r="AO10" i="12"/>
  <c r="AN10" i="12"/>
  <c r="AK10" i="12"/>
  <c r="AL10" i="12"/>
  <c r="AI10" i="12"/>
  <c r="AH10" i="12"/>
  <c r="AG10" i="12"/>
  <c r="AF10" i="12"/>
  <c r="AE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R9" i="12"/>
  <c r="AT9" i="12"/>
  <c r="AQ9" i="12"/>
  <c r="AP9" i="12"/>
  <c r="AO9" i="12"/>
  <c r="AN9" i="12"/>
  <c r="AK9" i="12"/>
  <c r="AL9" i="12"/>
  <c r="AI9" i="12"/>
  <c r="AH9" i="12"/>
  <c r="AG9" i="12"/>
  <c r="AF9" i="12"/>
  <c r="AE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R8" i="12"/>
  <c r="AT8" i="12"/>
  <c r="AQ8" i="12"/>
  <c r="AP8" i="12"/>
  <c r="AO8" i="12"/>
  <c r="AN8" i="12"/>
  <c r="AK8" i="12"/>
  <c r="AL8" i="12"/>
  <c r="AI8" i="12"/>
  <c r="AH8" i="12"/>
  <c r="AG8" i="12"/>
  <c r="AF8" i="12"/>
  <c r="AE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R7" i="12"/>
  <c r="AT7" i="12"/>
  <c r="AQ7" i="12"/>
  <c r="AP7" i="12"/>
  <c r="AO7" i="12"/>
  <c r="AN7" i="12"/>
  <c r="AK7" i="12"/>
  <c r="AL7" i="12"/>
  <c r="AI7" i="12"/>
  <c r="AH7" i="12"/>
  <c r="AG7" i="12"/>
  <c r="AF7" i="12"/>
  <c r="AE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R6" i="12"/>
  <c r="AT6" i="12"/>
  <c r="AQ6" i="12"/>
  <c r="AP6" i="12"/>
  <c r="AO6" i="12"/>
  <c r="AN6" i="12"/>
  <c r="AK6" i="12"/>
  <c r="AL6" i="12"/>
  <c r="AI6" i="12"/>
  <c r="AH6" i="12"/>
  <c r="AG6" i="12"/>
  <c r="AF6" i="12"/>
  <c r="AE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R5" i="12"/>
  <c r="AT5" i="12"/>
  <c r="AQ5" i="12"/>
  <c r="AP5" i="12"/>
  <c r="AO5" i="12"/>
  <c r="AN5" i="12"/>
  <c r="AK5" i="12"/>
  <c r="AL5" i="12"/>
  <c r="AI5" i="12"/>
  <c r="AH5" i="12"/>
  <c r="AG5" i="12"/>
  <c r="AF5" i="12"/>
  <c r="AE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R4" i="12"/>
  <c r="AT4" i="12"/>
  <c r="AQ4" i="12"/>
  <c r="AP4" i="12"/>
  <c r="AO4" i="12"/>
  <c r="AN4" i="12"/>
  <c r="AK4" i="12"/>
  <c r="AL4" i="12"/>
  <c r="AI4" i="12"/>
  <c r="AH4" i="12"/>
  <c r="AG4" i="12"/>
  <c r="AF4" i="12"/>
  <c r="AE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R3" i="12"/>
  <c r="AT3" i="12"/>
  <c r="AQ3" i="12"/>
  <c r="AP3" i="12"/>
  <c r="AO3" i="12"/>
  <c r="AN3" i="12"/>
  <c r="AK3" i="12"/>
  <c r="AL3" i="12"/>
  <c r="AI3" i="12"/>
  <c r="AH3" i="12"/>
  <c r="AG3" i="12"/>
  <c r="AF3" i="12"/>
  <c r="AE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R2" i="12"/>
  <c r="AT2" i="12"/>
  <c r="AQ2" i="12"/>
  <c r="AP2" i="12"/>
  <c r="AO2" i="12"/>
  <c r="AN2" i="12"/>
  <c r="AL2" i="12"/>
  <c r="AI2" i="12"/>
  <c r="AH2" i="12"/>
  <c r="AG2" i="12"/>
  <c r="AF2" i="12"/>
  <c r="AE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B44" i="22" s="1"/>
  <c r="E44" i="22" s="1"/>
  <c r="I60" i="11"/>
  <c r="H60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7" i="22" s="1"/>
  <c r="E7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" i="22" s="1"/>
  <c r="E5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18" i="22" s="1"/>
  <c r="E1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56" i="22" s="1"/>
  <c r="E56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8" i="22" s="1"/>
  <c r="E28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3" i="22" s="1"/>
  <c r="E3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9" i="22" s="1"/>
  <c r="E29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P51" i="11"/>
  <c r="O51" i="11"/>
  <c r="N51" i="11"/>
  <c r="M51" i="11"/>
  <c r="L51" i="11"/>
  <c r="K51" i="11" a="1"/>
  <c r="K51" i="11" s="1"/>
  <c r="J51" i="11" a="1"/>
  <c r="J51" i="11" s="1"/>
  <c r="B27" i="22" s="1"/>
  <c r="E2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4" i="22" s="1"/>
  <c r="E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7" i="22" s="1"/>
  <c r="E17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5" i="22" s="1"/>
  <c r="E25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54" i="22" s="1"/>
  <c r="E5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5" i="22" s="1"/>
  <c r="E15" i="22" s="1"/>
  <c r="I46" i="11"/>
  <c r="H46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49" i="22" s="1"/>
  <c r="E4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4" i="22" s="1"/>
  <c r="E24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11" i="22" s="1"/>
  <c r="E11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2" i="22" s="1"/>
  <c r="E2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9" i="22" s="1"/>
  <c r="E19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53" i="22" s="1"/>
  <c r="E5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30" i="22" s="1"/>
  <c r="E3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3" i="22" s="1"/>
  <c r="E1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0" i="22" s="1"/>
  <c r="E40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16" i="22" s="1"/>
  <c r="E16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45" i="22" s="1"/>
  <c r="E45" i="22" s="1"/>
  <c r="I34" i="11"/>
  <c r="H34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<sst xmlns="http://schemas.openxmlformats.org/spreadsheetml/2006/main" count="7676" uniqueCount="275">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</sst>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Y15" sqref="Y1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297</v>
      </c>
      <c r="I3" s="4">
        <f>AVERAGEIFS('OB History'!C:C,'OB History'!B:B,A3)</f>
        <v>11.88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14</v>
      </c>
      <c r="M3" s="2">
        <f>COUNTIFS('OB History'!B:B,A3,'OB History'!D:D, 0)</f>
        <v>11</v>
      </c>
      <c r="N3" s="88">
        <f>LOOKUP(2, 1/('OB History'!$B:$B=A3), 'OB History'!$AD:$AD)</f>
        <v>0.56000000000000005</v>
      </c>
      <c r="O3" s="34">
        <f>SUMIFS('OB History'!F:F,'OB History'!B:B,A3)</f>
        <v>49</v>
      </c>
      <c r="P3" s="2">
        <f>SUMIFS('OB History'!E:E,'OB History'!B:B,A3)-O3</f>
        <v>50</v>
      </c>
      <c r="Q3" s="88">
        <f>LOOKUP(2, 1/('OB History'!$B:$B=A3), 'OB History'!$AB:$AB)</f>
        <v>0.47600000000000003</v>
      </c>
      <c r="R3" s="34">
        <f>SUMIFS('OB History'!H:H,'OB History'!B:B,A3)</f>
        <v>208</v>
      </c>
      <c r="S3" s="2">
        <f>SUMIFS('OB History'!G:G,'OB History'!B:B,A3)-R3</f>
        <v>208</v>
      </c>
      <c r="T3" s="88">
        <f>LOOKUP(2, 1/('OB History'!$B:$B=A3), 'OB History'!$AC:$AC)</f>
        <v>0.49519999999999997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3</v>
      </c>
      <c r="X3" s="2">
        <f>COUNTIFS('OB History'!$B:$B,$A$3,'OB History'!N:N, 1)</f>
        <v>8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4</v>
      </c>
      <c r="AI3" s="2">
        <f>COUNTIFS('OB History'!$B:$B,$A$3,'OB History'!Y:Y, 1)</f>
        <v>6</v>
      </c>
      <c r="AJ3" s="2">
        <f>COUNTIFS('OB History'!$B:$B,$A$3,'OB History'!Z:Z, 1)</f>
        <v>8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471</v>
      </c>
      <c r="I4" s="4">
        <f>AVERAGEIFS('OB History'!C:C,'OB History'!B:B,A4)</f>
        <v>10.466666666666667</v>
      </c>
      <c r="J4" s="4">
        <f t="array" ref="J4">MEDIAN(IF('OB History'!B:B=A4, 'OB History'!C:C))</f>
        <v>11</v>
      </c>
      <c r="K4" s="35">
        <f t="array" ref="K4">MAX(IF('OB History'!B:B=A4, 'OB History'!C:C))</f>
        <v>25</v>
      </c>
      <c r="L4" s="34">
        <f>COUNTIFS('OB History'!B:B,A4,'OB History'!D:D, 1)</f>
        <v>22</v>
      </c>
      <c r="M4" s="2">
        <f>COUNTIFS('OB History'!B:B,A4,'OB History'!D:D, 0)</f>
        <v>23</v>
      </c>
      <c r="N4" s="88">
        <f>LOOKUP(2, 1/('OB History'!$B:$B=A4), 'OB History'!$AD:$AD)</f>
        <v>0.48888888888888887</v>
      </c>
      <c r="O4" s="34">
        <f>SUMIFS('OB History'!F:F,'OB History'!B:B,A4)</f>
        <v>89</v>
      </c>
      <c r="P4" s="2">
        <f>SUMIFS('OB History'!E:E,'OB History'!B:B,A4)-O4</f>
        <v>91</v>
      </c>
      <c r="Q4" s="88">
        <f>LOOKUP(2, 1/('OB History'!$B:$B=A4), 'OB History'!$AB:$AB)</f>
        <v>0.50111111111111106</v>
      </c>
      <c r="R4" s="34">
        <f>SUMIFS('OB History'!H:H,'OB History'!B:B,A4)</f>
        <v>374</v>
      </c>
      <c r="S4" s="2">
        <f>SUMIFS('OB History'!G:G,'OB History'!B:B,A4)-R4</f>
        <v>386</v>
      </c>
      <c r="T4" s="88">
        <f>LOOKUP(2, 1/('OB History'!$B:$B=A4), 'OB History'!$AC:$AC)</f>
        <v>0.49799999999999983</v>
      </c>
      <c r="U4" s="2">
        <f>COUNTIFS('OB History'!$B:$B,$A$4,'OB History'!K:K, 1)</f>
        <v>6</v>
      </c>
      <c r="V4" s="2">
        <f>COUNTIFS('OB History'!$B:$B,$A$4,'OB History'!L:L, 1)</f>
        <v>5</v>
      </c>
      <c r="W4" s="2">
        <f>COUNTIFS('OB History'!$B:$B,$A$4,'OB History'!M:M, 1)</f>
        <v>3</v>
      </c>
      <c r="X4" s="2">
        <f>COUNTIFS('OB History'!$B:$B,$A$4,'OB History'!N:N, 1)</f>
        <v>13</v>
      </c>
      <c r="Y4" s="2">
        <f>COUNTIFS('OB History'!$B:$B,$A$4,'OB History'!O:O, 1)</f>
        <v>0</v>
      </c>
      <c r="Z4" s="2">
        <f>COUNTIFS('OB History'!$B:$B,$A$4,'OB History'!P:P, 1)</f>
        <v>6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7</v>
      </c>
      <c r="AH4" s="2">
        <f>COUNTIFS('OB History'!$B:$B,$A$4,'OB History'!X:X, 1)</f>
        <v>13</v>
      </c>
      <c r="AI4" s="2">
        <f>COUNTIFS('OB History'!$B:$B,$A$4,'OB History'!Y:Y, 1)</f>
        <v>13</v>
      </c>
      <c r="AJ4" s="2">
        <f>COUNTIFS('OB History'!$B:$B,$A$4,'OB History'!Z:Z, 1)</f>
        <v>9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837</v>
      </c>
      <c r="I5" s="4">
        <f>AVERAGEIFS('OB History'!C:C,'OB History'!B:B,A5)</f>
        <v>20.414634146341463</v>
      </c>
      <c r="J5" s="4">
        <f t="array" ref="J5">MEDIAN(IF('OB History'!B:B=A5, 'OB History'!C:C))</f>
        <v>19</v>
      </c>
      <c r="K5" s="35">
        <f t="array" ref="K5">MAX(IF('OB History'!B:B=A5, 'OB History'!C:C))</f>
        <v>36</v>
      </c>
      <c r="L5" s="34">
        <f>COUNTIFS('OB History'!B:B,A5,'OB History'!D:D, 1)</f>
        <v>21</v>
      </c>
      <c r="M5" s="2">
        <f>COUNTIFS('OB History'!B:B,A5,'OB History'!D:D, 0)</f>
        <v>20</v>
      </c>
      <c r="N5" s="88">
        <f>LOOKUP(2, 1/('OB History'!$B:$B=A5), 'OB History'!$AD:$AD)</f>
        <v>0.51219512195121952</v>
      </c>
      <c r="O5" s="34">
        <f>SUMIFS('OB History'!F:F,'OB History'!B:B,A5)</f>
        <v>79</v>
      </c>
      <c r="P5" s="2">
        <f>SUMIFS('OB History'!E:E,'OB History'!B:B,A5)-O5</f>
        <v>88</v>
      </c>
      <c r="Q5" s="88">
        <f>LOOKUP(2, 1/('OB History'!$B:$B=A5), 'OB History'!$AB:$AB)</f>
        <v>0.45853658536585368</v>
      </c>
      <c r="R5" s="34">
        <f>SUMIFS('OB History'!H:H,'OB History'!B:B,A5)</f>
        <v>331</v>
      </c>
      <c r="S5" s="2">
        <f>SUMIFS('OB History'!G:G,'OB History'!B:B,A5)-R5</f>
        <v>355</v>
      </c>
      <c r="T5" s="88">
        <f>LOOKUP(2, 1/('OB History'!$B:$B=A5), 'OB History'!$AC:$AC)</f>
        <v>0.474390243902439</v>
      </c>
      <c r="U5" s="2">
        <f>COUNTIFS('OB History'!$B:$B,$A$5,'OB History'!K:K, 1)</f>
        <v>4</v>
      </c>
      <c r="V5" s="2">
        <f>COUNTIFS('OB History'!$B:$B,$A$5,'OB History'!L:L, 1)</f>
        <v>4</v>
      </c>
      <c r="W5" s="2">
        <f>COUNTIFS('OB History'!$B:$B,$A$5,'OB History'!M:M, 1)</f>
        <v>3</v>
      </c>
      <c r="X5" s="2">
        <f>COUNTIFS('OB History'!$B:$B,$A$5,'OB History'!N:N, 1)</f>
        <v>11</v>
      </c>
      <c r="Y5" s="2">
        <f>COUNTIFS('OB History'!$B:$B,$A$5,'OB History'!O:O, 1)</f>
        <v>4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10</v>
      </c>
      <c r="AJ5" s="2">
        <f>COUNTIFS('OB History'!$B:$B,$A$5,'OB History'!Z:Z, 1)</f>
        <v>18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108</v>
      </c>
      <c r="I6" s="4">
        <f>AVERAGEIFS('OB History'!C:C,'OB History'!B:B,A6)</f>
        <v>15.428571428571429</v>
      </c>
      <c r="J6" s="4">
        <f t="array" ref="J6">MEDIAN(IF('OB History'!B:B=A6, 'OB History'!C:C))</f>
        <v>14</v>
      </c>
      <c r="K6" s="35">
        <f t="array" ref="K6">MAX(IF('OB History'!B:B=A6, 'OB History'!C:C))</f>
        <v>22</v>
      </c>
      <c r="L6" s="34">
        <f>COUNTIFS('OB History'!B:B,A6,'OB History'!D:D, 1)</f>
        <v>4</v>
      </c>
      <c r="M6" s="2">
        <f>COUNTIFS('OB History'!B:B,A6,'OB History'!D:D, 0)</f>
        <v>3</v>
      </c>
      <c r="N6" s="88">
        <f>LOOKUP(2, 1/('OB History'!$B:$B=A6), 'OB History'!$AD:$AD)</f>
        <v>0.5714285714285714</v>
      </c>
      <c r="O6" s="34">
        <f>SUMIFS('OB History'!F:F,'OB History'!B:B,A6)</f>
        <v>17</v>
      </c>
      <c r="P6" s="2">
        <f>SUMIFS('OB History'!E:E,'OB History'!B:B,A6)-O6</f>
        <v>14</v>
      </c>
      <c r="Q6" s="88">
        <f>LOOKUP(2, 1/('OB History'!$B:$B=A6), 'OB History'!$AB:$AB)</f>
        <v>0.5714285714285714</v>
      </c>
      <c r="R6" s="34">
        <f>SUMIFS('OB History'!H:H,'OB History'!B:B,A6)</f>
        <v>66</v>
      </c>
      <c r="S6" s="2">
        <f>SUMIFS('OB History'!G:G,'OB History'!B:B,A6)-R6</f>
        <v>64</v>
      </c>
      <c r="T6" s="88">
        <f>LOOKUP(2, 1/('OB History'!$B:$B=A6), 'OB History'!$AC:$AC)</f>
        <v>0.51571428571428568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3</v>
      </c>
      <c r="Y6" s="2">
        <f>COUNTIFS('OB History'!$B:$B,$A$6,'OB History'!O:O, 1)</f>
        <v>1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4</v>
      </c>
      <c r="AI6" s="2">
        <f>COUNTIFS('OB History'!$B:$B,$A$6,'OB History'!Y:Y, 1)</f>
        <v>3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565</v>
      </c>
      <c r="I8" s="4">
        <f>AVERAGEIFS('OB History'!C:C,'OB History'!B:B,A8)</f>
        <v>12.282608695652174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28</v>
      </c>
      <c r="M8" s="2">
        <f>COUNTIFS('OB History'!B:B,A8,'OB History'!D:D, 0)</f>
        <v>18</v>
      </c>
      <c r="N8" s="88">
        <f>LOOKUP(2, 1/('OB History'!$B:$B=A8), 'OB History'!$AD:$AD)</f>
        <v>0.60869565217391308</v>
      </c>
      <c r="O8" s="34">
        <f>SUMIFS('OB History'!F:F,'OB History'!B:B,A8)</f>
        <v>98</v>
      </c>
      <c r="P8" s="2">
        <f>SUMIFS('OB History'!E:E,'OB History'!B:B,A8)-O8</f>
        <v>89</v>
      </c>
      <c r="Q8" s="88">
        <f>LOOKUP(2, 1/('OB History'!$B:$B=A8), 'OB History'!$AB:$AB)</f>
        <v>0.51304347826086971</v>
      </c>
      <c r="R8" s="34">
        <f>SUMIFS('OB History'!H:H,'OB History'!B:B,'Old Bow v2'!A8)</f>
        <v>392</v>
      </c>
      <c r="S8" s="2">
        <f>SUMIFS('OB History'!G:G,'OB History'!B:B,'Old Bow v2'!A8)-R8</f>
        <v>375</v>
      </c>
      <c r="T8" s="88">
        <f>LOOKUP(2, 1/('OB History'!$B:$B=A8), 'OB History'!$AC:$AC)</f>
        <v>0.50543478260869568</v>
      </c>
      <c r="U8" s="2">
        <f>COUNTIFS('OB History'!$B:$B,$A$8,'OB History'!K:K, 1)</f>
        <v>8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13</v>
      </c>
      <c r="Y8" s="2">
        <f>COUNTIFS('OB History'!$B:$B,$A$8,'OB History'!O:O, 1)</f>
        <v>5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11</v>
      </c>
      <c r="AH8" s="2">
        <f>COUNTIFS('OB History'!$B:$B,$A$8,'OB History'!X:X, 1)</f>
        <v>15</v>
      </c>
      <c r="AI8" s="2">
        <f>COUNTIFS('OB History'!$B:$B,$A$8,'OB History'!Y:Y, 1)</f>
        <v>7</v>
      </c>
      <c r="AJ8" s="2">
        <f>COUNTIFS('OB History'!$B:$B,$A$8,'OB History'!Z:Z, 1)</f>
        <v>14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579</v>
      </c>
      <c r="I9" s="4">
        <f>AVERAGEIFS('OB History'!C:C,'OB History'!B:B,A9)</f>
        <v>11.816326530612244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23</v>
      </c>
      <c r="M9" s="2">
        <f>COUNTIFS('OB History'!B:B,A9,'OB History'!D:D, 0)</f>
        <v>26</v>
      </c>
      <c r="N9" s="88">
        <f>LOOKUP(2, 1/('OB History'!$B:$B=A9), 'OB History'!$AD:$AD)</f>
        <v>0.46938775510204084</v>
      </c>
      <c r="O9" s="34">
        <f>SUMIFS('OB History'!F:F,'OB History'!B:B,A9)</f>
        <v>97</v>
      </c>
      <c r="P9" s="2">
        <f>SUMIFS('OB History'!E:E,'OB History'!B:B,A9)-O9</f>
        <v>106</v>
      </c>
      <c r="Q9" s="88">
        <f>LOOKUP(2, 1/('OB History'!$B:$B=A9), 'OB History'!$AB:$AB)</f>
        <v>0.47142857142857147</v>
      </c>
      <c r="R9" s="34">
        <f>SUMIFS('OB History'!H:H,'OB History'!B:B,'Old Bow v2'!A9)</f>
        <v>410</v>
      </c>
      <c r="S9" s="2">
        <f>SUMIFS('OB History'!G:G,'OB History'!B:B,'Old Bow v2'!A9)-R9</f>
        <v>425</v>
      </c>
      <c r="T9" s="88">
        <f>LOOKUP(2, 1/('OB History'!$B:$B=A9), 'OB History'!$AC:$AC)</f>
        <v>0.48346938775510212</v>
      </c>
      <c r="U9" s="2">
        <f>COUNTIFS('OB History'!$B:$B,$A$9,'OB History'!K:K, 1)</f>
        <v>7</v>
      </c>
      <c r="V9" s="2">
        <f>COUNTIFS('OB History'!$B:$B,$A$9,'OB History'!L:L, 1)</f>
        <v>7</v>
      </c>
      <c r="W9" s="2">
        <f>COUNTIFS('OB History'!$B:$B,$A$9,'OB History'!M:M, 1)</f>
        <v>2</v>
      </c>
      <c r="X9" s="2">
        <f>COUNTIFS('OB History'!$B:$B,$A$9,'OB History'!N:N, 1)</f>
        <v>14</v>
      </c>
      <c r="Y9" s="2">
        <f>COUNTIFS('OB History'!$B:$B,$A$9,'OB History'!O:O, 1)</f>
        <v>3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17</v>
      </c>
      <c r="AI9" s="2">
        <f>COUNTIFS('OB History'!$B:$B,$A$9,'OB History'!Y:Y, 1)</f>
        <v>6</v>
      </c>
      <c r="AJ9" s="2">
        <f>COUNTIFS('OB History'!$B:$B,$A$9,'OB History'!Z:Z, 1)</f>
        <v>18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183</v>
      </c>
      <c r="I10" s="4">
        <f>AVERAGEIFS('OB History'!C:C,'OB History'!B:B,A10)</f>
        <v>14.076923076923077</v>
      </c>
      <c r="J10" s="4">
        <f t="array" ref="J10">MEDIAN(IF('OB History'!B:B=A10, 'OB History'!C:C))</f>
        <v>12</v>
      </c>
      <c r="K10" s="35">
        <f t="array" ref="K10">MAX(IF('OB History'!B:B=A10, 'OB History'!C:C))</f>
        <v>42</v>
      </c>
      <c r="L10" s="34">
        <f>COUNTIFS('OB History'!B:B,A10,'OB History'!D:D, 1)</f>
        <v>5</v>
      </c>
      <c r="M10" s="2">
        <f>COUNTIFS('OB History'!B:B,A10,'OB History'!D:D, 0)</f>
        <v>8</v>
      </c>
      <c r="N10" s="88">
        <f>LOOKUP(2, 1/('OB History'!$B:$B=A10), 'OB History'!$AD:$AD)</f>
        <v>0.38461538461538464</v>
      </c>
      <c r="O10" s="34">
        <f>SUMIFS('OB History'!F:F,'OB History'!B:B,A10)</f>
        <v>23</v>
      </c>
      <c r="P10" s="2">
        <f>SUMIFS('OB History'!E:E,'OB History'!B:B,A10)-O10</f>
        <v>30</v>
      </c>
      <c r="Q10" s="88">
        <f>LOOKUP(2, 1/('OB History'!$B:$B=A10), 'OB History'!$AB:$AB)</f>
        <v>0.41538461538461541</v>
      </c>
      <c r="R10" s="34">
        <f>SUMIFS('OB History'!H:H,'OB History'!B:B,'Old Bow v2'!A10)</f>
        <v>96</v>
      </c>
      <c r="S10" s="2">
        <f>SUMIFS('OB History'!G:G,'OB History'!B:B,'Old Bow v2'!A10)-R10</f>
        <v>116</v>
      </c>
      <c r="T10" s="88">
        <f>LOOKUP(2, 1/('OB History'!$B:$B=A10), 'OB History'!$AC:$AC)</f>
        <v>0.4415384615384616</v>
      </c>
      <c r="U10" s="2">
        <f>COUNTIFS('OB History'!$B:$B,$A$10,'OB History'!K:K, 1)</f>
        <v>4</v>
      </c>
      <c r="V10" s="2">
        <f>COUNTIFS('OB History'!$B:$B,$A$10,'OB History'!L:L, 1)</f>
        <v>2</v>
      </c>
      <c r="W10" s="2">
        <f>COUNTIFS('OB History'!$B:$B,$A$10,'OB History'!M:M, 1)</f>
        <v>2</v>
      </c>
      <c r="X10" s="2">
        <f>COUNTIFS('OB History'!$B:$B,$A$10,'OB History'!N:N, 1)</f>
        <v>2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2</v>
      </c>
      <c r="AI10" s="2">
        <f>COUNTIFS('OB History'!$B:$B,$A$10,'OB History'!Y:Y, 1)</f>
        <v>2</v>
      </c>
      <c r="AJ10" s="2">
        <f>COUNTIFS('OB History'!$B:$B,$A$10,'OB History'!Z:Z, 1)</f>
        <v>4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260</v>
      </c>
      <c r="I11" s="4">
        <f>AVERAGEIFS('OB History'!C:C,'OB History'!B:B,A11)</f>
        <v>16.25</v>
      </c>
      <c r="J11" s="4">
        <f t="array" ref="J11">MEDIAN(IF('OB History'!B:B=A11, 'OB History'!C:C))</f>
        <v>15.5</v>
      </c>
      <c r="K11" s="35">
        <f t="array" ref="K11">MAX(IF('OB History'!B:B=A11, 'OB History'!C:C))</f>
        <v>30</v>
      </c>
      <c r="L11" s="34">
        <f>COUNTIFS('OB History'!B:B,A11,'OB History'!D:D, 1)</f>
        <v>15</v>
      </c>
      <c r="M11" s="2">
        <f>COUNTIFS('OB History'!B:B,A11,'OB History'!D:D, 0)</f>
        <v>1</v>
      </c>
      <c r="N11" s="88">
        <f>LOOKUP(2, 1/('OB History'!$B:$B=A11), 'OB History'!$AD:$AD)</f>
        <v>0.9375</v>
      </c>
      <c r="O11" s="34">
        <f>SUMIFS('OB History'!F:F,'OB History'!B:B,A11)</f>
        <v>47</v>
      </c>
      <c r="P11" s="2">
        <f>SUMIFS('OB History'!E:E,'OB History'!B:B,A11)-O11</f>
        <v>15</v>
      </c>
      <c r="Q11" s="88">
        <f>LOOKUP(2, 1/('OB History'!$B:$B=A11), 'OB History'!$AB:$AB)</f>
        <v>0.79062499999999991</v>
      </c>
      <c r="R11" s="34">
        <f>SUMIFS('OB History'!H:H,'OB History'!B:B,'Old Bow v2'!A11)</f>
        <v>156</v>
      </c>
      <c r="S11" s="2">
        <f>SUMIFS('OB History'!G:G,'OB History'!B:B,'Old Bow v2'!A11)-R11</f>
        <v>107</v>
      </c>
      <c r="T11" s="88">
        <f>LOOKUP(2, 1/('OB History'!$B:$B=A11), 'OB History'!$AC:$AC)</f>
        <v>0.60750000000000004</v>
      </c>
      <c r="U11" s="2">
        <f>COUNTIFS('OB History'!$B:$B,$A$11,'OB History'!K:K, 1)</f>
        <v>3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8</v>
      </c>
      <c r="Y11" s="2">
        <f>COUNTIFS('OB History'!$B:$B,$A$11,'OB History'!O:O, 1)</f>
        <v>1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9</v>
      </c>
      <c r="AI11" s="2">
        <f>COUNTIFS('OB History'!$B:$B,$A$11,'OB History'!Y:Y, 1)</f>
        <v>4</v>
      </c>
      <c r="AJ11" s="2">
        <f>COUNTIFS('OB History'!$B:$B,$A$11,'OB History'!Z:Z, 1)</f>
        <v>9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85</v>
      </c>
      <c r="I12" s="4">
        <f>AVERAGEIFS('OB History'!C:C,'OB History'!B:B,A12)</f>
        <v>12.142857142857142</v>
      </c>
      <c r="J12" s="4">
        <f t="array" ref="J12">MEDIAN(IF('OB History'!B:B=A12, 'OB History'!C:C))</f>
        <v>11</v>
      </c>
      <c r="K12" s="35">
        <f t="array" ref="K12">MAX(IF('OB History'!B:B=A12, 'OB History'!C:C))</f>
        <v>21</v>
      </c>
      <c r="L12" s="34">
        <f>COUNTIFS('OB History'!B:B,A12,'OB History'!D:D, 1)</f>
        <v>4</v>
      </c>
      <c r="M12" s="2">
        <f>COUNTIFS('OB History'!B:B,A12,'OB History'!D:D, 0)</f>
        <v>3</v>
      </c>
      <c r="N12" s="88">
        <f>LOOKUP(2, 1/('OB History'!$B:$B=A12), 'OB History'!$AD:$AD)</f>
        <v>0.5714285714285714</v>
      </c>
      <c r="O12" s="34">
        <f>SUMIFS('OB History'!F:F,'OB History'!B:B,A12)</f>
        <v>18</v>
      </c>
      <c r="P12" s="2">
        <f>SUMIFS('OB History'!E:E,'OB History'!B:B,A12)-O12</f>
        <v>12</v>
      </c>
      <c r="Q12" s="88">
        <f>LOOKUP(2, 1/('OB History'!$B:$B=A12), 'OB History'!$AB:$AB)</f>
        <v>0.62857142857142867</v>
      </c>
      <c r="R12" s="34">
        <f>SUMIFS('OB History'!H:H,'OB History'!B:B,'Old Bow v2'!A12)</f>
        <v>71</v>
      </c>
      <c r="S12" s="2">
        <f>SUMIFS('OB History'!G:G,'OB History'!B:B,'Old Bow v2'!A12)-R12</f>
        <v>57</v>
      </c>
      <c r="T12" s="88">
        <f>LOOKUP(2, 1/('OB History'!$B:$B=A12), 'OB History'!$AC:$AC)</f>
        <v>0.56285714285714294</v>
      </c>
      <c r="U12" s="2">
        <f>COUNTIFS('OB History'!$B:$B,$A$12,'OB History'!K:K, 1)</f>
        <v>1</v>
      </c>
      <c r="V12" s="2">
        <f>COUNTIFS('OB History'!$B:$B,$A$12,'OB History'!L:L, 1)</f>
        <v>0</v>
      </c>
      <c r="W12" s="2">
        <f>COUNTIFS('OB History'!$B:$B,$A$12,'OB History'!M:M, 1)</f>
        <v>1</v>
      </c>
      <c r="X12" s="2">
        <f>COUNTIFS('OB History'!$B:$B,$A$12,'OB History'!N:N, 1)</f>
        <v>2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2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4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653</v>
      </c>
      <c r="I13" s="4">
        <f>AVERAGEIFS('OB History'!C:C,'OB History'!B:B,A13)</f>
        <v>18.657142857142858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16</v>
      </c>
      <c r="N13" s="88">
        <f>LOOKUP(2, 1/('OB History'!$B:$B=A13), 'OB History'!$AD:$AD)</f>
        <v>0.54285714285714282</v>
      </c>
      <c r="O13" s="34">
        <f>SUMIFS('OB History'!F:F,'OB History'!B:B,A13)</f>
        <v>80</v>
      </c>
      <c r="P13" s="2">
        <f>SUMIFS('OB History'!E:E,'OB History'!B:B,A13)-O13</f>
        <v>68</v>
      </c>
      <c r="Q13" s="88">
        <f>LOOKUP(2, 1/('OB History'!$B:$B=A13), 'OB History'!$AB:$AB)</f>
        <v>0.5585714285714285</v>
      </c>
      <c r="R13" s="34">
        <f>SUMIFS('OB History'!H:H,'OB History'!B:B,'Old Bow v2'!A13)</f>
        <v>314</v>
      </c>
      <c r="S13" s="2">
        <f>SUMIFS('OB History'!G:G,'OB History'!B:B,'Old Bow v2'!A13)-R13</f>
        <v>305</v>
      </c>
      <c r="T13" s="88">
        <f>LOOKUP(2, 1/('OB History'!$B:$B=A13), 'OB History'!$AC:$AC)</f>
        <v>0.51828571428571435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10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8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330</v>
      </c>
      <c r="I14" s="4">
        <f>AVERAGEIFS('OB History'!C:C,'OB History'!B:B,A14)</f>
        <v>13.75</v>
      </c>
      <c r="J14" s="4">
        <f t="array" ref="J14">MEDIAN(IF('OB History'!B:B=A14, 'OB History'!C:C))</f>
        <v>13</v>
      </c>
      <c r="K14" s="35">
        <f t="array" ref="K14">MAX(IF('OB History'!B:B=A14, 'OB History'!C:C))</f>
        <v>27</v>
      </c>
      <c r="L14" s="34">
        <f>COUNTIFS('OB History'!B:B,A14,'OB History'!D:D, 1)</f>
        <v>10</v>
      </c>
      <c r="M14" s="2">
        <f>COUNTIFS('OB History'!B:B,A14,'OB History'!D:D, 0)</f>
        <v>14</v>
      </c>
      <c r="N14" s="88">
        <f>LOOKUP(2, 1/('OB History'!$B:$B=A14), 'OB History'!$AD:$AD)</f>
        <v>0.41666666666666669</v>
      </c>
      <c r="O14" s="34">
        <f>SUMIFS('OB History'!F:F,'OB History'!B:B,A14)</f>
        <v>47</v>
      </c>
      <c r="P14" s="2">
        <f>SUMIFS('OB History'!E:E,'OB History'!B:B,A14)-O14</f>
        <v>54</v>
      </c>
      <c r="Q14" s="88">
        <f>LOOKUP(2, 1/('OB History'!$B:$B=A14), 'OB History'!$AB:$AB)</f>
        <v>0.45625000000000004</v>
      </c>
      <c r="R14" s="34">
        <f>SUMIFS('OB History'!H:H,'OB History'!B:B,'Old Bow v2'!A14)</f>
        <v>212</v>
      </c>
      <c r="S14" s="2">
        <f>SUMIFS('OB History'!G:G,'OB History'!B:B,'Old Bow v2'!A14)-R14</f>
        <v>215</v>
      </c>
      <c r="T14" s="88">
        <f>LOOKUP(2, 1/('OB History'!$B:$B=A14), 'OB History'!$AC:$AC)</f>
        <v>0.49458333333333332</v>
      </c>
      <c r="U14" s="2">
        <f>COUNTIFS('OB History'!$B:$B,$A$14,'OB History'!K:K, 1)</f>
        <v>3</v>
      </c>
      <c r="V14" s="2">
        <f>COUNTIFS('OB History'!$B:$B,$A$14,'OB History'!L:L, 1)</f>
        <v>4</v>
      </c>
      <c r="W14" s="2">
        <f>COUNTIFS('OB History'!$B:$B,$A$14,'OB History'!M:M, 1)</f>
        <v>7</v>
      </c>
      <c r="X14" s="2">
        <f>COUNTIFS('OB History'!$B:$B,$A$14,'OB History'!N:N, 1)</f>
        <v>8</v>
      </c>
      <c r="Y14" s="2">
        <f>COUNTIFS('OB History'!$B:$B,$A$14,'OB History'!O:O, 1)</f>
        <v>3</v>
      </c>
      <c r="Z14" s="2">
        <f>COUNTIFS('OB History'!$B:$B,$A$14,'OB History'!P:P, 1)</f>
        <v>2</v>
      </c>
      <c r="AA14" s="2">
        <f>COUNTIFS('OB History'!$B:$B,$A$14,'OB History'!Q:Q, 1)</f>
        <v>2</v>
      </c>
      <c r="AB14" s="2">
        <f>COUNTIFS('OB History'!$B:$B,$A$14,'OB History'!R:R, 1)</f>
        <v>2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7</v>
      </c>
      <c r="AI14" s="2">
        <f>COUNTIFS('OB History'!$B:$B,$A$14,'OB History'!Y:Y, 1)</f>
        <v>4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>
        <v>1</v>
      </c>
      <c r="F15" s="3"/>
      <c r="G15" s="3"/>
      <c r="H15" s="34">
        <f>SUMIFS('OB History'!C:C,'OB History'!B:B,A15)</f>
        <v>598</v>
      </c>
      <c r="I15" s="4">
        <f>AVERAGEIFS('OB History'!C:C,'OB History'!B:B,A15)</f>
        <v>14.95</v>
      </c>
      <c r="J15" s="4">
        <f t="array" ref="J15">MEDIAN(IF('OB History'!B:B=A15, 'OB History'!C:C))</f>
        <v>14</v>
      </c>
      <c r="K15" s="35">
        <f t="array" ref="K15">MAX(IF('OB History'!B:B=A15, 'OB History'!C:C))</f>
        <v>44</v>
      </c>
      <c r="L15" s="34">
        <f>COUNTIFS('OB History'!B:B,A15,'OB History'!D:D, 1)</f>
        <v>19</v>
      </c>
      <c r="M15" s="2">
        <f>COUNTIFS('OB History'!B:B,A15,'OB History'!D:D, 0)</f>
        <v>21</v>
      </c>
      <c r="N15" s="88">
        <f>LOOKUP(2, 1/('OB History'!$B:$B=A15), 'OB History'!$AD:$AD)</f>
        <v>0.47499999999999998</v>
      </c>
      <c r="O15" s="34">
        <f>SUMIFS('OB History'!F:F,'OB History'!B:B,A15)</f>
        <v>79</v>
      </c>
      <c r="P15" s="2">
        <f>SUMIFS('OB History'!E:E,'OB History'!B:B,A15)-O15</f>
        <v>85</v>
      </c>
      <c r="Q15" s="88">
        <f>LOOKUP(2, 1/('OB History'!$B:$B=A15), 'OB History'!$AB:$AB)</f>
        <v>0.47499999999999981</v>
      </c>
      <c r="R15" s="34">
        <f>SUMIFS('OB History'!H:H,'OB History'!B:B,'Old Bow v2'!A15)</f>
        <v>336</v>
      </c>
      <c r="S15" s="2">
        <f>SUMIFS('OB History'!G:G,'OB History'!B:B,'Old Bow v2'!A15)-R15</f>
        <v>341</v>
      </c>
      <c r="T15" s="88">
        <f>LOOKUP(2, 1/('OB History'!$B:$B=A15), 'OB History'!$AC:$AC)</f>
        <v>0.4955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7</v>
      </c>
      <c r="Y15" s="2">
        <f>COUNTIFS('OB History'!$B:$B,$A$15,'OB History'!O:O, 1)</f>
        <v>5</v>
      </c>
      <c r="Z15" s="2">
        <f>COUNTIFS('OB History'!$B:$B,$A$15,'OB History'!P:P, 1)</f>
        <v>8</v>
      </c>
      <c r="AA15" s="2">
        <f>COUNTIFS('OB History'!$B:$B,$A$15,'OB History'!Q:Q, 1)</f>
        <v>5</v>
      </c>
      <c r="AB15" s="2">
        <f>COUNTIFS('OB History'!$B:$B,$A$15,'OB History'!R:R, 1)</f>
        <v>4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15</v>
      </c>
      <c r="AI15" s="2">
        <f>COUNTIFS('OB History'!$B:$B,$A$15,'OB History'!Y:Y, 1)</f>
        <v>7</v>
      </c>
      <c r="AJ15" s="2">
        <f>COUNTIFS('OB History'!$B:$B,$A$15,'OB History'!Z:Z, 1)</f>
        <v>9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692</v>
      </c>
      <c r="I16" s="4">
        <f>AVERAGEIFS('OB History'!C:C,'OB History'!B:B,A16)</f>
        <v>14.122448979591837</v>
      </c>
      <c r="J16" s="4">
        <f t="array" ref="J16">MEDIAN(IF('OB History'!B:B=A16, 'OB History'!C:C))</f>
        <v>13</v>
      </c>
      <c r="K16" s="35">
        <f t="array" ref="K16">MAX(IF('OB History'!B:B=A16, 'OB History'!C:C))</f>
        <v>41</v>
      </c>
      <c r="L16" s="34">
        <f>COUNTIFS('OB History'!B:B,A16,'OB History'!D:D, 1)</f>
        <v>32</v>
      </c>
      <c r="M16" s="2">
        <f>COUNTIFS('OB History'!B:B,A16,'OB History'!D:D, 0)</f>
        <v>17</v>
      </c>
      <c r="N16" s="88">
        <f>LOOKUP(2, 1/('OB History'!$B:$B=A16), 'OB History'!$AD:$AD)</f>
        <v>0.65306122448979587</v>
      </c>
      <c r="O16" s="34">
        <f>SUMIFS('OB History'!F:F,'OB History'!B:B,A16)</f>
        <v>120</v>
      </c>
      <c r="P16" s="2">
        <f>SUMIFS('OB History'!E:E,'OB History'!B:B,A16)-O16</f>
        <v>84</v>
      </c>
      <c r="Q16" s="88">
        <f>LOOKUP(2, 1/('OB History'!$B:$B=A16), 'OB History'!$AB:$AB)</f>
        <v>0.60918367346938773</v>
      </c>
      <c r="R16" s="34">
        <f>SUMIFS('OB History'!H:H,'OB History'!B:B,'Old Bow v2'!A16)</f>
        <v>456</v>
      </c>
      <c r="S16" s="2">
        <f>SUMIFS('OB History'!G:G,'OB History'!B:B,'Old Bow v2'!A16)-R16</f>
        <v>394</v>
      </c>
      <c r="T16" s="88">
        <f>LOOKUP(2, 1/('OB History'!$B:$B=A16), 'OB History'!$AC:$AC)</f>
        <v>0.54326530612244905</v>
      </c>
      <c r="U16" s="2">
        <f>COUNTIFS('OB History'!$B:$B,$A$16,'OB History'!K:K, 1)</f>
        <v>5</v>
      </c>
      <c r="V16" s="2">
        <f>COUNTIFS('OB History'!$B:$B,$A$16,'OB History'!L:L, 1)</f>
        <v>9</v>
      </c>
      <c r="W16" s="2">
        <f>COUNTIFS('OB History'!$B:$B,$A$16,'OB History'!M:M, 1)</f>
        <v>6</v>
      </c>
      <c r="X16" s="2">
        <f>COUNTIFS('OB History'!$B:$B,$A$16,'OB History'!N:N, 1)</f>
        <v>15</v>
      </c>
      <c r="Y16" s="2">
        <f>COUNTIFS('OB History'!$B:$B,$A$16,'OB History'!O:O, 1)</f>
        <v>5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8</v>
      </c>
      <c r="AH16" s="2">
        <f>COUNTIFS('OB History'!$B:$B,$A$16,'OB History'!X:X, 1)</f>
        <v>16</v>
      </c>
      <c r="AI16" s="2">
        <f>COUNTIFS('OB History'!$B:$B,$A$16,'OB History'!Y:Y, 1)</f>
        <v>8</v>
      </c>
      <c r="AJ16" s="2">
        <f>COUNTIFS('OB History'!$B:$B,$A$16,'OB History'!Z:Z, 1)</f>
        <v>15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91</v>
      </c>
      <c r="I21" s="4">
        <f>AVERAGEIFS('OB History'!C:C,'OB History'!B:B,A21)</f>
        <v>13</v>
      </c>
      <c r="J21" s="4">
        <f t="array" ref="J21">MEDIAN(IF('OB History'!B:B=A21, 'OB History'!C:C))</f>
        <v>13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5</v>
      </c>
      <c r="N21" s="88">
        <f>LOOKUP(2, 1/('OB History'!$B:$B=A21), 'OB History'!$AD:$AD)</f>
        <v>0.2857142857142857</v>
      </c>
      <c r="O21" s="34">
        <f>SUMIFS('OB History'!F:F,'OB History'!B:B,A21)</f>
        <v>12</v>
      </c>
      <c r="P21" s="2">
        <f>SUMIFS('OB History'!E:E,'OB History'!B:B,A21)-O21</f>
        <v>16</v>
      </c>
      <c r="Q21" s="88">
        <f>LOOKUP(2, 1/('OB History'!$B:$B=A21), 'OB History'!$AB:$AB)</f>
        <v>0.45</v>
      </c>
      <c r="R21" s="34">
        <f>SUMIFS('OB History'!H:H,'OB History'!B:B,'Old Bow v2'!A21)</f>
        <v>58</v>
      </c>
      <c r="S21" s="2">
        <f>SUMIFS('OB History'!G:G,'OB History'!B:B,'Old Bow v2'!A21)-R21</f>
        <v>61</v>
      </c>
      <c r="T21" s="88">
        <f>LOOKUP(2, 1/('OB History'!$B:$B=A21), 'OB History'!$AC:$AC)</f>
        <v>0.49571428571428566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1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50</v>
      </c>
      <c r="I22" s="4">
        <f>AVERAGEIFS('OB History'!C:C,'OB History'!B:B,A22)</f>
        <v>16.666666666666668</v>
      </c>
      <c r="J22" s="4">
        <f t="array" ref="J22">MEDIAN(IF('OB History'!B:B=A22, 'OB History'!C:C))</f>
        <v>11</v>
      </c>
      <c r="K22" s="35">
        <f t="array" ref="K22">MAX(IF('OB History'!B:B=A22, 'OB History'!C:C))</f>
        <v>34</v>
      </c>
      <c r="L22" s="34">
        <f>COUNTIFS('OB History'!B:B,A22,'OB History'!D:D, 1)</f>
        <v>1</v>
      </c>
      <c r="M22" s="2">
        <f>COUNTIFS('OB History'!B:B,A22,'OB History'!D:D, 0)</f>
        <v>2</v>
      </c>
      <c r="N22" s="88">
        <f>LOOKUP(2, 1/('OB History'!$B:$B=A22), 'OB History'!$AD:$AD)</f>
        <v>0.33333333333333331</v>
      </c>
      <c r="O22" s="34">
        <f>SUMIFS('OB History'!F:F,'OB History'!B:B,A22)</f>
        <v>5</v>
      </c>
      <c r="P22" s="2">
        <f>SUMIFS('OB History'!E:E,'OB History'!B:B,A22)-O22</f>
        <v>7</v>
      </c>
      <c r="Q22" s="88">
        <f>LOOKUP(2, 1/('OB History'!$B:$B=A22), 'OB History'!$AB:$AB)</f>
        <v>0.3833333333333333</v>
      </c>
      <c r="R22" s="34">
        <f>SUMIFS('OB History'!H:H,'OB History'!B:B,'Old Bow v2'!A22)</f>
        <v>21</v>
      </c>
      <c r="S22" s="2">
        <f>SUMIFS('OB History'!G:G,'OB History'!B:B,'Old Bow v2'!A22)-R22</f>
        <v>30</v>
      </c>
      <c r="T22" s="88">
        <f>LOOKUP(2, 1/('OB History'!$B:$B=A22), 'OB History'!$AC:$AC)</f>
        <v>0.40666666666666668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1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2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138</v>
      </c>
      <c r="I23" s="4">
        <f>AVERAGEIFS('OB History'!C:C,'OB History'!B:B,A23)</f>
        <v>15.333333333333334</v>
      </c>
      <c r="J23" s="4">
        <f t="array" ref="J23">MEDIAN(IF('OB History'!B:B=A23, 'OB History'!C:C))</f>
        <v>14</v>
      </c>
      <c r="K23" s="35">
        <f t="array" ref="K23">MAX(IF('OB History'!B:B=A23, 'OB History'!C:C))</f>
        <v>28</v>
      </c>
      <c r="L23" s="34">
        <f>COUNTIFS('OB History'!B:B,A23,'OB History'!D:D, 1)</f>
        <v>9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27</v>
      </c>
      <c r="P23" s="2">
        <f>SUMIFS('OB History'!E:E,'OB History'!B:B,A23)-O23</f>
        <v>7</v>
      </c>
      <c r="Q23" s="88">
        <f>LOOKUP(2, 1/('OB History'!$B:$B=A23), 'OB History'!$AB:$AB)</f>
        <v>0.83888888888888891</v>
      </c>
      <c r="R23" s="34">
        <f>SUMIFS('OB History'!H:H,'OB History'!B:B,'Old Bow v2'!A23)</f>
        <v>90</v>
      </c>
      <c r="S23" s="2">
        <f>SUMIFS('OB History'!G:G,'OB History'!B:B,'Old Bow v2'!A23)-R23</f>
        <v>48</v>
      </c>
      <c r="T23" s="88">
        <f>LOOKUP(2, 1/('OB History'!$B:$B=A23), 'OB History'!$AC:$AC)</f>
        <v>0.6711111111111111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1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6</v>
      </c>
      <c r="AI23" s="2">
        <f>COUNTIFS('OB History'!$B:$B,$A$23,'OB History'!Y:Y, 1)</f>
        <v>4</v>
      </c>
      <c r="AJ23" s="2">
        <f>COUNTIFS('OB History'!$B:$B,$A$23,'OB History'!Z:Z, 1)</f>
        <v>3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502</v>
      </c>
      <c r="I24" s="4">
        <f>AVERAGEIFS('OB History'!C:C,'OB History'!B:B,A24)</f>
        <v>27.888888888888889</v>
      </c>
      <c r="J24" s="4">
        <f t="array" ref="J24">MEDIAN(IF('OB History'!B:B=A24, 'OB History'!C:C))</f>
        <v>27</v>
      </c>
      <c r="K24" s="35">
        <f t="array" ref="K24">MAX(IF('OB History'!B:B=A24, 'OB History'!C:C))</f>
        <v>48</v>
      </c>
      <c r="L24" s="34">
        <f>COUNTIFS('OB History'!B:B,A24,'OB History'!D:D, 1)</f>
        <v>12</v>
      </c>
      <c r="M24" s="2">
        <f>COUNTIFS('OB History'!B:B,A24,'OB History'!D:D, 0)</f>
        <v>6</v>
      </c>
      <c r="N24" s="88">
        <f>LOOKUP(2, 1/('OB History'!$B:$B=A24), 'OB History'!$AD:$AD)</f>
        <v>0.66666666666666663</v>
      </c>
      <c r="O24" s="34">
        <f>SUMIFS('OB History'!F:F,'OB History'!B:B,A24)</f>
        <v>43</v>
      </c>
      <c r="P24" s="2">
        <f>SUMIFS('OB History'!E:E,'OB History'!B:B,A24)-O24</f>
        <v>35</v>
      </c>
      <c r="Q24" s="88">
        <f>LOOKUP(2, 1/('OB History'!$B:$B=A24), 'OB History'!$AB:$AB)</f>
        <v>0.55555555555555558</v>
      </c>
      <c r="R24" s="34">
        <f>SUMIFS('OB History'!H:H,'OB History'!B:B,'Old Bow v2'!A24)</f>
        <v>164</v>
      </c>
      <c r="S24" s="2">
        <f>SUMIFS('OB History'!G:G,'OB History'!B:B,'Old Bow v2'!A24)-R24</f>
        <v>157</v>
      </c>
      <c r="T24" s="88">
        <f>LOOKUP(2, 1/('OB History'!$B:$B=A24), 'OB History'!$AC:$AC)</f>
        <v>0.50944444444444448</v>
      </c>
      <c r="U24" s="2">
        <f>COUNTIFS('OB History'!$B:$B,$A$24,'OB History'!K:K, 1)</f>
        <v>0</v>
      </c>
      <c r="V24" s="2">
        <f>COUNTIFS('OB History'!$B:$B,$A$24,'OB History'!L:L, 1)</f>
        <v>4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5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5</v>
      </c>
      <c r="AI24" s="2">
        <f>COUNTIFS('OB History'!$B:$B,$A$24,'OB History'!Y:Y, 1)</f>
        <v>8</v>
      </c>
      <c r="AJ24" s="2">
        <f>COUNTIFS('OB History'!$B:$B,$A$24,'OB History'!Z:Z, 1)</f>
        <v>8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3</v>
      </c>
      <c r="E25" s="3"/>
      <c r="F25" s="3"/>
      <c r="G25" s="3"/>
      <c r="H25" s="34">
        <f>SUMIFS('OB History'!C:C,'OB History'!B:B,A25)</f>
        <v>445</v>
      </c>
      <c r="I25" s="4">
        <f>AVERAGEIFS('OB History'!C:C,'OB History'!B:B,A25)</f>
        <v>18.541666666666668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17</v>
      </c>
      <c r="M25" s="2">
        <f>COUNTIFS('OB History'!B:B,A25,'OB History'!D:D, 0)</f>
        <v>7</v>
      </c>
      <c r="N25" s="88">
        <f>LOOKUP(2, 1/('OB History'!$B:$B=A25), 'OB History'!$AD:$AD)</f>
        <v>0.70833333333333337</v>
      </c>
      <c r="O25" s="34">
        <f>SUMIFS('OB History'!F:F,'OB History'!B:B,A25)</f>
        <v>59</v>
      </c>
      <c r="P25" s="2">
        <f>SUMIFS('OB History'!E:E,'OB History'!B:B,A25)-O25</f>
        <v>36</v>
      </c>
      <c r="Q25" s="88">
        <f>LOOKUP(2, 1/('OB History'!$B:$B=A25), 'OB History'!$AB:$AB)</f>
        <v>0.65</v>
      </c>
      <c r="R25" s="34">
        <f>SUMIFS('OB History'!H:H,'OB History'!B:B,'Old Bow v2'!A25)</f>
        <v>222</v>
      </c>
      <c r="S25" s="2">
        <f>SUMIFS('OB History'!G:G,'OB History'!B:B,'Old Bow v2'!A25)-R25</f>
        <v>171</v>
      </c>
      <c r="T25" s="88">
        <f>LOOKUP(2, 1/('OB History'!$B:$B=A25), 'OB History'!$AC:$AC)</f>
        <v>0.57708333333333317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8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11</v>
      </c>
      <c r="AI25" s="2">
        <f>COUNTIFS('OB History'!$B:$B,$A$25,'OB History'!Y:Y, 1)</f>
        <v>10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858</v>
      </c>
      <c r="I26" s="4">
        <f>AVERAGEIFS('OB History'!C:C,'OB History'!B:B,A26)</f>
        <v>11.289473684210526</v>
      </c>
      <c r="J26" s="4">
        <f t="array" ref="J26">MEDIAN(IF('OB History'!B:B=A26, 'OB History'!C:C))</f>
        <v>12</v>
      </c>
      <c r="K26" s="35">
        <f t="array" ref="K26">MAX(IF('OB History'!B:B=A26, 'OB History'!C:C))</f>
        <v>22</v>
      </c>
      <c r="L26" s="34">
        <f>COUNTIFS('OB History'!B:B,A26,'OB History'!D:D, 1)</f>
        <v>33</v>
      </c>
      <c r="M26" s="2">
        <f>COUNTIFS('OB History'!B:B,A26,'OB History'!D:D, 0)</f>
        <v>43</v>
      </c>
      <c r="N26" s="88">
        <f>LOOKUP(2, 1/('OB History'!$B:$B=A26), 'OB History'!$AD:$AD)</f>
        <v>0.43421052631578949</v>
      </c>
      <c r="O26" s="34">
        <f>SUMIFS('OB History'!F:F,'OB History'!B:B,A26)</f>
        <v>144</v>
      </c>
      <c r="P26" s="2">
        <f>SUMIFS('OB History'!E:E,'OB History'!B:B,A26)-O26</f>
        <v>164</v>
      </c>
      <c r="Q26" s="88">
        <f>LOOKUP(2, 1/('OB History'!$B:$B=A26), 'OB History'!$AB:$AB)</f>
        <v>0.4578947368421053</v>
      </c>
      <c r="R26" s="34">
        <f>SUMIFS('OB History'!H:H,'OB History'!B:B,'Old Bow v2'!A26)</f>
        <v>627</v>
      </c>
      <c r="S26" s="2">
        <f>SUMIFS('OB History'!G:G,'OB History'!B:B,'Old Bow v2'!A26)-R26</f>
        <v>658</v>
      </c>
      <c r="T26" s="88">
        <f>LOOKUP(2, 1/('OB History'!$B:$B=A26), 'OB History'!$AC:$AC)</f>
        <v>0.48802631578947375</v>
      </c>
      <c r="U26" s="2">
        <f>COUNTIFS('OB History'!$B:$B,$A$26,'OB History'!K:K, 1)</f>
        <v>9</v>
      </c>
      <c r="V26" s="2">
        <f>COUNTIFS('OB History'!$B:$B,$A$26,'OB History'!L:L, 1)</f>
        <v>13</v>
      </c>
      <c r="W26" s="2">
        <f>COUNTIFS('OB History'!$B:$B,$A$26,'OB History'!M:M, 1)</f>
        <v>3</v>
      </c>
      <c r="X26" s="2">
        <f>COUNTIFS('OB History'!$B:$B,$A$26,'OB History'!N:N, 1)</f>
        <v>16</v>
      </c>
      <c r="Y26" s="2">
        <f>COUNTIFS('OB History'!$B:$B,$A$26,'OB History'!O:O, 1)</f>
        <v>7</v>
      </c>
      <c r="Z26" s="2">
        <f>COUNTIFS('OB History'!$B:$B,$A$26,'OB History'!P:P, 1)</f>
        <v>10</v>
      </c>
      <c r="AA26" s="2">
        <f>COUNTIFS('OB History'!$B:$B,$A$26,'OB History'!Q:Q, 1)</f>
        <v>3</v>
      </c>
      <c r="AB26" s="2">
        <f>COUNTIFS('OB History'!$B:$B,$A$26,'OB History'!R:R, 1)</f>
        <v>4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18</v>
      </c>
      <c r="AH26" s="2">
        <f>COUNTIFS('OB History'!$B:$B,$A$26,'OB History'!X:X, 1)</f>
        <v>23</v>
      </c>
      <c r="AI26" s="2">
        <f>COUNTIFS('OB History'!$B:$B,$A$26,'OB History'!Y:Y, 1)</f>
        <v>18</v>
      </c>
      <c r="AJ26" s="2">
        <f>COUNTIFS('OB History'!$B:$B,$A$26,'OB History'!Z:Z, 1)</f>
        <v>16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491</v>
      </c>
      <c r="I28" s="4">
        <f>AVERAGEIFS('OB History'!C:C,'OB History'!B:B,A28)</f>
        <v>11.69047619047619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20</v>
      </c>
      <c r="M28" s="2">
        <f>COUNTIFS('OB History'!B:B,A28,'OB History'!D:D, 0)</f>
        <v>22</v>
      </c>
      <c r="N28" s="88">
        <f>LOOKUP(2, 1/('OB History'!$B:$B=A28), 'OB History'!$AD:$AD)</f>
        <v>0.47619047619047616</v>
      </c>
      <c r="O28" s="34">
        <f>SUMIFS('OB History'!F:F,'OB History'!B:B,A28)</f>
        <v>84</v>
      </c>
      <c r="P28" s="2">
        <f>SUMIFS('OB History'!E:E,'OB History'!B:B,A28)-O28</f>
        <v>93</v>
      </c>
      <c r="Q28" s="88">
        <f>LOOKUP(2, 1/('OB History'!$B:$B=A28), 'OB History'!$AB:$AB)</f>
        <v>0.45952380952380945</v>
      </c>
      <c r="R28" s="34">
        <f>SUMIFS('OB History'!H:H,'OB History'!B:B,'Old Bow v2'!A28)</f>
        <v>360</v>
      </c>
      <c r="S28" s="2">
        <f>SUMIFS('OB History'!G:G,'OB History'!B:B,'Old Bow v2'!A28)-R28</f>
        <v>370</v>
      </c>
      <c r="T28" s="88">
        <f>LOOKUP(2, 1/('OB History'!$B:$B=A28), 'OB History'!$AC:$AC)</f>
        <v>0.48999999999999994</v>
      </c>
      <c r="U28" s="2">
        <f>COUNTIFS('OB History'!$B:$B,$A$28,'OB History'!K:K, 1)</f>
        <v>6</v>
      </c>
      <c r="V28" s="2">
        <f>COUNTIFS('OB History'!$B:$B,$A$28,'OB History'!L:L, 1)</f>
        <v>9</v>
      </c>
      <c r="W28" s="2">
        <f>COUNTIFS('OB History'!$B:$B,$A$28,'OB History'!M:M, 1)</f>
        <v>2</v>
      </c>
      <c r="X28" s="2">
        <f>COUNTIFS('OB History'!$B:$B,$A$28,'OB History'!N:N, 1)</f>
        <v>8</v>
      </c>
      <c r="Y28" s="2">
        <f>COUNTIFS('OB History'!$B:$B,$A$28,'OB History'!O:O, 1)</f>
        <v>1</v>
      </c>
      <c r="Z28" s="2">
        <f>COUNTIFS('OB History'!$B:$B,$A$28,'OB History'!P:P, 1)</f>
        <v>5</v>
      </c>
      <c r="AA28" s="2">
        <f>COUNTIFS('OB History'!$B:$B,$A$28,'OB History'!Q:Q, 1)</f>
        <v>4</v>
      </c>
      <c r="AB28" s="2">
        <f>COUNTIFS('OB History'!$B:$B,$A$28,'OB History'!R:R, 1)</f>
        <v>7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3</v>
      </c>
      <c r="AH28" s="2">
        <f>COUNTIFS('OB History'!$B:$B,$A$28,'OB History'!X:X, 1)</f>
        <v>13</v>
      </c>
      <c r="AI28" s="2">
        <f>COUNTIFS('OB History'!$B:$B,$A$28,'OB History'!Y:Y, 1)</f>
        <v>13</v>
      </c>
      <c r="AJ28" s="2">
        <f>COUNTIFS('OB History'!$B:$B,$A$28,'OB History'!Z:Z, 1)</f>
        <v>10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440</v>
      </c>
      <c r="I29" s="4">
        <f>AVERAGEIFS('OB History'!C:C,'OB History'!B:B,A29)</f>
        <v>15.714285714285714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11</v>
      </c>
      <c r="M29" s="2">
        <f>COUNTIFS('OB History'!B:B,A29,'OB History'!D:D, 0)</f>
        <v>17</v>
      </c>
      <c r="N29" s="88">
        <f>LOOKUP(2, 1/('OB History'!$B:$B=A29), 'OB History'!$AD:$AD)</f>
        <v>0.39285714285714285</v>
      </c>
      <c r="O29" s="34">
        <f>SUMIFS('OB History'!F:F,'OB History'!B:B,A29)</f>
        <v>52</v>
      </c>
      <c r="P29" s="2">
        <f>SUMIFS('OB History'!E:E,'OB History'!B:B,A29)-O29</f>
        <v>68</v>
      </c>
      <c r="Q29" s="88">
        <f>LOOKUP(2, 1/('OB History'!$B:$B=A29), 'OB History'!$AB:$AB)</f>
        <v>0.40714285714285714</v>
      </c>
      <c r="R29" s="34">
        <f>SUMIFS('OB History'!H:H,'OB History'!B:B,'Old Bow v2'!A29)</f>
        <v>235</v>
      </c>
      <c r="S29" s="2">
        <f>SUMIFS('OB History'!G:G,'OB History'!B:B,'Old Bow v2'!A29)-R29</f>
        <v>262</v>
      </c>
      <c r="T29" s="88">
        <f>LOOKUP(2, 1/('OB History'!$B:$B=A29), 'OB History'!$AC:$AC)</f>
        <v>0.4607142857142858</v>
      </c>
      <c r="U29" s="2">
        <f>COUNTIFS('OB History'!$B:$B,$A$29,'OB History'!K:K, 1)</f>
        <v>7</v>
      </c>
      <c r="V29" s="2">
        <f>COUNTIFS('OB History'!$B:$B,$A$29,'OB History'!L:L, 1)</f>
        <v>5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2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11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138</v>
      </c>
      <c r="I30" s="4">
        <f>AVERAGEIFS('OB History'!C:C,'OB History'!B:B,A30)</f>
        <v>15.333333333333334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4</v>
      </c>
      <c r="N30" s="88">
        <f>LOOKUP(2, 1/('OB History'!$B:$B=A30), 'OB History'!$AD:$AD)</f>
        <v>0.55555555555555558</v>
      </c>
      <c r="O30" s="34">
        <f>SUMIFS('OB History'!F:F,'OB History'!B:B,A30)</f>
        <v>19</v>
      </c>
      <c r="P30" s="2">
        <f>SUMIFS('OB History'!E:E,'OB History'!B:B,A30)-O30</f>
        <v>19</v>
      </c>
      <c r="Q30" s="88">
        <f>LOOKUP(2, 1/('OB History'!$B:$B=A30), 'OB History'!$AB:$AB)</f>
        <v>0.48333333333333339</v>
      </c>
      <c r="R30" s="34">
        <f>SUMIFS('OB History'!H:H,'OB History'!B:B,'Old Bow v2'!A30)</f>
        <v>79</v>
      </c>
      <c r="S30" s="2">
        <f>SUMIFS('OB History'!G:G,'OB History'!B:B,'Old Bow v2'!A30)-R30</f>
        <v>77</v>
      </c>
      <c r="T30" s="88">
        <f>LOOKUP(2, 1/('OB History'!$B:$B=A30), 'OB History'!$AC:$AC)</f>
        <v>0.50222222222222224</v>
      </c>
      <c r="U30" s="2">
        <f>COUNTIFS('OB History'!$B:$B,$A$30,'OB History'!K:K, 1)</f>
        <v>3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1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217</v>
      </c>
      <c r="I31" s="4">
        <f>AVERAGEIFS('OB History'!C:C,'OB History'!B:B,A31)</f>
        <v>14.466666666666667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8</v>
      </c>
      <c r="N31" s="88">
        <f>LOOKUP(2, 1/('OB History'!$B:$B=A31), 'OB History'!$AD:$AD)</f>
        <v>0.46666666666666667</v>
      </c>
      <c r="O31" s="34">
        <f>SUMIFS('OB History'!F:F,'OB History'!B:B,A31)</f>
        <v>33</v>
      </c>
      <c r="P31" s="2">
        <f>SUMIFS('OB History'!E:E,'OB History'!B:B,A31)-O31</f>
        <v>32</v>
      </c>
      <c r="Q31" s="88">
        <f>LOOKUP(2, 1/('OB History'!$B:$B=A31), 'OB History'!$AB:$AB)</f>
        <v>0.52000000000000013</v>
      </c>
      <c r="R31" s="34">
        <f>SUMIFS('OB History'!H:H,'OB History'!B:B,'Old Bow v2'!A31)</f>
        <v>133</v>
      </c>
      <c r="S31" s="2">
        <f>SUMIFS('OB History'!G:G,'OB History'!B:B,'Old Bow v2'!A31)-R31</f>
        <v>132</v>
      </c>
      <c r="T31" s="88">
        <f>LOOKUP(2, 1/('OB History'!$B:$B=A31), 'OB History'!$AC:$AC)</f>
        <v>0.50600000000000001</v>
      </c>
      <c r="U31" s="2">
        <f>COUNTIFS('OB History'!$B:$B,$A$31,'OB History'!K:K, 1)</f>
        <v>5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5</v>
      </c>
      <c r="AI31" s="2">
        <f>COUNTIFS('OB History'!$B:$B,$A$31,'OB History'!Y:Y, 1)</f>
        <v>3</v>
      </c>
      <c r="AJ31" s="2">
        <f>COUNTIFS('OB History'!$B:$B,$A$31,'OB History'!Z:Z, 1)</f>
        <v>5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537</v>
      </c>
      <c r="I32" s="4">
        <f>AVERAGEIFS('OB History'!C:C,'OB History'!B:B,A32)</f>
        <v>14.916666666666666</v>
      </c>
      <c r="J32" s="4">
        <f t="array" ref="J32">MEDIAN(IF('OB History'!B:B=A32, 'OB History'!C:C))</f>
        <v>14.5</v>
      </c>
      <c r="K32" s="35">
        <f t="array" ref="K32">MAX(IF('OB History'!B:B=A32, 'OB History'!C:C))</f>
        <v>37</v>
      </c>
      <c r="L32" s="34">
        <f>COUNTIFS('OB History'!B:B,A32,'OB History'!D:D, 1)</f>
        <v>15</v>
      </c>
      <c r="M32" s="2">
        <f>COUNTIFS('OB History'!B:B,A32,'OB History'!D:D, 0)</f>
        <v>21</v>
      </c>
      <c r="N32" s="88">
        <f>LOOKUP(2, 1/('OB History'!$B:$B=A32), 'OB History'!$AD:$AD)</f>
        <v>0.41666666666666669</v>
      </c>
      <c r="O32" s="34">
        <f>SUMIFS('OB History'!F:F,'OB History'!B:B,A32)</f>
        <v>75</v>
      </c>
      <c r="P32" s="2">
        <f>SUMIFS('OB History'!E:E,'OB History'!B:B,A32)-O32</f>
        <v>79</v>
      </c>
      <c r="Q32" s="88">
        <f>LOOKUP(2, 1/('OB History'!$B:$B=A32), 'OB History'!$AB:$AB)</f>
        <v>0.49166666666666675</v>
      </c>
      <c r="R32" s="34">
        <f>SUMIFS('OB History'!H:H,'OB History'!B:B,'Old Bow v2'!A32)</f>
        <v>320</v>
      </c>
      <c r="S32" s="2">
        <f>SUMIFS('OB History'!G:G,'OB History'!B:B,'Old Bow v2'!A32)-R32</f>
        <v>318</v>
      </c>
      <c r="T32" s="88">
        <f>LOOKUP(2, 1/('OB History'!$B:$B=A32), 'OB History'!$AC:$AC)</f>
        <v>0.50166666666666682</v>
      </c>
      <c r="U32" s="2">
        <f>COUNTIFS('OB History'!$B:$B,$A$32,'OB History'!K:K, 1)</f>
        <v>7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10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9</v>
      </c>
    </row>
    <row r="33" spans="1:36" ht="15.75" x14ac:dyDescent="0.25">
      <c r="A33" s="2" t="s">
        <v>247</v>
      </c>
      <c r="B33" s="80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20</v>
      </c>
      <c r="I33" s="4">
        <f>AVERAGEIFS('OB History'!C:C,'OB History'!B:B,A33)</f>
        <v>5</v>
      </c>
      <c r="J33" s="4">
        <f t="array" ref="J33">MEDIAN(IF('OB History'!B:B=A33, 'OB History'!C:C))</f>
        <v>5</v>
      </c>
      <c r="K33" s="35">
        <f t="array" ref="K33">MAX(IF('OB History'!B:B=A33, 'OB History'!C:C))</f>
        <v>6</v>
      </c>
      <c r="L33" s="34">
        <f>COUNTIFS('OB History'!B:B,A33,'OB History'!D:D, 1)</f>
        <v>3</v>
      </c>
      <c r="M33" s="2">
        <f>COUNTIFS('OB History'!B:B,A33,'OB History'!D:D, 0)</f>
        <v>1</v>
      </c>
      <c r="N33" s="88">
        <f>LOOKUP(2, 1/('OB History'!$B:$B=A33), 'OB History'!$AD:$AD)</f>
        <v>0.75</v>
      </c>
      <c r="O33" s="34">
        <f>SUMIFS('OB History'!F:F,'OB History'!B:B,A33)</f>
        <v>10</v>
      </c>
      <c r="P33" s="2">
        <f>SUMIFS('OB History'!E:E,'OB History'!B:B,A33)-O33</f>
        <v>6</v>
      </c>
      <c r="Q33" s="88">
        <f>LOOKUP(2, 1/('OB History'!$B:$B=A33), 'OB History'!$AB:$AB)</f>
        <v>0.625</v>
      </c>
      <c r="R33" s="34">
        <f>SUMIFS('OB History'!H:H,'OB History'!B:B,'Old Bow v2'!A33)</f>
        <v>38</v>
      </c>
      <c r="S33" s="2">
        <f>SUMIFS('OB History'!G:G,'OB History'!B:B,'Old Bow v2'!A33)-R33</f>
        <v>28</v>
      </c>
      <c r="T33" s="88">
        <f>LOOKUP(2, 1/('OB History'!$B:$B=A33), 'OB History'!$AC:$AC)</f>
        <v>0.57999999999999996</v>
      </c>
      <c r="U33" s="2">
        <f>COUNTIFS('OB History'!$B:$B,$A$33,'OB History'!K:K, 1)</f>
        <v>1</v>
      </c>
      <c r="V33" s="2">
        <f>COUNTIFS('OB History'!$B:$B,$A$33,'OB History'!L:L, 1)</f>
        <v>2</v>
      </c>
      <c r="W33" s="2">
        <f>COUNTIFS('OB History'!$B:$B,$A$33,'OB History'!M:M, 1)</f>
        <v>1</v>
      </c>
      <c r="X33" s="2">
        <f>COUNTIFS('OB History'!$B:$B,$A$33,'OB History'!N:N, 1)</f>
        <v>0</v>
      </c>
      <c r="Y33" s="2">
        <f>COUNTIFS('OB History'!$B:$B,$A$33,'OB History'!O:O, 1)</f>
        <v>0</v>
      </c>
      <c r="Z33" s="2">
        <f>COUNTIFS('OB History'!$B:$B,$A$33,'OB History'!P:P, 1)</f>
        <v>0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2</v>
      </c>
      <c r="AH33" s="2">
        <f>COUNTIFS('OB History'!$B:$B,$A$33,'OB History'!X:X, 1)</f>
        <v>2</v>
      </c>
      <c r="AI33" s="2">
        <f>COUNTIFS('OB History'!$B:$B,$A$33,'OB History'!Y:Y, 1)</f>
        <v>0</v>
      </c>
      <c r="AJ33" s="2">
        <f>COUNTIFS('OB History'!$B:$B,$A$33,'OB History'!Z:Z, 1)</f>
        <v>2</v>
      </c>
    </row>
    <row r="34" spans="1:36" x14ac:dyDescent="0.25">
      <c r="A34" s="1" t="s">
        <v>47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114</v>
      </c>
      <c r="I34" s="4">
        <f>AVERAGEIFS('OB History'!C:C,'OB History'!B:B,A34)</f>
        <v>8.1428571428571423</v>
      </c>
      <c r="J34" s="4">
        <f t="array" ref="J34">MEDIAN(IF('OB History'!B:B=A34, 'OB History'!C:C))</f>
        <v>8</v>
      </c>
      <c r="K34" s="35">
        <f t="array" ref="K34">MAX(IF('OB History'!B:B=A34, 'OB History'!C:C))</f>
        <v>14</v>
      </c>
      <c r="L34" s="34">
        <f>COUNTIFS('OB History'!B:B,A34,'OB History'!D:D, 1)</f>
        <v>6</v>
      </c>
      <c r="M34" s="2">
        <f>COUNTIFS('OB History'!B:B,A34,'OB History'!D:D, 0)</f>
        <v>8</v>
      </c>
      <c r="N34" s="88">
        <f>LOOKUP(2, 1/('OB History'!$B:$B=A34), 'OB History'!$AD:$AD)</f>
        <v>0.42857142857142855</v>
      </c>
      <c r="O34" s="34">
        <f>SUMIFS('OB History'!F:F,'OB History'!B:B,A34)</f>
        <v>28</v>
      </c>
      <c r="P34" s="2">
        <f>SUMIFS('OB History'!E:E,'OB History'!B:B,A34)-O34</f>
        <v>32</v>
      </c>
      <c r="Q34" s="88">
        <f>LOOKUP(2, 1/('OB History'!$B:$B=A34), 'OB History'!$AB:$AB)</f>
        <v>0.4642857142857143</v>
      </c>
      <c r="R34" s="34">
        <f>SUMIFS('OB History'!H:H,'OB History'!B:B,'Old Bow v2'!A34)</f>
        <v>118</v>
      </c>
      <c r="S34" s="2">
        <f>SUMIFS('OB History'!G:G,'OB History'!B:B,'Old Bow v2'!A34)-R34</f>
        <v>132</v>
      </c>
      <c r="T34" s="88">
        <f>LOOKUP(2, 1/('OB History'!$B:$B=A34), 'OB History'!$AC:$AC)</f>
        <v>0.46571428571428564</v>
      </c>
      <c r="U34" s="2">
        <f>COUNTIFS('OB History'!$B:$B,$A$34,'OB History'!K:K, 1)</f>
        <v>3</v>
      </c>
      <c r="V34" s="2">
        <f>COUNTIFS('OB History'!$B:$B,$A$34,'OB History'!L:L, 1)</f>
        <v>1</v>
      </c>
      <c r="W34" s="2">
        <f>COUNTIFS('OB History'!$B:$B,$A$34,'OB History'!M:M, 1)</f>
        <v>1</v>
      </c>
      <c r="X34" s="2">
        <f>COUNTIFS('OB History'!$B:$B,$A$34,'OB History'!N:N, 1)</f>
        <v>4</v>
      </c>
      <c r="Y34" s="2">
        <f>COUNTIFS('OB History'!$B:$B,$A$34,'OB History'!O:O, 1)</f>
        <v>1</v>
      </c>
      <c r="Z34" s="2">
        <f>COUNTIFS('OB History'!$B:$B,$A$34,'OB History'!P:P, 1)</f>
        <v>2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5</v>
      </c>
      <c r="AH34" s="2">
        <f>COUNTIFS('OB History'!$B:$B,$A$34,'OB History'!X:X, 1)</f>
        <v>4</v>
      </c>
      <c r="AI34" s="2">
        <f>COUNTIFS('OB History'!$B:$B,$A$34,'OB History'!Y:Y, 1)</f>
        <v>1</v>
      </c>
      <c r="AJ34" s="2">
        <f>COUNTIFS('OB History'!$B:$B,$A$34,'OB History'!Z:Z, 1)</f>
        <v>5</v>
      </c>
    </row>
    <row r="35" spans="1:36" x14ac:dyDescent="0.25">
      <c r="A35" s="2" t="s">
        <v>3</v>
      </c>
      <c r="B35" s="6" t="s">
        <v>60</v>
      </c>
      <c r="C35" s="1" t="s">
        <v>159</v>
      </c>
      <c r="D35" s="3"/>
      <c r="E35" s="3">
        <v>3</v>
      </c>
      <c r="F35" s="3"/>
      <c r="G35" s="3"/>
      <c r="H35" s="34">
        <f>SUMIFS('OB History'!C:C,'OB History'!B:B,A35)</f>
        <v>498</v>
      </c>
      <c r="I35" s="4">
        <f>AVERAGEIFS('OB History'!C:C,'OB History'!B:B,A35)</f>
        <v>22.636363636363637</v>
      </c>
      <c r="J35" s="4">
        <f t="array" ref="J35">MEDIAN(IF('OB History'!B:B=A35, 'OB History'!C:C))</f>
        <v>20.5</v>
      </c>
      <c r="K35" s="35">
        <f t="array" ref="K35">MAX(IF('OB History'!B:B=A35, 'OB History'!C:C))</f>
        <v>44</v>
      </c>
      <c r="L35" s="34">
        <f>COUNTIFS('OB History'!B:B,A35,'OB History'!D:D, 1)</f>
        <v>11</v>
      </c>
      <c r="M35" s="2">
        <f>COUNTIFS('OB History'!B:B,A35,'OB History'!D:D, 0)</f>
        <v>11</v>
      </c>
      <c r="N35" s="88">
        <f>LOOKUP(2, 1/('OB History'!$B:$B=A35), 'OB History'!$AD:$AD)</f>
        <v>0.5</v>
      </c>
      <c r="O35" s="34">
        <f>SUMIFS('OB History'!F:F,'OB History'!B:B,A35)</f>
        <v>46</v>
      </c>
      <c r="P35" s="2">
        <f>SUMIFS('OB History'!E:E,'OB History'!B:B,A35)-O35</f>
        <v>50</v>
      </c>
      <c r="Q35" s="88">
        <f>LOOKUP(2, 1/('OB History'!$B:$B=A35), 'OB History'!$AB:$AB)</f>
        <v>0.46818181818181814</v>
      </c>
      <c r="R35" s="34">
        <f>SUMIFS('OB History'!H:H,'OB History'!B:B,'Old Bow v2'!A35)</f>
        <v>192</v>
      </c>
      <c r="S35" s="2">
        <f>SUMIFS('OB History'!G:G,'OB History'!B:B,'Old Bow v2'!A35)-R35</f>
        <v>204</v>
      </c>
      <c r="T35" s="88">
        <f>LOOKUP(2, 1/('OB History'!$B:$B=A35), 'OB History'!$AC:$AC)</f>
        <v>0.48363636363636364</v>
      </c>
      <c r="U35" s="2">
        <f>COUNTIFS('OB History'!$B:$B,$A$35,'OB History'!K:K, 1)</f>
        <v>4</v>
      </c>
      <c r="V35" s="2">
        <f>COUNTIFS('OB History'!$B:$B,$A$35,'OB History'!L:L, 1)</f>
        <v>7</v>
      </c>
      <c r="W35" s="2">
        <f>COUNTIFS('OB History'!$B:$B,$A$35,'OB History'!M:M, 1)</f>
        <v>1</v>
      </c>
      <c r="X35" s="2">
        <f>COUNTIFS('OB History'!$B:$B,$A$35,'OB History'!N:N, 1)</f>
        <v>3</v>
      </c>
      <c r="Y35" s="2">
        <f>COUNTIFS('OB History'!$B:$B,$A$35,'OB History'!O:O, 1)</f>
        <v>4</v>
      </c>
      <c r="Z35" s="2">
        <f>COUNTIFS('OB History'!$B:$B,$A$35,'OB History'!P:P, 1)</f>
        <v>2</v>
      </c>
      <c r="AA35" s="2">
        <f>COUNTIFS('OB History'!$B:$B,$A$35,'OB History'!Q:Q, 1)</f>
        <v>5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2</v>
      </c>
      <c r="AH35" s="2">
        <f>COUNTIFS('OB History'!$B:$B,$A$35,'OB History'!X:X, 1)</f>
        <v>3</v>
      </c>
      <c r="AI35" s="2">
        <f>COUNTIFS('OB History'!$B:$B,$A$35,'OB History'!Y:Y, 1)</f>
        <v>9</v>
      </c>
      <c r="AJ35" s="2">
        <f>COUNTIFS('OB History'!$B:$B,$A$35,'OB History'!Z:Z, 1)</f>
        <v>5</v>
      </c>
    </row>
    <row r="36" spans="1:36" x14ac:dyDescent="0.25">
      <c r="A36" s="2" t="s">
        <v>148</v>
      </c>
      <c r="B36" s="6" t="s">
        <v>79</v>
      </c>
      <c r="C36" s="6" t="s">
        <v>79</v>
      </c>
      <c r="D36" s="3">
        <v>4</v>
      </c>
      <c r="E36" s="3">
        <v>1</v>
      </c>
      <c r="F36" s="3"/>
      <c r="G36" s="3"/>
      <c r="H36" s="34">
        <f>SUMIFS('OB History'!C:C,'OB History'!B:B,A36)</f>
        <v>785</v>
      </c>
      <c r="I36" s="4">
        <f>AVERAGEIFS('OB History'!C:C,'OB History'!B:B,A36)</f>
        <v>13.771929824561404</v>
      </c>
      <c r="J36" s="4">
        <f t="array" ref="J36">MEDIAN(IF('OB History'!B:B=A36, 'OB History'!C:C))</f>
        <v>13</v>
      </c>
      <c r="K36" s="35">
        <f t="array" ref="K36">MAX(IF('OB History'!B:B=A36, 'OB History'!C:C))</f>
        <v>31</v>
      </c>
      <c r="L36" s="34">
        <f>COUNTIFS('OB History'!B:B,A36,'OB History'!D:D, 1)</f>
        <v>25</v>
      </c>
      <c r="M36" s="2">
        <f>COUNTIFS('OB History'!B:B,A36,'OB History'!D:D, 0)</f>
        <v>32</v>
      </c>
      <c r="N36" s="88">
        <f>LOOKUP(2, 1/('OB History'!$B:$B=A36), 'OB History'!$AD:$AD)</f>
        <v>0.43859649122807015</v>
      </c>
      <c r="O36" s="34">
        <f>SUMIFS('OB History'!F:F,'OB History'!B:B,A36)</f>
        <v>112</v>
      </c>
      <c r="P36" s="2">
        <f>SUMIFS('OB History'!E:E,'OB History'!B:B,A36)-O36</f>
        <v>120</v>
      </c>
      <c r="Q36" s="88">
        <f>LOOKUP(2, 1/('OB History'!$B:$B=A36), 'OB History'!$AB:$AB)</f>
        <v>0.49561403508771917</v>
      </c>
      <c r="R36" s="34">
        <f>SUMIFS('OB History'!H:H,'OB History'!B:B,'Old Bow v2'!A36)</f>
        <v>469</v>
      </c>
      <c r="S36" s="2">
        <f>SUMIFS('OB History'!G:G,'OB History'!B:B,'Old Bow v2'!A36)-R36</f>
        <v>488</v>
      </c>
      <c r="T36" s="88">
        <f>LOOKUP(2, 1/('OB History'!$B:$B=A36), 'OB History'!$AC:$AC)</f>
        <v>0.49631578947368421</v>
      </c>
      <c r="U36" s="2">
        <f>COUNTIFS('OB History'!$B:$B,$A$36,'OB History'!K:K, 1)</f>
        <v>2</v>
      </c>
      <c r="V36" s="2">
        <f>COUNTIFS('OB History'!$B:$B,$A$36,'OB History'!L:L, 1)</f>
        <v>14</v>
      </c>
      <c r="W36" s="2">
        <f>COUNTIFS('OB History'!$B:$B,$A$36,'OB History'!M:M, 1)</f>
        <v>3</v>
      </c>
      <c r="X36" s="2">
        <f>COUNTIFS('OB History'!$B:$B,$A$36,'OB History'!N:N, 1)</f>
        <v>14</v>
      </c>
      <c r="Y36" s="2">
        <f>COUNTIFS('OB History'!$B:$B,$A$36,'OB History'!O:O, 1)</f>
        <v>0</v>
      </c>
      <c r="Z36" s="2">
        <f>COUNTIFS('OB History'!$B:$B,$A$36,'OB History'!P:P, 1)</f>
        <v>6</v>
      </c>
      <c r="AA36" s="2">
        <f>COUNTIFS('OB History'!$B:$B,$A$36,'OB History'!Q:Q, 1)</f>
        <v>3</v>
      </c>
      <c r="AB36" s="2">
        <f>COUNTIFS('OB History'!$B:$B,$A$36,'OB History'!R:R, 1)</f>
        <v>4</v>
      </c>
      <c r="AC36" s="2">
        <f>COUNTIFS('OB History'!$B:$B,$A$36,'OB History'!S:S, 1)</f>
        <v>2</v>
      </c>
      <c r="AD36" s="2">
        <f>COUNTIFS('OB History'!$B:$B,$A$36,'OB History'!T:T, 1)</f>
        <v>2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25</v>
      </c>
      <c r="AI36" s="2">
        <f>COUNTIFS('OB History'!$B:$B,$A$36,'OB History'!Y:Y, 1)</f>
        <v>15</v>
      </c>
      <c r="AJ36" s="2">
        <f>COUNTIFS('OB History'!$B:$B,$A$36,'OB History'!Z:Z, 1)</f>
        <v>15</v>
      </c>
    </row>
    <row r="37" spans="1:36" x14ac:dyDescent="0.25">
      <c r="A37" s="2" t="s">
        <v>15</v>
      </c>
      <c r="B37" s="2" t="s">
        <v>79</v>
      </c>
      <c r="C37" s="2" t="s">
        <v>79</v>
      </c>
      <c r="D37" s="3">
        <v>3</v>
      </c>
      <c r="E37" s="3">
        <v>1</v>
      </c>
      <c r="F37" s="3"/>
      <c r="G37" s="3"/>
      <c r="H37" s="34">
        <f>SUMIFS('OB History'!C:C,'OB History'!B:B,A37)</f>
        <v>1266</v>
      </c>
      <c r="I37" s="4">
        <f>AVERAGEIFS('OB History'!C:C,'OB History'!B:B,A37)</f>
        <v>22.607142857142858</v>
      </c>
      <c r="J37" s="4">
        <f t="array" ref="J37">MEDIAN(IF('OB History'!B:B=A37, 'OB History'!C:C))</f>
        <v>21.5</v>
      </c>
      <c r="K37" s="35">
        <f t="array" ref="K37">MAX(IF('OB History'!B:B=A37, 'OB History'!C:C))</f>
        <v>55</v>
      </c>
      <c r="L37" s="34">
        <f>COUNTIFS('OB History'!B:B,A37,'OB History'!D:D, 1)</f>
        <v>23</v>
      </c>
      <c r="M37" s="2">
        <f>COUNTIFS('OB History'!B:B,A37,'OB History'!D:D, 0)</f>
        <v>33</v>
      </c>
      <c r="N37" s="88">
        <f>LOOKUP(2, 1/('OB History'!$B:$B=A37), 'OB History'!$AD:$AD)</f>
        <v>0.4107142857142857</v>
      </c>
      <c r="O37" s="34">
        <f>SUMIFS('OB History'!F:F,'OB History'!B:B,A37)</f>
        <v>103</v>
      </c>
      <c r="P37" s="2">
        <f>SUMIFS('OB History'!E:E,'OB History'!B:B,A37)-O37</f>
        <v>125</v>
      </c>
      <c r="Q37" s="88">
        <f>LOOKUP(2, 1/('OB History'!$B:$B=A37), 'OB History'!$AB:$AB)</f>
        <v>0.44732142857142865</v>
      </c>
      <c r="R37" s="34">
        <f>SUMIFS('OB History'!H:H,'OB History'!B:B,'Old Bow v2'!A37)</f>
        <v>457</v>
      </c>
      <c r="S37" s="2">
        <f>SUMIFS('OB History'!G:G,'OB History'!B:B,'Old Bow v2'!A37)-R37</f>
        <v>495</v>
      </c>
      <c r="T37" s="88">
        <f>LOOKUP(2, 1/('OB History'!$B:$B=A37), 'OB History'!$AC:$AC)</f>
        <v>0.47857142857142854</v>
      </c>
      <c r="U37" s="2">
        <f>COUNTIFS('OB History'!$B:$B,$A$37,'OB History'!K:K, 1)</f>
        <v>5</v>
      </c>
      <c r="V37" s="2">
        <f>COUNTIFS('OB History'!$B:$B,$A$37,'OB History'!L:L, 1)</f>
        <v>5</v>
      </c>
      <c r="W37" s="2">
        <f>COUNTIFS('OB History'!$B:$B,$A$37,'OB History'!M:M, 1)</f>
        <v>0</v>
      </c>
      <c r="X37" s="2">
        <f>COUNTIFS('OB History'!$B:$B,$A$37,'OB History'!N:N, 1)</f>
        <v>16</v>
      </c>
      <c r="Y37" s="2">
        <f>COUNTIFS('OB History'!$B:$B,$A$37,'OB History'!O:O, 1)</f>
        <v>2</v>
      </c>
      <c r="Z37" s="2">
        <f>COUNTIFS('OB History'!$B:$B,$A$37,'OB History'!P:P, 1)</f>
        <v>9</v>
      </c>
      <c r="AA37" s="2">
        <f>COUNTIFS('OB History'!$B:$B,$A$37,'OB History'!Q:Q, 1)</f>
        <v>5</v>
      </c>
      <c r="AB37" s="2">
        <f>COUNTIFS('OB History'!$B:$B,$A$37,'OB History'!R:R, 1)</f>
        <v>2</v>
      </c>
      <c r="AC37" s="2">
        <f>COUNTIFS('OB History'!$B:$B,$A$37,'OB History'!S:S, 1)</f>
        <v>1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10</v>
      </c>
      <c r="AH37" s="2">
        <f>COUNTIFS('OB History'!$B:$B,$A$37,'OB History'!X:X, 1)</f>
        <v>20</v>
      </c>
      <c r="AI37" s="2">
        <f>COUNTIFS('OB History'!$B:$B,$A$37,'OB History'!Y:Y, 1)</f>
        <v>12</v>
      </c>
      <c r="AJ37" s="2">
        <f>COUNTIFS('OB History'!$B:$B,$A$37,'OB History'!Z:Z, 1)</f>
        <v>13</v>
      </c>
    </row>
    <row r="38" spans="1:36" x14ac:dyDescent="0.25">
      <c r="A38" s="2" t="s">
        <v>161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94</v>
      </c>
      <c r="I38" s="4">
        <f>AVERAGEIFS('OB History'!C:C,'OB History'!B:B,A38)</f>
        <v>15.666666666666666</v>
      </c>
      <c r="J38" s="4">
        <f t="array" ref="J38">MEDIAN(IF('OB History'!B:B=A38, 'OB History'!C:C))</f>
        <v>15.5</v>
      </c>
      <c r="K38" s="35">
        <f t="array" ref="K38">MAX(IF('OB History'!B:B=A38, 'OB History'!C:C))</f>
        <v>21</v>
      </c>
      <c r="L38" s="34">
        <f>COUNTIFS('OB History'!B:B,A38,'OB History'!D:D, 1)</f>
        <v>1</v>
      </c>
      <c r="M38" s="2">
        <f>COUNTIFS('OB History'!B:B,A38,'OB History'!D:D, 0)</f>
        <v>5</v>
      </c>
      <c r="N38" s="88">
        <f>LOOKUP(2, 1/('OB History'!$B:$B=A38), 'OB History'!$AD:$AD)</f>
        <v>0.16666666666666666</v>
      </c>
      <c r="O38" s="34">
        <f>SUMIFS('OB History'!F:F,'OB History'!B:B,A38)</f>
        <v>10</v>
      </c>
      <c r="P38" s="2">
        <f>SUMIFS('OB History'!E:E,'OB History'!B:B,A38)-O38</f>
        <v>17</v>
      </c>
      <c r="Q38" s="88">
        <f>LOOKUP(2, 1/('OB History'!$B:$B=A38), 'OB History'!$AB:$AB)</f>
        <v>0.35833333333333334</v>
      </c>
      <c r="R38" s="34">
        <f>SUMIFS('OB History'!H:H,'OB History'!B:B,'Old Bow v2'!A38)</f>
        <v>49</v>
      </c>
      <c r="S38" s="2">
        <f>SUMIFS('OB History'!G:G,'OB History'!B:B,'Old Bow v2'!A38)-R38</f>
        <v>68</v>
      </c>
      <c r="T38" s="88">
        <f>LOOKUP(2, 1/('OB History'!$B:$B=A38), 'OB History'!$AC:$AC)</f>
        <v>0.41666666666666669</v>
      </c>
      <c r="U38" s="2">
        <f>COUNTIFS('OB History'!$B:$B,$A$38,'OB History'!K:K, 1)</f>
        <v>0</v>
      </c>
      <c r="V38" s="2">
        <f>COUNTIFS('OB History'!$B:$B,$A$38,'OB History'!L:L, 1)</f>
        <v>2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1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1</v>
      </c>
      <c r="AH38" s="2">
        <f>COUNTIFS('OB History'!$B:$B,$A$38,'OB History'!X:X, 1)</f>
        <v>1</v>
      </c>
      <c r="AI38" s="2">
        <f>COUNTIFS('OB History'!$B:$B,$A$38,'OB History'!Y:Y, 1)</f>
        <v>3</v>
      </c>
      <c r="AJ38" s="2">
        <f>COUNTIFS('OB History'!$B:$B,$A$38,'OB History'!Z:Z, 1)</f>
        <v>1</v>
      </c>
    </row>
    <row r="39" spans="1:36" x14ac:dyDescent="0.25">
      <c r="A39" s="1" t="s">
        <v>43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4</v>
      </c>
      <c r="I39" s="4">
        <f>AVERAGEIFS('OB History'!C:C,'OB History'!B:B,A39)</f>
        <v>4</v>
      </c>
      <c r="J39" s="4">
        <f t="array" ref="J39">MEDIAN(IF('OB History'!B:B=A39, 'OB History'!C:C))</f>
        <v>4</v>
      </c>
      <c r="K39" s="35">
        <f t="array" ref="K39">MAX(IF('OB History'!B:B=A39, 'OB History'!C:C))</f>
        <v>4</v>
      </c>
      <c r="L39" s="34">
        <f>COUNTIFS('OB History'!B:B,A39,'OB History'!D:D, 1)</f>
        <v>1</v>
      </c>
      <c r="M39" s="2">
        <f>COUNTIFS('OB History'!B:B,A39,'OB History'!D:D, 0)</f>
        <v>0</v>
      </c>
      <c r="N39" s="88">
        <f>LOOKUP(2, 1/('OB History'!$B:$B=A39), 'OB History'!$AD:$AD)</f>
        <v>1</v>
      </c>
      <c r="O39" s="34">
        <f>SUMIFS('OB History'!F:F,'OB History'!B:B,A39)</f>
        <v>3</v>
      </c>
      <c r="P39" s="2">
        <f>SUMIFS('OB History'!E:E,'OB History'!B:B,A39)-O39</f>
        <v>0</v>
      </c>
      <c r="Q39" s="88">
        <f>LOOKUP(2, 1/('OB History'!$B:$B=A39), 'OB History'!$AB:$AB)</f>
        <v>1</v>
      </c>
      <c r="R39" s="34">
        <f>SUMIFS('OB History'!H:H,'OB History'!B:B,'Old Bow v2'!A39)</f>
        <v>9</v>
      </c>
      <c r="S39" s="2">
        <f>SUMIFS('OB History'!G:G,'OB History'!B:B,'Old Bow v2'!A39)-R39</f>
        <v>4</v>
      </c>
      <c r="T39" s="88">
        <f>LOOKUP(2, 1/('OB History'!$B:$B=A39), 'OB History'!$AC:$AC)</f>
        <v>0.69</v>
      </c>
      <c r="U39" s="2">
        <f>COUNTIFS('OB History'!$B:$B,$A$39,'OB History'!K:K, 1)</f>
        <v>0</v>
      </c>
      <c r="V39" s="2">
        <f>COUNTIFS('OB History'!$B:$B,$A$39,'OB History'!L:L, 1)</f>
        <v>0</v>
      </c>
      <c r="W39" s="2">
        <f>COUNTIFS('OB History'!$B:$B,$A$39,'OB History'!M:M, 1)</f>
        <v>0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1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0</v>
      </c>
      <c r="AH39" s="2">
        <f>COUNTIFS('OB History'!$B:$B,$A$39,'OB History'!X:X, 1)</f>
        <v>1</v>
      </c>
      <c r="AI39" s="2">
        <f>COUNTIFS('OB History'!$B:$B,$A$39,'OB History'!Y:Y, 1)</f>
        <v>0</v>
      </c>
      <c r="AJ39" s="2">
        <f>COUNTIFS('OB History'!$B:$B,$A$39,'OB History'!Z:Z, 1)</f>
        <v>1</v>
      </c>
    </row>
    <row r="40" spans="1:36" x14ac:dyDescent="0.25">
      <c r="A40" s="2" t="s">
        <v>13</v>
      </c>
      <c r="B40" s="6" t="s">
        <v>124</v>
      </c>
      <c r="C40" s="1" t="s">
        <v>159</v>
      </c>
      <c r="D40" s="3">
        <v>9</v>
      </c>
      <c r="E40" s="3">
        <v>4</v>
      </c>
      <c r="F40" s="3">
        <v>1</v>
      </c>
      <c r="G40" s="3"/>
      <c r="H40" s="34">
        <f>SUMIFS('OB History'!C:C,'OB History'!B:B,A40)</f>
        <v>2384</v>
      </c>
      <c r="I40" s="4">
        <f>AVERAGEIFS('OB History'!C:C,'OB History'!B:B,A40)</f>
        <v>25.913043478260871</v>
      </c>
      <c r="J40" s="4">
        <f t="array" ref="J40">MEDIAN(IF('OB History'!B:B=A40, 'OB History'!C:C))</f>
        <v>24.5</v>
      </c>
      <c r="K40" s="35">
        <f t="array" ref="K40">MAX(IF('OB History'!B:B=A40, 'OB History'!C:C))</f>
        <v>58</v>
      </c>
      <c r="L40" s="34">
        <f>COUNTIFS('OB History'!B:B,A40,'OB History'!D:D, 1)</f>
        <v>54</v>
      </c>
      <c r="M40" s="2">
        <f>COUNTIFS('OB History'!B:B,A40,'OB History'!D:D, 0)</f>
        <v>38</v>
      </c>
      <c r="N40" s="88">
        <f>LOOKUP(2, 1/('OB History'!$B:$B=A40), 'OB History'!$AD:$AD)</f>
        <v>0.58695652173913049</v>
      </c>
      <c r="O40" s="34">
        <f>SUMIFS('OB History'!F:F,'OB History'!B:B,A40)</f>
        <v>203</v>
      </c>
      <c r="P40" s="2">
        <f>SUMIFS('OB History'!E:E,'OB History'!B:B,A40)-O40</f>
        <v>172</v>
      </c>
      <c r="Q40" s="88">
        <f>LOOKUP(2, 1/('OB History'!$B:$B=A40), 'OB History'!$AB:$AB)</f>
        <v>0.54076086956521752</v>
      </c>
      <c r="R40" s="34">
        <f>SUMIFS('OB History'!H:H,'OB History'!B:B,'Old Bow v2'!A40)</f>
        <v>817</v>
      </c>
      <c r="S40" s="2">
        <f>SUMIFS('OB History'!G:G,'OB History'!B:B,'Old Bow v2'!A40)-R40</f>
        <v>738</v>
      </c>
      <c r="T40" s="88">
        <f>LOOKUP(2, 1/('OB History'!$B:$B=A40), 'OB History'!$AC:$AC)</f>
        <v>0.52663043478260885</v>
      </c>
      <c r="U40" s="2">
        <f>COUNTIFS('OB History'!$B:$B,$A$40,'OB History'!K:K, 1)</f>
        <v>13</v>
      </c>
      <c r="V40" s="2">
        <f>COUNTIFS('OB History'!$B:$B,$A$40,'OB History'!L:L, 1)</f>
        <v>15</v>
      </c>
      <c r="W40" s="2">
        <f>COUNTIFS('OB History'!$B:$B,$A$40,'OB History'!M:M, 1)</f>
        <v>5</v>
      </c>
      <c r="X40" s="2">
        <f>COUNTIFS('OB History'!$B:$B,$A$40,'OB History'!N:N, 1)</f>
        <v>23</v>
      </c>
      <c r="Y40" s="2">
        <f>COUNTIFS('OB History'!$B:$B,$A$40,'OB History'!O:O, 1)</f>
        <v>4</v>
      </c>
      <c r="Z40" s="2">
        <f>COUNTIFS('OB History'!$B:$B,$A$40,'OB History'!P:P, 1)</f>
        <v>20</v>
      </c>
      <c r="AA40" s="2">
        <f>COUNTIFS('OB History'!$B:$B,$A$40,'OB History'!Q:Q, 1)</f>
        <v>7</v>
      </c>
      <c r="AB40" s="2">
        <f>COUNTIFS('OB History'!$B:$B,$A$40,'OB History'!R:R, 1)</f>
        <v>10</v>
      </c>
      <c r="AC40" s="2">
        <f>COUNTIFS('OB History'!$B:$B,$A$40,'OB History'!S:S, 1)</f>
        <v>2</v>
      </c>
      <c r="AD40" s="2">
        <f>COUNTIFS('OB History'!$B:$B,$A$40,'OB History'!T:T, 1)</f>
        <v>5</v>
      </c>
      <c r="AE40" s="2">
        <f>COUNTIFS('OB History'!$B:$B,$A$40,'OB History'!U:U, 1)</f>
        <v>2</v>
      </c>
      <c r="AF40" s="2">
        <f>COUNTIFS('OB History'!$B:$B,$A$40,'OB History'!V:V, 1)</f>
        <v>5</v>
      </c>
      <c r="AG40" s="2">
        <f>COUNTIFS('OB History'!$B:$B,$A$40,'OB History'!W:W, 1)</f>
        <v>18</v>
      </c>
      <c r="AH40" s="2">
        <f>COUNTIFS('OB History'!$B:$B,$A$40,'OB History'!X:X, 1)</f>
        <v>25</v>
      </c>
      <c r="AI40" s="2">
        <f>COUNTIFS('OB History'!$B:$B,$A$40,'OB History'!Y:Y, 1)</f>
        <v>22</v>
      </c>
      <c r="AJ40" s="2">
        <f>COUNTIFS('OB History'!$B:$B,$A$40,'OB History'!Z:Z, 1)</f>
        <v>27</v>
      </c>
    </row>
    <row r="41" spans="1:36" x14ac:dyDescent="0.25">
      <c r="A41" s="2" t="s">
        <v>2</v>
      </c>
      <c r="B41" s="6" t="s">
        <v>60</v>
      </c>
      <c r="C41" s="2" t="s">
        <v>79</v>
      </c>
      <c r="D41" s="3">
        <v>6</v>
      </c>
      <c r="E41" s="3"/>
      <c r="F41" s="3">
        <v>1</v>
      </c>
      <c r="G41" s="3"/>
      <c r="H41" s="34">
        <f>SUMIFS('OB History'!C:C,'OB History'!B:B,A41)</f>
        <v>1015</v>
      </c>
      <c r="I41" s="4">
        <f>AVERAGEIFS('OB History'!C:C,'OB History'!B:B,A41)</f>
        <v>28.194444444444443</v>
      </c>
      <c r="J41" s="4">
        <f t="array" ref="J41">MEDIAN(IF('OB History'!B:B=A41, 'OB History'!C:C))</f>
        <v>26.5</v>
      </c>
      <c r="K41" s="35">
        <f t="array" ref="K41">MAX(IF('OB History'!B:B=A41, 'OB History'!C:C))</f>
        <v>68</v>
      </c>
      <c r="L41" s="34">
        <f>COUNTIFS('OB History'!B:B,A41,'OB History'!D:D, 1)</f>
        <v>18</v>
      </c>
      <c r="M41" s="2">
        <f>COUNTIFS('OB History'!B:B,A41,'OB History'!D:D, 0)</f>
        <v>18</v>
      </c>
      <c r="N41" s="88">
        <f>LOOKUP(2, 1/('OB History'!$B:$B=A41), 'OB History'!$AD:$AD)</f>
        <v>0.5</v>
      </c>
      <c r="O41" s="34">
        <f>SUMIFS('OB History'!F:F,'OB History'!B:B,A41)</f>
        <v>83</v>
      </c>
      <c r="P41" s="2">
        <f>SUMIFS('OB History'!E:E,'OB History'!B:B,A41)-O41</f>
        <v>67</v>
      </c>
      <c r="Q41" s="88">
        <f>LOOKUP(2, 1/('OB History'!$B:$B=A41), 'OB History'!$AB:$AB)</f>
        <v>0.58333333333333326</v>
      </c>
      <c r="R41" s="34">
        <f>SUMIFS('OB History'!H:H,'OB History'!B:B,'Old Bow v2'!A41)</f>
        <v>333</v>
      </c>
      <c r="S41" s="2">
        <f>SUMIFS('OB History'!G:G,'OB History'!B:B,'Old Bow v2'!A41)-R41</f>
        <v>300</v>
      </c>
      <c r="T41" s="88">
        <f>LOOKUP(2, 1/('OB History'!$B:$B=A41), 'OB History'!$AC:$AC)</f>
        <v>0.53888888888888897</v>
      </c>
      <c r="U41" s="2">
        <f>COUNTIFS('OB History'!$B:$B,$A$41,'OB History'!K:K, 1)</f>
        <v>6</v>
      </c>
      <c r="V41" s="2">
        <f>COUNTIFS('OB History'!$B:$B,$A$41,'OB History'!L:L, 1)</f>
        <v>8</v>
      </c>
      <c r="W41" s="2">
        <f>COUNTIFS('OB History'!$B:$B,$A$41,'OB History'!M:M, 1)</f>
        <v>4</v>
      </c>
      <c r="X41" s="2">
        <f>COUNTIFS('OB History'!$B:$B,$A$41,'OB History'!N:N, 1)</f>
        <v>15</v>
      </c>
      <c r="Y41" s="2">
        <f>COUNTIFS('OB History'!$B:$B,$A$41,'OB History'!O:O, 1)</f>
        <v>1</v>
      </c>
      <c r="Z41" s="2">
        <f>COUNTIFS('OB History'!$B:$B,$A$41,'OB History'!P:P, 1)</f>
        <v>5</v>
      </c>
      <c r="AA41" s="2">
        <f>COUNTIFS('OB History'!$B:$B,$A$41,'OB History'!Q:Q, 1)</f>
        <v>0</v>
      </c>
      <c r="AB41" s="2">
        <f>COUNTIFS('OB History'!$B:$B,$A$41,'OB History'!R:R, 1)</f>
        <v>3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8</v>
      </c>
      <c r="AH41" s="2">
        <f>COUNTIFS('OB History'!$B:$B,$A$41,'OB History'!X:X, 1)</f>
        <v>10</v>
      </c>
      <c r="AI41" s="2">
        <f>COUNTIFS('OB History'!$B:$B,$A$41,'OB History'!Y:Y, 1)</f>
        <v>12</v>
      </c>
      <c r="AJ41" s="2">
        <f>COUNTIFS('OB History'!$B:$B,$A$41,'OB History'!Z:Z, 1)</f>
        <v>11</v>
      </c>
    </row>
    <row r="42" spans="1:36" x14ac:dyDescent="0.25">
      <c r="A42" s="2" t="s">
        <v>54</v>
      </c>
      <c r="B42" s="6" t="s">
        <v>60</v>
      </c>
      <c r="C42" s="6" t="s">
        <v>79</v>
      </c>
      <c r="D42" s="3"/>
      <c r="E42" s="3"/>
      <c r="F42" s="3"/>
      <c r="G42" s="3"/>
      <c r="H42" s="34">
        <f>SUMIFS('OB History'!C:C,'OB History'!B:B,A42)</f>
        <v>102</v>
      </c>
      <c r="I42" s="4">
        <f>AVERAGEIFS('OB History'!C:C,'OB History'!B:B,A42)</f>
        <v>17</v>
      </c>
      <c r="J42" s="4">
        <f t="array" ref="J42">MEDIAN(IF('OB History'!B:B=A42, 'OB History'!C:C))</f>
        <v>14</v>
      </c>
      <c r="K42" s="35">
        <f t="array" ref="K42">MAX(IF('OB History'!B:B=A42, 'OB History'!C:C))</f>
        <v>29</v>
      </c>
      <c r="L42" s="34">
        <f>COUNTIFS('OB History'!B:B,A42,'OB History'!D:D, 1)</f>
        <v>5</v>
      </c>
      <c r="M42" s="2">
        <f>COUNTIFS('OB History'!B:B,A42,'OB History'!D:D, 0)</f>
        <v>1</v>
      </c>
      <c r="N42" s="88">
        <f>LOOKUP(2, 1/('OB History'!$B:$B=A42), 'OB History'!$AD:$AD)</f>
        <v>0.83333333333333337</v>
      </c>
      <c r="O42" s="34">
        <f>SUMIFS('OB History'!F:F,'OB History'!B:B,A42)</f>
        <v>17</v>
      </c>
      <c r="P42" s="2">
        <f>SUMIFS('OB History'!E:E,'OB History'!B:B,A42)-O42</f>
        <v>11</v>
      </c>
      <c r="Q42" s="88">
        <f>LOOKUP(2, 1/('OB History'!$B:$B=A42), 'OB History'!$AB:$AB)</f>
        <v>0.61666666666666659</v>
      </c>
      <c r="R42" s="34">
        <f>SUMIFS('OB History'!H:H,'OB History'!B:B,'Old Bow v2'!A42)</f>
        <v>66</v>
      </c>
      <c r="S42" s="2">
        <f>SUMIFS('OB History'!G:G,'OB History'!B:B,'Old Bow v2'!A42)-R42</f>
        <v>48</v>
      </c>
      <c r="T42" s="88">
        <f>LOOKUP(2, 1/('OB History'!$B:$B=A42), 'OB History'!$AC:$AC)</f>
        <v>0.58166666666666667</v>
      </c>
      <c r="U42" s="2">
        <f>COUNTIFS('OB History'!$B:$B,$A$42,'OB History'!K:K, 1)</f>
        <v>1</v>
      </c>
      <c r="V42" s="2">
        <f>COUNTIFS('OB History'!$B:$B,$A$42,'OB History'!L:L, 1)</f>
        <v>2</v>
      </c>
      <c r="W42" s="2">
        <f>COUNTIFS('OB History'!$B:$B,$A$42,'OB History'!M:M, 1)</f>
        <v>1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1</v>
      </c>
      <c r="AA42" s="2">
        <f>COUNTIFS('OB History'!$B:$B,$A$42,'OB History'!Q:Q, 1)</f>
        <v>3</v>
      </c>
      <c r="AB42" s="2">
        <f>COUNTIFS('OB History'!$B:$B,$A$42,'OB History'!R:R, 1)</f>
        <v>1</v>
      </c>
      <c r="AC42" s="2">
        <f>COUNTIFS('OB History'!$B:$B,$A$42,'OB History'!S:S, 1)</f>
        <v>1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1</v>
      </c>
      <c r="AG42" s="2">
        <f>COUNTIFS('OB History'!$B:$B,$A$42,'OB History'!W:W, 1)</f>
        <v>1</v>
      </c>
      <c r="AH42" s="2">
        <f>COUNTIFS('OB History'!$B:$B,$A$42,'OB History'!X:X, 1)</f>
        <v>1</v>
      </c>
      <c r="AI42" s="2">
        <f>COUNTIFS('OB History'!$B:$B,$A$42,'OB History'!Y:Y, 1)</f>
        <v>0</v>
      </c>
      <c r="AJ42" s="2">
        <f>COUNTIFS('OB History'!$B:$B,$A$42,'OB History'!Z:Z, 1)</f>
        <v>0</v>
      </c>
    </row>
    <row r="43" spans="1:36" x14ac:dyDescent="0.25">
      <c r="A43" s="2" t="s">
        <v>5</v>
      </c>
      <c r="B43" s="6" t="s">
        <v>124</v>
      </c>
      <c r="C43" s="1" t="s">
        <v>159</v>
      </c>
      <c r="D43" s="3">
        <v>3</v>
      </c>
      <c r="E43" s="3"/>
      <c r="F43" s="3"/>
      <c r="G43" s="3"/>
      <c r="H43" s="34">
        <f>SUMIFS('OB History'!C:C,'OB History'!B:B,A43)</f>
        <v>720</v>
      </c>
      <c r="I43" s="4">
        <f>AVERAGEIFS('OB History'!C:C,'OB History'!B:B,A43)</f>
        <v>21.818181818181817</v>
      </c>
      <c r="J43" s="4">
        <f t="array" ref="J43">MEDIAN(IF('OB History'!B:B=A43, 'OB History'!C:C))</f>
        <v>20</v>
      </c>
      <c r="K43" s="35">
        <f t="array" ref="K43">MAX(IF('OB History'!B:B=A43, 'OB History'!C:C))</f>
        <v>51</v>
      </c>
      <c r="L43" s="34">
        <f>COUNTIFS('OB History'!B:B,A43,'OB History'!D:D, 1)</f>
        <v>14</v>
      </c>
      <c r="M43" s="2">
        <f>COUNTIFS('OB History'!B:B,A43,'OB History'!D:D, 0)</f>
        <v>19</v>
      </c>
      <c r="N43" s="88">
        <f>LOOKUP(2, 1/('OB History'!$B:$B=A43), 'OB History'!$AD:$AD)</f>
        <v>0.42424242424242425</v>
      </c>
      <c r="O43" s="34">
        <f>SUMIFS('OB History'!F:F,'OB History'!B:B,A43)</f>
        <v>65</v>
      </c>
      <c r="P43" s="2">
        <f>SUMIFS('OB History'!E:E,'OB History'!B:B,A43)-O43</f>
        <v>74</v>
      </c>
      <c r="Q43" s="88">
        <f>LOOKUP(2, 1/('OB History'!$B:$B=A43), 'OB History'!$AB:$AB)</f>
        <v>0.46666666666666667</v>
      </c>
      <c r="R43" s="34">
        <f>SUMIFS('OB History'!H:H,'OB History'!B:B,'Old Bow v2'!A43)</f>
        <v>284</v>
      </c>
      <c r="S43" s="2">
        <f>SUMIFS('OB History'!G:G,'OB History'!B:B,'Old Bow v2'!A43)-R43</f>
        <v>298</v>
      </c>
      <c r="T43" s="88">
        <f>LOOKUP(2, 1/('OB History'!$B:$B=A43), 'OB History'!$AC:$AC)</f>
        <v>0.4842424242424242</v>
      </c>
      <c r="U43" s="2">
        <f>COUNTIFS('OB History'!$B:$B,$A$43,'OB History'!K:K, 1)</f>
        <v>8</v>
      </c>
      <c r="V43" s="2">
        <f>COUNTIFS('OB History'!$B:$B,$A$43,'OB History'!L:L, 1)</f>
        <v>5</v>
      </c>
      <c r="W43" s="2">
        <f>COUNTIFS('OB History'!$B:$B,$A$43,'OB History'!M:M, 1)</f>
        <v>4</v>
      </c>
      <c r="X43" s="2">
        <f>COUNTIFS('OB History'!$B:$B,$A$43,'OB History'!N:N, 1)</f>
        <v>6</v>
      </c>
      <c r="Y43" s="2">
        <f>COUNTIFS('OB History'!$B:$B,$A$43,'OB History'!O:O, 1)</f>
        <v>4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3</v>
      </c>
      <c r="AH43" s="2">
        <f>COUNTIFS('OB History'!$B:$B,$A$43,'OB History'!X:X, 1)</f>
        <v>10</v>
      </c>
      <c r="AI43" s="2">
        <f>COUNTIFS('OB History'!$B:$B,$A$43,'OB History'!Y:Y, 1)</f>
        <v>7</v>
      </c>
      <c r="AJ43" s="2">
        <f>COUNTIFS('OB History'!$B:$B,$A$43,'OB History'!Z:Z, 1)</f>
        <v>8</v>
      </c>
    </row>
    <row r="44" spans="1:36" x14ac:dyDescent="0.25">
      <c r="A44" s="2" t="s">
        <v>38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263</v>
      </c>
      <c r="I44" s="4">
        <f>AVERAGEIFS('OB History'!C:C,'OB History'!B:B,A44)</f>
        <v>9.068965517241379</v>
      </c>
      <c r="J44" s="4">
        <f t="array" ref="J44">MEDIAN(IF('OB History'!B:B=A44, 'OB History'!C:C))</f>
        <v>8</v>
      </c>
      <c r="K44" s="35">
        <f t="array" ref="K44">MAX(IF('OB History'!B:B=A44, 'OB History'!C:C))</f>
        <v>28</v>
      </c>
      <c r="L44" s="34">
        <f>COUNTIFS('OB History'!B:B,A44,'OB History'!D:D, 1)</f>
        <v>13</v>
      </c>
      <c r="M44" s="2">
        <f>COUNTIFS('OB History'!B:B,A44,'OB History'!D:D, 0)</f>
        <v>16</v>
      </c>
      <c r="N44" s="88">
        <f>LOOKUP(2, 1/('OB History'!$B:$B=A44), 'OB History'!$AD:$AD)</f>
        <v>0.44827586206896552</v>
      </c>
      <c r="O44" s="34">
        <f>SUMIFS('OB History'!F:F,'OB History'!B:B,A44)</f>
        <v>54</v>
      </c>
      <c r="P44" s="2">
        <f>SUMIFS('OB History'!E:E,'OB History'!B:B,A44)-O44</f>
        <v>62</v>
      </c>
      <c r="Q44" s="88">
        <f>LOOKUP(2, 1/('OB History'!$B:$B=A44), 'OB History'!$AB:$AB)</f>
        <v>0.44482758620689655</v>
      </c>
      <c r="R44" s="34">
        <f>SUMIFS('OB History'!H:H,'OB History'!B:B,'Old Bow v2'!A44)</f>
        <v>229</v>
      </c>
      <c r="S44" s="2">
        <f>SUMIFS('OB History'!G:G,'OB History'!B:B,'Old Bow v2'!A44)-R44</f>
        <v>252</v>
      </c>
      <c r="T44" s="88">
        <f>LOOKUP(2, 1/('OB History'!$B:$B=A44), 'OB History'!$AC:$AC)</f>
        <v>0.46931034482758632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4</v>
      </c>
      <c r="X44" s="2">
        <f>COUNTIFS('OB History'!$B:$B,$A$44,'OB History'!N:N, 1)</f>
        <v>9</v>
      </c>
      <c r="Y44" s="2">
        <f>COUNTIFS('OB History'!$B:$B,$A$44,'OB History'!O:O, 1)</f>
        <v>0</v>
      </c>
      <c r="Z44" s="2">
        <f>COUNTIFS('OB History'!$B:$B,$A$44,'OB History'!P:P, 1)</f>
        <v>4</v>
      </c>
      <c r="AA44" s="2">
        <f>COUNTIFS('OB History'!$B:$B,$A$44,'OB History'!Q:Q, 1)</f>
        <v>2</v>
      </c>
      <c r="AB44" s="2">
        <f>COUNTIFS('OB History'!$B:$B,$A$44,'OB History'!R:R, 1)</f>
        <v>6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6</v>
      </c>
      <c r="AI44" s="2">
        <f>COUNTIFS('OB History'!$B:$B,$A$44,'OB History'!Y:Y, 1)</f>
        <v>5</v>
      </c>
      <c r="AJ44" s="2">
        <f>COUNTIFS('OB History'!$B:$B,$A$44,'OB History'!Z:Z, 1)</f>
        <v>8</v>
      </c>
    </row>
    <row r="45" spans="1:36" x14ac:dyDescent="0.25">
      <c r="A45" s="2" t="s">
        <v>242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67</v>
      </c>
      <c r="I45" s="4">
        <f>AVERAGEIFS('OB History'!C:C,'OB History'!B:B,A45)</f>
        <v>7.4444444444444446</v>
      </c>
      <c r="J45" s="4">
        <f t="array" ref="J45">MEDIAN(IF('OB History'!B:B=A45, 'OB History'!C:C))</f>
        <v>5</v>
      </c>
      <c r="K45" s="35">
        <f t="array" ref="K45">MAX(IF('OB History'!B:B=A45, 'OB History'!C:C))</f>
        <v>16</v>
      </c>
      <c r="L45" s="34">
        <f>COUNTIFS('OB History'!B:B,A45,'OB History'!D:D, 1)</f>
        <v>1</v>
      </c>
      <c r="M45" s="2">
        <f>COUNTIFS('OB History'!B:B,A45,'OB History'!D:D, 0)</f>
        <v>8</v>
      </c>
      <c r="N45" s="88">
        <f>LOOKUP(2, 1/('OB History'!$B:$B=A45), 'OB History'!$AD:$AD)</f>
        <v>0.1111111111111111</v>
      </c>
      <c r="O45" s="34">
        <f>SUMIFS('OB History'!F:F,'OB History'!B:B,A45)</f>
        <v>11</v>
      </c>
      <c r="P45" s="2">
        <f>SUMIFS('OB History'!E:E,'OB History'!B:B,A45)-O45</f>
        <v>25</v>
      </c>
      <c r="Q45" s="88">
        <f>LOOKUP(2, 1/('OB History'!$B:$B=A45), 'OB History'!$AB:$AB)</f>
        <v>0.28333333333333333</v>
      </c>
      <c r="R45" s="34">
        <f>SUMIFS('OB History'!H:H,'OB History'!B:B,'Old Bow v2'!A45)</f>
        <v>63</v>
      </c>
      <c r="S45" s="2">
        <f>SUMIFS('OB History'!G:G,'OB History'!B:B,'Old Bow v2'!A45)-R45</f>
        <v>89</v>
      </c>
      <c r="T45" s="88">
        <f>LOOKUP(2, 1/('OB History'!$B:$B=A45), 'OB History'!$AC:$AC)</f>
        <v>0.40111111111111103</v>
      </c>
      <c r="U45" s="2">
        <f>COUNTIFS('OB History'!$B:$B,$A$45,'OB History'!K:K, 1)</f>
        <v>0</v>
      </c>
      <c r="V45" s="2">
        <f>COUNTIFS('OB History'!$B:$B,$A$45,'OB History'!L:L, 1)</f>
        <v>2</v>
      </c>
      <c r="W45" s="2">
        <f>COUNTIFS('OB History'!$B:$B,$A$45,'OB History'!M:M, 1)</f>
        <v>1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0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1</v>
      </c>
      <c r="AH45" s="2">
        <f>COUNTIFS('OB History'!$B:$B,$A$45,'OB History'!X:X, 1)</f>
        <v>2</v>
      </c>
      <c r="AI45" s="2"/>
      <c r="AJ45" s="2"/>
    </row>
    <row r="46" spans="1:36" x14ac:dyDescent="0.25">
      <c r="A46" s="2" t="s">
        <v>141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535</v>
      </c>
      <c r="I46" s="4">
        <f>AVERAGEIFS('OB History'!C:C,'OB History'!B:B,A46)</f>
        <v>19.814814814814813</v>
      </c>
      <c r="J46" s="4">
        <f t="array" ref="J46">MEDIAN(IF('OB History'!B:B=A46, 'OB History'!C:C))</f>
        <v>17</v>
      </c>
      <c r="K46" s="35">
        <f t="array" ref="K46">MAX(IF('OB History'!B:B=A46, 'OB History'!C:C))</f>
        <v>48</v>
      </c>
      <c r="L46" s="34">
        <f>COUNTIFS('OB History'!B:B,A46,'OB History'!D:D, 1)</f>
        <v>14</v>
      </c>
      <c r="M46" s="2">
        <f>COUNTIFS('OB History'!B:B,A46,'OB History'!D:D, 0)</f>
        <v>13</v>
      </c>
      <c r="N46" s="88">
        <f>LOOKUP(2, 1/('OB History'!$B:$B=A46), 'OB History'!$AD:$AD)</f>
        <v>0.51851851851851849</v>
      </c>
      <c r="O46" s="34">
        <f>SUMIFS('OB History'!F:F,'OB History'!B:B,A46)</f>
        <v>56</v>
      </c>
      <c r="P46" s="2">
        <f>SUMIFS('OB History'!E:E,'OB History'!B:B,A46)-O46</f>
        <v>56</v>
      </c>
      <c r="Q46" s="88">
        <f>LOOKUP(2, 1/('OB History'!$B:$B=A46), 'OB History'!$AB:$AB)</f>
        <v>0.50370370370370365</v>
      </c>
      <c r="R46" s="34">
        <f>SUMIFS('OB History'!H:H,'OB History'!B:B,'Old Bow v2'!A46)</f>
        <v>235</v>
      </c>
      <c r="S46" s="2">
        <f>SUMIFS('OB History'!G:G,'OB History'!B:B,'Old Bow v2'!A46)-R46</f>
        <v>237</v>
      </c>
      <c r="T46" s="88">
        <f>LOOKUP(2, 1/('OB History'!$B:$B=A46), 'OB History'!$AC:$AC)</f>
        <v>0.50074074074074082</v>
      </c>
      <c r="U46" s="2">
        <f>COUNTIFS('OB History'!$B:$B,$A$46,'OB History'!K:K, 1)</f>
        <v>3</v>
      </c>
      <c r="V46" s="2">
        <f>COUNTIFS('OB History'!$B:$B,$A$46,'OB History'!L:L, 1)</f>
        <v>4</v>
      </c>
      <c r="W46" s="2">
        <f>COUNTIFS('OB History'!$B:$B,$A$46,'OB History'!M:M, 1)</f>
        <v>0</v>
      </c>
      <c r="X46" s="2">
        <f>COUNTIFS('OB History'!$B:$B,$A$46,'OB History'!N:N, 1)</f>
        <v>6</v>
      </c>
      <c r="Y46" s="2">
        <f>COUNTIFS('OB History'!$B:$B,$A$46,'OB History'!O:O, 1)</f>
        <v>5</v>
      </c>
      <c r="Z46" s="2">
        <f>COUNTIFS('OB History'!$B:$B,$A$46,'OB History'!P:P, 1)</f>
        <v>1</v>
      </c>
      <c r="AA46" s="2">
        <f>COUNTIFS('OB History'!$B:$B,$A$46,'OB History'!Q:Q, 1)</f>
        <v>3</v>
      </c>
      <c r="AB46" s="2">
        <f>COUNTIFS('OB History'!$B:$B,$A$46,'OB History'!R:R, 1)</f>
        <v>4</v>
      </c>
      <c r="AC46" s="2">
        <f>COUNTIFS('OB History'!$B:$B,$A$46,'OB History'!S:S, 1)</f>
        <v>1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5</v>
      </c>
      <c r="AH46" s="2">
        <f>COUNTIFS('OB History'!$B:$B,$A$46,'OB History'!X:X, 1)</f>
        <v>6</v>
      </c>
      <c r="AI46" s="2">
        <f>COUNTIFS('OB History'!$B:$B,$A$46,'OB History'!Y:Y, 1)</f>
        <v>10</v>
      </c>
      <c r="AJ46" s="2">
        <f>COUNTIFS('OB History'!$B:$B,$A$46,'OB History'!Z:Z, 1)</f>
        <v>7</v>
      </c>
    </row>
    <row r="47" spans="1:36" x14ac:dyDescent="0.25">
      <c r="A47" s="2" t="s">
        <v>149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4</v>
      </c>
      <c r="I47" s="4">
        <f>AVERAGEIFS('OB History'!C:C,'OB History'!B:B,A47)</f>
        <v>4</v>
      </c>
      <c r="J47" s="4">
        <f t="array" ref="J47">MEDIAN(IF('OB History'!B:B=A47, 'OB History'!C:C))</f>
        <v>4</v>
      </c>
      <c r="K47" s="35">
        <f t="array" ref="K47">MAX(IF('OB History'!B:B=A47, 'OB History'!C:C))</f>
        <v>4</v>
      </c>
      <c r="L47" s="34">
        <f>COUNTIFS('OB History'!B:B,A47,'OB History'!D:D, 1)</f>
        <v>0</v>
      </c>
      <c r="M47" s="2">
        <f>COUNTIFS('OB History'!B:B,A47,'OB History'!D:D, 0)</f>
        <v>1</v>
      </c>
      <c r="N47" s="88">
        <f>LOOKUP(2, 1/('OB History'!$B:$B=A47), 'OB History'!$AD:$AD)</f>
        <v>0</v>
      </c>
      <c r="O47" s="34">
        <f>SUMIFS('OB History'!F:F,'OB History'!B:B,A47)</f>
        <v>2</v>
      </c>
      <c r="P47" s="2">
        <f>SUMIFS('OB History'!E:E,'OB History'!B:B,A47)-O47</f>
        <v>3</v>
      </c>
      <c r="Q47" s="88">
        <f>LOOKUP(2, 1/('OB History'!$B:$B=A47), 'OB History'!$AB:$AB)</f>
        <v>0.4</v>
      </c>
      <c r="R47" s="34">
        <f>SUMIFS('OB History'!H:H,'OB History'!B:B,'Old Bow v2'!A47)</f>
        <v>8</v>
      </c>
      <c r="S47" s="2">
        <f>SUMIFS('OB History'!G:G,'OB History'!B:B,'Old Bow v2'!A47)-R47</f>
        <v>10</v>
      </c>
      <c r="T47" s="88">
        <f>LOOKUP(2, 1/('OB History'!$B:$B=A47), 'OB History'!$AC:$AC)</f>
        <v>0.44</v>
      </c>
      <c r="U47" s="2">
        <f>COUNTIFS('OB History'!$B:$B,$A$47,'OB History'!K:K, 1)</f>
        <v>1</v>
      </c>
      <c r="V47" s="2">
        <f>COUNTIFS('OB History'!$B:$B,$A$47,'OB History'!L:L, 1)</f>
        <v>0</v>
      </c>
      <c r="W47" s="2">
        <f>COUNTIFS('OB History'!$B:$B,$A$47,'OB History'!M:M, 1)</f>
        <v>0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1</v>
      </c>
      <c r="AA47" s="2">
        <f>COUNTIFS('OB History'!$B:$B,$A$47,'OB History'!Q:Q, 1)</f>
        <v>0</v>
      </c>
      <c r="AB47" s="2">
        <f>COUNTIFS('OB History'!$B:$B,$A$47,'OB History'!R:R, 1)</f>
        <v>0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0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40</v>
      </c>
      <c r="B48" s="2" t="s">
        <v>79</v>
      </c>
      <c r="C48" s="2" t="s">
        <v>79</v>
      </c>
      <c r="D48" s="3">
        <v>2</v>
      </c>
      <c r="E48" s="3"/>
      <c r="F48" s="3"/>
      <c r="G48" s="3"/>
      <c r="H48" s="34">
        <f>SUMIFS('OB History'!C:C,'OB History'!B:B,A48)</f>
        <v>500</v>
      </c>
      <c r="I48" s="4">
        <f>AVERAGEIFS('OB History'!C:C,'OB History'!B:B,A48)</f>
        <v>20</v>
      </c>
      <c r="J48" s="4">
        <f t="array" ref="J48">MEDIAN(IF('OB History'!B:B=A48, 'OB History'!C:C))</f>
        <v>18</v>
      </c>
      <c r="K48" s="35">
        <f t="array" ref="K48">MAX(IF('OB History'!B:B=A48, 'OB History'!C:C))</f>
        <v>40</v>
      </c>
      <c r="L48" s="34">
        <f>COUNTIFS('OB History'!B:B,A48,'OB History'!D:D, 1)</f>
        <v>14</v>
      </c>
      <c r="M48" s="2">
        <f>COUNTIFS('OB History'!B:B,A48,'OB History'!D:D, 0)</f>
        <v>11</v>
      </c>
      <c r="N48" s="88">
        <f>LOOKUP(2, 1/('OB History'!$B:$B=A48), 'OB History'!$AD:$AD)</f>
        <v>0.56000000000000005</v>
      </c>
      <c r="O48" s="34">
        <f>SUMIFS('OB History'!F:F,'OB History'!B:B,A48)</f>
        <v>55</v>
      </c>
      <c r="P48" s="2">
        <f>SUMIFS('OB History'!E:E,'OB History'!B:B,A48)-O48</f>
        <v>46</v>
      </c>
      <c r="Q48" s="88">
        <f>LOOKUP(2, 1/('OB History'!$B:$B=A48), 'OB History'!$AB:$AB)</f>
        <v>0.55199999999999994</v>
      </c>
      <c r="R48" s="34">
        <f>SUMIFS('OB History'!H:H,'OB History'!B:B,'Old Bow v2'!A48)</f>
        <v>209</v>
      </c>
      <c r="S48" s="2">
        <f>SUMIFS('OB History'!G:G,'OB History'!B:B,'Old Bow v2'!A48)-R48</f>
        <v>211</v>
      </c>
      <c r="T48" s="88">
        <f>LOOKUP(2, 1/('OB History'!$B:$B=A48), 'OB History'!$AC:$AC)</f>
        <v>0.49679999999999991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6</v>
      </c>
      <c r="X48" s="2">
        <f>COUNTIFS('OB History'!$B:$B,$A$48,'OB History'!N:N, 1)</f>
        <v>7</v>
      </c>
      <c r="Y48" s="2">
        <f>COUNTIFS('OB History'!$B:$B,$A$48,'OB History'!O:O, 1)</f>
        <v>3</v>
      </c>
      <c r="Z48" s="2">
        <f>COUNTIFS('OB History'!$B:$B,$A$48,'OB History'!P:P, 1)</f>
        <v>3</v>
      </c>
      <c r="AA48" s="2">
        <f>COUNTIFS('OB History'!$B:$B,$A$48,'OB History'!Q:Q, 1)</f>
        <v>3</v>
      </c>
      <c r="AB48" s="2">
        <f>COUNTIFS('OB History'!$B:$B,$A$48,'OB History'!R:R, 1)</f>
        <v>1</v>
      </c>
      <c r="AC48" s="2">
        <f>COUNTIFS('OB History'!$B:$B,$A$48,'OB History'!S:S, 1)</f>
        <v>3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2</v>
      </c>
      <c r="AH48" s="2">
        <f>COUNTIFS('OB History'!$B:$B,$A$48,'OB History'!X:X, 1)</f>
        <v>9</v>
      </c>
      <c r="AI48" s="2">
        <f>COUNTIFS('OB History'!$B:$B,$A$48,'OB History'!Y:Y, 1)</f>
        <v>6</v>
      </c>
      <c r="AJ48" s="2">
        <f>COUNTIFS('OB History'!$B:$B,$A$48,'OB History'!Z:Z, 1)</f>
        <v>6</v>
      </c>
    </row>
    <row r="49" spans="1:36" x14ac:dyDescent="0.25">
      <c r="A49" s="2" t="s">
        <v>147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341</v>
      </c>
      <c r="I49" s="4">
        <f>AVERAGEIFS('OB History'!C:C,'OB History'!B:B,A49)</f>
        <v>17.94736842105263</v>
      </c>
      <c r="J49" s="4">
        <f t="array" ref="J49">MEDIAN(IF('OB History'!B:B=A49, 'OB History'!C:C))</f>
        <v>15</v>
      </c>
      <c r="K49" s="35">
        <f t="array" ref="K49">MAX(IF('OB History'!B:B=A49, 'OB History'!C:C))</f>
        <v>35</v>
      </c>
      <c r="L49" s="34">
        <f>COUNTIFS('OB History'!B:B,A49,'OB History'!D:D, 1)</f>
        <v>10</v>
      </c>
      <c r="M49" s="2">
        <f>COUNTIFS('OB History'!B:B,A49,'OB History'!D:D, 0)</f>
        <v>9</v>
      </c>
      <c r="N49" s="88">
        <f>LOOKUP(2, 1/('OB History'!$B:$B=A49), 'OB History'!$AD:$AD)</f>
        <v>0.52631578947368418</v>
      </c>
      <c r="O49" s="34">
        <f>SUMIFS('OB History'!F:F,'OB History'!B:B,A49)</f>
        <v>39</v>
      </c>
      <c r="P49" s="2">
        <f>SUMIFS('OB History'!E:E,'OB History'!B:B,A49)-O49</f>
        <v>37</v>
      </c>
      <c r="Q49" s="88">
        <f>LOOKUP(2, 1/('OB History'!$B:$B=A49), 'OB History'!$AB:$AB)</f>
        <v>0.50263157894736832</v>
      </c>
      <c r="R49" s="34">
        <f>SUMIFS('OB History'!H:H,'OB History'!B:B,'Old Bow v2'!A49)</f>
        <v>159</v>
      </c>
      <c r="S49" s="2">
        <f>SUMIFS('OB History'!G:G,'OB History'!B:B,'Old Bow v2'!A49)-R49</f>
        <v>160</v>
      </c>
      <c r="T49" s="88">
        <f>LOOKUP(2, 1/('OB History'!$B:$B=A49), 'OB History'!$AC:$AC)</f>
        <v>0.49315789473684218</v>
      </c>
      <c r="U49" s="2">
        <f>COUNTIFS('OB History'!$B:$B,$A$49,'OB History'!K:K, 1)</f>
        <v>4</v>
      </c>
      <c r="V49" s="2">
        <f>COUNTIFS('OB History'!$B:$B,$A$49,'OB History'!L:L, 1)</f>
        <v>3</v>
      </c>
      <c r="W49" s="2">
        <f>COUNTIFS('OB History'!$B:$B,$A$49,'OB History'!M:M, 1)</f>
        <v>4</v>
      </c>
      <c r="X49" s="2">
        <f>COUNTIFS('OB History'!$B:$B,$A$49,'OB History'!N:N, 1)</f>
        <v>6</v>
      </c>
      <c r="Y49" s="2">
        <f>COUNTIFS('OB History'!$B:$B,$A$49,'OB History'!O:O, 1)</f>
        <v>1</v>
      </c>
      <c r="Z49" s="2">
        <f>COUNTIFS('OB History'!$B:$B,$A$49,'OB History'!P:P, 1)</f>
        <v>4</v>
      </c>
      <c r="AA49" s="2">
        <f>COUNTIFS('OB History'!$B:$B,$A$49,'OB History'!Q:Q, 1)</f>
        <v>2</v>
      </c>
      <c r="AB49" s="2">
        <f>COUNTIFS('OB History'!$B:$B,$A$49,'OB History'!R:R, 1)</f>
        <v>0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5</v>
      </c>
      <c r="AI49" s="2">
        <f>COUNTIFS('OB History'!$B:$B,$A$49,'OB History'!Y:Y, 1)</f>
        <v>4</v>
      </c>
      <c r="AJ49" s="2">
        <f>COUNTIFS('OB History'!$B:$B,$A$49,'OB History'!Z:Z, 1)</f>
        <v>4</v>
      </c>
    </row>
    <row r="50" spans="1:36" ht="14.25" customHeight="1" x14ac:dyDescent="0.25">
      <c r="A50" s="2" t="s">
        <v>17</v>
      </c>
      <c r="B50" s="2" t="s">
        <v>79</v>
      </c>
      <c r="C50" s="2" t="s">
        <v>79</v>
      </c>
      <c r="D50" s="3">
        <v>20</v>
      </c>
      <c r="E50" s="3">
        <v>3</v>
      </c>
      <c r="F50" s="3"/>
      <c r="G50" s="3"/>
      <c r="H50" s="34">
        <f>SUMIFS('OB History'!C:C,'OB History'!B:B,A50)</f>
        <v>1744</v>
      </c>
      <c r="I50" s="4">
        <f>AVERAGEIFS('OB History'!C:C,'OB History'!B:B,A50)</f>
        <v>25.275362318840578</v>
      </c>
      <c r="J50" s="4">
        <f t="array" ref="J50">MEDIAN(IF('OB History'!B:B=A50, 'OB History'!C:C))</f>
        <v>23</v>
      </c>
      <c r="K50" s="35">
        <f t="array" ref="K50">MAX(IF('OB History'!B:B=A50, 'OB History'!C:C))</f>
        <v>58</v>
      </c>
      <c r="L50" s="34">
        <f>COUNTIFS('OB History'!B:B,A50,'OB History'!D:D, 1)</f>
        <v>26</v>
      </c>
      <c r="M50" s="2">
        <f>COUNTIFS('OB History'!B:B,A50,'OB History'!D:D, 0)</f>
        <v>43</v>
      </c>
      <c r="N50" s="88">
        <f>LOOKUP(2, 1/('OB History'!$B:$B=A50), 'OB History'!$AD:$AD)</f>
        <v>0.37681159420289856</v>
      </c>
      <c r="O50" s="34">
        <f>SUMIFS('OB History'!F:F,'OB History'!B:B,A50)</f>
        <v>128</v>
      </c>
      <c r="P50" s="2">
        <f>SUMIFS('OB History'!E:E,'OB History'!B:B,A50)-O50</f>
        <v>155</v>
      </c>
      <c r="Q50" s="88">
        <f>LOOKUP(2, 1/('OB History'!$B:$B=A50), 'OB History'!$AB:$AB)</f>
        <v>0.45217391304347831</v>
      </c>
      <c r="R50" s="34">
        <f>SUMIFS('OB History'!H:H,'OB History'!B:B,'Old Bow v2'!A50)</f>
        <v>576</v>
      </c>
      <c r="S50" s="2">
        <f>SUMIFS('OB History'!G:G,'OB History'!B:B,'Old Bow v2'!A50)-R50</f>
        <v>600</v>
      </c>
      <c r="T50" s="88">
        <f>LOOKUP(2, 1/('OB History'!$B:$B=A50), 'OB History'!$AC:$AC)</f>
        <v>0.49289855072463745</v>
      </c>
      <c r="U50" s="2">
        <f>COUNTIFS('OB History'!$B:$B,$A$50,'OB History'!K:K, 1)</f>
        <v>8</v>
      </c>
      <c r="V50" s="2">
        <f>COUNTIFS('OB History'!$B:$B,$A$50,'OB History'!L:L, 1)</f>
        <v>12</v>
      </c>
      <c r="W50" s="2">
        <f>COUNTIFS('OB History'!$B:$B,$A$50,'OB History'!M:M, 1)</f>
        <v>3</v>
      </c>
      <c r="X50" s="2">
        <f>COUNTIFS('OB History'!$B:$B,$A$50,'OB History'!N:N, 1)</f>
        <v>12</v>
      </c>
      <c r="Y50" s="2">
        <f>COUNTIFS('OB History'!$B:$B,$A$50,'OB History'!O:O, 1)</f>
        <v>2</v>
      </c>
      <c r="Z50" s="2">
        <f>COUNTIFS('OB History'!$B:$B,$A$50,'OB History'!P:P, 1)</f>
        <v>12</v>
      </c>
      <c r="AA50" s="2">
        <f>COUNTIFS('OB History'!$B:$B,$A$50,'OB History'!Q:Q, 1)</f>
        <v>6</v>
      </c>
      <c r="AB50" s="2">
        <f>COUNTIFS('OB History'!$B:$B,$A$50,'OB History'!R:R, 1)</f>
        <v>7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1</v>
      </c>
      <c r="AF50" s="2">
        <f>COUNTIFS('OB History'!$B:$B,$A$50,'OB History'!V:V, 1)</f>
        <v>3</v>
      </c>
      <c r="AG50" s="2">
        <f>COUNTIFS('OB History'!$B:$B,$A$50,'OB History'!W:W, 1)</f>
        <v>7</v>
      </c>
      <c r="AH50" s="2">
        <f>COUNTIFS('OB History'!$B:$B,$A$50,'OB History'!X:X, 1)</f>
        <v>23</v>
      </c>
      <c r="AI50" s="2">
        <f>COUNTIFS('OB History'!$B:$B,$A$50,'OB History'!Y:Y, 1)</f>
        <v>10</v>
      </c>
      <c r="AJ50" s="2">
        <f>COUNTIFS('OB History'!$B:$B,$A$50,'OB History'!Z:Z, 1)</f>
        <v>19</v>
      </c>
    </row>
    <row r="51" spans="1:36" x14ac:dyDescent="0.25">
      <c r="A51" s="2" t="s">
        <v>155</v>
      </c>
      <c r="B51" s="6" t="s">
        <v>60</v>
      </c>
      <c r="C51" s="2" t="s">
        <v>79</v>
      </c>
      <c r="D51" s="3">
        <v>11</v>
      </c>
      <c r="E51" s="3">
        <v>1</v>
      </c>
      <c r="F51" s="3"/>
      <c r="G51" s="3"/>
      <c r="H51" s="34">
        <f>SUMIFS('OB History'!C:C,'OB History'!B:B,A51)</f>
        <v>1065</v>
      </c>
      <c r="I51" s="4">
        <f>AVERAGEIFS('OB History'!C:C,'OB History'!B:B,A51)</f>
        <v>18.684210526315791</v>
      </c>
      <c r="J51" s="4">
        <f t="array" ref="J51">MEDIAN(IF('OB History'!B:B=A51, 'OB History'!C:C))</f>
        <v>19</v>
      </c>
      <c r="K51" s="35">
        <f t="array" ref="K51">MAX(IF('OB History'!B:B=A51, 'OB History'!C:C))</f>
        <v>43</v>
      </c>
      <c r="L51" s="34">
        <f>COUNTIFS('OB History'!B:B,A51,'OB History'!D:D, 1)</f>
        <v>24</v>
      </c>
      <c r="M51" s="2">
        <f>COUNTIFS('OB History'!B:B,A51,'OB History'!D:D, 0)</f>
        <v>33</v>
      </c>
      <c r="N51" s="88">
        <f>LOOKUP(2, 1/('OB History'!$B:$B=A51), 'OB History'!$AD:$AD)</f>
        <v>0.42105263157894735</v>
      </c>
      <c r="O51" s="34">
        <f>SUMIFS('OB History'!F:F,'OB History'!B:B,A51)</f>
        <v>102</v>
      </c>
      <c r="P51" s="2">
        <f>SUMIFS('OB History'!E:E,'OB History'!B:B,A51)-O51</f>
        <v>133</v>
      </c>
      <c r="Q51" s="88">
        <f>LOOKUP(2, 1/('OB History'!$B:$B=A51), 'OB History'!$AB:$AB)</f>
        <v>0.40964912280701765</v>
      </c>
      <c r="R51" s="34">
        <f>SUMIFS('OB History'!H:H,'OB History'!B:B,'Old Bow v2'!A51)</f>
        <v>468</v>
      </c>
      <c r="S51" s="2">
        <f>SUMIFS('OB History'!G:G,'OB History'!B:B,'Old Bow v2'!A51)-R51</f>
        <v>512</v>
      </c>
      <c r="T51" s="88">
        <f>LOOKUP(2, 1/('OB History'!$B:$B=A51), 'OB History'!$AC:$AC)</f>
        <v>0.46456140350877173</v>
      </c>
      <c r="U51" s="2">
        <f>COUNTIFS('OB History'!$B:$B,$A$51,'OB History'!K:K, 1)</f>
        <v>7</v>
      </c>
      <c r="V51" s="2">
        <f>COUNTIFS('OB History'!$B:$B,$A$51,'OB History'!L:L, 1)</f>
        <v>6</v>
      </c>
      <c r="W51" s="2">
        <f>COUNTIFS('OB History'!$B:$B,$A$51,'OB History'!M:M, 1)</f>
        <v>4</v>
      </c>
      <c r="X51" s="2">
        <f>COUNTIFS('OB History'!$B:$B,$A$51,'OB History'!N:N, 1)</f>
        <v>16</v>
      </c>
      <c r="Y51" s="2">
        <f>COUNTIFS('OB History'!$B:$B,$A$51,'OB History'!O:O, 1)</f>
        <v>5</v>
      </c>
      <c r="Z51" s="2">
        <f>COUNTIFS('OB History'!$B:$B,$A$51,'OB History'!P:P, 1)</f>
        <v>7</v>
      </c>
      <c r="AA51" s="2">
        <f>COUNTIFS('OB History'!$B:$B,$A$51,'OB History'!Q:Q, 1)</f>
        <v>2</v>
      </c>
      <c r="AB51" s="2">
        <f>COUNTIFS('OB History'!$B:$B,$A$51,'OB History'!R:R, 1)</f>
        <v>6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7</v>
      </c>
      <c r="AH51" s="2">
        <f>COUNTIFS('OB History'!$B:$B,$A$51,'OB History'!X:X, 1)</f>
        <v>10</v>
      </c>
      <c r="AI51" s="2">
        <f>COUNTIFS('OB History'!$B:$B,$A$51,'OB History'!Y:Y, 1)</f>
        <v>13</v>
      </c>
      <c r="AJ51" s="2">
        <f>COUNTIFS('OB History'!$B:$B,$A$51,'OB History'!Z:Z, 1)</f>
        <v>13</v>
      </c>
    </row>
    <row r="52" spans="1:36" x14ac:dyDescent="0.25">
      <c r="A52" s="2" t="s">
        <v>6</v>
      </c>
      <c r="B52" s="2" t="s">
        <v>60</v>
      </c>
      <c r="C52" s="2" t="s">
        <v>79</v>
      </c>
      <c r="D52" s="3">
        <v>3</v>
      </c>
      <c r="E52" s="3">
        <v>1</v>
      </c>
      <c r="F52" s="3"/>
      <c r="G52" s="3"/>
      <c r="H52" s="34">
        <f>SUMIFS('OB History'!C:C,'OB History'!B:B,A52)</f>
        <v>1149</v>
      </c>
      <c r="I52" s="4">
        <f>AVERAGEIFS('OB History'!C:C,'OB History'!B:B,A52)</f>
        <v>23.9375</v>
      </c>
      <c r="J52" s="4">
        <f t="array" ref="J52">MEDIAN(IF('OB History'!B:B=A52, 'OB History'!C:C))</f>
        <v>20.5</v>
      </c>
      <c r="K52" s="35">
        <f t="array" ref="K52">MAX(IF('OB History'!B:B=A52, 'OB History'!C:C))</f>
        <v>66</v>
      </c>
      <c r="L52" s="34">
        <f>COUNTIFS('OB History'!B:B,A52,'OB History'!D:D, 1)</f>
        <v>35</v>
      </c>
      <c r="M52" s="2">
        <f>COUNTIFS('OB History'!B:B,A52,'OB History'!D:D, 0)</f>
        <v>13</v>
      </c>
      <c r="N52" s="88">
        <f>LOOKUP(2, 1/('OB History'!$B:$B=A52), 'OB History'!$AD:$AD)</f>
        <v>0.72916666666666663</v>
      </c>
      <c r="O52" s="34">
        <f>SUMIFS('OB History'!F:F,'OB History'!B:B,A52)</f>
        <v>122</v>
      </c>
      <c r="P52" s="2">
        <f>SUMIFS('OB History'!E:E,'OB History'!B:B,A52)-O52</f>
        <v>71</v>
      </c>
      <c r="Q52" s="88">
        <f>LOOKUP(2, 1/('OB History'!$B:$B=A52), 'OB History'!$AB:$AB)</f>
        <v>0.65729166666666672</v>
      </c>
      <c r="R52" s="34">
        <f>SUMIFS('OB History'!H:H,'OB History'!B:B,'Old Bow v2'!A52)</f>
        <v>462</v>
      </c>
      <c r="S52" s="2">
        <f>SUMIFS('OB History'!G:G,'OB History'!B:B,'Old Bow v2'!A52)-R52</f>
        <v>352</v>
      </c>
      <c r="T52" s="88">
        <f>LOOKUP(2, 1/('OB History'!$B:$B=A52), 'OB History'!$AC:$AC)</f>
        <v>0.57979166666666659</v>
      </c>
      <c r="U52" s="2">
        <f>COUNTIFS('OB History'!$B:$B,$A$52,'OB History'!K:K, 1)</f>
        <v>7</v>
      </c>
      <c r="V52" s="2">
        <f>COUNTIFS('OB History'!$B:$B,$A$52,'OB History'!L:L, 1)</f>
        <v>12</v>
      </c>
      <c r="W52" s="2">
        <f>COUNTIFS('OB History'!$B:$B,$A$52,'OB History'!M:M, 1)</f>
        <v>13</v>
      </c>
      <c r="X52" s="2">
        <f>COUNTIFS('OB History'!$B:$B,$A$52,'OB History'!N:N, 1)</f>
        <v>15</v>
      </c>
      <c r="Y52" s="2">
        <f>COUNTIFS('OB History'!$B:$B,$A$52,'OB History'!O:O, 1)</f>
        <v>3</v>
      </c>
      <c r="Z52" s="2">
        <f>COUNTIFS('OB History'!$B:$B,$A$52,'OB History'!P:P, 1)</f>
        <v>10</v>
      </c>
      <c r="AA52" s="2">
        <f>COUNTIFS('OB History'!$B:$B,$A$52,'OB History'!Q:Q, 1)</f>
        <v>5</v>
      </c>
      <c r="AB52" s="2">
        <f>COUNTIFS('OB History'!$B:$B,$A$52,'OB History'!R:R, 1)</f>
        <v>2</v>
      </c>
      <c r="AC52" s="2">
        <f>COUNTIFS('OB History'!$B:$B,$A$52,'OB History'!S:S, 1)</f>
        <v>2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9</v>
      </c>
      <c r="AH52" s="2">
        <f>COUNTIFS('OB History'!$B:$B,$A$52,'OB History'!X:X, 1)</f>
        <v>16</v>
      </c>
      <c r="AI52" s="2">
        <f>COUNTIFS('OB History'!$B:$B,$A$52,'OB History'!Y:Y, 1)</f>
        <v>8</v>
      </c>
      <c r="AJ52" s="2">
        <f>COUNTIFS('OB History'!$B:$B,$A$52,'OB History'!Z:Z, 1)</f>
        <v>15</v>
      </c>
    </row>
    <row r="53" spans="1:36" x14ac:dyDescent="0.25">
      <c r="A53" s="2" t="s">
        <v>18</v>
      </c>
      <c r="B53" s="6" t="s">
        <v>60</v>
      </c>
      <c r="C53" s="2" t="s">
        <v>79</v>
      </c>
      <c r="D53" s="3">
        <v>6</v>
      </c>
      <c r="E53" s="3">
        <v>3</v>
      </c>
      <c r="F53" s="3"/>
      <c r="G53" s="3">
        <v>1</v>
      </c>
      <c r="H53" s="34">
        <f>SUMIFS('OB History'!C:C,'OB History'!B:B,A53)</f>
        <v>1073</v>
      </c>
      <c r="I53" s="4">
        <f>AVERAGEIFS('OB History'!C:C,'OB History'!B:B,A53)</f>
        <v>25.547619047619047</v>
      </c>
      <c r="J53" s="4">
        <f t="array" ref="J53">MEDIAN(IF('OB History'!B:B=A53, 'OB History'!C:C))</f>
        <v>24.5</v>
      </c>
      <c r="K53" s="35">
        <f t="array" ref="K53">MAX(IF('OB History'!B:B=A53, 'OB History'!C:C))</f>
        <v>58</v>
      </c>
      <c r="L53" s="34">
        <f>COUNTIFS('OB History'!B:B,A53,'OB History'!D:D, 1)</f>
        <v>19</v>
      </c>
      <c r="M53" s="2">
        <f>COUNTIFS('OB History'!B:B,A53,'OB History'!D:D, 0)</f>
        <v>23</v>
      </c>
      <c r="N53" s="88">
        <f>LOOKUP(2, 1/('OB History'!$B:$B=A53), 'OB History'!$AD:$AD)</f>
        <v>0.45238095238095238</v>
      </c>
      <c r="O53" s="34">
        <f>SUMIFS('OB History'!F:F,'OB History'!B:B,A53)</f>
        <v>83</v>
      </c>
      <c r="P53" s="2">
        <f>SUMIFS('OB History'!E:E,'OB History'!B:B,A53)-O53</f>
        <v>90</v>
      </c>
      <c r="Q53" s="88">
        <f>LOOKUP(2, 1/('OB History'!$B:$B=A53), 'OB History'!$AB:$AB)</f>
        <v>0.47499999999999998</v>
      </c>
      <c r="R53" s="34">
        <f>SUMIFS('OB History'!H:H,'OB History'!B:B,'Old Bow v2'!A53)</f>
        <v>351</v>
      </c>
      <c r="S53" s="2">
        <f>SUMIFS('OB History'!G:G,'OB History'!B:B,'Old Bow v2'!A53)-R53</f>
        <v>370</v>
      </c>
      <c r="T53" s="88">
        <f>LOOKUP(2, 1/('OB History'!$B:$B=A53), 'OB History'!$AC:$AC)</f>
        <v>0.4869047619047619</v>
      </c>
      <c r="U53" s="2">
        <f>COUNTIFS('OB History'!$B:$B,$A$53,'OB History'!K:K, 1)</f>
        <v>6</v>
      </c>
      <c r="V53" s="2">
        <f>COUNTIFS('OB History'!$B:$B,$A$53,'OB History'!L:L, 1)</f>
        <v>5</v>
      </c>
      <c r="W53" s="2">
        <f>COUNTIFS('OB History'!$B:$B,$A$53,'OB History'!M:M, 1)</f>
        <v>2</v>
      </c>
      <c r="X53" s="2">
        <f>COUNTIFS('OB History'!$B:$B,$A$53,'OB History'!N:N, 1)</f>
        <v>14</v>
      </c>
      <c r="Y53" s="2">
        <f>COUNTIFS('OB History'!$B:$B,$A$53,'OB History'!O:O, 1)</f>
        <v>3</v>
      </c>
      <c r="Z53" s="2">
        <f>COUNTIFS('OB History'!$B:$B,$A$53,'OB History'!P:P, 1)</f>
        <v>8</v>
      </c>
      <c r="AA53" s="2">
        <f>COUNTIFS('OB History'!$B:$B,$A$53,'OB History'!Q:Q, 1)</f>
        <v>5</v>
      </c>
      <c r="AB53" s="2">
        <f>COUNTIFS('OB History'!$B:$B,$A$53,'OB History'!R:R, 1)</f>
        <v>4</v>
      </c>
      <c r="AC53" s="2">
        <f>COUNTIFS('OB History'!$B:$B,$A$53,'OB History'!S:S, 1)</f>
        <v>0</v>
      </c>
      <c r="AD53" s="2">
        <f>COUNTIFS('OB History'!$B:$B,$A$53,'OB History'!T:T, 1)</f>
        <v>1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9</v>
      </c>
      <c r="AH53" s="2">
        <f>COUNTIFS('OB History'!$B:$B,$A$53,'OB History'!X:X, 1)</f>
        <v>10</v>
      </c>
      <c r="AI53" s="2">
        <f>COUNTIFS('OB History'!$B:$B,$A$53,'OB History'!Y:Y, 1)</f>
        <v>6</v>
      </c>
      <c r="AJ53" s="2">
        <f>COUNTIFS('OB History'!$B:$B,$A$53,'OB History'!Z:Z, 1)</f>
        <v>9</v>
      </c>
    </row>
    <row r="54" spans="1:36" x14ac:dyDescent="0.25">
      <c r="A54" s="2" t="s">
        <v>113</v>
      </c>
      <c r="B54" s="2" t="s">
        <v>79</v>
      </c>
      <c r="C54" s="2" t="s">
        <v>79</v>
      </c>
      <c r="D54" s="3">
        <v>1</v>
      </c>
      <c r="E54" s="3"/>
      <c r="F54" s="3"/>
      <c r="G54" s="3"/>
      <c r="H54" s="34">
        <f>SUMIFS('OB History'!C:C,'OB History'!B:B,A54)</f>
        <v>556</v>
      </c>
      <c r="I54" s="4">
        <f>AVERAGEIFS('OB History'!C:C,'OB History'!B:B,A54)</f>
        <v>21.384615384615383</v>
      </c>
      <c r="J54" s="4">
        <f t="array" ref="J54">MEDIAN(IF('OB History'!B:B=A54, 'OB History'!C:C))</f>
        <v>18.5</v>
      </c>
      <c r="K54" s="35">
        <f t="array" ref="K54">MAX(IF('OB History'!B:B=A54, 'OB History'!C:C))</f>
        <v>50</v>
      </c>
      <c r="L54" s="34">
        <f>COUNTIFS('OB History'!B:B,A54,'OB History'!D:D, 1)</f>
        <v>18</v>
      </c>
      <c r="M54" s="2">
        <f>COUNTIFS('OB History'!B:B,A54,'OB History'!D:D, 0)</f>
        <v>8</v>
      </c>
      <c r="N54" s="88">
        <f>LOOKUP(2, 1/('OB History'!$B:$B=A54), 'OB History'!$AD:$AD)</f>
        <v>0.69230769230769229</v>
      </c>
      <c r="O54" s="34">
        <f>SUMIFS('OB History'!F:F,'OB History'!B:B,A54)</f>
        <v>61</v>
      </c>
      <c r="P54" s="2">
        <f>SUMIFS('OB History'!E:E,'OB History'!B:B,A54)-O54</f>
        <v>42</v>
      </c>
      <c r="Q54" s="88">
        <f>LOOKUP(2, 1/('OB History'!$B:$B=A54), 'OB History'!$AB:$AB)</f>
        <v>0.59423076923076923</v>
      </c>
      <c r="R54" s="34">
        <f>SUMIFS('OB History'!H:H,'OB History'!B:B,'Old Bow v2'!A54)</f>
        <v>235</v>
      </c>
      <c r="S54" s="2">
        <f>SUMIFS('OB History'!G:G,'OB History'!B:B,'Old Bow v2'!A54)-R54</f>
        <v>197</v>
      </c>
      <c r="T54" s="88">
        <f>LOOKUP(2, 1/('OB History'!$B:$B=A54), 'OB History'!$AC:$AC)</f>
        <v>0.54192307692307684</v>
      </c>
      <c r="U54" s="2">
        <f>COUNTIFS('OB History'!$B:$B,$A$54,'OB History'!K:K, 1)</f>
        <v>1</v>
      </c>
      <c r="V54" s="2">
        <f>COUNTIFS('OB History'!$B:$B,$A$54,'OB History'!L:L, 1)</f>
        <v>8</v>
      </c>
      <c r="W54" s="2">
        <f>COUNTIFS('OB History'!$B:$B,$A$54,'OB History'!M:M, 1)</f>
        <v>9</v>
      </c>
      <c r="X54" s="2">
        <f>COUNTIFS('OB History'!$B:$B,$A$54,'OB History'!N:N, 1)</f>
        <v>7</v>
      </c>
      <c r="Y54" s="2">
        <f>COUNTIFS('OB History'!$B:$B,$A$54,'OB History'!O:O, 1)</f>
        <v>1</v>
      </c>
      <c r="Z54" s="2">
        <f>COUNTIFS('OB History'!$B:$B,$A$54,'OB History'!P:P, 1)</f>
        <v>3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4</v>
      </c>
      <c r="AH54" s="2">
        <f>COUNTIFS('OB History'!$B:$B,$A$54,'OB History'!X:X, 1)</f>
        <v>10</v>
      </c>
      <c r="AI54" s="2">
        <f>COUNTIFS('OB History'!$B:$B,$A$54,'OB History'!Y:Y, 1)</f>
        <v>4</v>
      </c>
      <c r="AJ54" s="2">
        <f>COUNTIFS('OB History'!$B:$B,$A$54,'OB History'!Z:Z, 1)</f>
        <v>10</v>
      </c>
    </row>
    <row r="55" spans="1:36" x14ac:dyDescent="0.25">
      <c r="A55" s="2" t="s">
        <v>169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2</v>
      </c>
      <c r="I55" s="4">
        <f>AVERAGEIFS('OB History'!C:C,'OB History'!B:B,A55)</f>
        <v>2</v>
      </c>
      <c r="J55" s="4">
        <f t="array" ref="J55">MEDIAN(IF('OB History'!B:B=A55, 'OB History'!C:C))</f>
        <v>2</v>
      </c>
      <c r="K55" s="35">
        <f t="array" ref="K55">MAX(IF('OB History'!B:B=A55, 'OB History'!C:C))</f>
        <v>2</v>
      </c>
      <c r="L55" s="34">
        <f>COUNTIFS('OB History'!B:B,A55,'OB History'!D:D, 1)</f>
        <v>0</v>
      </c>
      <c r="M55" s="2">
        <f>COUNTIFS('OB History'!B:B,A55,'OB History'!D:D, 0)</f>
        <v>1</v>
      </c>
      <c r="N55" s="88">
        <f>LOOKUP(2, 1/('OB History'!$B:$B=A55), 'OB History'!$AD:$AD)</f>
        <v>0</v>
      </c>
      <c r="O55" s="34">
        <f>SUMIFS('OB History'!F:F,'OB History'!B:B,A55)</f>
        <v>2</v>
      </c>
      <c r="P55" s="2">
        <f>SUMIFS('OB History'!E:E,'OB History'!B:B,A55)-O55</f>
        <v>3</v>
      </c>
      <c r="Q55" s="88">
        <f>LOOKUP(2, 1/('OB History'!$B:$B=A55), 'OB History'!$AB:$AB)</f>
        <v>0.4</v>
      </c>
      <c r="R55" s="34">
        <f>SUMIFS('OB History'!H:H,'OB History'!B:B,'Old Bow v2'!A55)</f>
        <v>6</v>
      </c>
      <c r="S55" s="2">
        <f>SUMIFS('OB History'!G:G,'OB History'!B:B,'Old Bow v2'!A55)-R55</f>
        <v>14</v>
      </c>
      <c r="T55" s="88">
        <f>LOOKUP(2, 1/('OB History'!$B:$B=A55), 'OB History'!$AC:$AC)</f>
        <v>0.3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1</v>
      </c>
      <c r="AH55" s="2">
        <f>COUNTIFS('OB History'!$B:$B,$A$55,'OB History'!X:X, 1)</f>
        <v>0</v>
      </c>
      <c r="AI55" s="2">
        <f>COUNTIFS('OB History'!$B:$B,$A$55,'OB History'!Y:Y, 1)</f>
        <v>1</v>
      </c>
      <c r="AJ55" s="2">
        <f>COUNTIFS('OB History'!$B:$B,$A$55,'OB History'!Z:Z, 1)</f>
        <v>0</v>
      </c>
    </row>
    <row r="56" spans="1:36" x14ac:dyDescent="0.25">
      <c r="A56" s="2" t="s">
        <v>14</v>
      </c>
      <c r="B56" s="6" t="s">
        <v>124</v>
      </c>
      <c r="C56" s="1" t="s">
        <v>160</v>
      </c>
      <c r="D56" s="3">
        <v>8</v>
      </c>
      <c r="E56" s="3">
        <v>3</v>
      </c>
      <c r="F56" s="3"/>
      <c r="G56" s="3"/>
      <c r="H56" s="34">
        <f>SUMIFS('OB History'!C:C,'OB History'!B:B,A56)</f>
        <v>1502</v>
      </c>
      <c r="I56" s="4">
        <f>AVERAGEIFS('OB History'!C:C,'OB History'!B:B,A56)</f>
        <v>23.46875</v>
      </c>
      <c r="J56" s="4">
        <f t="array" ref="J56">MEDIAN(IF('OB History'!B:B=A56, 'OB History'!C:C))</f>
        <v>20</v>
      </c>
      <c r="K56" s="35">
        <f t="array" ref="K56">MAX(IF('OB History'!B:B=A56, 'OB History'!C:C))</f>
        <v>56</v>
      </c>
      <c r="L56" s="34">
        <f>COUNTIFS('OB History'!B:B,A56,'OB History'!D:D, 1)</f>
        <v>29</v>
      </c>
      <c r="M56" s="2">
        <f>COUNTIFS('OB History'!B:B,A56,'OB History'!D:D, 0)</f>
        <v>35</v>
      </c>
      <c r="N56" s="88">
        <f>LOOKUP(2, 1/('OB History'!$B:$B=A56), 'OB History'!$AD:$AD)</f>
        <v>0.453125</v>
      </c>
      <c r="O56" s="34">
        <f>SUMIFS('OB History'!F:F,'OB History'!B:B,A56)</f>
        <v>118</v>
      </c>
      <c r="P56" s="2">
        <f>SUMIFS('OB History'!E:E,'OB History'!B:B,A56)-O56</f>
        <v>138</v>
      </c>
      <c r="Q56" s="88">
        <f>LOOKUP(2, 1/('OB History'!$B:$B=A56), 'OB History'!$AB:$AB)</f>
        <v>0.45468750000000002</v>
      </c>
      <c r="R56" s="34">
        <f>SUMIFS('OB History'!H:H,'OB History'!B:B,'Old Bow v2'!A56)</f>
        <v>509</v>
      </c>
      <c r="S56" s="2">
        <f>SUMIFS('OB History'!G:G,'OB History'!B:B,'Old Bow v2'!A56)-R56</f>
        <v>557</v>
      </c>
      <c r="T56" s="88">
        <f>LOOKUP(2, 1/('OB History'!$B:$B=A56), 'OB History'!$AC:$AC)</f>
        <v>0.47749999999999998</v>
      </c>
      <c r="U56" s="2">
        <f>COUNTIFS('OB History'!$B:$B,$A$56,'OB History'!K:K, 1)</f>
        <v>8</v>
      </c>
      <c r="V56" s="2">
        <f>COUNTIFS('OB History'!$B:$B,$A$56,'OB History'!L:L, 1)</f>
        <v>13</v>
      </c>
      <c r="W56" s="2">
        <f>COUNTIFS('OB History'!$B:$B,$A$56,'OB History'!M:M, 1)</f>
        <v>6</v>
      </c>
      <c r="X56" s="2">
        <f>COUNTIFS('OB History'!$B:$B,$A$56,'OB History'!N:N, 1)</f>
        <v>10</v>
      </c>
      <c r="Y56" s="2">
        <f>COUNTIFS('OB History'!$B:$B,$A$56,'OB History'!O:O, 1)</f>
        <v>4</v>
      </c>
      <c r="Z56" s="2">
        <f>COUNTIFS('OB History'!$B:$B,$A$56,'OB History'!P:P, 1)</f>
        <v>7</v>
      </c>
      <c r="AA56" s="2">
        <f>COUNTIFS('OB History'!$B:$B,$A$56,'OB History'!Q:Q, 1)</f>
        <v>3</v>
      </c>
      <c r="AB56" s="2">
        <f>COUNTIFS('OB History'!$B:$B,$A$56,'OB History'!R:R, 1)</f>
        <v>2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3</v>
      </c>
      <c r="AG56" s="2">
        <f>COUNTIFS('OB History'!$B:$B,$A$56,'OB History'!W:W, 1)</f>
        <v>12</v>
      </c>
      <c r="AH56" s="2">
        <f>COUNTIFS('OB History'!$B:$B,$A$56,'OB History'!X:X, 1)</f>
        <v>28</v>
      </c>
      <c r="AI56" s="2">
        <f>COUNTIFS('OB History'!$B:$B,$A$56,'OB History'!Y:Y, 1)</f>
        <v>7</v>
      </c>
      <c r="AJ56" s="2">
        <f>COUNTIFS('OB History'!$B:$B,$A$56,'OB History'!Z:Z, 1)</f>
        <v>14</v>
      </c>
    </row>
    <row r="57" spans="1:36" x14ac:dyDescent="0.25">
      <c r="A57" s="2" t="s">
        <v>70</v>
      </c>
      <c r="B57" s="6" t="s">
        <v>79</v>
      </c>
      <c r="C57" s="6" t="s">
        <v>79</v>
      </c>
      <c r="D57" s="3"/>
      <c r="E57" s="3"/>
      <c r="F57" s="3"/>
      <c r="G57" s="3"/>
      <c r="H57" s="34">
        <f>SUMIFS('OB History'!C:C,'OB History'!B:B,A57)</f>
        <v>182</v>
      </c>
      <c r="I57" s="4">
        <f>AVERAGEIFS('OB History'!C:C,'OB History'!B:B,A57)</f>
        <v>18.2</v>
      </c>
      <c r="J57" s="4">
        <f t="array" ref="J57">MEDIAN(IF('OB History'!B:B=A57, 'OB History'!C:C))</f>
        <v>19</v>
      </c>
      <c r="K57" s="35">
        <f t="array" ref="K57">MAX(IF('OB History'!B:B=A57, 'OB History'!C:C))</f>
        <v>27</v>
      </c>
      <c r="L57" s="34">
        <f>COUNTIFS('OB History'!B:B,A57,'OB History'!D:D, 1)</f>
        <v>7</v>
      </c>
      <c r="M57" s="2">
        <f>COUNTIFS('OB History'!B:B,A57,'OB History'!D:D, 0)</f>
        <v>3</v>
      </c>
      <c r="N57" s="88">
        <f>LOOKUP(2, 1/('OB History'!$B:$B=A57), 'OB History'!$AD:$AD)</f>
        <v>0.7</v>
      </c>
      <c r="O57" s="34">
        <f>SUMIFS('OB History'!F:F,'OB History'!B:B,A57)</f>
        <v>26</v>
      </c>
      <c r="P57" s="2">
        <f>SUMIFS('OB History'!E:E,'OB History'!B:B,A57)-O57</f>
        <v>19</v>
      </c>
      <c r="Q57" s="88">
        <f>LOOKUP(2, 1/('OB History'!$B:$B=A57), 'OB History'!$AB:$AB)</f>
        <v>0.60499999999999998</v>
      </c>
      <c r="R57" s="34">
        <f>SUMIFS('OB History'!H:H,'OB History'!B:B,'Old Bow v2'!A57)</f>
        <v>99</v>
      </c>
      <c r="S57" s="2">
        <f>SUMIFS('OB History'!G:G,'OB History'!B:B,'Old Bow v2'!A57)-R57</f>
        <v>86</v>
      </c>
      <c r="T57" s="88">
        <f>LOOKUP(2, 1/('OB History'!$B:$B=A57), 'OB History'!$AC:$AC)</f>
        <v>0.54500000000000004</v>
      </c>
      <c r="U57" s="2">
        <f>COUNTIFS('OB History'!$B:$B,$A$57,'OB History'!K:K, 1)</f>
        <v>1</v>
      </c>
      <c r="V57" s="2">
        <f>COUNTIFS('OB History'!$B:$B,$A$57,'OB History'!L:L, 1)</f>
        <v>1</v>
      </c>
      <c r="W57" s="2">
        <f>COUNTIFS('OB History'!$B:$B,$A$57,'OB History'!M:M, 1)</f>
        <v>0</v>
      </c>
      <c r="X57" s="2">
        <f>COUNTIFS('OB History'!$B:$B,$A$57,'OB History'!N:N, 1)</f>
        <v>2</v>
      </c>
      <c r="Y57" s="2">
        <f>COUNTIFS('OB History'!$B:$B,$A$57,'OB History'!O:O, 1)</f>
        <v>4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3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1</v>
      </c>
      <c r="AG57" s="2">
        <f>COUNTIFS('OB History'!$B:$B,$A$57,'OB History'!W:W, 1)</f>
        <v>0</v>
      </c>
      <c r="AH57" s="2">
        <f>COUNTIFS('OB History'!$B:$B,$A$57,'OB History'!X:X, 1)</f>
        <v>5</v>
      </c>
      <c r="AI57" s="2">
        <f>COUNTIFS('OB History'!$B:$B,$A$57,'OB History'!Y:Y, 1)</f>
        <v>4</v>
      </c>
      <c r="AJ57" s="2">
        <f>COUNTIFS('OB History'!$B:$B,$A$57,'OB History'!Z:Z, 1)</f>
        <v>5</v>
      </c>
    </row>
    <row r="58" spans="1:36" x14ac:dyDescent="0.25">
      <c r="A58" s="2" t="s">
        <v>4</v>
      </c>
      <c r="B58" s="6" t="s">
        <v>60</v>
      </c>
      <c r="C58" s="2" t="s">
        <v>79</v>
      </c>
      <c r="D58" s="3">
        <v>3</v>
      </c>
      <c r="E58" s="3"/>
      <c r="F58" s="3"/>
      <c r="G58" s="3"/>
      <c r="H58" s="34">
        <f>SUMIFS('OB History'!C:C,'OB History'!B:B,A58)</f>
        <v>522</v>
      </c>
      <c r="I58" s="4">
        <f>AVERAGEIFS('OB History'!C:C,'OB History'!B:B,A58)</f>
        <v>23.727272727272727</v>
      </c>
      <c r="J58" s="4">
        <f t="array" ref="J58">MEDIAN(IF('OB History'!B:B=A58, 'OB History'!C:C))</f>
        <v>20.5</v>
      </c>
      <c r="K58" s="35">
        <f t="array" ref="K58">MAX(IF('OB History'!B:B=A58, 'OB History'!C:C))</f>
        <v>53</v>
      </c>
      <c r="L58" s="34">
        <f>COUNTIFS('OB History'!B:B,A58,'OB History'!D:D, 1)</f>
        <v>12</v>
      </c>
      <c r="M58" s="2">
        <f>COUNTIFS('OB History'!B:B,A58,'OB History'!D:D, 0)</f>
        <v>10</v>
      </c>
      <c r="N58" s="88">
        <f>LOOKUP(2, 1/('OB History'!$B:$B=A58), 'OB History'!$AD:$AD)</f>
        <v>0.54545454545454541</v>
      </c>
      <c r="O58" s="34">
        <f>SUMIFS('OB History'!F:F,'OB History'!B:B,A58)</f>
        <v>45</v>
      </c>
      <c r="P58" s="2">
        <f>SUMIFS('OB History'!E:E,'OB History'!B:B,A58)-O58</f>
        <v>45</v>
      </c>
      <c r="Q58" s="88">
        <f>LOOKUP(2, 1/('OB History'!$B:$B=A58), 'OB History'!$AB:$AB)</f>
        <v>0.4977272727272728</v>
      </c>
      <c r="R58" s="34">
        <f>SUMIFS('OB History'!H:H,'OB History'!B:B,'Old Bow v2'!A58)</f>
        <v>184</v>
      </c>
      <c r="S58" s="2">
        <f>SUMIFS('OB History'!G:G,'OB History'!B:B,'Old Bow v2'!A58)-R58</f>
        <v>182</v>
      </c>
      <c r="T58" s="88">
        <f>LOOKUP(2, 1/('OB History'!$B:$B=A58), 'OB History'!$AC:$AC)</f>
        <v>0.49500000000000005</v>
      </c>
      <c r="U58" s="2">
        <f>COUNTIFS('OB History'!$B:$B,$A$58,'OB History'!K:K, 1)</f>
        <v>4</v>
      </c>
      <c r="V58" s="2">
        <f>COUNTIFS('OB History'!$B:$B,$A$58,'OB History'!L:L, 1)</f>
        <v>6</v>
      </c>
      <c r="W58" s="2">
        <f>COUNTIFS('OB History'!$B:$B,$A$58,'OB History'!M:M, 1)</f>
        <v>4</v>
      </c>
      <c r="X58" s="2">
        <f>COUNTIFS('OB History'!$B:$B,$A$58,'OB History'!N:N, 1)</f>
        <v>2</v>
      </c>
      <c r="Y58" s="2">
        <f>COUNTIFS('OB History'!$B:$B,$A$58,'OB History'!O:O, 1)</f>
        <v>4</v>
      </c>
      <c r="Z58" s="2">
        <f>COUNTIFS('OB History'!$B:$B,$A$58,'OB History'!P:P, 1)</f>
        <v>3</v>
      </c>
      <c r="AA58" s="2">
        <f>COUNTIFS('OB History'!$B:$B,$A$58,'OB History'!Q:Q, 1)</f>
        <v>2</v>
      </c>
      <c r="AB58" s="2">
        <f>COUNTIFS('OB History'!$B:$B,$A$58,'OB History'!R:R, 1)</f>
        <v>0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0</v>
      </c>
      <c r="AG58" s="2">
        <f>COUNTIFS('OB History'!$B:$B,$A$58,'OB History'!W:W, 1)</f>
        <v>4</v>
      </c>
      <c r="AH58" s="2">
        <f>COUNTIFS('OB History'!$B:$B,$A$58,'OB History'!X:X, 1)</f>
        <v>5</v>
      </c>
      <c r="AI58" s="2">
        <f>COUNTIFS('OB History'!$B:$B,$A$58,'OB History'!Y:Y, 1)</f>
        <v>4</v>
      </c>
      <c r="AJ58" s="2">
        <f>COUNTIFS('OB History'!$B:$B,$A$58,'OB History'!Z:Z, 1)</f>
        <v>7</v>
      </c>
    </row>
    <row r="59" spans="1:36" x14ac:dyDescent="0.25">
      <c r="A59" s="2" t="s">
        <v>107</v>
      </c>
      <c r="B59" s="6" t="s">
        <v>79</v>
      </c>
      <c r="C59" s="2" t="s">
        <v>79</v>
      </c>
      <c r="D59" s="3"/>
      <c r="E59" s="3"/>
      <c r="F59" s="3"/>
      <c r="G59" s="3"/>
      <c r="H59" s="34">
        <f>SUMIFS('OB History'!C:C,'OB History'!B:B,A59)</f>
        <v>54</v>
      </c>
      <c r="I59" s="4">
        <f>AVERAGEIFS('OB History'!C:C,'OB History'!B:B,A59)</f>
        <v>18</v>
      </c>
      <c r="J59" s="4">
        <f t="array" ref="J59">MEDIAN(IF('OB History'!B:B=A59, 'OB History'!C:C))</f>
        <v>20</v>
      </c>
      <c r="K59" s="35">
        <f t="array" ref="K59">MAX(IF('OB History'!B:B=A59, 'OB History'!C:C))</f>
        <v>20</v>
      </c>
      <c r="L59" s="34">
        <f>COUNTIFS('OB History'!B:B,A59,'OB History'!D:D, 1)</f>
        <v>0</v>
      </c>
      <c r="M59" s="2">
        <f>COUNTIFS('OB History'!B:B,A59,'OB History'!D:D, 0)</f>
        <v>3</v>
      </c>
      <c r="N59" s="88">
        <f>LOOKUP(2, 1/('OB History'!$B:$B=A59), 'OB History'!$AD:$AD)</f>
        <v>0</v>
      </c>
      <c r="O59" s="34">
        <f>SUMIFS('OB History'!F:F,'OB History'!B:B,A59)</f>
        <v>4</v>
      </c>
      <c r="P59" s="2">
        <f>SUMIFS('OB History'!E:E,'OB History'!B:B,A59)-O59</f>
        <v>9</v>
      </c>
      <c r="Q59" s="88">
        <f>LOOKUP(2, 1/('OB History'!$B:$B=A59), 'OB History'!$AB:$AB)</f>
        <v>0.3</v>
      </c>
      <c r="R59" s="34">
        <f>SUMIFS('OB History'!H:H,'OB History'!B:B,'Old Bow v2'!A59)</f>
        <v>24</v>
      </c>
      <c r="S59" s="2">
        <f>SUMIFS('OB History'!G:G,'OB History'!B:B,'Old Bow v2'!A59)-R59</f>
        <v>30</v>
      </c>
      <c r="T59" s="88">
        <f>LOOKUP(2, 1/('OB History'!$B:$B=A59), 'OB History'!$AC:$AC)</f>
        <v>0.44</v>
      </c>
      <c r="U59" s="2">
        <f>COUNTIFS('OB History'!$B:$B,$A$59,'OB History'!K:K, 1)</f>
        <v>1</v>
      </c>
      <c r="V59" s="2">
        <f>COUNTIFS('OB History'!$B:$B,$A$59,'OB History'!L:L, 1)</f>
        <v>1</v>
      </c>
      <c r="W59" s="2">
        <f>COUNTIFS('OB History'!$B:$B,$A$59,'OB History'!M:M, 1)</f>
        <v>1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1</v>
      </c>
      <c r="AA59" s="2">
        <f>COUNTIFS('OB History'!$B:$B,$A$59,'OB History'!Q:Q, 1)</f>
        <v>0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0</v>
      </c>
      <c r="AI59" s="2">
        <f>COUNTIFS('OB History'!$B:$B,$A$59,'OB History'!Y:Y, 1)</f>
        <v>0</v>
      </c>
      <c r="AJ59" s="2">
        <f>COUNTIFS('OB History'!$B:$B,$A$59,'OB History'!Z:Z, 1)</f>
        <v>0</v>
      </c>
    </row>
    <row r="60" spans="1:36" x14ac:dyDescent="0.25">
      <c r="A60" s="2" t="s">
        <v>55</v>
      </c>
      <c r="B60" s="2" t="s">
        <v>79</v>
      </c>
      <c r="C60" s="2" t="s">
        <v>79</v>
      </c>
      <c r="D60" s="3">
        <v>1</v>
      </c>
      <c r="E60" s="3"/>
      <c r="F60" s="3"/>
      <c r="G60" s="3"/>
      <c r="H60" s="34">
        <f>SUMIFS('OB History'!C:C,'OB History'!B:B,A60)</f>
        <v>220</v>
      </c>
      <c r="I60" s="4">
        <f>AVERAGEIFS('OB History'!C:C,'OB History'!B:B,A60)</f>
        <v>10.476190476190476</v>
      </c>
      <c r="J60" s="4">
        <f t="array" ref="J60">MEDIAN(IF('OB History'!B:B=A60, 'OB History'!C:C))</f>
        <v>9</v>
      </c>
      <c r="K60" s="35">
        <f t="array" ref="K60">MAX(IF('OB History'!B:B=A60, 'OB History'!C:C))</f>
        <v>20</v>
      </c>
      <c r="L60" s="34">
        <f>COUNTIFS('OB History'!B:B,A60,'OB History'!D:D, 1)</f>
        <v>11</v>
      </c>
      <c r="M60" s="2">
        <f>COUNTIFS('OB History'!B:B,A60,'OB History'!D:D, 0)</f>
        <v>10</v>
      </c>
      <c r="N60" s="88">
        <f>LOOKUP(2, 1/('OB History'!$B:$B=A60), 'OB History'!$AD:$AD)</f>
        <v>0.52380952380952384</v>
      </c>
      <c r="O60" s="34">
        <f>SUMIFS('OB History'!F:F,'OB History'!B:B,A60)</f>
        <v>45</v>
      </c>
      <c r="P60" s="2">
        <f>SUMIFS('OB History'!E:E,'OB History'!B:B,A60)-O60</f>
        <v>42</v>
      </c>
      <c r="Q60" s="88">
        <f>LOOKUP(2, 1/('OB History'!$B:$B=A60), 'OB History'!$AB:$AB)</f>
        <v>0.52380952380952384</v>
      </c>
      <c r="R60" s="34">
        <f>SUMIFS('OB History'!H:H,'OB History'!B:B,'Old Bow v2'!A60)</f>
        <v>185</v>
      </c>
      <c r="S60" s="2">
        <f>SUMIFS('OB History'!G:G,'OB History'!B:B,'Old Bow v2'!A60)-R60</f>
        <v>174</v>
      </c>
      <c r="T60" s="88">
        <f>LOOKUP(2, 1/('OB History'!$B:$B=A60), 'OB History'!$AC:$AC)</f>
        <v>0.51523809523809527</v>
      </c>
      <c r="U60" s="2">
        <f>COUNTIFS('OB History'!$B:$B,$A$60,'OB History'!K:K, 1)</f>
        <v>3</v>
      </c>
      <c r="V60" s="2">
        <f>COUNTIFS('OB History'!$B:$B,$A$60,'OB History'!L:L, 1)</f>
        <v>4</v>
      </c>
      <c r="W60" s="2">
        <f>COUNTIFS('OB History'!$B:$B,$A$60,'OB History'!M:M, 1)</f>
        <v>1</v>
      </c>
      <c r="X60" s="2">
        <f>COUNTIFS('OB History'!$B:$B,$A$60,'OB History'!N:N, 1)</f>
        <v>8</v>
      </c>
      <c r="Y60" s="2">
        <f>COUNTIFS('OB History'!$B:$B,$A$60,'OB History'!O:O, 1)</f>
        <v>1</v>
      </c>
      <c r="Z60" s="2">
        <f>COUNTIFS('OB History'!$B:$B,$A$60,'OB History'!P:P, 1)</f>
        <v>2</v>
      </c>
      <c r="AA60" s="2">
        <f>COUNTIFS('OB History'!$B:$B,$A$60,'OB History'!Q:Q, 1)</f>
        <v>2</v>
      </c>
      <c r="AB60" s="2">
        <f>COUNTIFS('OB History'!$B:$B,$A$60,'OB History'!R:R, 1)</f>
        <v>1</v>
      </c>
      <c r="AC60" s="2">
        <f>COUNTIFS('OB History'!$B:$B,$A$60,'OB History'!S:S, 1)</f>
        <v>0</v>
      </c>
      <c r="AD60" s="2">
        <f>COUNTIFS('OB History'!$B:$B,$A$60,'OB History'!T:T, 1)</f>
        <v>1</v>
      </c>
      <c r="AE60" s="2">
        <f>COUNTIFS('OB History'!$B:$B,$A$60,'OB History'!U:U, 1)</f>
        <v>1</v>
      </c>
      <c r="AF60" s="2">
        <f>COUNTIFS('OB History'!$B:$B,$A$60,'OB History'!V:V, 1)</f>
        <v>0</v>
      </c>
      <c r="AG60" s="2">
        <f>COUNTIFS('OB History'!$B:$B,$A$60,'OB History'!W:W, 1)</f>
        <v>3</v>
      </c>
      <c r="AH60" s="2">
        <f>COUNTIFS('OB History'!$B:$B,$A$60,'OB History'!X:X, 1)</f>
        <v>8</v>
      </c>
      <c r="AI60" s="2">
        <f>COUNTIFS('OB History'!$B:$B,$A$60,'OB History'!Y:Y, 1)</f>
        <v>4</v>
      </c>
      <c r="AJ60" s="2">
        <f>COUNTIFS('OB History'!$B:$B,$A$60,'OB History'!Z:Z, 1)</f>
        <v>6</v>
      </c>
    </row>
  </sheetData>
  <autoFilter ref="A1:AJ6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528"/>
  <sheetViews>
    <sheetView workbookViewId="0">
      <pane ySplit="1" topLeftCell="A1489" activePane="bottomLeft" state="frozen"/>
      <selection pane="bottomLeft" activeCell="F1533" sqref="F153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  <row r="1272" spans="1:30" x14ac:dyDescent="0.25">
      <c r="A1272" s="85">
        <v>46184</v>
      </c>
      <c r="B1272" t="s">
        <v>148</v>
      </c>
      <c r="C1272">
        <v>11</v>
      </c>
      <c r="D1272" s="86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86">
        <f>AVERAGEIFS($C$2:C1272, $B$2:B1272, B1272)</f>
        <v>12.48936170212766</v>
      </c>
      <c r="AB1272" s="86">
        <f>AVERAGEIFS($I$2:I1272, $B$2:B1272, B1272)</f>
        <v>0.5202127659574467</v>
      </c>
      <c r="AC1272" s="86">
        <f>AVERAGEIFS($J$2:J1272, $B$2:B1272, B1272)</f>
        <v>0.50914893617021273</v>
      </c>
      <c r="AD1272" s="86">
        <f>AVERAGEIFS($D$2:D1272, $B$2:B1272, B1272)</f>
        <v>0.48936170212765956</v>
      </c>
    </row>
    <row r="1273" spans="1:30" x14ac:dyDescent="0.25">
      <c r="A1273" s="85">
        <v>46184</v>
      </c>
      <c r="B1273" t="s">
        <v>154</v>
      </c>
      <c r="C1273">
        <v>6</v>
      </c>
      <c r="D1273" s="86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86">
        <f>AVERAGEIFS($C$2:C1273, $B$2:B1273, B1273)</f>
        <v>12.388888888888889</v>
      </c>
      <c r="AB1273" s="86">
        <f>AVERAGEIFS($I$2:I1273, $B$2:B1273, B1273)</f>
        <v>0.44722222222222224</v>
      </c>
      <c r="AC1273" s="86">
        <f>AVERAGEIFS($J$2:J1273, $B$2:B1273, B1273)</f>
        <v>0.48722222222222222</v>
      </c>
      <c r="AD1273" s="86">
        <f>AVERAGEIFS($D$2:D1273, $B$2:B1273, B1273)</f>
        <v>0.5</v>
      </c>
    </row>
    <row r="1274" spans="1:30" x14ac:dyDescent="0.25">
      <c r="A1274" s="85">
        <v>46184</v>
      </c>
      <c r="B1274" t="s">
        <v>4</v>
      </c>
      <c r="C1274">
        <v>19</v>
      </c>
      <c r="D1274" s="86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86">
        <f>AVERAGEIFS($C$2:C1274, $B$2:B1274, B1274)</f>
        <v>21</v>
      </c>
      <c r="AB1274" s="86">
        <f>AVERAGEIFS($I$2:I1274, $B$2:B1274, B1274)</f>
        <v>0.48749999999999999</v>
      </c>
      <c r="AC1274" s="86">
        <f>AVERAGEIFS($J$2:J1274, $B$2:B1274, B1274)</f>
        <v>0.48124999999999996</v>
      </c>
      <c r="AD1274" s="86">
        <f>AVERAGEIFS($D$2:D1274, $B$2:B1274, B1274)</f>
        <v>0.5625</v>
      </c>
    </row>
    <row r="1275" spans="1:30" x14ac:dyDescent="0.25">
      <c r="A1275" s="85">
        <v>46184</v>
      </c>
      <c r="B1275" t="s">
        <v>155</v>
      </c>
      <c r="C1275">
        <v>19</v>
      </c>
      <c r="D1275" s="86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86">
        <f>AVERAGEIFS($C$2:C1275, $B$2:B1275, B1275)</f>
        <v>18.318181818181817</v>
      </c>
      <c r="AB1275" s="86">
        <f>AVERAGEIFS($I$2:I1275, $B$2:B1275, B1275)</f>
        <v>0.39090909090909087</v>
      </c>
      <c r="AC1275" s="86">
        <f>AVERAGEIFS($J$2:J1275, $B$2:B1275, B1275)</f>
        <v>0.45886363636363631</v>
      </c>
      <c r="AD1275" s="86">
        <f>AVERAGEIFS($D$2:D1275, $B$2:B1275, B1275)</f>
        <v>0.36363636363636365</v>
      </c>
    </row>
    <row r="1276" spans="1:30" x14ac:dyDescent="0.25">
      <c r="A1276" s="85">
        <v>46184</v>
      </c>
      <c r="B1276" t="s">
        <v>42</v>
      </c>
      <c r="C1276">
        <v>6</v>
      </c>
      <c r="D1276" s="86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86">
        <f>AVERAGEIFS($C$2:C1276, $B$2:B1276, B1276)</f>
        <v>10.222222222222221</v>
      </c>
      <c r="AB1276" s="86">
        <f>AVERAGEIFS($I$2:I1276, $B$2:B1276, B1276)</f>
        <v>0.37777777777777777</v>
      </c>
      <c r="AC1276" s="86">
        <f>AVERAGEIFS($J$2:J1276, $B$2:B1276, B1276)</f>
        <v>0.41888888888888892</v>
      </c>
      <c r="AD1276" s="86">
        <f>AVERAGEIFS($D$2:D1276, $B$2:B1276, B1276)</f>
        <v>0.33333333333333331</v>
      </c>
    </row>
    <row r="1277" spans="1:30" x14ac:dyDescent="0.25">
      <c r="A1277" s="85">
        <v>46184</v>
      </c>
      <c r="B1277" t="s">
        <v>38</v>
      </c>
      <c r="C1277">
        <v>6</v>
      </c>
      <c r="D1277" s="86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86">
        <f>AVERAGEIFS($C$2:C1277, $B$2:B1277, B1277)</f>
        <v>8.25</v>
      </c>
      <c r="AB1277" s="86">
        <f>AVERAGEIFS($I$2:I1277, $B$2:B1277, B1277)</f>
        <v>0.40208333333333335</v>
      </c>
      <c r="AC1277" s="86">
        <f>AVERAGEIFS($J$2:J1277, $B$2:B1277, B1277)</f>
        <v>0.4512500000000001</v>
      </c>
      <c r="AD1277" s="86">
        <f>AVERAGEIFS($D$2:D1277, $B$2:B1277, B1277)</f>
        <v>0.375</v>
      </c>
    </row>
    <row r="1278" spans="1:30" x14ac:dyDescent="0.25">
      <c r="A1278" s="85">
        <v>46184</v>
      </c>
      <c r="B1278" t="s">
        <v>140</v>
      </c>
      <c r="C1278">
        <v>6</v>
      </c>
      <c r="D1278" s="86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86">
        <f>AVERAGEIFS($C$2:C1278, $B$2:B1278, B1278)</f>
        <v>9.5833333333333339</v>
      </c>
      <c r="AB1278" s="86">
        <f>AVERAGEIFS($I$2:I1278, $B$2:B1278, B1278)</f>
        <v>0.47500000000000003</v>
      </c>
      <c r="AC1278" s="86">
        <f>AVERAGEIFS($J$2:J1278, $B$2:B1278, B1278)</f>
        <v>0.48499999999999982</v>
      </c>
      <c r="AD1278" s="86">
        <f>AVERAGEIFS($D$2:D1278, $B$2:B1278, B1278)</f>
        <v>0.47222222222222221</v>
      </c>
    </row>
    <row r="1279" spans="1:30" x14ac:dyDescent="0.25">
      <c r="A1279" s="85">
        <v>46184</v>
      </c>
      <c r="B1279" t="s">
        <v>29</v>
      </c>
      <c r="C1279">
        <v>12</v>
      </c>
      <c r="D1279" s="86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86">
        <f>AVERAGEIFS($C$2:C1279, $B$2:B1279, B1279)</f>
        <v>10.952380952380953</v>
      </c>
      <c r="AB1279" s="86">
        <f>AVERAGEIFS($I$2:I1279, $B$2:B1279, B1279)</f>
        <v>0.46031746031746029</v>
      </c>
      <c r="AC1279" s="86">
        <f>AVERAGEIFS($J$2:J1279, $B$2:B1279, B1279)</f>
        <v>0.49492063492063493</v>
      </c>
      <c r="AD1279" s="86">
        <f>AVERAGEIFS($D$2:D1279, $B$2:B1279, B1279)</f>
        <v>0.42857142857142855</v>
      </c>
    </row>
    <row r="1280" spans="1:30" x14ac:dyDescent="0.25">
      <c r="A1280" s="85">
        <v>46184</v>
      </c>
      <c r="B1280" t="s">
        <v>14</v>
      </c>
      <c r="C1280">
        <v>19</v>
      </c>
      <c r="D1280" s="86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86">
        <f>AVERAGEIFS($C$2:C1280, $B$2:B1280, B1280)</f>
        <v>23.694915254237287</v>
      </c>
      <c r="AB1280" s="86">
        <f>AVERAGEIFS($I$2:I1280, $B$2:B1280, B1280)</f>
        <v>0.47203389830508474</v>
      </c>
      <c r="AC1280" s="86">
        <f>AVERAGEIFS($J$2:J1280, $B$2:B1280, B1280)</f>
        <v>0.48474576271186443</v>
      </c>
      <c r="AD1280" s="86">
        <f>AVERAGEIFS($D$2:D1280, $B$2:B1280, B1280)</f>
        <v>0.47457627118644069</v>
      </c>
    </row>
    <row r="1281" spans="1:30" x14ac:dyDescent="0.25">
      <c r="A1281" s="85">
        <v>46184</v>
      </c>
      <c r="B1281" t="s">
        <v>54</v>
      </c>
      <c r="C1281">
        <v>12</v>
      </c>
      <c r="D1281" s="86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86">
        <f>AVERAGEIFS($C$2:C1281, $B$2:B1281, B1281)</f>
        <v>17</v>
      </c>
      <c r="AB1281" s="86">
        <f>AVERAGEIFS($I$2:I1281, $B$2:B1281, B1281)</f>
        <v>0.61666666666666659</v>
      </c>
      <c r="AC1281" s="86">
        <f>AVERAGEIFS($J$2:J1281, $B$2:B1281, B1281)</f>
        <v>0.58166666666666667</v>
      </c>
      <c r="AD1281" s="86">
        <f>AVERAGEIFS($D$2:D1281, $B$2:B1281, B1281)</f>
        <v>0.83333333333333337</v>
      </c>
    </row>
    <row r="1282" spans="1:30" x14ac:dyDescent="0.25">
      <c r="A1282" s="85">
        <v>46184</v>
      </c>
      <c r="B1282" t="s">
        <v>139</v>
      </c>
      <c r="C1282">
        <v>19</v>
      </c>
      <c r="D1282" s="86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86">
        <f>AVERAGEIFS($C$2:C1282, $B$2:B1282, B1282)</f>
        <v>11.625</v>
      </c>
      <c r="AB1282" s="86">
        <f>AVERAGEIFS($I$2:I1282, $B$2:B1282, B1282)</f>
        <v>0.44218750000000001</v>
      </c>
      <c r="AC1282" s="86">
        <f>AVERAGEIFS($J$2:J1282, $B$2:B1282, B1282)</f>
        <v>0.4862499999999999</v>
      </c>
      <c r="AD1282" s="86">
        <f>AVERAGEIFS($D$2:D1282, $B$2:B1282, B1282)</f>
        <v>0.46875</v>
      </c>
    </row>
    <row r="1283" spans="1:30" x14ac:dyDescent="0.25">
      <c r="A1283" s="85">
        <v>46184</v>
      </c>
      <c r="B1283" t="s">
        <v>247</v>
      </c>
      <c r="C1283">
        <v>4</v>
      </c>
      <c r="D1283" s="86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86">
        <f>AVERAGEIFS($C$2:C1283, $B$2:B1283, B1283)</f>
        <v>4</v>
      </c>
      <c r="AB1283" s="86">
        <f>AVERAGEIFS($I$2:I1283, $B$2:B1283, B1283)</f>
        <v>0.75</v>
      </c>
      <c r="AC1283" s="86">
        <f>AVERAGEIFS($J$2:J1283, $B$2:B1283, B1283)</f>
        <v>0.69</v>
      </c>
      <c r="AD1283" s="86">
        <f>AVERAGEIFS($D$2:D1283, $B$2:B1283, B1283)</f>
        <v>1</v>
      </c>
    </row>
    <row r="1284" spans="1:30" x14ac:dyDescent="0.25">
      <c r="A1284" s="85">
        <v>46184</v>
      </c>
      <c r="B1284" t="s">
        <v>19</v>
      </c>
      <c r="C1284">
        <v>8</v>
      </c>
      <c r="D1284" s="86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86">
        <f>AVERAGEIFS($C$2:C1284, $B$2:B1284, B1284)</f>
        <v>12.155555555555555</v>
      </c>
      <c r="AB1284" s="86">
        <f>AVERAGEIFS($I$2:I1284, $B$2:B1284, B1284)</f>
        <v>0.48555555555555557</v>
      </c>
      <c r="AC1284" s="86">
        <f>AVERAGEIFS($J$2:J1284, $B$2:B1284, B1284)</f>
        <v>0.48800000000000016</v>
      </c>
      <c r="AD1284" s="86">
        <f>AVERAGEIFS($D$2:D1284, $B$2:B1284, B1284)</f>
        <v>0.48888888888888887</v>
      </c>
    </row>
    <row r="1285" spans="1:30" x14ac:dyDescent="0.25">
      <c r="A1285" s="85">
        <v>46184</v>
      </c>
      <c r="B1285" t="s">
        <v>113</v>
      </c>
      <c r="C1285">
        <v>14</v>
      </c>
      <c r="D1285" s="86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86">
        <f>AVERAGEIFS($C$2:C1285, $B$2:B1285, B1285)</f>
        <v>21</v>
      </c>
      <c r="AB1285" s="86">
        <f>AVERAGEIFS($I$2:I1285, $B$2:B1285, B1285)</f>
        <v>0.57250000000000001</v>
      </c>
      <c r="AC1285" s="86">
        <f>AVERAGEIFS($J$2:J1285, $B$2:B1285, B1285)</f>
        <v>0.52549999999999986</v>
      </c>
      <c r="AD1285" s="86">
        <f>AVERAGEIFS($D$2:D1285, $B$2:B1285, B1285)</f>
        <v>0.65</v>
      </c>
    </row>
    <row r="1286" spans="1:30" x14ac:dyDescent="0.25">
      <c r="A1286" s="85">
        <v>46186</v>
      </c>
      <c r="B1286" t="s">
        <v>17</v>
      </c>
      <c r="C1286">
        <v>14</v>
      </c>
      <c r="D1286" s="86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86">
        <f>AVERAGEIFS($C$2:C1286, $B$2:B1286, B1286)</f>
        <v>25.20967741935484</v>
      </c>
      <c r="AB1286" s="86">
        <f>AVERAGEIFS($I$2:I1286, $B$2:B1286, B1286)</f>
        <v>0.46451612903225814</v>
      </c>
      <c r="AC1286" s="86">
        <f>AVERAGEIFS($J$2:J1286, $B$2:B1286, B1286)</f>
        <v>0.49612903225806426</v>
      </c>
      <c r="AD1286" s="86">
        <f>AVERAGEIFS($D$2:D1286, $B$2:B1286, B1286)</f>
        <v>0.40322580645161288</v>
      </c>
    </row>
    <row r="1287" spans="1:30" x14ac:dyDescent="0.25">
      <c r="A1287" s="85">
        <v>46186</v>
      </c>
      <c r="B1287" t="s">
        <v>14</v>
      </c>
      <c r="C1287">
        <v>17</v>
      </c>
      <c r="D1287" s="86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86">
        <f>AVERAGEIFS($C$2:C1287, $B$2:B1287, B1287)</f>
        <v>23.583333333333332</v>
      </c>
      <c r="AB1287" s="86">
        <f>AVERAGEIFS($I$2:I1287, $B$2:B1287, B1287)</f>
        <v>0.47666666666666668</v>
      </c>
      <c r="AC1287" s="86">
        <f>AVERAGEIFS($J$2:J1287, $B$2:B1287, B1287)</f>
        <v>0.48749999999999999</v>
      </c>
      <c r="AD1287" s="86">
        <f>AVERAGEIFS($D$2:D1287, $B$2:B1287, B1287)</f>
        <v>0.48333333333333334</v>
      </c>
    </row>
    <row r="1288" spans="1:30" x14ac:dyDescent="0.25">
      <c r="A1288" s="85">
        <v>46186</v>
      </c>
      <c r="B1288" t="s">
        <v>113</v>
      </c>
      <c r="C1288">
        <v>9</v>
      </c>
      <c r="D1288" s="86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86">
        <f>AVERAGEIFS($C$2:C1288, $B$2:B1288, B1288)</f>
        <v>20.428571428571427</v>
      </c>
      <c r="AB1288" s="86">
        <f>AVERAGEIFS($I$2:I1288, $B$2:B1288, B1288)</f>
        <v>0.580952380952381</v>
      </c>
      <c r="AC1288" s="86">
        <f>AVERAGEIFS($J$2:J1288, $B$2:B1288, B1288)</f>
        <v>0.53142857142857136</v>
      </c>
      <c r="AD1288" s="86">
        <f>AVERAGEIFS($D$2:D1288, $B$2:B1288, B1288)</f>
        <v>0.66666666666666663</v>
      </c>
    </row>
    <row r="1289" spans="1:30" x14ac:dyDescent="0.25">
      <c r="A1289" s="85">
        <v>46186</v>
      </c>
      <c r="B1289" t="s">
        <v>155</v>
      </c>
      <c r="C1289">
        <v>16</v>
      </c>
      <c r="D1289" s="86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86">
        <f>AVERAGEIFS($C$2:C1289, $B$2:B1289, B1289)</f>
        <v>18.266666666666666</v>
      </c>
      <c r="AB1289" s="86">
        <f>AVERAGEIFS($I$2:I1289, $B$2:B1289, B1289)</f>
        <v>0.39888888888888885</v>
      </c>
      <c r="AC1289" s="86">
        <f>AVERAGEIFS($J$2:J1289, $B$2:B1289, B1289)</f>
        <v>0.46311111111111103</v>
      </c>
      <c r="AD1289" s="86">
        <f>AVERAGEIFS($D$2:D1289, $B$2:B1289, B1289)</f>
        <v>0.37777777777777777</v>
      </c>
    </row>
    <row r="1290" spans="1:30" x14ac:dyDescent="0.25">
      <c r="A1290" s="85">
        <v>46186</v>
      </c>
      <c r="B1290" t="s">
        <v>154</v>
      </c>
      <c r="C1290">
        <v>18</v>
      </c>
      <c r="D1290" s="86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86">
        <f>AVERAGEIFS($C$2:C1290, $B$2:B1290, B1290)</f>
        <v>12.684210526315789</v>
      </c>
      <c r="AB1290" s="86">
        <f>AVERAGEIFS($I$2:I1290, $B$2:B1290, B1290)</f>
        <v>0.46315789473684216</v>
      </c>
      <c r="AC1290" s="86">
        <f>AVERAGEIFS($J$2:J1290, $B$2:B1290, B1290)</f>
        <v>0.4957894736842105</v>
      </c>
      <c r="AD1290" s="86">
        <f>AVERAGEIFS($D$2:D1290, $B$2:B1290, B1290)</f>
        <v>0.52631578947368418</v>
      </c>
    </row>
    <row r="1291" spans="1:30" x14ac:dyDescent="0.25">
      <c r="A1291" s="85">
        <v>46186</v>
      </c>
      <c r="B1291" t="s">
        <v>139</v>
      </c>
      <c r="C1291">
        <v>10</v>
      </c>
      <c r="D1291" s="86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86">
        <f>AVERAGEIFS($C$2:C1291, $B$2:B1291, B1291)</f>
        <v>11.575757575757576</v>
      </c>
      <c r="AB1291" s="86">
        <f>AVERAGEIFS($I$2:I1291, $B$2:B1291, B1291)</f>
        <v>0.45151515151515154</v>
      </c>
      <c r="AC1291" s="86">
        <f>AVERAGEIFS($J$2:J1291, $B$2:B1291, B1291)</f>
        <v>0.49121212121212116</v>
      </c>
      <c r="AD1291" s="86">
        <f>AVERAGEIFS($D$2:D1291, $B$2:B1291, B1291)</f>
        <v>0.48484848484848486</v>
      </c>
    </row>
    <row r="1292" spans="1:30" x14ac:dyDescent="0.25">
      <c r="A1292" s="85">
        <v>46186</v>
      </c>
      <c r="B1292" t="s">
        <v>2</v>
      </c>
      <c r="C1292">
        <v>13</v>
      </c>
      <c r="D1292" s="86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86">
        <f>AVERAGEIFS($C$2:C1292, $B$2:B1292, B1292)</f>
        <v>26.214285714285715</v>
      </c>
      <c r="AB1292" s="86">
        <f>AVERAGEIFS($I$2:I1292, $B$2:B1292, B1292)</f>
        <v>0.58571428571428574</v>
      </c>
      <c r="AC1292" s="86">
        <f>AVERAGEIFS($J$2:J1292, $B$2:B1292, B1292)</f>
        <v>0.54357142857142848</v>
      </c>
      <c r="AD1292" s="86">
        <f>AVERAGEIFS($D$2:D1292, $B$2:B1292, B1292)</f>
        <v>0.5</v>
      </c>
    </row>
    <row r="1293" spans="1:30" x14ac:dyDescent="0.25">
      <c r="A1293" s="85">
        <v>46186</v>
      </c>
      <c r="B1293" t="s">
        <v>13</v>
      </c>
      <c r="C1293">
        <v>16</v>
      </c>
      <c r="D1293" s="86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86">
        <f>AVERAGEIFS($C$2:C1293, $B$2:B1293, B1293)</f>
        <v>25.617283950617285</v>
      </c>
      <c r="AB1293" s="86">
        <f>AVERAGEIFS($I$2:I1293, $B$2:B1293, B1293)</f>
        <v>0.54320987654320985</v>
      </c>
      <c r="AC1293" s="86">
        <f>AVERAGEIFS($J$2:J1293, $B$2:B1293, B1293)</f>
        <v>0.52950617283950629</v>
      </c>
      <c r="AD1293" s="86">
        <f>AVERAGEIFS($D$2:D1293, $B$2:B1293, B1293)</f>
        <v>0.58024691358024694</v>
      </c>
    </row>
    <row r="1294" spans="1:30" x14ac:dyDescent="0.25">
      <c r="A1294" s="85">
        <v>46186</v>
      </c>
      <c r="B1294" t="s">
        <v>18</v>
      </c>
      <c r="C1294">
        <v>10</v>
      </c>
      <c r="D1294" s="86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86">
        <f>AVERAGEIFS($C$2:C1294, $B$2:B1294, B1294)</f>
        <v>25.341463414634145</v>
      </c>
      <c r="AB1294" s="86">
        <f>AVERAGEIFS($I$2:I1294, $B$2:B1294, B1294)</f>
        <v>0.47682926829268296</v>
      </c>
      <c r="AC1294" s="86">
        <f>AVERAGEIFS($J$2:J1294, $B$2:B1294, B1294)</f>
        <v>0.48902439024390243</v>
      </c>
      <c r="AD1294" s="86">
        <f>AVERAGEIFS($D$2:D1294, $B$2:B1294, B1294)</f>
        <v>0.46341463414634149</v>
      </c>
    </row>
    <row r="1295" spans="1:30" x14ac:dyDescent="0.25">
      <c r="A1295" s="85">
        <v>46186</v>
      </c>
      <c r="B1295" t="s">
        <v>141</v>
      </c>
      <c r="C1295">
        <v>15</v>
      </c>
      <c r="D1295" s="86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86">
        <f>AVERAGEIFS($C$2:C1295, $B$2:B1295, B1295)</f>
        <v>17.100000000000001</v>
      </c>
      <c r="AB1295" s="86">
        <f>AVERAGEIFS($I$2:I1295, $B$2:B1295, B1295)</f>
        <v>0.44499999999999995</v>
      </c>
      <c r="AC1295" s="86">
        <f>AVERAGEIFS($J$2:J1295, $B$2:B1295, B1295)</f>
        <v>0.48100000000000004</v>
      </c>
      <c r="AD1295" s="86">
        <f>AVERAGEIFS($D$2:D1295, $B$2:B1295, B1295)</f>
        <v>0.4</v>
      </c>
    </row>
    <row r="1296" spans="1:30" x14ac:dyDescent="0.25">
      <c r="A1296" s="85">
        <v>46186</v>
      </c>
      <c r="B1296" t="s">
        <v>29</v>
      </c>
      <c r="C1296">
        <v>9</v>
      </c>
      <c r="D1296" s="8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86">
        <f>AVERAGEIFS($C$2:C1296, $B$2:B1296, B1296)</f>
        <v>10.921875</v>
      </c>
      <c r="AB1296" s="86">
        <f>AVERAGEIFS($I$2:I1296, $B$2:B1296, B1296)</f>
        <v>0.45703125</v>
      </c>
      <c r="AC1296" s="86">
        <f>AVERAGEIFS($J$2:J1296, $B$2:B1296, B1296)</f>
        <v>0.49265625000000002</v>
      </c>
      <c r="AD1296" s="86">
        <f>AVERAGEIFS($D$2:D1296, $B$2:B1296, B1296)</f>
        <v>0.421875</v>
      </c>
    </row>
    <row r="1297" spans="1:30" x14ac:dyDescent="0.25">
      <c r="A1297" s="85">
        <v>46186</v>
      </c>
      <c r="B1297" t="s">
        <v>247</v>
      </c>
      <c r="C1297">
        <v>5</v>
      </c>
      <c r="D1297" s="86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86">
        <f>AVERAGEIFS($C$2:C1297, $B$2:B1297, B1297)</f>
        <v>4.5</v>
      </c>
      <c r="AB1297" s="86">
        <f>AVERAGEIFS($I$2:I1297, $B$2:B1297, B1297)</f>
        <v>0.5</v>
      </c>
      <c r="AC1297" s="86">
        <f>AVERAGEIFS($J$2:J1297, $B$2:B1297, B1297)</f>
        <v>0.52</v>
      </c>
      <c r="AD1297" s="86">
        <f>AVERAGEIFS($D$2:D1297, $B$2:B1297, B1297)</f>
        <v>0.5</v>
      </c>
    </row>
    <row r="1298" spans="1:30" x14ac:dyDescent="0.25">
      <c r="A1298" s="85">
        <v>46187</v>
      </c>
      <c r="B1298" t="s">
        <v>1</v>
      </c>
      <c r="C1298">
        <v>48</v>
      </c>
      <c r="D1298" s="86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86">
        <f>AVERAGEIFS($C$2:C1298, $B$2:B1298, B1298)</f>
        <v>27.1875</v>
      </c>
      <c r="AB1298" s="86">
        <f>AVERAGEIFS($I$2:I1298, $B$2:B1298, B1298)</f>
        <v>0.52500000000000002</v>
      </c>
      <c r="AC1298" s="86">
        <f>AVERAGEIFS($J$2:J1298, $B$2:B1298, B1298)</f>
        <v>0.50062499999999999</v>
      </c>
      <c r="AD1298" s="86">
        <f>AVERAGEIFS($D$2:D1298, $B$2:B1298, B1298)</f>
        <v>0.625</v>
      </c>
    </row>
    <row r="1299" spans="1:30" x14ac:dyDescent="0.25">
      <c r="A1299" s="85">
        <v>46187</v>
      </c>
      <c r="B1299" t="s">
        <v>13</v>
      </c>
      <c r="C1299">
        <v>43</v>
      </c>
      <c r="D1299" s="86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86">
        <f>AVERAGEIFS($C$2:C1299, $B$2:B1299, B1299)</f>
        <v>25.829268292682926</v>
      </c>
      <c r="AB1299" s="86">
        <f>AVERAGEIFS($I$2:I1299, $B$2:B1299, B1299)</f>
        <v>0.54390243902439028</v>
      </c>
      <c r="AC1299" s="86">
        <f>AVERAGEIFS($J$2:J1299, $B$2:B1299, B1299)</f>
        <v>0.53036585365853672</v>
      </c>
      <c r="AD1299" s="86">
        <f>AVERAGEIFS($D$2:D1299, $B$2:B1299, B1299)</f>
        <v>0.58536585365853655</v>
      </c>
    </row>
    <row r="1300" spans="1:30" x14ac:dyDescent="0.25">
      <c r="A1300" s="85">
        <v>46187</v>
      </c>
      <c r="B1300" t="s">
        <v>37</v>
      </c>
      <c r="C1300">
        <v>33</v>
      </c>
      <c r="D1300" s="86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86">
        <f>AVERAGEIFS($C$2:C1300, $B$2:B1300, B1300)</f>
        <v>20.472222222222221</v>
      </c>
      <c r="AB1300" s="86">
        <f>AVERAGEIFS($I$2:I1300, $B$2:B1300, B1300)</f>
        <v>0.43333333333333329</v>
      </c>
      <c r="AC1300" s="86">
        <f>AVERAGEIFS($J$2:J1300, $B$2:B1300, B1300)</f>
        <v>0.46527777777777779</v>
      </c>
      <c r="AD1300" s="86">
        <f>AVERAGEIFS($D$2:D1300, $B$2:B1300, B1300)</f>
        <v>0.47222222222222221</v>
      </c>
    </row>
    <row r="1301" spans="1:30" x14ac:dyDescent="0.25">
      <c r="A1301" s="85">
        <v>46187</v>
      </c>
      <c r="B1301" t="s">
        <v>141</v>
      </c>
      <c r="C1301">
        <v>31</v>
      </c>
      <c r="D1301" s="86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86">
        <f>AVERAGEIFS($C$2:C1301, $B$2:B1301, B1301)</f>
        <v>17.761904761904763</v>
      </c>
      <c r="AB1301" s="86">
        <f>AVERAGEIFS($I$2:I1301, $B$2:B1301, B1301)</f>
        <v>0.45238095238095227</v>
      </c>
      <c r="AC1301" s="86">
        <f>AVERAGEIFS($J$2:J1301, $B$2:B1301, B1301)</f>
        <v>0.48666666666666669</v>
      </c>
      <c r="AD1301" s="86">
        <f>AVERAGEIFS($D$2:D1301, $B$2:B1301, B1301)</f>
        <v>0.42857142857142855</v>
      </c>
    </row>
    <row r="1302" spans="1:30" x14ac:dyDescent="0.25">
      <c r="A1302" s="85">
        <v>46187</v>
      </c>
      <c r="B1302" t="s">
        <v>29</v>
      </c>
      <c r="C1302">
        <v>16</v>
      </c>
      <c r="D1302" s="86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86">
        <f>AVERAGEIFS($C$2:C1302, $B$2:B1302, B1302)</f>
        <v>11</v>
      </c>
      <c r="AB1302" s="86">
        <f>AVERAGEIFS($I$2:I1302, $B$2:B1302, B1302)</f>
        <v>0.45923076923076928</v>
      </c>
      <c r="AC1302" s="86">
        <f>AVERAGEIFS($J$2:J1302, $B$2:B1302, B1302)</f>
        <v>0.49430769230769234</v>
      </c>
      <c r="AD1302" s="86">
        <f>AVERAGEIFS($D$2:D1302, $B$2:B1302, B1302)</f>
        <v>0.43076923076923079</v>
      </c>
    </row>
    <row r="1303" spans="1:30" x14ac:dyDescent="0.25">
      <c r="A1303" s="85">
        <v>46187</v>
      </c>
      <c r="B1303" t="s">
        <v>70</v>
      </c>
      <c r="C1303">
        <v>15</v>
      </c>
      <c r="D1303" s="86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86">
        <f>AVERAGEIFS($C$2:C1303, $B$2:B1303, B1303)</f>
        <v>18.75</v>
      </c>
      <c r="AB1303" s="86">
        <f>AVERAGEIFS($I$2:I1303, $B$2:B1303, B1303)</f>
        <v>0.55625000000000002</v>
      </c>
      <c r="AC1303" s="86">
        <f>AVERAGEIFS($J$2:J1303, $B$2:B1303, B1303)</f>
        <v>0.53625</v>
      </c>
      <c r="AD1303" s="86">
        <f>AVERAGEIFS($D$2:D1303, $B$2:B1303, B1303)</f>
        <v>0.625</v>
      </c>
    </row>
    <row r="1304" spans="1:30" x14ac:dyDescent="0.25">
      <c r="A1304" s="85">
        <v>46187</v>
      </c>
      <c r="B1304" t="s">
        <v>2</v>
      </c>
      <c r="C1304">
        <v>50</v>
      </c>
      <c r="D1304" s="86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86">
        <f>AVERAGEIFS($C$2:C1304, $B$2:B1304, B1304)</f>
        <v>27.03448275862069</v>
      </c>
      <c r="AB1304" s="86">
        <f>AVERAGEIFS($I$2:I1304, $B$2:B1304, B1304)</f>
        <v>0.57931034482758625</v>
      </c>
      <c r="AC1304" s="86">
        <f>AVERAGEIFS($J$2:J1304, $B$2:B1304, B1304)</f>
        <v>0.5386206896551724</v>
      </c>
      <c r="AD1304" s="86">
        <f>AVERAGEIFS($D$2:D1304, $B$2:B1304, B1304)</f>
        <v>0.48275862068965519</v>
      </c>
    </row>
    <row r="1305" spans="1:30" x14ac:dyDescent="0.25">
      <c r="A1305" s="85">
        <v>46187</v>
      </c>
      <c r="B1305" t="s">
        <v>18</v>
      </c>
      <c r="C1305">
        <v>34</v>
      </c>
      <c r="D1305" s="86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86">
        <f>AVERAGEIFS($C$2:C1305, $B$2:B1305, B1305)</f>
        <v>25.547619047619047</v>
      </c>
      <c r="AB1305" s="86">
        <f>AVERAGEIFS($I$2:I1305, $B$2:B1305, B1305)</f>
        <v>0.47499999999999998</v>
      </c>
      <c r="AC1305" s="86">
        <f>AVERAGEIFS($J$2:J1305, $B$2:B1305, B1305)</f>
        <v>0.4869047619047619</v>
      </c>
      <c r="AD1305" s="86">
        <f>AVERAGEIFS($D$2:D1305, $B$2:B1305, B1305)</f>
        <v>0.45238095238095238</v>
      </c>
    </row>
    <row r="1306" spans="1:30" x14ac:dyDescent="0.25">
      <c r="A1306" s="85">
        <v>46187</v>
      </c>
      <c r="B1306" t="s">
        <v>150</v>
      </c>
      <c r="C1306">
        <v>31</v>
      </c>
      <c r="D1306" s="86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86">
        <f>AVERAGEIFS($C$2:C1306, $B$2:B1306, B1306)</f>
        <v>18.826086956521738</v>
      </c>
      <c r="AB1306" s="86">
        <f>AVERAGEIFS($I$2:I1306, $B$2:B1306, B1306)</f>
        <v>0.63478260869565217</v>
      </c>
      <c r="AC1306" s="86">
        <f>AVERAGEIFS($J$2:J1306, $B$2:B1306, B1306)</f>
        <v>0.56652173913043458</v>
      </c>
      <c r="AD1306" s="86">
        <f>AVERAGEIFS($D$2:D1306, $B$2:B1306, B1306)</f>
        <v>0.69565217391304346</v>
      </c>
    </row>
    <row r="1307" spans="1:30" x14ac:dyDescent="0.25">
      <c r="A1307" s="85">
        <v>46187</v>
      </c>
      <c r="B1307" t="s">
        <v>25</v>
      </c>
      <c r="C1307">
        <v>30</v>
      </c>
      <c r="D1307" s="86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86">
        <f>AVERAGEIFS($C$2:C1307, $B$2:B1307, B1307)</f>
        <v>18.657142857142858</v>
      </c>
      <c r="AB1307" s="86">
        <f>AVERAGEIFS($I$2:I1307, $B$2:B1307, B1307)</f>
        <v>0.5585714285714285</v>
      </c>
      <c r="AC1307" s="86">
        <f>AVERAGEIFS($J$2:J1307, $B$2:B1307, B1307)</f>
        <v>0.51828571428571435</v>
      </c>
      <c r="AD1307" s="86">
        <f>AVERAGEIFS($D$2:D1307, $B$2:B1307, B1307)</f>
        <v>0.54285714285714282</v>
      </c>
    </row>
    <row r="1308" spans="1:30" x14ac:dyDescent="0.25">
      <c r="A1308" s="85">
        <v>46187</v>
      </c>
      <c r="B1308" t="s">
        <v>71</v>
      </c>
      <c r="C1308">
        <v>20</v>
      </c>
      <c r="D1308" s="86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86">
        <f>AVERAGEIFS($C$2:C1308, $B$2:B1308, B1308)</f>
        <v>14.5</v>
      </c>
      <c r="AB1308" s="86">
        <f>AVERAGEIFS($I$2:I1308, $B$2:B1308, B1308)</f>
        <v>0.54166666666666663</v>
      </c>
      <c r="AC1308" s="86">
        <f>AVERAGEIFS($J$2:J1308, $B$2:B1308, B1308)</f>
        <v>0.51333333333333331</v>
      </c>
      <c r="AD1308" s="86">
        <f>AVERAGEIFS($D$2:D1308, $B$2:B1308, B1308)</f>
        <v>0.5</v>
      </c>
    </row>
    <row r="1309" spans="1:30" x14ac:dyDescent="0.25">
      <c r="A1309" s="85">
        <v>46187</v>
      </c>
      <c r="B1309" t="s">
        <v>140</v>
      </c>
      <c r="C1309">
        <v>11</v>
      </c>
      <c r="D1309" s="86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86">
        <f>AVERAGEIFS($C$2:C1309, $B$2:B1309, B1309)</f>
        <v>9.621621621621621</v>
      </c>
      <c r="AB1309" s="86">
        <f>AVERAGEIFS($I$2:I1309, $B$2:B1309, B1309)</f>
        <v>0.47297297297297297</v>
      </c>
      <c r="AC1309" s="86">
        <f>AVERAGEIFS($J$2:J1309, $B$2:B1309, B1309)</f>
        <v>0.48270270270270249</v>
      </c>
      <c r="AD1309" s="86">
        <f>AVERAGEIFS($D$2:D1309, $B$2:B1309, B1309)</f>
        <v>0.45945945945945948</v>
      </c>
    </row>
    <row r="1310" spans="1:30" x14ac:dyDescent="0.25">
      <c r="A1310" s="85">
        <v>46187</v>
      </c>
      <c r="B1310" t="s">
        <v>6</v>
      </c>
      <c r="C1310">
        <v>32</v>
      </c>
      <c r="D1310" s="86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86">
        <f>AVERAGEIFS($C$2:C1310, $B$2:B1310, B1310)</f>
        <v>24.238095238095237</v>
      </c>
      <c r="AB1310" s="86">
        <f>AVERAGEIFS($I$2:I1310, $B$2:B1310, B1310)</f>
        <v>0.65</v>
      </c>
      <c r="AC1310" s="86">
        <f>AVERAGEIFS($J$2:J1310, $B$2:B1310, B1310)</f>
        <v>0.57119047619047614</v>
      </c>
      <c r="AD1310" s="86">
        <f>AVERAGEIFS($D$2:D1310, $B$2:B1310, B1310)</f>
        <v>0.7142857142857143</v>
      </c>
    </row>
    <row r="1311" spans="1:30" x14ac:dyDescent="0.25">
      <c r="A1311" s="85">
        <v>46187</v>
      </c>
      <c r="B1311" t="s">
        <v>28</v>
      </c>
      <c r="C1311">
        <v>14</v>
      </c>
      <c r="D1311" s="86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86">
        <f>AVERAGEIFS($C$2:C1311, $B$2:B1311, B1311)</f>
        <v>15.518518518518519</v>
      </c>
      <c r="AB1311" s="86">
        <f>AVERAGEIFS($I$2:I1311, $B$2:B1311, B1311)</f>
        <v>0.39444444444444443</v>
      </c>
      <c r="AC1311" s="86">
        <f>AVERAGEIFS($J$2:J1311, $B$2:B1311, B1311)</f>
        <v>0.45370370370370378</v>
      </c>
      <c r="AD1311" s="86">
        <f>AVERAGEIFS($D$2:D1311, $B$2:B1311, B1311)</f>
        <v>0.37037037037037035</v>
      </c>
    </row>
    <row r="1312" spans="1:30" x14ac:dyDescent="0.25">
      <c r="A1312" s="85">
        <v>46187</v>
      </c>
      <c r="B1312" t="s">
        <v>44</v>
      </c>
      <c r="C1312">
        <v>21</v>
      </c>
      <c r="D1312" s="86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86">
        <f>AVERAGEIFS($C$2:C1312, $B$2:B1312, B1312)</f>
        <v>15.5</v>
      </c>
      <c r="AB1312" s="86">
        <f>AVERAGEIFS($I$2:I1312, $B$2:B1312, B1312)</f>
        <v>0.81874999999999998</v>
      </c>
      <c r="AC1312" s="86">
        <f>AVERAGEIFS($J$2:J1312, $B$2:B1312, B1312)</f>
        <v>0.65249999999999997</v>
      </c>
      <c r="AD1312" s="86">
        <f>AVERAGEIFS($D$2:D1312, $B$2:B1312, B1312)</f>
        <v>1</v>
      </c>
    </row>
    <row r="1313" spans="1:30" x14ac:dyDescent="0.25">
      <c r="A1313" s="85">
        <v>46187</v>
      </c>
      <c r="B1313" t="s">
        <v>35</v>
      </c>
      <c r="C1313">
        <v>15</v>
      </c>
      <c r="D1313" s="86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86">
        <f>AVERAGEIFS($C$2:C1313, $B$2:B1313, B1313)</f>
        <v>12.487804878048781</v>
      </c>
      <c r="AB1313" s="86">
        <f>AVERAGEIFS($I$2:I1313, $B$2:B1313, B1313)</f>
        <v>0.53414634146341466</v>
      </c>
      <c r="AC1313" s="86">
        <f>AVERAGEIFS($J$2:J1313, $B$2:B1313, B1313)</f>
        <v>0.51317073170731708</v>
      </c>
      <c r="AD1313" s="86">
        <f>AVERAGEIFS($D$2:D1313, $B$2:B1313, B1313)</f>
        <v>0.63414634146341464</v>
      </c>
    </row>
    <row r="1314" spans="1:30" x14ac:dyDescent="0.25">
      <c r="A1314" s="85">
        <v>46187</v>
      </c>
      <c r="B1314" t="s">
        <v>139</v>
      </c>
      <c r="C1314">
        <v>13</v>
      </c>
      <c r="D1314" s="86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86">
        <f>AVERAGEIFS($C$2:C1314, $B$2:B1314, B1314)</f>
        <v>11.617647058823529</v>
      </c>
      <c r="AB1314" s="86">
        <f>AVERAGEIFS($I$2:I1314, $B$2:B1314, B1314)</f>
        <v>0.45588235294117646</v>
      </c>
      <c r="AC1314" s="86">
        <f>AVERAGEIFS($J$2:J1314, $B$2:B1314, B1314)</f>
        <v>0.49470588235294111</v>
      </c>
      <c r="AD1314" s="86">
        <f>AVERAGEIFS($D$2:D1314, $B$2:B1314, B1314)</f>
        <v>0.5</v>
      </c>
    </row>
    <row r="1315" spans="1:30" x14ac:dyDescent="0.25">
      <c r="A1315" s="85">
        <v>46187</v>
      </c>
      <c r="B1315" t="s">
        <v>20</v>
      </c>
      <c r="C1315">
        <v>15</v>
      </c>
      <c r="D1315" s="86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86">
        <f>AVERAGEIFS($C$2:C1315, $B$2:B1315, B1315)</f>
        <v>14.617647058823529</v>
      </c>
      <c r="AB1315" s="86">
        <f>AVERAGEIFS($I$2:I1315, $B$2:B1315, B1315)</f>
        <v>0.50147058823529422</v>
      </c>
      <c r="AC1315" s="86">
        <f>AVERAGEIFS($J$2:J1315, $B$2:B1315, B1315)</f>
        <v>0.50647058823529434</v>
      </c>
      <c r="AD1315" s="86">
        <f>AVERAGEIFS($D$2:D1315, $B$2:B1315, B1315)</f>
        <v>0.44117647058823528</v>
      </c>
    </row>
    <row r="1316" spans="1:30" x14ac:dyDescent="0.25">
      <c r="A1316" s="85">
        <v>46187</v>
      </c>
      <c r="B1316" t="s">
        <v>15</v>
      </c>
      <c r="C1316">
        <v>21</v>
      </c>
      <c r="D1316" s="86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86">
        <f>AVERAGEIFS($C$2:C1316, $B$2:B1316, B1316)</f>
        <v>22.745098039215687</v>
      </c>
      <c r="AB1316" s="86">
        <f>AVERAGEIFS($I$2:I1316, $B$2:B1316, B1316)</f>
        <v>0.45686274509803931</v>
      </c>
      <c r="AC1316" s="86">
        <f>AVERAGEIFS($J$2:J1316, $B$2:B1316, B1316)</f>
        <v>0.48470588235294115</v>
      </c>
      <c r="AD1316" s="86">
        <f>AVERAGEIFS($D$2:D1316, $B$2:B1316, B1316)</f>
        <v>0.41176470588235292</v>
      </c>
    </row>
    <row r="1317" spans="1:30" x14ac:dyDescent="0.25">
      <c r="A1317" s="85">
        <v>46187</v>
      </c>
      <c r="B1317" t="s">
        <v>27</v>
      </c>
      <c r="C1317">
        <v>17</v>
      </c>
      <c r="D1317" s="86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86">
        <f>AVERAGEIFS($C$2:C1317, $B$2:B1317, B1317)</f>
        <v>15.057142857142857</v>
      </c>
      <c r="AB1317" s="86">
        <f>AVERAGEIFS($I$2:I1317, $B$2:B1317, B1317)</f>
        <v>0.49142857142857133</v>
      </c>
      <c r="AC1317" s="86">
        <f>AVERAGEIFS($J$2:J1317, $B$2:B1317, B1317)</f>
        <v>0.49714285714285722</v>
      </c>
      <c r="AD1317" s="86">
        <f>AVERAGEIFS($D$2:D1317, $B$2:B1317, B1317)</f>
        <v>0.51428571428571423</v>
      </c>
    </row>
    <row r="1318" spans="1:30" x14ac:dyDescent="0.25">
      <c r="A1318" s="85">
        <v>46187</v>
      </c>
      <c r="B1318" t="s">
        <v>26</v>
      </c>
      <c r="C1318">
        <v>14</v>
      </c>
      <c r="D1318" s="86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86">
        <f>AVERAGEIFS($C$2:C1318, $B$2:B1318, B1318)</f>
        <v>13.627906976744185</v>
      </c>
      <c r="AB1318" s="86">
        <f>AVERAGEIFS($I$2:I1318, $B$2:B1318, B1318)</f>
        <v>0.61976744186046495</v>
      </c>
      <c r="AC1318" s="86">
        <f>AVERAGEIFS($J$2:J1318, $B$2:B1318, B1318)</f>
        <v>0.54534883720930238</v>
      </c>
      <c r="AD1318" s="86">
        <f>AVERAGEIFS($D$2:D1318, $B$2:B1318, B1318)</f>
        <v>0.65116279069767447</v>
      </c>
    </row>
    <row r="1319" spans="1:30" x14ac:dyDescent="0.25">
      <c r="A1319" s="85">
        <v>46187</v>
      </c>
      <c r="B1319" t="s">
        <v>19</v>
      </c>
      <c r="C1319">
        <v>9</v>
      </c>
      <c r="D1319" s="86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86">
        <f>AVERAGEIFS($C$2:C1319, $B$2:B1319, B1319)</f>
        <v>12.086956521739131</v>
      </c>
      <c r="AB1319" s="86">
        <f>AVERAGEIFS($I$2:I1319, $B$2:B1319, B1319)</f>
        <v>0.48369565217391303</v>
      </c>
      <c r="AC1319" s="86">
        <f>AVERAGEIFS($J$2:J1319, $B$2:B1319, B1319)</f>
        <v>0.4858695652173915</v>
      </c>
      <c r="AD1319" s="86">
        <f>AVERAGEIFS($D$2:D1319, $B$2:B1319, B1319)</f>
        <v>0.47826086956521741</v>
      </c>
    </row>
    <row r="1320" spans="1:30" x14ac:dyDescent="0.25">
      <c r="A1320" s="85">
        <v>46187</v>
      </c>
      <c r="B1320" t="s">
        <v>148</v>
      </c>
      <c r="C1320">
        <v>17</v>
      </c>
      <c r="D1320" s="86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86">
        <f>AVERAGEIFS($C$2:C1320, $B$2:B1320, B1320)</f>
        <v>12.583333333333334</v>
      </c>
      <c r="AB1320" s="86">
        <f>AVERAGEIFS($I$2:I1320, $B$2:B1320, B1320)</f>
        <v>0.51770833333333321</v>
      </c>
      <c r="AC1320" s="86">
        <f>AVERAGEIFS($J$2:J1320, $B$2:B1320, B1320)</f>
        <v>0.50666666666666671</v>
      </c>
      <c r="AD1320" s="86">
        <f>AVERAGEIFS($D$2:D1320, $B$2:B1320, B1320)</f>
        <v>0.47916666666666669</v>
      </c>
    </row>
    <row r="1321" spans="1:30" x14ac:dyDescent="0.25">
      <c r="A1321" s="85">
        <v>46187</v>
      </c>
      <c r="B1321" t="s">
        <v>38</v>
      </c>
      <c r="C1321">
        <v>11</v>
      </c>
      <c r="D1321" s="86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86">
        <f>AVERAGEIFS($C$2:C1321, $B$2:B1321, B1321)</f>
        <v>8.36</v>
      </c>
      <c r="AB1321" s="86">
        <f>AVERAGEIFS($I$2:I1321, $B$2:B1321, B1321)</f>
        <v>0.40200000000000002</v>
      </c>
      <c r="AC1321" s="86">
        <f>AVERAGEIFS($J$2:J1321, $B$2:B1321, B1321)</f>
        <v>0.44880000000000009</v>
      </c>
      <c r="AD1321" s="86">
        <f>AVERAGEIFS($D$2:D1321, $B$2:B1321, B1321)</f>
        <v>0.36</v>
      </c>
    </row>
    <row r="1322" spans="1:30" x14ac:dyDescent="0.25">
      <c r="A1322" s="85">
        <v>46188</v>
      </c>
      <c r="B1322" t="s">
        <v>140</v>
      </c>
      <c r="C1322">
        <v>7</v>
      </c>
      <c r="D1322" s="86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86">
        <f>AVERAGEIFS($C$2:C1322, $B$2:B1322, B1322)</f>
        <v>9.5526315789473681</v>
      </c>
      <c r="AB1322" s="86">
        <f>AVERAGEIFS($I$2:I1322, $B$2:B1322, B1322)</f>
        <v>0.48684210526315791</v>
      </c>
      <c r="AC1322" s="86">
        <f>AVERAGEIFS($J$2:J1322, $B$2:B1322, B1322)</f>
        <v>0.49157894736842084</v>
      </c>
      <c r="AD1322" s="86">
        <f>AVERAGEIFS($D$2:D1322, $B$2:B1322, B1322)</f>
        <v>0.47368421052631576</v>
      </c>
    </row>
    <row r="1323" spans="1:30" x14ac:dyDescent="0.25">
      <c r="A1323" s="85">
        <v>46188</v>
      </c>
      <c r="B1323" t="s">
        <v>40</v>
      </c>
      <c r="C1323">
        <v>14</v>
      </c>
      <c r="D1323" s="86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86">
        <f>AVERAGEIFS($C$2:C1323, $B$2:B1323, B1323)</f>
        <v>20.173913043478262</v>
      </c>
      <c r="AB1323" s="86">
        <f>AVERAGEIFS($I$2:I1323, $B$2:B1323, B1323)</f>
        <v>0.53478260869565208</v>
      </c>
      <c r="AC1323" s="86">
        <f>AVERAGEIFS($J$2:J1323, $B$2:B1323, B1323)</f>
        <v>0.4869565217391304</v>
      </c>
      <c r="AD1323" s="86">
        <f>AVERAGEIFS($D$2:D1323, $B$2:B1323, B1323)</f>
        <v>0.52173913043478259</v>
      </c>
    </row>
    <row r="1324" spans="1:30" x14ac:dyDescent="0.25">
      <c r="A1324" s="85">
        <v>46188</v>
      </c>
      <c r="B1324" t="s">
        <v>150</v>
      </c>
      <c r="C1324">
        <v>12</v>
      </c>
      <c r="D1324" s="86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86">
        <f>AVERAGEIFS($C$2:C1324, $B$2:B1324, B1324)</f>
        <v>18.541666666666668</v>
      </c>
      <c r="AB1324" s="86">
        <f>AVERAGEIFS($I$2:I1324, $B$2:B1324, B1324)</f>
        <v>0.65</v>
      </c>
      <c r="AC1324" s="86">
        <f>AVERAGEIFS($J$2:J1324, $B$2:B1324, B1324)</f>
        <v>0.57708333333333317</v>
      </c>
      <c r="AD1324" s="86">
        <f>AVERAGEIFS($D$2:D1324, $B$2:B1324, B1324)</f>
        <v>0.70833333333333337</v>
      </c>
    </row>
    <row r="1325" spans="1:30" x14ac:dyDescent="0.25">
      <c r="A1325" s="85">
        <v>46188</v>
      </c>
      <c r="B1325" t="s">
        <v>6</v>
      </c>
      <c r="C1325">
        <v>7</v>
      </c>
      <c r="D1325" s="86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86">
        <f>AVERAGEIFS($C$2:C1325, $B$2:B1325, B1325)</f>
        <v>23.837209302325583</v>
      </c>
      <c r="AB1325" s="86">
        <f>AVERAGEIFS($I$2:I1325, $B$2:B1325, B1325)</f>
        <v>0.6581395348837209</v>
      </c>
      <c r="AC1325" s="86">
        <f>AVERAGEIFS($J$2:J1325, $B$2:B1325, B1325)</f>
        <v>0.5769767441860465</v>
      </c>
      <c r="AD1325" s="86">
        <f>AVERAGEIFS($D$2:D1325, $B$2:B1325, B1325)</f>
        <v>0.72093023255813948</v>
      </c>
    </row>
    <row r="1326" spans="1:30" x14ac:dyDescent="0.25">
      <c r="A1326" s="85">
        <v>46188</v>
      </c>
      <c r="B1326" t="s">
        <v>44</v>
      </c>
      <c r="C1326">
        <v>14</v>
      </c>
      <c r="D1326" s="86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86">
        <f>AVERAGEIFS($C$2:C1326, $B$2:B1326, B1326)</f>
        <v>15.333333333333334</v>
      </c>
      <c r="AB1326" s="86">
        <f>AVERAGEIFS($I$2:I1326, $B$2:B1326, B1326)</f>
        <v>0.83888888888888891</v>
      </c>
      <c r="AC1326" s="86">
        <f>AVERAGEIFS($J$2:J1326, $B$2:B1326, B1326)</f>
        <v>0.6711111111111111</v>
      </c>
      <c r="AD1326" s="86">
        <f>AVERAGEIFS($D$2:D1326, $B$2:B1326, B1326)</f>
        <v>1</v>
      </c>
    </row>
    <row r="1327" spans="1:30" x14ac:dyDescent="0.25">
      <c r="A1327" s="85">
        <v>46188</v>
      </c>
      <c r="B1327" t="s">
        <v>154</v>
      </c>
      <c r="C1327">
        <v>3</v>
      </c>
      <c r="D1327" s="86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86">
        <f>AVERAGEIFS($C$2:C1327, $B$2:B1327, B1327)</f>
        <v>12.2</v>
      </c>
      <c r="AB1327" s="86">
        <f>AVERAGEIFS($I$2:I1327, $B$2:B1327, B1327)</f>
        <v>0.44000000000000006</v>
      </c>
      <c r="AC1327" s="86">
        <f>AVERAGEIFS($J$2:J1327, $B$2:B1327, B1327)</f>
        <v>0.48</v>
      </c>
      <c r="AD1327" s="86">
        <f>AVERAGEIFS($D$2:D1327, $B$2:B1327, B1327)</f>
        <v>0.5</v>
      </c>
    </row>
    <row r="1328" spans="1:30" x14ac:dyDescent="0.25">
      <c r="A1328" s="85">
        <v>46188</v>
      </c>
      <c r="B1328" t="s">
        <v>29</v>
      </c>
      <c r="C1328">
        <v>7</v>
      </c>
      <c r="D1328" s="86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86">
        <f>AVERAGEIFS($C$2:C1328, $B$2:B1328, B1328)</f>
        <v>10.939393939393939</v>
      </c>
      <c r="AB1328" s="86">
        <f>AVERAGEIFS($I$2:I1328, $B$2:B1328, B1328)</f>
        <v>0.45227272727272727</v>
      </c>
      <c r="AC1328" s="86">
        <f>AVERAGEIFS($J$2:J1328, $B$2:B1328, B1328)</f>
        <v>0.48954545454545456</v>
      </c>
      <c r="AD1328" s="86">
        <f>AVERAGEIFS($D$2:D1328, $B$2:B1328, B1328)</f>
        <v>0.42424242424242425</v>
      </c>
    </row>
    <row r="1329" spans="1:30" x14ac:dyDescent="0.25">
      <c r="A1329" s="85">
        <v>46188</v>
      </c>
      <c r="B1329" t="s">
        <v>155</v>
      </c>
      <c r="C1329">
        <v>7</v>
      </c>
      <c r="D1329" s="86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86">
        <f>AVERAGEIFS($C$2:C1329, $B$2:B1329, B1329)</f>
        <v>18.021739130434781</v>
      </c>
      <c r="AB1329" s="86">
        <f>AVERAGEIFS($I$2:I1329, $B$2:B1329, B1329)</f>
        <v>0.39021739130434779</v>
      </c>
      <c r="AC1329" s="86">
        <f>AVERAGEIFS($J$2:J1329, $B$2:B1329, B1329)</f>
        <v>0.45695652173913037</v>
      </c>
      <c r="AD1329" s="86">
        <f>AVERAGEIFS($D$2:D1329, $B$2:B1329, B1329)</f>
        <v>0.36956521739130432</v>
      </c>
    </row>
    <row r="1330" spans="1:30" x14ac:dyDescent="0.25">
      <c r="A1330" s="85">
        <v>46188</v>
      </c>
      <c r="B1330" t="s">
        <v>15</v>
      </c>
      <c r="C1330">
        <v>16</v>
      </c>
      <c r="D1330" s="86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86">
        <f>AVERAGEIFS($C$2:C1330, $B$2:B1330, B1330)</f>
        <v>22.615384615384617</v>
      </c>
      <c r="AB1330" s="86">
        <f>AVERAGEIFS($I$2:I1330, $B$2:B1330, B1330)</f>
        <v>0.44807692307692315</v>
      </c>
      <c r="AC1330" s="86">
        <f>AVERAGEIFS($J$2:J1330, $B$2:B1330, B1330)</f>
        <v>0.47884615384615381</v>
      </c>
      <c r="AD1330" s="86">
        <f>AVERAGEIFS($D$2:D1330, $B$2:B1330, B1330)</f>
        <v>0.40384615384615385</v>
      </c>
    </row>
    <row r="1331" spans="1:30" x14ac:dyDescent="0.25">
      <c r="A1331" s="85">
        <v>46188</v>
      </c>
      <c r="B1331" t="s">
        <v>14</v>
      </c>
      <c r="C1331">
        <v>17</v>
      </c>
      <c r="D1331" s="86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86">
        <f>AVERAGEIFS($C$2:C1331, $B$2:B1331, B1331)</f>
        <v>23.475409836065573</v>
      </c>
      <c r="AB1331" s="86">
        <f>AVERAGEIFS($I$2:I1331, $B$2:B1331, B1331)</f>
        <v>0.46885245901639344</v>
      </c>
      <c r="AC1331" s="86">
        <f>AVERAGEIFS($J$2:J1331, $B$2:B1331, B1331)</f>
        <v>0.48245901639344263</v>
      </c>
      <c r="AD1331" s="86">
        <f>AVERAGEIFS($D$2:D1331, $B$2:B1331, B1331)</f>
        <v>0.47540983606557374</v>
      </c>
    </row>
    <row r="1332" spans="1:30" x14ac:dyDescent="0.25">
      <c r="A1332" s="85">
        <v>46189</v>
      </c>
      <c r="B1332" t="s">
        <v>35</v>
      </c>
      <c r="C1332">
        <v>3</v>
      </c>
      <c r="D1332" s="86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86">
        <f>AVERAGEIFS($C$2:C1332, $B$2:B1332, B1332)</f>
        <v>12.261904761904763</v>
      </c>
      <c r="AB1332" s="86">
        <f>AVERAGEIFS($I$2:I1332, $B$2:B1332, B1332)</f>
        <v>0.52142857142857146</v>
      </c>
      <c r="AC1332" s="86">
        <f>AVERAGEIFS($J$2:J1332, $B$2:B1332, B1332)</f>
        <v>0.50833333333333341</v>
      </c>
      <c r="AD1332" s="86">
        <f>AVERAGEIFS($D$2:D1332, $B$2:B1332, B1332)</f>
        <v>0.61904761904761907</v>
      </c>
    </row>
    <row r="1333" spans="1:30" x14ac:dyDescent="0.25">
      <c r="A1333" s="85">
        <v>46189</v>
      </c>
      <c r="B1333" t="s">
        <v>27</v>
      </c>
      <c r="C1333">
        <v>7</v>
      </c>
      <c r="D1333" s="86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86">
        <f>AVERAGEIFS($C$2:C1333, $B$2:B1333, B1333)</f>
        <v>14.833333333333334</v>
      </c>
      <c r="AB1333" s="86">
        <f>AVERAGEIFS($I$2:I1333, $B$2:B1333, B1333)</f>
        <v>0.47777777777777763</v>
      </c>
      <c r="AC1333" s="86">
        <f>AVERAGEIFS($J$2:J1333, $B$2:B1333, B1333)</f>
        <v>0.49194444444444446</v>
      </c>
      <c r="AD1333" s="86">
        <f>AVERAGEIFS($D$2:D1333, $B$2:B1333, B1333)</f>
        <v>0.5</v>
      </c>
    </row>
    <row r="1334" spans="1:30" x14ac:dyDescent="0.25">
      <c r="A1334" s="85">
        <v>46189</v>
      </c>
      <c r="B1334" t="s">
        <v>155</v>
      </c>
      <c r="C1334">
        <v>9</v>
      </c>
      <c r="D1334" s="86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86">
        <f>AVERAGEIFS($C$2:C1334, $B$2:B1334, B1334)</f>
        <v>17.829787234042552</v>
      </c>
      <c r="AB1334" s="86">
        <f>AVERAGEIFS($I$2:I1334, $B$2:B1334, B1334)</f>
        <v>0.38191489361702124</v>
      </c>
      <c r="AC1334" s="86">
        <f>AVERAGEIFS($J$2:J1334, $B$2:B1334, B1334)</f>
        <v>0.45382978723404244</v>
      </c>
      <c r="AD1334" s="86">
        <f>AVERAGEIFS($D$2:D1334, $B$2:B1334, B1334)</f>
        <v>0.36170212765957449</v>
      </c>
    </row>
    <row r="1335" spans="1:30" x14ac:dyDescent="0.25">
      <c r="A1335" s="85">
        <v>46189</v>
      </c>
      <c r="B1335" t="s">
        <v>15</v>
      </c>
      <c r="C1335">
        <v>11</v>
      </c>
      <c r="D1335" s="86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86">
        <f>AVERAGEIFS($C$2:C1335, $B$2:B1335, B1335)</f>
        <v>22.39622641509434</v>
      </c>
      <c r="AB1335" s="86">
        <f>AVERAGEIFS($I$2:I1335, $B$2:B1335, B1335)</f>
        <v>0.43962264150943403</v>
      </c>
      <c r="AC1335" s="86">
        <f>AVERAGEIFS($J$2:J1335, $B$2:B1335, B1335)</f>
        <v>0.47566037735849054</v>
      </c>
      <c r="AD1335" s="86">
        <f>AVERAGEIFS($D$2:D1335, $B$2:B1335, B1335)</f>
        <v>0.39622641509433965</v>
      </c>
    </row>
    <row r="1336" spans="1:30" x14ac:dyDescent="0.25">
      <c r="A1336" s="85">
        <v>46189</v>
      </c>
      <c r="B1336" t="s">
        <v>19</v>
      </c>
      <c r="C1336">
        <v>3</v>
      </c>
      <c r="D1336" s="86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86">
        <f>AVERAGEIFS($C$2:C1336, $B$2:B1336, B1336)</f>
        <v>11.893617021276595</v>
      </c>
      <c r="AB1336" s="86">
        <f>AVERAGEIFS($I$2:I1336, $B$2:B1336, B1336)</f>
        <v>0.47340425531914893</v>
      </c>
      <c r="AC1336" s="86">
        <f>AVERAGEIFS($J$2:J1336, $B$2:B1336, B1336)</f>
        <v>0.48212765957446824</v>
      </c>
      <c r="AD1336" s="86">
        <f>AVERAGEIFS($D$2:D1336, $B$2:B1336, B1336)</f>
        <v>0.46808510638297873</v>
      </c>
    </row>
    <row r="1337" spans="1:30" x14ac:dyDescent="0.25">
      <c r="A1337" s="85">
        <v>46189</v>
      </c>
      <c r="B1337" t="s">
        <v>14</v>
      </c>
      <c r="C1337">
        <v>31</v>
      </c>
      <c r="D1337" s="86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86">
        <f>AVERAGEIFS($C$2:C1337, $B$2:B1337, B1337)</f>
        <v>23.596774193548388</v>
      </c>
      <c r="AB1337" s="86">
        <f>AVERAGEIFS($I$2:I1337, $B$2:B1337, B1337)</f>
        <v>0.46129032258064517</v>
      </c>
      <c r="AC1337" s="86">
        <f>AVERAGEIFS($J$2:J1337, $B$2:B1337, B1337)</f>
        <v>0.47967741935483871</v>
      </c>
      <c r="AD1337" s="86">
        <f>AVERAGEIFS($D$2:D1337, $B$2:B1337, B1337)</f>
        <v>0.46774193548387094</v>
      </c>
    </row>
    <row r="1338" spans="1:30" x14ac:dyDescent="0.25">
      <c r="A1338" s="85">
        <v>46189</v>
      </c>
      <c r="B1338" t="s">
        <v>37</v>
      </c>
      <c r="C1338">
        <v>10</v>
      </c>
      <c r="D1338" s="86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86">
        <f>AVERAGEIFS($C$2:C1338, $B$2:B1338, B1338)</f>
        <v>20.189189189189189</v>
      </c>
      <c r="AB1338" s="86">
        <f>AVERAGEIFS($I$2:I1338, $B$2:B1338, B1338)</f>
        <v>0.44864864864864862</v>
      </c>
      <c r="AC1338" s="86">
        <f>AVERAGEIFS($J$2:J1338, $B$2:B1338, B1338)</f>
        <v>0.47135135135135137</v>
      </c>
      <c r="AD1338" s="86">
        <f>AVERAGEIFS($D$2:D1338, $B$2:B1338, B1338)</f>
        <v>0.48648648648648651</v>
      </c>
    </row>
    <row r="1339" spans="1:30" x14ac:dyDescent="0.25">
      <c r="A1339" s="85">
        <v>46189</v>
      </c>
      <c r="B1339" t="s">
        <v>13</v>
      </c>
      <c r="C1339">
        <v>22</v>
      </c>
      <c r="D1339" s="86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86">
        <f>AVERAGEIFS($C$2:C1339, $B$2:B1339, B1339)</f>
        <v>25.783132530120483</v>
      </c>
      <c r="AB1339" s="86">
        <f>AVERAGEIFS($I$2:I1339, $B$2:B1339, B1339)</f>
        <v>0.54939759036144575</v>
      </c>
      <c r="AC1339" s="86">
        <f>AVERAGEIFS($J$2:J1339, $B$2:B1339, B1339)</f>
        <v>0.53228915662650611</v>
      </c>
      <c r="AD1339" s="86">
        <f>AVERAGEIFS($D$2:D1339, $B$2:B1339, B1339)</f>
        <v>0.59036144578313254</v>
      </c>
    </row>
    <row r="1340" spans="1:30" x14ac:dyDescent="0.25">
      <c r="A1340" s="85">
        <v>46189</v>
      </c>
      <c r="B1340" t="s">
        <v>1</v>
      </c>
      <c r="C1340">
        <v>20</v>
      </c>
      <c r="D1340" s="86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86">
        <f>AVERAGEIFS($C$2:C1340, $B$2:B1340, B1340)</f>
        <v>26.764705882352942</v>
      </c>
      <c r="AB1340" s="86">
        <f>AVERAGEIFS($I$2:I1340, $B$2:B1340, B1340)</f>
        <v>0.55294117647058827</v>
      </c>
      <c r="AC1340" s="86">
        <f>AVERAGEIFS($J$2:J1340, $B$2:B1340, B1340)</f>
        <v>0.5117647058823529</v>
      </c>
      <c r="AD1340" s="86">
        <f>AVERAGEIFS($D$2:D1340, $B$2:B1340, B1340)</f>
        <v>0.6470588235294118</v>
      </c>
    </row>
    <row r="1341" spans="1:30" x14ac:dyDescent="0.25">
      <c r="A1341" s="85">
        <v>46189</v>
      </c>
      <c r="B1341" t="s">
        <v>141</v>
      </c>
      <c r="C1341">
        <v>14</v>
      </c>
      <c r="D1341" s="86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86">
        <f>AVERAGEIFS($C$2:C1341, $B$2:B1341, B1341)</f>
        <v>17.59090909090909</v>
      </c>
      <c r="AB1341" s="86">
        <f>AVERAGEIFS($I$2:I1341, $B$2:B1341, B1341)</f>
        <v>0.47727272727272718</v>
      </c>
      <c r="AC1341" s="86">
        <f>AVERAGEIFS($J$2:J1341, $B$2:B1341, B1341)</f>
        <v>0.49590909090909091</v>
      </c>
      <c r="AD1341" s="86">
        <f>AVERAGEIFS($D$2:D1341, $B$2:B1341, B1341)</f>
        <v>0.45454545454545453</v>
      </c>
    </row>
    <row r="1342" spans="1:30" x14ac:dyDescent="0.25">
      <c r="A1342" s="85">
        <v>46189</v>
      </c>
      <c r="B1342" t="s">
        <v>29</v>
      </c>
      <c r="C1342">
        <v>8</v>
      </c>
      <c r="D1342" s="86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86">
        <f>AVERAGEIFS($C$2:C1342, $B$2:B1342, B1342)</f>
        <v>10.895522388059701</v>
      </c>
      <c r="AB1342" s="86">
        <f>AVERAGEIFS($I$2:I1342, $B$2:B1342, B1342)</f>
        <v>0.46044776119402986</v>
      </c>
      <c r="AC1342" s="86">
        <f>AVERAGEIFS($J$2:J1342, $B$2:B1342, B1342)</f>
        <v>0.4925373134328358</v>
      </c>
      <c r="AD1342" s="86">
        <f>AVERAGEIFS($D$2:D1342, $B$2:B1342, B1342)</f>
        <v>0.43283582089552236</v>
      </c>
    </row>
    <row r="1343" spans="1:30" x14ac:dyDescent="0.25">
      <c r="A1343" s="85">
        <v>46189</v>
      </c>
      <c r="B1343" t="s">
        <v>70</v>
      </c>
      <c r="C1343">
        <v>8</v>
      </c>
      <c r="D1343" s="86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86">
        <f>AVERAGEIFS($C$2:C1343, $B$2:B1343, B1343)</f>
        <v>17.555555555555557</v>
      </c>
      <c r="AB1343" s="86">
        <f>AVERAGEIFS($I$2:I1343, $B$2:B1343, B1343)</f>
        <v>0.60555555555555562</v>
      </c>
      <c r="AC1343" s="86">
        <f>AVERAGEIFS($J$2:J1343, $B$2:B1343, B1343)</f>
        <v>0.55333333333333334</v>
      </c>
      <c r="AD1343" s="86">
        <f>AVERAGEIFS($D$2:D1343, $B$2:B1343, B1343)</f>
        <v>0.66666666666666663</v>
      </c>
    </row>
    <row r="1344" spans="1:30" x14ac:dyDescent="0.25">
      <c r="A1344" s="85">
        <v>46193</v>
      </c>
      <c r="B1344" t="s">
        <v>141</v>
      </c>
      <c r="C1344">
        <v>32</v>
      </c>
      <c r="D1344" s="86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86">
        <f>AVERAGEIFS($C$2:C1344, $B$2:B1344, B1344)</f>
        <v>18.217391304347824</v>
      </c>
      <c r="AB1344" s="86">
        <f>AVERAGEIFS($I$2:I1344, $B$2:B1344, B1344)</f>
        <v>0.48913043478260859</v>
      </c>
      <c r="AC1344" s="86">
        <f>AVERAGEIFS($J$2:J1344, $B$2:B1344, B1344)</f>
        <v>0.50173913043478269</v>
      </c>
      <c r="AD1344" s="86">
        <f>AVERAGEIFS($D$2:D1344, $B$2:B1344, B1344)</f>
        <v>0.47826086956521741</v>
      </c>
    </row>
    <row r="1345" spans="1:30" x14ac:dyDescent="0.25">
      <c r="A1345" s="85">
        <v>46193</v>
      </c>
      <c r="B1345" t="s">
        <v>2</v>
      </c>
      <c r="C1345">
        <v>30</v>
      </c>
      <c r="D1345" s="86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86">
        <f>AVERAGEIFS($C$2:C1345, $B$2:B1345, B1345)</f>
        <v>27.133333333333333</v>
      </c>
      <c r="AB1345" s="86">
        <f>AVERAGEIFS($I$2:I1345, $B$2:B1345, B1345)</f>
        <v>0.58500000000000008</v>
      </c>
      <c r="AC1345" s="86">
        <f>AVERAGEIFS($J$2:J1345, $B$2:B1345, B1345)</f>
        <v>0.54166666666666663</v>
      </c>
      <c r="AD1345" s="86">
        <f>AVERAGEIFS($D$2:D1345, $B$2:B1345, B1345)</f>
        <v>0.5</v>
      </c>
    </row>
    <row r="1346" spans="1:30" x14ac:dyDescent="0.25">
      <c r="A1346" s="85">
        <v>46193</v>
      </c>
      <c r="B1346" t="s">
        <v>113</v>
      </c>
      <c r="C1346">
        <v>20</v>
      </c>
      <c r="D1346" s="86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86">
        <f>AVERAGEIFS($C$2:C1346, $B$2:B1346, B1346)</f>
        <v>20.40909090909091</v>
      </c>
      <c r="AB1346" s="86">
        <f>AVERAGEIFS($I$2:I1346, $B$2:B1346, B1346)</f>
        <v>0.58863636363636374</v>
      </c>
      <c r="AC1346" s="86">
        <f>AVERAGEIFS($J$2:J1346, $B$2:B1346, B1346)</f>
        <v>0.53590909090909089</v>
      </c>
      <c r="AD1346" s="86">
        <f>AVERAGEIFS($D$2:D1346, $B$2:B1346, B1346)</f>
        <v>0.68181818181818177</v>
      </c>
    </row>
    <row r="1347" spans="1:30" x14ac:dyDescent="0.25">
      <c r="A1347" s="85">
        <v>46193</v>
      </c>
      <c r="B1347" t="s">
        <v>140</v>
      </c>
      <c r="C1347">
        <v>20</v>
      </c>
      <c r="D1347" s="86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86">
        <f>AVERAGEIFS($C$2:C1347, $B$2:B1347, B1347)</f>
        <v>9.8205128205128212</v>
      </c>
      <c r="AB1347" s="86">
        <f>AVERAGEIFS($I$2:I1347, $B$2:B1347, B1347)</f>
        <v>0.49358974358974361</v>
      </c>
      <c r="AC1347" s="86">
        <f>AVERAGEIFS($J$2:J1347, $B$2:B1347, B1347)</f>
        <v>0.49512820512820493</v>
      </c>
      <c r="AD1347" s="86">
        <f>AVERAGEIFS($D$2:D1347, $B$2:B1347, B1347)</f>
        <v>0.48717948717948717</v>
      </c>
    </row>
    <row r="1348" spans="1:30" x14ac:dyDescent="0.25">
      <c r="A1348" s="85">
        <v>46193</v>
      </c>
      <c r="B1348" t="s">
        <v>37</v>
      </c>
      <c r="C1348">
        <v>19</v>
      </c>
      <c r="D1348" s="86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86">
        <f>AVERAGEIFS($C$2:C1348, $B$2:B1348, B1348)</f>
        <v>20.157894736842106</v>
      </c>
      <c r="AB1348" s="86">
        <f>AVERAGEIFS($I$2:I1348, $B$2:B1348, B1348)</f>
        <v>0.45657894736842097</v>
      </c>
      <c r="AC1348" s="86">
        <f>AVERAGEIFS($J$2:J1348, $B$2:B1348, B1348)</f>
        <v>0.47552631578947369</v>
      </c>
      <c r="AD1348" s="86">
        <f>AVERAGEIFS($D$2:D1348, $B$2:B1348, B1348)</f>
        <v>0.5</v>
      </c>
    </row>
    <row r="1349" spans="1:30" x14ac:dyDescent="0.25">
      <c r="A1349" s="85">
        <v>46193</v>
      </c>
      <c r="B1349" t="s">
        <v>29</v>
      </c>
      <c r="C1349">
        <v>19</v>
      </c>
      <c r="D1349" s="86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86">
        <f>AVERAGEIFS($C$2:C1349, $B$2:B1349, B1349)</f>
        <v>11.014705882352942</v>
      </c>
      <c r="AB1349" s="86">
        <f>AVERAGEIFS($I$2:I1349, $B$2:B1349, B1349)</f>
        <v>0.46470588235294119</v>
      </c>
      <c r="AC1349" s="86">
        <f>AVERAGEIFS($J$2:J1349, $B$2:B1349, B1349)</f>
        <v>0.49455882352941183</v>
      </c>
      <c r="AD1349" s="86">
        <f>AVERAGEIFS($D$2:D1349, $B$2:B1349, B1349)</f>
        <v>0.44117647058823528</v>
      </c>
    </row>
    <row r="1350" spans="1:30" x14ac:dyDescent="0.25">
      <c r="A1350" s="85">
        <v>46193</v>
      </c>
      <c r="B1350" t="s">
        <v>4</v>
      </c>
      <c r="C1350">
        <v>14</v>
      </c>
      <c r="D1350" s="86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86">
        <f>AVERAGEIFS($C$2:C1350, $B$2:B1350, B1350)</f>
        <v>20.588235294117649</v>
      </c>
      <c r="AB1350" s="86">
        <f>AVERAGEIFS($I$2:I1350, $B$2:B1350, B1350)</f>
        <v>0.50294117647058822</v>
      </c>
      <c r="AC1350" s="86">
        <f>AVERAGEIFS($J$2:J1350, $B$2:B1350, B1350)</f>
        <v>0.49</v>
      </c>
      <c r="AD1350" s="86">
        <f>AVERAGEIFS($D$2:D1350, $B$2:B1350, B1350)</f>
        <v>0.58823529411764708</v>
      </c>
    </row>
    <row r="1351" spans="1:30" x14ac:dyDescent="0.25">
      <c r="A1351" s="85">
        <v>46193</v>
      </c>
      <c r="B1351" t="s">
        <v>247</v>
      </c>
      <c r="C1351">
        <v>5</v>
      </c>
      <c r="D1351" s="86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86">
        <f>AVERAGEIFS($C$2:C1351, $B$2:B1351, B1351)</f>
        <v>4.666666666666667</v>
      </c>
      <c r="AB1351" s="86">
        <f>AVERAGEIFS($I$2:I1351, $B$2:B1351, B1351)</f>
        <v>0.58333333333333337</v>
      </c>
      <c r="AC1351" s="86">
        <f>AVERAGEIFS($J$2:J1351, $B$2:B1351, B1351)</f>
        <v>0.55666666666666664</v>
      </c>
      <c r="AD1351" s="86">
        <f>AVERAGEIFS($D$2:D1351, $B$2:B1351, B1351)</f>
        <v>0.66666666666666663</v>
      </c>
    </row>
    <row r="1352" spans="1:30" x14ac:dyDescent="0.25">
      <c r="A1352" s="85">
        <v>46193</v>
      </c>
      <c r="B1352" t="s">
        <v>13</v>
      </c>
      <c r="C1352">
        <v>38</v>
      </c>
      <c r="D1352" s="86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86">
        <f>AVERAGEIFS($C$2:C1352, $B$2:B1352, B1352)</f>
        <v>25.928571428571427</v>
      </c>
      <c r="AB1352" s="86">
        <f>AVERAGEIFS($I$2:I1352, $B$2:B1352, B1352)</f>
        <v>0.54583333333333339</v>
      </c>
      <c r="AC1352" s="86">
        <f>AVERAGEIFS($J$2:J1352, $B$2:B1352, B1352)</f>
        <v>0.53047619047619055</v>
      </c>
      <c r="AD1352" s="86">
        <f>AVERAGEIFS($D$2:D1352, $B$2:B1352, B1352)</f>
        <v>0.58333333333333337</v>
      </c>
    </row>
    <row r="1353" spans="1:30" x14ac:dyDescent="0.25">
      <c r="A1353" s="85">
        <v>46193</v>
      </c>
      <c r="B1353" t="s">
        <v>148</v>
      </c>
      <c r="C1353">
        <v>31</v>
      </c>
      <c r="D1353" s="86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86">
        <f>AVERAGEIFS($C$2:C1353, $B$2:B1353, B1353)</f>
        <v>12.959183673469388</v>
      </c>
      <c r="AB1353" s="86">
        <f>AVERAGEIFS($I$2:I1353, $B$2:B1353, B1353)</f>
        <v>0.5122448979591836</v>
      </c>
      <c r="AC1353" s="86">
        <f>AVERAGEIFS($J$2:J1353, $B$2:B1353, B1353)</f>
        <v>0.50408163265306116</v>
      </c>
      <c r="AD1353" s="86">
        <f>AVERAGEIFS($D$2:D1353, $B$2:B1353, B1353)</f>
        <v>0.46938775510204084</v>
      </c>
    </row>
    <row r="1354" spans="1:30" x14ac:dyDescent="0.25">
      <c r="A1354" s="85">
        <v>46193</v>
      </c>
      <c r="B1354" t="s">
        <v>17</v>
      </c>
      <c r="C1354">
        <v>18</v>
      </c>
      <c r="D1354" s="86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86">
        <f>AVERAGEIFS($C$2:C1354, $B$2:B1354, B1354)</f>
        <v>25.095238095238095</v>
      </c>
      <c r="AB1354" s="86">
        <f>AVERAGEIFS($I$2:I1354, $B$2:B1354, B1354)</f>
        <v>0.46111111111111119</v>
      </c>
      <c r="AC1354" s="86">
        <f>AVERAGEIFS($J$2:J1354, $B$2:B1354, B1354)</f>
        <v>0.494285714285714</v>
      </c>
      <c r="AD1354" s="86">
        <f>AVERAGEIFS($D$2:D1354, $B$2:B1354, B1354)</f>
        <v>0.3968253968253968</v>
      </c>
    </row>
    <row r="1355" spans="1:30" x14ac:dyDescent="0.25">
      <c r="A1355" s="85">
        <v>46193</v>
      </c>
      <c r="B1355" t="s">
        <v>155</v>
      </c>
      <c r="C1355">
        <v>17</v>
      </c>
      <c r="D1355" s="86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86">
        <f>AVERAGEIFS($C$2:C1355, $B$2:B1355, B1355)</f>
        <v>17.8125</v>
      </c>
      <c r="AB1355" s="86">
        <f>AVERAGEIFS($I$2:I1355, $B$2:B1355, B1355)</f>
        <v>0.37916666666666665</v>
      </c>
      <c r="AC1355" s="86">
        <f>AVERAGEIFS($J$2:J1355, $B$2:B1355, B1355)</f>
        <v>0.45229166666666654</v>
      </c>
      <c r="AD1355" s="86">
        <f>AVERAGEIFS($D$2:D1355, $B$2:B1355, B1355)</f>
        <v>0.35416666666666669</v>
      </c>
    </row>
    <row r="1356" spans="1:30" x14ac:dyDescent="0.25">
      <c r="A1356" s="85">
        <v>46193</v>
      </c>
      <c r="B1356" t="s">
        <v>139</v>
      </c>
      <c r="C1356">
        <v>16</v>
      </c>
      <c r="D1356" s="8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86">
        <f>AVERAGEIFS($C$2:C1356, $B$2:B1356, B1356)</f>
        <v>11.742857142857142</v>
      </c>
      <c r="AB1356" s="86">
        <f>AVERAGEIFS($I$2:I1356, $B$2:B1356, B1356)</f>
        <v>0.45</v>
      </c>
      <c r="AC1356" s="86">
        <f>AVERAGEIFS($J$2:J1356, $B$2:B1356, B1356)</f>
        <v>0.49142857142857133</v>
      </c>
      <c r="AD1356" s="86">
        <f>AVERAGEIFS($D$2:D1356, $B$2:B1356, B1356)</f>
        <v>0.48571428571428571</v>
      </c>
    </row>
    <row r="1357" spans="1:30" x14ac:dyDescent="0.25">
      <c r="A1357" s="85">
        <v>46193</v>
      </c>
      <c r="B1357" t="s">
        <v>50</v>
      </c>
      <c r="C1357">
        <v>9</v>
      </c>
      <c r="D1357" s="86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86">
        <f>AVERAGEIFS($C$2:C1357, $B$2:B1357, B1357)</f>
        <v>13</v>
      </c>
      <c r="AB1357" s="86">
        <f>AVERAGEIFS($I$2:I1357, $B$2:B1357, B1357)</f>
        <v>0.45</v>
      </c>
      <c r="AC1357" s="86">
        <f>AVERAGEIFS($J$2:J1357, $B$2:B1357, B1357)</f>
        <v>0.49571428571428566</v>
      </c>
      <c r="AD1357" s="86">
        <f>AVERAGEIFS($D$2:D1357, $B$2:B1357, B1357)</f>
        <v>0.2857142857142857</v>
      </c>
    </row>
    <row r="1358" spans="1:30" x14ac:dyDescent="0.25">
      <c r="A1358" s="85">
        <v>46193</v>
      </c>
      <c r="B1358" t="s">
        <v>35</v>
      </c>
      <c r="C1358">
        <v>7</v>
      </c>
      <c r="D1358" s="86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86">
        <f>AVERAGEIFS($C$2:C1358, $B$2:B1358, B1358)</f>
        <v>12.13953488372093</v>
      </c>
      <c r="AB1358" s="86">
        <f>AVERAGEIFS($I$2:I1358, $B$2:B1358, B1358)</f>
        <v>0.51511627906976754</v>
      </c>
      <c r="AC1358" s="86">
        <f>AVERAGEIFS($J$2:J1358, $B$2:B1358, B1358)</f>
        <v>0.50534883720930235</v>
      </c>
      <c r="AD1358" s="86">
        <f>AVERAGEIFS($D$2:D1358, $B$2:B1358, B1358)</f>
        <v>0.60465116279069764</v>
      </c>
    </row>
    <row r="1359" spans="1:30" x14ac:dyDescent="0.25">
      <c r="A1359" s="85">
        <v>46193</v>
      </c>
      <c r="B1359" t="s">
        <v>255</v>
      </c>
      <c r="C1359">
        <v>5</v>
      </c>
      <c r="D1359" s="86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86">
        <f>AVERAGEIFS($C$2:C1359, $B$2:B1359, B1359)</f>
        <v>5</v>
      </c>
      <c r="AB1359" s="86">
        <f>AVERAGEIFS($I$2:I1359, $B$2:B1359, B1359)</f>
        <v>0.25</v>
      </c>
      <c r="AC1359" s="86">
        <f>AVERAGEIFS($J$2:J1359, $B$2:B1359, B1359)</f>
        <v>0.38</v>
      </c>
      <c r="AD1359" s="86">
        <f>AVERAGEIFS($D$2:D1359, $B$2:B1359, B1359)</f>
        <v>0</v>
      </c>
    </row>
    <row r="1360" spans="1:30" x14ac:dyDescent="0.25">
      <c r="A1360" s="85">
        <v>46194</v>
      </c>
      <c r="B1360" t="s">
        <v>141</v>
      </c>
      <c r="C1360">
        <v>24</v>
      </c>
      <c r="D1360" s="86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86">
        <f>AVERAGEIFS($C$2:C1360, $B$2:B1360, B1360)</f>
        <v>18.458333333333332</v>
      </c>
      <c r="AB1360" s="86">
        <f>AVERAGEIFS($I$2:I1360, $B$2:B1360, B1360)</f>
        <v>0.49999999999999994</v>
      </c>
      <c r="AC1360" s="86">
        <f>AVERAGEIFS($J$2:J1360, $B$2:B1360, B1360)</f>
        <v>0.50291666666666668</v>
      </c>
      <c r="AD1360" s="86">
        <f>AVERAGEIFS($D$2:D1360, $B$2:B1360, B1360)</f>
        <v>0.5</v>
      </c>
    </row>
    <row r="1361" spans="1:30" x14ac:dyDescent="0.25">
      <c r="A1361" s="85">
        <v>46194</v>
      </c>
      <c r="B1361" t="s">
        <v>2</v>
      </c>
      <c r="C1361">
        <v>23</v>
      </c>
      <c r="D1361" s="86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86">
        <f>AVERAGEIFS($C$2:C1361, $B$2:B1361, B1361)</f>
        <v>27</v>
      </c>
      <c r="AB1361" s="86">
        <f>AVERAGEIFS($I$2:I1361, $B$2:B1361, B1361)</f>
        <v>0.5903225806451613</v>
      </c>
      <c r="AC1361" s="86">
        <f>AVERAGEIFS($J$2:J1361, $B$2:B1361, B1361)</f>
        <v>0.54129032258064524</v>
      </c>
      <c r="AD1361" s="86">
        <f>AVERAGEIFS($D$2:D1361, $B$2:B1361, B1361)</f>
        <v>0.5161290322580645</v>
      </c>
    </row>
    <row r="1362" spans="1:30" x14ac:dyDescent="0.25">
      <c r="A1362" s="85">
        <v>46194</v>
      </c>
      <c r="B1362" t="s">
        <v>71</v>
      </c>
      <c r="C1362">
        <v>21</v>
      </c>
      <c r="D1362" s="86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86">
        <f>AVERAGEIFS($C$2:C1362, $B$2:B1362, B1362)</f>
        <v>15.428571428571429</v>
      </c>
      <c r="AB1362" s="86">
        <f>AVERAGEIFS($I$2:I1362, $B$2:B1362, B1362)</f>
        <v>0.5714285714285714</v>
      </c>
      <c r="AC1362" s="86">
        <f>AVERAGEIFS($J$2:J1362, $B$2:B1362, B1362)</f>
        <v>0.51571428571428568</v>
      </c>
      <c r="AD1362" s="86">
        <f>AVERAGEIFS($D$2:D1362, $B$2:B1362, B1362)</f>
        <v>0.5714285714285714</v>
      </c>
    </row>
    <row r="1363" spans="1:30" x14ac:dyDescent="0.25">
      <c r="A1363" s="85">
        <v>46194</v>
      </c>
      <c r="B1363" t="s">
        <v>5</v>
      </c>
      <c r="C1363">
        <v>20</v>
      </c>
      <c r="D1363" s="86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86">
        <f>AVERAGEIFS($C$2:C1363, $B$2:B1363, B1363)</f>
        <v>21.766666666666666</v>
      </c>
      <c r="AB1363" s="86">
        <f>AVERAGEIFS($I$2:I1363, $B$2:B1363, B1363)</f>
        <v>0.47833333333333333</v>
      </c>
      <c r="AC1363" s="86">
        <f>AVERAGEIFS($J$2:J1363, $B$2:B1363, B1363)</f>
        <v>0.48799999999999993</v>
      </c>
      <c r="AD1363" s="86">
        <f>AVERAGEIFS($D$2:D1363, $B$2:B1363, B1363)</f>
        <v>0.46666666666666667</v>
      </c>
    </row>
    <row r="1364" spans="1:30" x14ac:dyDescent="0.25">
      <c r="A1364" s="85">
        <v>46194</v>
      </c>
      <c r="B1364" t="s">
        <v>146</v>
      </c>
      <c r="C1364">
        <v>17</v>
      </c>
      <c r="D1364" s="86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86">
        <f>AVERAGEIFS($C$2:C1364, $B$2:B1364, B1364)</f>
        <v>13.476190476190476</v>
      </c>
      <c r="AB1364" s="86">
        <f>AVERAGEIFS($I$2:I1364, $B$2:B1364, B1364)</f>
        <v>0.43095238095238098</v>
      </c>
      <c r="AC1364" s="86">
        <f>AVERAGEIFS($J$2:J1364, $B$2:B1364, B1364)</f>
        <v>0.47619047619047611</v>
      </c>
      <c r="AD1364" s="86">
        <f>AVERAGEIFS($D$2:D1364, $B$2:B1364, B1364)</f>
        <v>0.38095238095238093</v>
      </c>
    </row>
    <row r="1365" spans="1:30" x14ac:dyDescent="0.25">
      <c r="A1365" s="85">
        <v>46194</v>
      </c>
      <c r="B1365" t="s">
        <v>40</v>
      </c>
      <c r="C1365">
        <v>16</v>
      </c>
      <c r="D1365" s="86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86">
        <f>AVERAGEIFS($C$2:C1365, $B$2:B1365, B1365)</f>
        <v>20</v>
      </c>
      <c r="AB1365" s="86">
        <f>AVERAGEIFS($I$2:I1365, $B$2:B1365, B1365)</f>
        <v>0.54374999999999996</v>
      </c>
      <c r="AC1365" s="86">
        <f>AVERAGEIFS($J$2:J1365, $B$2:B1365, B1365)</f>
        <v>0.48874999999999996</v>
      </c>
      <c r="AD1365" s="86">
        <f>AVERAGEIFS($D$2:D1365, $B$2:B1365, B1365)</f>
        <v>0.54166666666666663</v>
      </c>
    </row>
    <row r="1366" spans="1:30" x14ac:dyDescent="0.25">
      <c r="A1366" s="85">
        <v>46194</v>
      </c>
      <c r="B1366" t="s">
        <v>52</v>
      </c>
      <c r="C1366">
        <v>11</v>
      </c>
      <c r="D1366" s="86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86">
        <f>AVERAGEIFS($C$2:C1366, $B$2:B1366, B1366)</f>
        <v>16.666666666666668</v>
      </c>
      <c r="AB1366" s="86">
        <f>AVERAGEIFS($I$2:I1366, $B$2:B1366, B1366)</f>
        <v>0.3833333333333333</v>
      </c>
      <c r="AC1366" s="86">
        <f>AVERAGEIFS($J$2:J1366, $B$2:B1366, B1366)</f>
        <v>0.40666666666666668</v>
      </c>
      <c r="AD1366" s="86">
        <f>AVERAGEIFS($D$2:D1366, $B$2:B1366, B1366)</f>
        <v>0.33333333333333331</v>
      </c>
    </row>
    <row r="1367" spans="1:30" x14ac:dyDescent="0.25">
      <c r="A1367" s="85">
        <v>46194</v>
      </c>
      <c r="B1367" t="s">
        <v>139</v>
      </c>
      <c r="C1367">
        <v>10</v>
      </c>
      <c r="D1367" s="86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86">
        <f>AVERAGEIFS($C$2:C1367, $B$2:B1367, B1367)</f>
        <v>11.694444444444445</v>
      </c>
      <c r="AB1367" s="86">
        <f>AVERAGEIFS($I$2:I1367, $B$2:B1367, B1367)</f>
        <v>0.45833333333333331</v>
      </c>
      <c r="AC1367" s="86">
        <f>AVERAGEIFS($J$2:J1367, $B$2:B1367, B1367)</f>
        <v>0.49249999999999994</v>
      </c>
      <c r="AD1367" s="86">
        <f>AVERAGEIFS($D$2:D1367, $B$2:B1367, B1367)</f>
        <v>0.5</v>
      </c>
    </row>
    <row r="1368" spans="1:30" x14ac:dyDescent="0.25">
      <c r="A1368" s="85">
        <v>46194</v>
      </c>
      <c r="B1368" t="s">
        <v>17</v>
      </c>
      <c r="C1368">
        <v>31</v>
      </c>
      <c r="D1368" s="86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86">
        <f>AVERAGEIFS($C$2:C1368, $B$2:B1368, B1368)</f>
        <v>25.1875</v>
      </c>
      <c r="AB1368" s="86">
        <f>AVERAGEIFS($I$2:I1368, $B$2:B1368, B1368)</f>
        <v>0.45781250000000007</v>
      </c>
      <c r="AC1368" s="86">
        <f>AVERAGEIFS($J$2:J1368, $B$2:B1368, B1368)</f>
        <v>0.49390624999999971</v>
      </c>
      <c r="AD1368" s="86">
        <f>AVERAGEIFS($D$2:D1368, $B$2:B1368, B1368)</f>
        <v>0.390625</v>
      </c>
    </row>
    <row r="1369" spans="1:30" x14ac:dyDescent="0.25">
      <c r="A1369" s="85">
        <v>46194</v>
      </c>
      <c r="B1369" t="s">
        <v>3</v>
      </c>
      <c r="C1369">
        <v>23</v>
      </c>
      <c r="D1369" s="86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86">
        <f>AVERAGEIFS($C$2:C1369, $B$2:B1369, B1369)</f>
        <v>23.466666666666665</v>
      </c>
      <c r="AB1369" s="86">
        <f>AVERAGEIFS($I$2:I1369, $B$2:B1369, B1369)</f>
        <v>0.47</v>
      </c>
      <c r="AC1369" s="86">
        <f>AVERAGEIFS($J$2:J1369, $B$2:B1369, B1369)</f>
        <v>0.49266666666666659</v>
      </c>
      <c r="AD1369" s="86">
        <f>AVERAGEIFS($D$2:D1369, $B$2:B1369, B1369)</f>
        <v>0.53333333333333333</v>
      </c>
    </row>
    <row r="1370" spans="1:30" x14ac:dyDescent="0.25">
      <c r="A1370" s="85">
        <v>46194</v>
      </c>
      <c r="B1370" t="s">
        <v>155</v>
      </c>
      <c r="C1370">
        <v>18</v>
      </c>
      <c r="D1370" s="86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86">
        <f>AVERAGEIFS($C$2:C1370, $B$2:B1370, B1370)</f>
        <v>17.816326530612244</v>
      </c>
      <c r="AB1370" s="86">
        <f>AVERAGEIFS($I$2:I1370, $B$2:B1370, B1370)</f>
        <v>0.37653061224489792</v>
      </c>
      <c r="AC1370" s="86">
        <f>AVERAGEIFS($J$2:J1370, $B$2:B1370, B1370)</f>
        <v>0.45265306122448967</v>
      </c>
      <c r="AD1370" s="86">
        <f>AVERAGEIFS($D$2:D1370, $B$2:B1370, B1370)</f>
        <v>0.34693877551020408</v>
      </c>
    </row>
    <row r="1371" spans="1:30" x14ac:dyDescent="0.25">
      <c r="A1371" s="85">
        <v>46194</v>
      </c>
      <c r="B1371" t="s">
        <v>29</v>
      </c>
      <c r="C1371">
        <v>18</v>
      </c>
      <c r="D1371" s="86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86">
        <f>AVERAGEIFS($C$2:C1371, $B$2:B1371, B1371)</f>
        <v>11.115942028985508</v>
      </c>
      <c r="AB1371" s="86">
        <f>AVERAGEIFS($I$2:I1371, $B$2:B1371, B1371)</f>
        <v>0.46159420289855074</v>
      </c>
      <c r="AC1371" s="86">
        <f>AVERAGEIFS($J$2:J1371, $B$2:B1371, B1371)</f>
        <v>0.49420289855072463</v>
      </c>
      <c r="AD1371" s="86">
        <f>AVERAGEIFS($D$2:D1371, $B$2:B1371, B1371)</f>
        <v>0.43478260869565216</v>
      </c>
    </row>
    <row r="1372" spans="1:30" x14ac:dyDescent="0.25">
      <c r="A1372" s="85">
        <v>46194</v>
      </c>
      <c r="B1372" t="s">
        <v>14</v>
      </c>
      <c r="C1372">
        <v>17</v>
      </c>
      <c r="D1372" s="86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86">
        <f>AVERAGEIFS($C$2:C1372, $B$2:B1372, B1372)</f>
        <v>23.49206349206349</v>
      </c>
      <c r="AB1372" s="86">
        <f>AVERAGEIFS($I$2:I1372, $B$2:B1372, B1372)</f>
        <v>0.45793650793650797</v>
      </c>
      <c r="AC1372" s="86">
        <f>AVERAGEIFS($J$2:J1372, $B$2:B1372, B1372)</f>
        <v>0.47952380952380946</v>
      </c>
      <c r="AD1372" s="86">
        <f>AVERAGEIFS($D$2:D1372, $B$2:B1372, B1372)</f>
        <v>0.46031746031746029</v>
      </c>
    </row>
    <row r="1373" spans="1:30" x14ac:dyDescent="0.25">
      <c r="A1373" s="85">
        <v>46194</v>
      </c>
      <c r="B1373" t="s">
        <v>148</v>
      </c>
      <c r="C1373">
        <v>15</v>
      </c>
      <c r="D1373" s="86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86">
        <f>AVERAGEIFS($C$2:C1373, $B$2:B1373, B1373)</f>
        <v>13</v>
      </c>
      <c r="AB1373" s="86">
        <f>AVERAGEIFS($I$2:I1373, $B$2:B1373, B1373)</f>
        <v>0.5069999999999999</v>
      </c>
      <c r="AC1373" s="86">
        <f>AVERAGEIFS($J$2:J1373, $B$2:B1373, B1373)</f>
        <v>0.50339999999999996</v>
      </c>
      <c r="AD1373" s="86">
        <f>AVERAGEIFS($D$2:D1373, $B$2:B1373, B1373)</f>
        <v>0.46</v>
      </c>
    </row>
    <row r="1374" spans="1:30" x14ac:dyDescent="0.25">
      <c r="A1374" s="85">
        <v>46194</v>
      </c>
      <c r="B1374" t="s">
        <v>13</v>
      </c>
      <c r="C1374">
        <v>8</v>
      </c>
      <c r="D1374" s="86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86">
        <f>AVERAGEIFS($C$2:C1374, $B$2:B1374, B1374)</f>
        <v>25.71764705882353</v>
      </c>
      <c r="AB1374" s="86">
        <f>AVERAGEIFS($I$2:I1374, $B$2:B1374, B1374)</f>
        <v>0.54235294117647059</v>
      </c>
      <c r="AC1374" s="86">
        <f>AVERAGEIFS($J$2:J1374, $B$2:B1374, B1374)</f>
        <v>0.52976470588235303</v>
      </c>
      <c r="AD1374" s="86">
        <f>AVERAGEIFS($D$2:D1374, $B$2:B1374, B1374)</f>
        <v>0.57647058823529407</v>
      </c>
    </row>
    <row r="1375" spans="1:30" x14ac:dyDescent="0.25">
      <c r="A1375" s="85">
        <v>46194</v>
      </c>
      <c r="B1375" t="s">
        <v>242</v>
      </c>
      <c r="C1375">
        <v>4</v>
      </c>
      <c r="D1375" s="86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86">
        <f>AVERAGEIFS($C$2:C1375, $B$2:B1375, B1375)</f>
        <v>5.166666666666667</v>
      </c>
      <c r="AB1375" s="86">
        <f>AVERAGEIFS($I$2:I1375, $B$2:B1375, B1375)</f>
        <v>0.19166666666666665</v>
      </c>
      <c r="AC1375" s="86">
        <f>AVERAGEIFS($J$2:J1375, $B$2:B1375, B1375)</f>
        <v>0.35666666666666663</v>
      </c>
      <c r="AD1375" s="86">
        <f>AVERAGEIFS($D$2:D1375, $B$2:B1375, B1375)</f>
        <v>0</v>
      </c>
    </row>
    <row r="1376" spans="1:30" x14ac:dyDescent="0.25">
      <c r="A1376" s="85">
        <v>46194</v>
      </c>
      <c r="B1376" t="s">
        <v>26</v>
      </c>
      <c r="C1376">
        <v>15</v>
      </c>
      <c r="D1376" s="86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86">
        <f>AVERAGEIFS($C$2:C1376, $B$2:B1376, B1376)</f>
        <v>13.659090909090908</v>
      </c>
      <c r="AB1376" s="86">
        <f>AVERAGEIFS($I$2:I1376, $B$2:B1376, B1376)</f>
        <v>0.61931818181818177</v>
      </c>
      <c r="AC1376" s="86">
        <f>AVERAGEIFS($J$2:J1376, $B$2:B1376, B1376)</f>
        <v>0.5447727272727273</v>
      </c>
      <c r="AD1376" s="86">
        <f>AVERAGEIFS($D$2:D1376, $B$2:B1376, B1376)</f>
        <v>0.65909090909090906</v>
      </c>
    </row>
    <row r="1377" spans="1:30" x14ac:dyDescent="0.25">
      <c r="A1377" s="85">
        <v>46194</v>
      </c>
      <c r="B1377" t="s">
        <v>13</v>
      </c>
      <c r="C1377">
        <v>26</v>
      </c>
      <c r="D1377" s="86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86">
        <f>AVERAGEIFS($C$2:C1377, $B$2:B1377, B1377)</f>
        <v>25.720930232558139</v>
      </c>
      <c r="AB1377" s="86">
        <f>AVERAGEIFS($I$2:I1377, $B$2:B1377, B1377)</f>
        <v>0.5430232558139535</v>
      </c>
      <c r="AC1377" s="86">
        <f>AVERAGEIFS($J$2:J1377, $B$2:B1377, B1377)</f>
        <v>0.52965116279069779</v>
      </c>
      <c r="AD1377" s="86">
        <f>AVERAGEIFS($D$2:D1377, $B$2:B1377, B1377)</f>
        <v>0.58139534883720934</v>
      </c>
    </row>
    <row r="1378" spans="1:30" x14ac:dyDescent="0.25">
      <c r="A1378" s="85">
        <v>46194</v>
      </c>
      <c r="B1378" t="s">
        <v>6</v>
      </c>
      <c r="C1378">
        <v>30</v>
      </c>
      <c r="D1378" s="86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86">
        <f>AVERAGEIFS($C$2:C1378, $B$2:B1378, B1378)</f>
        <v>23.977272727272727</v>
      </c>
      <c r="AB1378" s="86">
        <f>AVERAGEIFS($I$2:I1378, $B$2:B1378, B1378)</f>
        <v>0.65681818181818186</v>
      </c>
      <c r="AC1378" s="86">
        <f>AVERAGEIFS($J$2:J1378, $B$2:B1378, B1378)</f>
        <v>0.57568181818181818</v>
      </c>
      <c r="AD1378" s="86">
        <f>AVERAGEIFS($D$2:D1378, $B$2:B1378, B1378)</f>
        <v>0.72727272727272729</v>
      </c>
    </row>
    <row r="1379" spans="1:30" x14ac:dyDescent="0.25">
      <c r="A1379" s="85">
        <v>46194</v>
      </c>
      <c r="B1379" t="s">
        <v>37</v>
      </c>
      <c r="C1379">
        <v>19</v>
      </c>
      <c r="D1379" s="86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86">
        <f>AVERAGEIFS($C$2:C1379, $B$2:B1379, B1379)</f>
        <v>20.128205128205128</v>
      </c>
      <c r="AB1379" s="86">
        <f>AVERAGEIFS($I$2:I1379, $B$2:B1379, B1379)</f>
        <v>0.46025641025641023</v>
      </c>
      <c r="AC1379" s="86">
        <f>AVERAGEIFS($J$2:J1379, $B$2:B1379, B1379)</f>
        <v>0.47666666666666668</v>
      </c>
      <c r="AD1379" s="86">
        <f>AVERAGEIFS($D$2:D1379, $B$2:B1379, B1379)</f>
        <v>0.51282051282051277</v>
      </c>
    </row>
    <row r="1380" spans="1:30" x14ac:dyDescent="0.25">
      <c r="A1380" s="85">
        <v>46194</v>
      </c>
      <c r="B1380" t="s">
        <v>113</v>
      </c>
      <c r="C1380">
        <v>24</v>
      </c>
      <c r="D1380" s="86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86">
        <f>AVERAGEIFS($C$2:C1380, $B$2:B1380, B1380)</f>
        <v>20.565217391304348</v>
      </c>
      <c r="AB1380" s="86">
        <f>AVERAGEIFS($I$2:I1380, $B$2:B1380, B1380)</f>
        <v>0.58913043478260874</v>
      </c>
      <c r="AC1380" s="86">
        <f>AVERAGEIFS($J$2:J1380, $B$2:B1380, B1380)</f>
        <v>0.53521739130434776</v>
      </c>
      <c r="AD1380" s="86">
        <f>AVERAGEIFS($D$2:D1380, $B$2:B1380, B1380)</f>
        <v>0.69565217391304346</v>
      </c>
    </row>
    <row r="1381" spans="1:30" x14ac:dyDescent="0.25">
      <c r="A1381" s="85">
        <v>46194</v>
      </c>
      <c r="B1381" t="s">
        <v>148</v>
      </c>
      <c r="C1381">
        <v>18</v>
      </c>
      <c r="D1381" s="86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86">
        <f>AVERAGEIFS($C$2:C1381, $B$2:B1381, B1381)</f>
        <v>13.098039215686274</v>
      </c>
      <c r="AB1381" s="86">
        <f>AVERAGEIFS($I$2:I1381, $B$2:B1381, B1381)</f>
        <v>0.50882352941176467</v>
      </c>
      <c r="AC1381" s="86">
        <f>AVERAGEIFS($J$2:J1381, $B$2:B1381, B1381)</f>
        <v>0.50372549019607837</v>
      </c>
      <c r="AD1381" s="86">
        <f>AVERAGEIFS($D$2:D1381, $B$2:B1381, B1381)</f>
        <v>0.47058823529411764</v>
      </c>
    </row>
    <row r="1382" spans="1:30" x14ac:dyDescent="0.25">
      <c r="A1382" s="85">
        <v>46194</v>
      </c>
      <c r="B1382" t="s">
        <v>42</v>
      </c>
      <c r="C1382">
        <v>21</v>
      </c>
      <c r="D1382" s="86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86">
        <f>AVERAGEIFS($C$2:C1382, $B$2:B1382, B1382)</f>
        <v>11.3</v>
      </c>
      <c r="AB1382" s="86">
        <f>AVERAGEIFS($I$2:I1382, $B$2:B1382, B1382)</f>
        <v>0.4</v>
      </c>
      <c r="AC1382" s="86">
        <f>AVERAGEIFS($J$2:J1382, $B$2:B1382, B1382)</f>
        <v>0.4290000000000001</v>
      </c>
      <c r="AD1382" s="86">
        <f>AVERAGEIFS($D$2:D1382, $B$2:B1382, B1382)</f>
        <v>0.4</v>
      </c>
    </row>
    <row r="1383" spans="1:30" x14ac:dyDescent="0.25">
      <c r="A1383" s="85">
        <v>46194</v>
      </c>
      <c r="B1383" t="s">
        <v>38</v>
      </c>
      <c r="C1383">
        <v>12</v>
      </c>
      <c r="D1383" s="86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86">
        <f>AVERAGEIFS($C$2:C1383, $B$2:B1383, B1383)</f>
        <v>8.5</v>
      </c>
      <c r="AB1383" s="86">
        <f>AVERAGEIFS($I$2:I1383, $B$2:B1383, B1383)</f>
        <v>0.4096153846153846</v>
      </c>
      <c r="AC1383" s="86">
        <f>AVERAGEIFS($J$2:J1383, $B$2:B1383, B1383)</f>
        <v>0.45153846153846161</v>
      </c>
      <c r="AD1383" s="86">
        <f>AVERAGEIFS($D$2:D1383, $B$2:B1383, B1383)</f>
        <v>0.38461538461538464</v>
      </c>
    </row>
    <row r="1384" spans="1:30" x14ac:dyDescent="0.25">
      <c r="A1384" s="85">
        <v>46194</v>
      </c>
      <c r="B1384" t="s">
        <v>27</v>
      </c>
      <c r="C1384">
        <v>14</v>
      </c>
      <c r="D1384" s="86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86">
        <f>AVERAGEIFS($C$2:C1384, $B$2:B1384, B1384)</f>
        <v>14.810810810810811</v>
      </c>
      <c r="AB1384" s="86">
        <f>AVERAGEIFS($I$2:I1384, $B$2:B1384, B1384)</f>
        <v>0.47567567567567554</v>
      </c>
      <c r="AC1384" s="86">
        <f>AVERAGEIFS($J$2:J1384, $B$2:B1384, B1384)</f>
        <v>0.49162162162162165</v>
      </c>
      <c r="AD1384" s="86">
        <f>AVERAGEIFS($D$2:D1384, $B$2:B1384, B1384)</f>
        <v>0.48648648648648651</v>
      </c>
    </row>
    <row r="1385" spans="1:30" x14ac:dyDescent="0.25">
      <c r="A1385" s="85">
        <v>46194</v>
      </c>
      <c r="B1385" t="s">
        <v>15</v>
      </c>
      <c r="C1385">
        <v>32</v>
      </c>
      <c r="D1385" s="86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86">
        <f>AVERAGEIFS($C$2:C1385, $B$2:B1385, B1385)</f>
        <v>22.574074074074073</v>
      </c>
      <c r="AB1385" s="86">
        <f>AVERAGEIFS($I$2:I1385, $B$2:B1385, B1385)</f>
        <v>0.43888888888888894</v>
      </c>
      <c r="AC1385" s="86">
        <f>AVERAGEIFS($J$2:J1385, $B$2:B1385, B1385)</f>
        <v>0.47574074074074069</v>
      </c>
      <c r="AD1385" s="86">
        <f>AVERAGEIFS($D$2:D1385, $B$2:B1385, B1385)</f>
        <v>0.3888888888888889</v>
      </c>
    </row>
    <row r="1386" spans="1:30" x14ac:dyDescent="0.25">
      <c r="A1386" s="85">
        <v>46194</v>
      </c>
      <c r="B1386" t="s">
        <v>3</v>
      </c>
      <c r="C1386">
        <v>19</v>
      </c>
      <c r="D1386" s="86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86">
        <f>AVERAGEIFS($C$2:C1386, $B$2:B1386, B1386)</f>
        <v>23.1875</v>
      </c>
      <c r="AB1386" s="86">
        <f>AVERAGEIFS($I$2:I1386, $B$2:B1386, B1386)</f>
        <v>0.46562500000000001</v>
      </c>
      <c r="AC1386" s="86">
        <f>AVERAGEIFS($J$2:J1386, $B$2:B1386, B1386)</f>
        <v>0.49187499999999995</v>
      </c>
      <c r="AD1386" s="86">
        <f>AVERAGEIFS($D$2:D1386, $B$2:B1386, B1386)</f>
        <v>0.5</v>
      </c>
    </row>
    <row r="1387" spans="1:30" x14ac:dyDescent="0.25">
      <c r="A1387" s="85">
        <v>46194</v>
      </c>
      <c r="B1387" t="s">
        <v>4</v>
      </c>
      <c r="C1387">
        <v>35</v>
      </c>
      <c r="D1387" s="86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86">
        <f>AVERAGEIFS($C$2:C1387, $B$2:B1387, B1387)</f>
        <v>21.388888888888889</v>
      </c>
      <c r="AB1387" s="86">
        <f>AVERAGEIFS($I$2:I1387, $B$2:B1387, B1387)</f>
        <v>0.49722222222222229</v>
      </c>
      <c r="AC1387" s="86">
        <f>AVERAGEIFS($J$2:J1387, $B$2:B1387, B1387)</f>
        <v>0.48944444444444446</v>
      </c>
      <c r="AD1387" s="86">
        <f>AVERAGEIFS($D$2:D1387, $B$2:B1387, B1387)</f>
        <v>0.55555555555555558</v>
      </c>
    </row>
    <row r="1388" spans="1:30" x14ac:dyDescent="0.25">
      <c r="A1388" s="85">
        <v>46194</v>
      </c>
      <c r="B1388" t="s">
        <v>141</v>
      </c>
      <c r="C1388">
        <v>23</v>
      </c>
      <c r="D1388" s="86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86">
        <f>AVERAGEIFS($C$2:C1388, $B$2:B1388, B1388)</f>
        <v>18.64</v>
      </c>
      <c r="AB1388" s="86">
        <f>AVERAGEIFS($I$2:I1388, $B$2:B1388, B1388)</f>
        <v>0.49599999999999994</v>
      </c>
      <c r="AC1388" s="86">
        <f>AVERAGEIFS($J$2:J1388, $B$2:B1388, B1388)</f>
        <v>0.502</v>
      </c>
      <c r="AD1388" s="86">
        <f>AVERAGEIFS($D$2:D1388, $B$2:B1388, B1388)</f>
        <v>0.48</v>
      </c>
    </row>
    <row r="1389" spans="1:30" x14ac:dyDescent="0.25">
      <c r="A1389" s="85">
        <v>46194</v>
      </c>
      <c r="B1389" t="s">
        <v>139</v>
      </c>
      <c r="C1389">
        <v>14</v>
      </c>
      <c r="D1389" s="86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86">
        <f>AVERAGEIFS($C$2:C1389, $B$2:B1389, B1389)</f>
        <v>11.756756756756756</v>
      </c>
      <c r="AB1389" s="86">
        <f>AVERAGEIFS($I$2:I1389, $B$2:B1389, B1389)</f>
        <v>0.4567567567567567</v>
      </c>
      <c r="AC1389" s="86">
        <f>AVERAGEIFS($J$2:J1389, $B$2:B1389, B1389)</f>
        <v>0.49216216216216208</v>
      </c>
      <c r="AD1389" s="86">
        <f>AVERAGEIFS($D$2:D1389, $B$2:B1389, B1389)</f>
        <v>0.48648648648648651</v>
      </c>
    </row>
    <row r="1390" spans="1:30" x14ac:dyDescent="0.25">
      <c r="A1390" s="85">
        <v>46194</v>
      </c>
      <c r="B1390" t="s">
        <v>214</v>
      </c>
      <c r="C1390">
        <v>11</v>
      </c>
      <c r="D1390" s="86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86">
        <f>AVERAGEIFS($C$2:C1390, $B$2:B1390, B1390)</f>
        <v>8.75</v>
      </c>
      <c r="AB1390" s="86">
        <f>AVERAGEIFS($I$2:I1390, $B$2:B1390, B1390)</f>
        <v>0.75</v>
      </c>
      <c r="AC1390" s="86">
        <f>AVERAGEIFS($J$2:J1390, $B$2:B1390, B1390)</f>
        <v>0.58750000000000002</v>
      </c>
      <c r="AD1390" s="86">
        <f>AVERAGEIFS($D$2:D1390, $B$2:B1390, B1390)</f>
        <v>0.75</v>
      </c>
    </row>
    <row r="1391" spans="1:30" x14ac:dyDescent="0.25">
      <c r="A1391" s="85">
        <v>46194</v>
      </c>
      <c r="B1391" t="s">
        <v>256</v>
      </c>
      <c r="C1391">
        <v>10</v>
      </c>
      <c r="D1391" s="86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86">
        <f>AVERAGEIFS($C$2:C1391, $B$2:B1391, B1391)</f>
        <v>10</v>
      </c>
      <c r="AB1391" s="86">
        <f>AVERAGEIFS($I$2:I1391, $B$2:B1391, B1391)</f>
        <v>0.4</v>
      </c>
      <c r="AC1391" s="86">
        <f>AVERAGEIFS($J$2:J1391, $B$2:B1391, B1391)</f>
        <v>0.48</v>
      </c>
      <c r="AD1391" s="86">
        <f>AVERAGEIFS($D$2:D1391, $B$2:B1391, B1391)</f>
        <v>0</v>
      </c>
    </row>
    <row r="1392" spans="1:30" x14ac:dyDescent="0.25">
      <c r="A1392" s="85">
        <v>46195</v>
      </c>
      <c r="B1392" t="s">
        <v>29</v>
      </c>
      <c r="C1392">
        <v>6</v>
      </c>
      <c r="D1392" s="86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86">
        <f>AVERAGEIFS($C$2:C1392, $B$2:B1392, B1392)</f>
        <v>11.042857142857143</v>
      </c>
      <c r="AB1392" s="86">
        <f>AVERAGEIFS($I$2:I1392, $B$2:B1392, B1392)</f>
        <v>0.45857142857142857</v>
      </c>
      <c r="AC1392" s="86">
        <f>AVERAGEIFS($J$2:J1392, $B$2:B1392, B1392)</f>
        <v>0.49214285714285716</v>
      </c>
      <c r="AD1392" s="86">
        <f>AVERAGEIFS($D$2:D1392, $B$2:B1392, B1392)</f>
        <v>0.42857142857142855</v>
      </c>
    </row>
    <row r="1393" spans="1:30" x14ac:dyDescent="0.25">
      <c r="A1393" s="85">
        <v>46195</v>
      </c>
      <c r="B1393" t="s">
        <v>14</v>
      </c>
      <c r="C1393">
        <v>22</v>
      </c>
      <c r="D1393" s="86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86">
        <f>AVERAGEIFS($C$2:C1393, $B$2:B1393, B1393)</f>
        <v>23.46875</v>
      </c>
      <c r="AB1393" s="86">
        <f>AVERAGEIFS($I$2:I1393, $B$2:B1393, B1393)</f>
        <v>0.45468750000000002</v>
      </c>
      <c r="AC1393" s="86">
        <f>AVERAGEIFS($J$2:J1393, $B$2:B1393, B1393)</f>
        <v>0.47749999999999998</v>
      </c>
      <c r="AD1393" s="86">
        <f>AVERAGEIFS($D$2:D1393, $B$2:B1393, B1393)</f>
        <v>0.453125</v>
      </c>
    </row>
    <row r="1394" spans="1:30" x14ac:dyDescent="0.25">
      <c r="A1394" s="85">
        <v>46195</v>
      </c>
      <c r="B1394" t="s">
        <v>155</v>
      </c>
      <c r="C1394">
        <v>20</v>
      </c>
      <c r="D1394" s="86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86">
        <f>AVERAGEIFS($C$2:C1394, $B$2:B1394, B1394)</f>
        <v>17.86</v>
      </c>
      <c r="AB1394" s="86">
        <f>AVERAGEIFS($I$2:I1394, $B$2:B1394, B1394)</f>
        <v>0.374</v>
      </c>
      <c r="AC1394" s="86">
        <f>AVERAGEIFS($J$2:J1394, $B$2:B1394, B1394)</f>
        <v>0.45059999999999989</v>
      </c>
      <c r="AD1394" s="86">
        <f>AVERAGEIFS($D$2:D1394, $B$2:B1394, B1394)</f>
        <v>0.34</v>
      </c>
    </row>
    <row r="1395" spans="1:30" x14ac:dyDescent="0.25">
      <c r="A1395" s="85">
        <v>46195</v>
      </c>
      <c r="B1395" t="s">
        <v>148</v>
      </c>
      <c r="C1395">
        <v>21</v>
      </c>
      <c r="D1395" s="86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86">
        <f>AVERAGEIFS($C$2:C1395, $B$2:B1395, B1395)</f>
        <v>13.25</v>
      </c>
      <c r="AB1395" s="86">
        <f>AVERAGEIFS($I$2:I1395, $B$2:B1395, B1395)</f>
        <v>0.50384615384615372</v>
      </c>
      <c r="AC1395" s="86">
        <f>AVERAGEIFS($J$2:J1395, $B$2:B1395, B1395)</f>
        <v>0.50076923076923074</v>
      </c>
      <c r="AD1395" s="86">
        <f>AVERAGEIFS($D$2:D1395, $B$2:B1395, B1395)</f>
        <v>0.46153846153846156</v>
      </c>
    </row>
    <row r="1396" spans="1:30" x14ac:dyDescent="0.25">
      <c r="A1396" s="85">
        <v>46195</v>
      </c>
      <c r="B1396" t="s">
        <v>35</v>
      </c>
      <c r="C1396">
        <v>8</v>
      </c>
      <c r="D1396" s="86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86">
        <f>AVERAGEIFS($C$2:C1396, $B$2:B1396, B1396)</f>
        <v>12.045454545454545</v>
      </c>
      <c r="AB1396" s="86">
        <f>AVERAGEIFS($I$2:I1396, $B$2:B1396, B1396)</f>
        <v>0.50909090909090915</v>
      </c>
      <c r="AC1396" s="86">
        <f>AVERAGEIFS($J$2:J1396, $B$2:B1396, B1396)</f>
        <v>0.50181818181818183</v>
      </c>
      <c r="AD1396" s="86">
        <f>AVERAGEIFS($D$2:D1396, $B$2:B1396, B1396)</f>
        <v>0.59090909090909094</v>
      </c>
    </row>
    <row r="1397" spans="1:30" x14ac:dyDescent="0.25">
      <c r="A1397" s="85">
        <v>46195</v>
      </c>
      <c r="B1397" t="s">
        <v>257</v>
      </c>
      <c r="C1397">
        <v>6</v>
      </c>
      <c r="D1397" s="86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86">
        <f>AVERAGEIFS($C$2:C1397, $B$2:B1397, B1397)</f>
        <v>6</v>
      </c>
      <c r="AB1397" s="86">
        <f>AVERAGEIFS($I$2:I1397, $B$2:B1397, B1397)</f>
        <v>0.25</v>
      </c>
      <c r="AC1397" s="86">
        <f>AVERAGEIFS($J$2:J1397, $B$2:B1397, B1397)</f>
        <v>0.35</v>
      </c>
      <c r="AD1397" s="86">
        <f>AVERAGEIFS($D$2:D1397, $B$2:B1397, B1397)</f>
        <v>0</v>
      </c>
    </row>
    <row r="1398" spans="1:30" x14ac:dyDescent="0.25">
      <c r="A1398" s="85">
        <v>46195</v>
      </c>
      <c r="B1398" t="s">
        <v>38</v>
      </c>
      <c r="C1398">
        <v>10</v>
      </c>
      <c r="D1398" s="86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86">
        <f>AVERAGEIFS($C$2:C1398, $B$2:B1398, B1398)</f>
        <v>8.5555555555555554</v>
      </c>
      <c r="AB1398" s="86">
        <f>AVERAGEIFS($I$2:I1398, $B$2:B1398, B1398)</f>
        <v>0.42222222222222222</v>
      </c>
      <c r="AC1398" s="86">
        <f>AVERAGEIFS($J$2:J1398, $B$2:B1398, B1398)</f>
        <v>0.45888888888888896</v>
      </c>
      <c r="AD1398" s="86">
        <f>AVERAGEIFS($D$2:D1398, $B$2:B1398, B1398)</f>
        <v>0.40740740740740738</v>
      </c>
    </row>
    <row r="1399" spans="1:30" x14ac:dyDescent="0.25">
      <c r="A1399" s="85">
        <v>46195</v>
      </c>
      <c r="B1399" t="s">
        <v>6</v>
      </c>
      <c r="C1399">
        <v>33</v>
      </c>
      <c r="D1399" s="86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86">
        <f>AVERAGEIFS($C$2:C1399, $B$2:B1399, B1399)</f>
        <v>24.177777777777777</v>
      </c>
      <c r="AB1399" s="86">
        <f>AVERAGEIFS($I$2:I1399, $B$2:B1399, B1399)</f>
        <v>0.65888888888888897</v>
      </c>
      <c r="AC1399" s="86">
        <f>AVERAGEIFS($J$2:J1399, $B$2:B1399, B1399)</f>
        <v>0.57733333333333325</v>
      </c>
      <c r="AD1399" s="86">
        <f>AVERAGEIFS($D$2:D1399, $B$2:B1399, B1399)</f>
        <v>0.73333333333333328</v>
      </c>
    </row>
    <row r="1400" spans="1:30" x14ac:dyDescent="0.25">
      <c r="A1400" s="85">
        <v>46195</v>
      </c>
      <c r="B1400" t="s">
        <v>3</v>
      </c>
      <c r="C1400">
        <v>17</v>
      </c>
      <c r="D1400" s="86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86">
        <f>AVERAGEIFS($C$2:C1400, $B$2:B1400, B1400)</f>
        <v>22.823529411764707</v>
      </c>
      <c r="AB1400" s="86">
        <f>AVERAGEIFS($I$2:I1400, $B$2:B1400, B1400)</f>
        <v>0.48235294117647054</v>
      </c>
      <c r="AC1400" s="86">
        <f>AVERAGEIFS($J$2:J1400, $B$2:B1400, B1400)</f>
        <v>0.50117647058823522</v>
      </c>
      <c r="AD1400" s="86">
        <f>AVERAGEIFS($D$2:D1400, $B$2:B1400, B1400)</f>
        <v>0.52941176470588236</v>
      </c>
    </row>
    <row r="1401" spans="1:30" x14ac:dyDescent="0.25">
      <c r="A1401" s="85">
        <v>46195</v>
      </c>
      <c r="B1401" t="s">
        <v>154</v>
      </c>
      <c r="C1401">
        <v>11</v>
      </c>
      <c r="D1401" s="86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86">
        <f>AVERAGEIFS($C$2:C1401, $B$2:B1401, B1401)</f>
        <v>12.142857142857142</v>
      </c>
      <c r="AB1401" s="86">
        <f>AVERAGEIFS($I$2:I1401, $B$2:B1401, B1401)</f>
        <v>0.45476190476190481</v>
      </c>
      <c r="AC1401" s="86">
        <f>AVERAGEIFS($J$2:J1401, $B$2:B1401, B1401)</f>
        <v>0.48809523809523808</v>
      </c>
      <c r="AD1401" s="86">
        <f>AVERAGEIFS($D$2:D1401, $B$2:B1401, B1401)</f>
        <v>0.52380952380952384</v>
      </c>
    </row>
    <row r="1402" spans="1:30" x14ac:dyDescent="0.25">
      <c r="A1402" s="85">
        <v>46195</v>
      </c>
      <c r="B1402" t="s">
        <v>247</v>
      </c>
      <c r="C1402">
        <v>6</v>
      </c>
      <c r="D1402" s="86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86">
        <f>AVERAGEIFS($C$2:C1402, $B$2:B1402, B1402)</f>
        <v>5</v>
      </c>
      <c r="AB1402" s="86">
        <f>AVERAGEIFS($I$2:I1402, $B$2:B1402, B1402)</f>
        <v>0.625</v>
      </c>
      <c r="AC1402" s="86">
        <f>AVERAGEIFS($J$2:J1402, $B$2:B1402, B1402)</f>
        <v>0.57999999999999996</v>
      </c>
      <c r="AD1402" s="86">
        <f>AVERAGEIFS($D$2:D1402, $B$2:B1402, B1402)</f>
        <v>0.75</v>
      </c>
    </row>
    <row r="1403" spans="1:30" x14ac:dyDescent="0.25">
      <c r="A1403" s="85">
        <v>46195</v>
      </c>
      <c r="B1403" t="s">
        <v>28</v>
      </c>
      <c r="C1403">
        <v>21</v>
      </c>
      <c r="D1403" s="86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86">
        <f>AVERAGEIFS($C$2:C1403, $B$2:B1403, B1403)</f>
        <v>15.714285714285714</v>
      </c>
      <c r="AB1403" s="86">
        <f>AVERAGEIFS($I$2:I1403, $B$2:B1403, B1403)</f>
        <v>0.40714285714285714</v>
      </c>
      <c r="AC1403" s="86">
        <f>AVERAGEIFS($J$2:J1403, $B$2:B1403, B1403)</f>
        <v>0.4607142857142858</v>
      </c>
      <c r="AD1403" s="86">
        <f>AVERAGEIFS($D$2:D1403, $B$2:B1403, B1403)</f>
        <v>0.39285714285714285</v>
      </c>
    </row>
    <row r="1404" spans="1:30" x14ac:dyDescent="0.25">
      <c r="A1404" s="85">
        <v>46197</v>
      </c>
      <c r="B1404" t="s">
        <v>148</v>
      </c>
      <c r="C1404">
        <v>22</v>
      </c>
      <c r="D1404" s="86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86">
        <f>AVERAGEIFS($C$2:C1404, $B$2:B1404, B1404)</f>
        <v>13.415094339622641</v>
      </c>
      <c r="AB1404" s="86">
        <f>AVERAGEIFS($I$2:I1404, $B$2:B1404, B1404)</f>
        <v>0.49905660377358485</v>
      </c>
      <c r="AC1404" s="86">
        <f>AVERAGEIFS($J$2:J1404, $B$2:B1404, B1404)</f>
        <v>0.49905660377358491</v>
      </c>
      <c r="AD1404" s="86">
        <f>AVERAGEIFS($D$2:D1404, $B$2:B1404, B1404)</f>
        <v>0.45283018867924529</v>
      </c>
    </row>
    <row r="1405" spans="1:30" x14ac:dyDescent="0.25">
      <c r="A1405" s="85">
        <v>46197</v>
      </c>
      <c r="B1405" t="s">
        <v>13</v>
      </c>
      <c r="C1405">
        <v>27</v>
      </c>
      <c r="D1405" s="86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86">
        <f>AVERAGEIFS($C$2:C1405, $B$2:B1405, B1405)</f>
        <v>25.735632183908045</v>
      </c>
      <c r="AB1405" s="86">
        <f>AVERAGEIFS($I$2:I1405, $B$2:B1405, B1405)</f>
        <v>0.53965517241379313</v>
      </c>
      <c r="AC1405" s="86">
        <f>AVERAGEIFS($J$2:J1405, $B$2:B1405, B1405)</f>
        <v>0.5282758620689656</v>
      </c>
      <c r="AD1405" s="86">
        <f>AVERAGEIFS($D$2:D1405, $B$2:B1405, B1405)</f>
        <v>0.57471264367816088</v>
      </c>
    </row>
    <row r="1406" spans="1:30" x14ac:dyDescent="0.25">
      <c r="A1406" s="85">
        <v>46197</v>
      </c>
      <c r="B1406" t="s">
        <v>3</v>
      </c>
      <c r="C1406">
        <v>25</v>
      </c>
      <c r="D1406" s="86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86">
        <f>AVERAGEIFS($C$2:C1406, $B$2:B1406, B1406)</f>
        <v>22.944444444444443</v>
      </c>
      <c r="AB1406" s="86">
        <f>AVERAGEIFS($I$2:I1406, $B$2:B1406, B1406)</f>
        <v>0.46944444444444439</v>
      </c>
      <c r="AC1406" s="86">
        <f>AVERAGEIFS($J$2:J1406, $B$2:B1406, B1406)</f>
        <v>0.49611111111111111</v>
      </c>
      <c r="AD1406" s="86">
        <f>AVERAGEIFS($D$2:D1406, $B$2:B1406, B1406)</f>
        <v>0.5</v>
      </c>
    </row>
    <row r="1407" spans="1:30" x14ac:dyDescent="0.25">
      <c r="A1407" s="85">
        <v>46197</v>
      </c>
      <c r="B1407" t="s">
        <v>139</v>
      </c>
      <c r="C1407">
        <v>8</v>
      </c>
      <c r="D1407" s="86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86">
        <f>AVERAGEIFS($C$2:C1407, $B$2:B1407, B1407)</f>
        <v>11.657894736842104</v>
      </c>
      <c r="AB1407" s="86">
        <f>AVERAGEIFS($I$2:I1407, $B$2:B1407, B1407)</f>
        <v>0.45131578947368417</v>
      </c>
      <c r="AC1407" s="86">
        <f>AVERAGEIFS($J$2:J1407, $B$2:B1407, B1407)</f>
        <v>0.48999999999999994</v>
      </c>
      <c r="AD1407" s="86">
        <f>AVERAGEIFS($D$2:D1407, $B$2:B1407, B1407)</f>
        <v>0.47368421052631576</v>
      </c>
    </row>
    <row r="1408" spans="1:30" x14ac:dyDescent="0.25">
      <c r="A1408" s="85">
        <v>46197</v>
      </c>
      <c r="B1408" t="s">
        <v>29</v>
      </c>
      <c r="C1408">
        <v>9</v>
      </c>
      <c r="D1408" s="86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86">
        <f>AVERAGEIFS($C$2:C1408, $B$2:B1408, B1408)</f>
        <v>11.014084507042254</v>
      </c>
      <c r="AB1408" s="86">
        <f>AVERAGEIFS($I$2:I1408, $B$2:B1408, B1408)</f>
        <v>0.45563380281690141</v>
      </c>
      <c r="AC1408" s="86">
        <f>AVERAGEIFS($J$2:J1408, $B$2:B1408, B1408)</f>
        <v>0.49098591549295773</v>
      </c>
      <c r="AD1408" s="86">
        <f>AVERAGEIFS($D$2:D1408, $B$2:B1408, B1408)</f>
        <v>0.42253521126760563</v>
      </c>
    </row>
    <row r="1409" spans="1:30" x14ac:dyDescent="0.25">
      <c r="A1409" s="85">
        <v>46197</v>
      </c>
      <c r="B1409" t="s">
        <v>214</v>
      </c>
      <c r="C1409">
        <v>21</v>
      </c>
      <c r="D1409" s="86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86">
        <f>AVERAGEIFS($C$2:C1409, $B$2:B1409, B1409)</f>
        <v>11.2</v>
      </c>
      <c r="AB1409" s="86">
        <f>AVERAGEIFS($I$2:I1409, $B$2:B1409, B1409)</f>
        <v>0.65</v>
      </c>
      <c r="AC1409" s="86">
        <f>AVERAGEIFS($J$2:J1409, $B$2:B1409, B1409)</f>
        <v>0.55200000000000005</v>
      </c>
      <c r="AD1409" s="86">
        <f>AVERAGEIFS($D$2:D1409, $B$2:B1409, B1409)</f>
        <v>0.6</v>
      </c>
    </row>
    <row r="1410" spans="1:30" x14ac:dyDescent="0.25">
      <c r="A1410" s="85">
        <v>46197</v>
      </c>
      <c r="B1410" t="s">
        <v>137</v>
      </c>
      <c r="C1410">
        <v>7</v>
      </c>
      <c r="D1410" s="86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86">
        <f>AVERAGEIFS($C$2:C1410, $B$2:B1410, B1410)</f>
        <v>8.3076923076923084</v>
      </c>
      <c r="AB1410" s="86">
        <f>AVERAGEIFS($I$2:I1410, $B$2:B1410, B1410)</f>
        <v>0.48076923076923078</v>
      </c>
      <c r="AC1410" s="86">
        <f>AVERAGEIFS($J$2:J1410, $B$2:B1410, B1410)</f>
        <v>0.47769230769230764</v>
      </c>
      <c r="AD1410" s="86">
        <f>AVERAGEIFS($D$2:D1410, $B$2:B1410, B1410)</f>
        <v>0.46153846153846156</v>
      </c>
    </row>
    <row r="1411" spans="1:30" x14ac:dyDescent="0.25">
      <c r="A1411" s="85">
        <v>46197</v>
      </c>
      <c r="B1411" t="s">
        <v>155</v>
      </c>
      <c r="C1411">
        <v>25</v>
      </c>
      <c r="D1411" s="86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86">
        <f>AVERAGEIFS($C$2:C1411, $B$2:B1411, B1411)</f>
        <v>18</v>
      </c>
      <c r="AB1411" s="86">
        <f>AVERAGEIFS($I$2:I1411, $B$2:B1411, B1411)</f>
        <v>0.38137254901960782</v>
      </c>
      <c r="AC1411" s="86">
        <f>AVERAGEIFS($J$2:J1411, $B$2:B1411, B1411)</f>
        <v>0.4533333333333332</v>
      </c>
      <c r="AD1411" s="86">
        <f>AVERAGEIFS($D$2:D1411, $B$2:B1411, B1411)</f>
        <v>0.35294117647058826</v>
      </c>
    </row>
    <row r="1412" spans="1:30" x14ac:dyDescent="0.25">
      <c r="A1412" s="85">
        <v>46197</v>
      </c>
      <c r="B1412" t="s">
        <v>4</v>
      </c>
      <c r="C1412">
        <v>30</v>
      </c>
      <c r="D1412" s="86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86">
        <f>AVERAGEIFS($C$2:C1412, $B$2:B1412, B1412)</f>
        <v>21.842105263157894</v>
      </c>
      <c r="AB1412" s="86">
        <f>AVERAGEIFS($I$2:I1412, $B$2:B1412, B1412)</f>
        <v>0.51052631578947372</v>
      </c>
      <c r="AC1412" s="86">
        <f>AVERAGEIFS($J$2:J1412, $B$2:B1412, B1412)</f>
        <v>0.4947368421052632</v>
      </c>
      <c r="AD1412" s="86">
        <f>AVERAGEIFS($D$2:D1412, $B$2:B1412, B1412)</f>
        <v>0.57894736842105265</v>
      </c>
    </row>
    <row r="1413" spans="1:30" x14ac:dyDescent="0.25">
      <c r="A1413" s="85">
        <v>46197</v>
      </c>
      <c r="B1413" t="s">
        <v>113</v>
      </c>
      <c r="C1413">
        <v>31</v>
      </c>
      <c r="D1413" s="86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86">
        <f>AVERAGEIFS($C$2:C1413, $B$2:B1413, B1413)</f>
        <v>21</v>
      </c>
      <c r="AB1413" s="86">
        <f>AVERAGEIFS($I$2:I1413, $B$2:B1413, B1413)</f>
        <v>0.59583333333333333</v>
      </c>
      <c r="AC1413" s="86">
        <f>AVERAGEIFS($J$2:J1413, $B$2:B1413, B1413)</f>
        <v>0.53749999999999998</v>
      </c>
      <c r="AD1413" s="86">
        <f>AVERAGEIFS($D$2:D1413, $B$2:B1413, B1413)</f>
        <v>0.70833333333333337</v>
      </c>
    </row>
    <row r="1414" spans="1:30" x14ac:dyDescent="0.25">
      <c r="A1414" s="85">
        <v>46197</v>
      </c>
      <c r="B1414" t="s">
        <v>26</v>
      </c>
      <c r="C1414">
        <v>15</v>
      </c>
      <c r="D1414" s="86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86">
        <f>AVERAGEIFS($C$2:C1414, $B$2:B1414, B1414)</f>
        <v>13.688888888888888</v>
      </c>
      <c r="AB1414" s="86">
        <f>AVERAGEIFS($I$2:I1414, $B$2:B1414, B1414)</f>
        <v>0.62222222222222212</v>
      </c>
      <c r="AC1414" s="86">
        <f>AVERAGEIFS($J$2:J1414, $B$2:B1414, B1414)</f>
        <v>0.54577777777777781</v>
      </c>
      <c r="AD1414" s="86">
        <f>AVERAGEIFS($D$2:D1414, $B$2:B1414, B1414)</f>
        <v>0.66666666666666663</v>
      </c>
    </row>
    <row r="1415" spans="1:30" x14ac:dyDescent="0.25">
      <c r="A1415" s="85">
        <v>46197</v>
      </c>
      <c r="B1415" t="s">
        <v>140</v>
      </c>
      <c r="C1415">
        <v>10</v>
      </c>
      <c r="D1415" s="86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86">
        <f>AVERAGEIFS($C$2:C1415, $B$2:B1415, B1415)</f>
        <v>9.8249999999999993</v>
      </c>
      <c r="AB1415" s="86">
        <f>AVERAGEIFS($I$2:I1415, $B$2:B1415, B1415)</f>
        <v>0.5</v>
      </c>
      <c r="AC1415" s="86">
        <f>AVERAGEIFS($J$2:J1415, $B$2:B1415, B1415)</f>
        <v>0.49749999999999978</v>
      </c>
      <c r="AD1415" s="86">
        <f>AVERAGEIFS($D$2:D1415, $B$2:B1415, B1415)</f>
        <v>0.5</v>
      </c>
    </row>
    <row r="1416" spans="1:30" x14ac:dyDescent="0.25">
      <c r="A1416" s="85">
        <v>46197</v>
      </c>
      <c r="B1416" t="s">
        <v>38</v>
      </c>
      <c r="C1416">
        <v>11</v>
      </c>
      <c r="D1416" s="86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86">
        <f>AVERAGEIFS($C$2:C1416, $B$2:B1416, B1416)</f>
        <v>8.6428571428571423</v>
      </c>
      <c r="AB1416" s="86">
        <f>AVERAGEIFS($I$2:I1416, $B$2:B1416, B1416)</f>
        <v>0.43392857142857144</v>
      </c>
      <c r="AC1416" s="86">
        <f>AVERAGEIFS($J$2:J1416, $B$2:B1416, B1416)</f>
        <v>0.46357142857142863</v>
      </c>
      <c r="AD1416" s="86">
        <f>AVERAGEIFS($D$2:D1416, $B$2:B1416, B1416)</f>
        <v>0.42857142857142855</v>
      </c>
    </row>
    <row r="1417" spans="1:30" x14ac:dyDescent="0.25">
      <c r="A1417" s="85">
        <v>46197</v>
      </c>
      <c r="B1417" t="s">
        <v>242</v>
      </c>
      <c r="C1417">
        <v>16</v>
      </c>
      <c r="D1417" s="86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86">
        <f>AVERAGEIFS($C$2:C1417, $B$2:B1417, B1417)</f>
        <v>6.7142857142857144</v>
      </c>
      <c r="AB1417" s="86">
        <f>AVERAGEIFS($I$2:I1417, $B$2:B1417, B1417)</f>
        <v>0.27142857142857141</v>
      </c>
      <c r="AC1417" s="86">
        <f>AVERAGEIFS($J$2:J1417, $B$2:B1417, B1417)</f>
        <v>0.38999999999999996</v>
      </c>
      <c r="AD1417" s="86">
        <f>AVERAGEIFS($D$2:D1417, $B$2:B1417, B1417)</f>
        <v>0.14285714285714285</v>
      </c>
    </row>
    <row r="1418" spans="1:30" x14ac:dyDescent="0.25">
      <c r="A1418" s="85">
        <v>46198</v>
      </c>
      <c r="B1418" t="s">
        <v>6</v>
      </c>
      <c r="C1418">
        <v>24</v>
      </c>
      <c r="D1418" s="86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86">
        <f>AVERAGEIFS($C$2:C1418, $B$2:B1418, B1418)</f>
        <v>24.173913043478262</v>
      </c>
      <c r="AB1418" s="86">
        <f>AVERAGEIFS($I$2:I1418, $B$2:B1418, B1418)</f>
        <v>0.66086956521739137</v>
      </c>
      <c r="AC1418" s="86">
        <f>AVERAGEIFS($J$2:J1418, $B$2:B1418, B1418)</f>
        <v>0.57978260869565212</v>
      </c>
      <c r="AD1418" s="86">
        <f>AVERAGEIFS($D$2:D1418, $B$2:B1418, B1418)</f>
        <v>0.73913043478260865</v>
      </c>
    </row>
    <row r="1419" spans="1:30" x14ac:dyDescent="0.25">
      <c r="A1419" s="85">
        <v>46198</v>
      </c>
      <c r="B1419" t="s">
        <v>40</v>
      </c>
      <c r="C1419">
        <v>20</v>
      </c>
      <c r="D1419" s="86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86">
        <f>AVERAGEIFS($C$2:C1419, $B$2:B1419, B1419)</f>
        <v>20</v>
      </c>
      <c r="AB1419" s="86">
        <f>AVERAGEIFS($I$2:I1419, $B$2:B1419, B1419)</f>
        <v>0.55199999999999994</v>
      </c>
      <c r="AC1419" s="86">
        <f>AVERAGEIFS($J$2:J1419, $B$2:B1419, B1419)</f>
        <v>0.49679999999999991</v>
      </c>
      <c r="AD1419" s="86">
        <f>AVERAGEIFS($D$2:D1419, $B$2:B1419, B1419)</f>
        <v>0.56000000000000005</v>
      </c>
    </row>
    <row r="1420" spans="1:30" x14ac:dyDescent="0.25">
      <c r="A1420" s="85">
        <v>46198</v>
      </c>
      <c r="B1420" t="s">
        <v>113</v>
      </c>
      <c r="C1420">
        <v>25</v>
      </c>
      <c r="D1420" s="86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86">
        <f>AVERAGEIFS($C$2:C1420, $B$2:B1420, B1420)</f>
        <v>21.16</v>
      </c>
      <c r="AB1420" s="86">
        <f>AVERAGEIFS($I$2:I1420, $B$2:B1420, B1420)</f>
        <v>0.60199999999999998</v>
      </c>
      <c r="AC1420" s="86">
        <f>AVERAGEIFS($J$2:J1420, $B$2:B1420, B1420)</f>
        <v>0.54359999999999997</v>
      </c>
      <c r="AD1420" s="86">
        <f>AVERAGEIFS($D$2:D1420, $B$2:B1420, B1420)</f>
        <v>0.72</v>
      </c>
    </row>
    <row r="1421" spans="1:30" x14ac:dyDescent="0.25">
      <c r="A1421" s="85">
        <v>46198</v>
      </c>
      <c r="B1421" t="s">
        <v>147</v>
      </c>
      <c r="C1421">
        <v>12</v>
      </c>
      <c r="D1421" s="86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86">
        <f>AVERAGEIFS($C$2:C1421, $B$2:B1421, B1421)</f>
        <v>17.8125</v>
      </c>
      <c r="AB1421" s="86">
        <f>AVERAGEIFS($I$2:I1421, $B$2:B1421, B1421)</f>
        <v>0.49687500000000001</v>
      </c>
      <c r="AC1421" s="86">
        <f>AVERAGEIFS($J$2:J1421, $B$2:B1421, B1421)</f>
        <v>0.49562500000000009</v>
      </c>
      <c r="AD1421" s="86">
        <f>AVERAGEIFS($D$2:D1421, $B$2:B1421, B1421)</f>
        <v>0.5</v>
      </c>
    </row>
    <row r="1422" spans="1:30" x14ac:dyDescent="0.25">
      <c r="A1422" s="85">
        <v>46198</v>
      </c>
      <c r="B1422" t="s">
        <v>146</v>
      </c>
      <c r="C1422">
        <v>19</v>
      </c>
      <c r="D1422" s="86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86">
        <f>AVERAGEIFS($C$2:C1422, $B$2:B1422, B1422)</f>
        <v>13.727272727272727</v>
      </c>
      <c r="AB1422" s="86">
        <f>AVERAGEIFS($I$2:I1422, $B$2:B1422, B1422)</f>
        <v>0.44545454545454549</v>
      </c>
      <c r="AC1422" s="86">
        <f>AVERAGEIFS($J$2:J1422, $B$2:B1422, B1422)</f>
        <v>0.48590909090909079</v>
      </c>
      <c r="AD1422" s="86">
        <f>AVERAGEIFS($D$2:D1422, $B$2:B1422, B1422)</f>
        <v>0.40909090909090912</v>
      </c>
    </row>
    <row r="1423" spans="1:30" x14ac:dyDescent="0.25">
      <c r="A1423" s="85">
        <v>46198</v>
      </c>
      <c r="B1423" t="s">
        <v>154</v>
      </c>
      <c r="C1423">
        <v>7</v>
      </c>
      <c r="D1423" s="86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86">
        <f>AVERAGEIFS($C$2:C1423, $B$2:B1423, B1423)</f>
        <v>11.909090909090908</v>
      </c>
      <c r="AB1423" s="86">
        <f>AVERAGEIFS($I$2:I1423, $B$2:B1423, B1423)</f>
        <v>0.4681818181818182</v>
      </c>
      <c r="AC1423" s="86">
        <f>AVERAGEIFS($J$2:J1423, $B$2:B1423, B1423)</f>
        <v>0.49727272727272726</v>
      </c>
      <c r="AD1423" s="86">
        <f>AVERAGEIFS($D$2:D1423, $B$2:B1423, B1423)</f>
        <v>0.54545454545454541</v>
      </c>
    </row>
    <row r="1424" spans="1:30" x14ac:dyDescent="0.25">
      <c r="A1424" s="85">
        <v>46198</v>
      </c>
      <c r="B1424" t="s">
        <v>5</v>
      </c>
      <c r="C1424">
        <v>13</v>
      </c>
      <c r="D1424" s="86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86">
        <f>AVERAGEIFS($C$2:C1424, $B$2:B1424, B1424)</f>
        <v>21.483870967741936</v>
      </c>
      <c r="AB1424" s="86">
        <f>AVERAGEIFS($I$2:I1424, $B$2:B1424, B1424)</f>
        <v>0.47096774193548385</v>
      </c>
      <c r="AC1424" s="86">
        <f>AVERAGEIFS($J$2:J1424, $B$2:B1424, B1424)</f>
        <v>0.48225806451612901</v>
      </c>
      <c r="AD1424" s="86">
        <f>AVERAGEIFS($D$2:D1424, $B$2:B1424, B1424)</f>
        <v>0.45161290322580644</v>
      </c>
    </row>
    <row r="1425" spans="1:30" x14ac:dyDescent="0.25">
      <c r="A1425" s="85">
        <v>46198</v>
      </c>
      <c r="B1425" t="s">
        <v>4</v>
      </c>
      <c r="C1425">
        <v>23</v>
      </c>
      <c r="D1425" s="86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86">
        <f>AVERAGEIFS($C$2:C1425, $B$2:B1425, B1425)</f>
        <v>21.9</v>
      </c>
      <c r="AB1425" s="86">
        <f>AVERAGEIFS($I$2:I1425, $B$2:B1425, B1425)</f>
        <v>0.49750000000000005</v>
      </c>
      <c r="AC1425" s="86">
        <f>AVERAGEIFS($J$2:J1425, $B$2:B1425, B1425)</f>
        <v>0.48550000000000004</v>
      </c>
      <c r="AD1425" s="86">
        <f>AVERAGEIFS($D$2:D1425, $B$2:B1425, B1425)</f>
        <v>0.55000000000000004</v>
      </c>
    </row>
    <row r="1426" spans="1:30" x14ac:dyDescent="0.25">
      <c r="A1426" s="85">
        <v>46198</v>
      </c>
      <c r="B1426" t="s">
        <v>42</v>
      </c>
      <c r="C1426">
        <v>15</v>
      </c>
      <c r="D1426" s="86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86">
        <f>AVERAGEIFS($C$2:C1426, $B$2:B1426, B1426)</f>
        <v>11.636363636363637</v>
      </c>
      <c r="AB1426" s="86">
        <f>AVERAGEIFS($I$2:I1426, $B$2:B1426, B1426)</f>
        <v>0.38636363636363635</v>
      </c>
      <c r="AC1426" s="86">
        <f>AVERAGEIFS($J$2:J1426, $B$2:B1426, B1426)</f>
        <v>0.41818181818181821</v>
      </c>
      <c r="AD1426" s="86">
        <f>AVERAGEIFS($D$2:D1426, $B$2:B1426, B1426)</f>
        <v>0.36363636363636365</v>
      </c>
    </row>
    <row r="1427" spans="1:30" x14ac:dyDescent="0.25">
      <c r="A1427" s="85">
        <v>46198</v>
      </c>
      <c r="B1427" t="s">
        <v>53</v>
      </c>
      <c r="C1427">
        <v>9</v>
      </c>
      <c r="D1427" s="86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86">
        <f>AVERAGEIFS($C$2:C1427, $B$2:B1427, B1427)</f>
        <v>14.625</v>
      </c>
      <c r="AB1427" s="86">
        <f>AVERAGEIFS($I$2:I1427, $B$2:B1427, B1427)</f>
        <v>0.49375000000000002</v>
      </c>
      <c r="AC1427" s="86">
        <f>AVERAGEIFS($J$2:J1427, $B$2:B1427, B1427)</f>
        <v>0.49875000000000003</v>
      </c>
      <c r="AD1427" s="86">
        <f>AVERAGEIFS($D$2:D1427, $B$2:B1427, B1427)</f>
        <v>0.625</v>
      </c>
    </row>
    <row r="1428" spans="1:30" x14ac:dyDescent="0.25">
      <c r="A1428" s="85">
        <v>46198</v>
      </c>
      <c r="B1428" t="s">
        <v>20</v>
      </c>
      <c r="C1428">
        <v>11</v>
      </c>
      <c r="D1428" s="86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86">
        <f>AVERAGEIFS($C$2:C1428, $B$2:B1428, B1428)</f>
        <v>14.514285714285714</v>
      </c>
      <c r="AB1428" s="86">
        <f>AVERAGEIFS($I$2:I1428, $B$2:B1428, B1428)</f>
        <v>0.49428571428571438</v>
      </c>
      <c r="AC1428" s="86">
        <f>AVERAGEIFS($J$2:J1428, $B$2:B1428, B1428)</f>
        <v>0.500857142857143</v>
      </c>
      <c r="AD1428" s="86">
        <f>AVERAGEIFS($D$2:D1428, $B$2:B1428, B1428)</f>
        <v>0.42857142857142855</v>
      </c>
    </row>
    <row r="1429" spans="1:30" x14ac:dyDescent="0.25">
      <c r="A1429" s="85">
        <v>46198</v>
      </c>
      <c r="B1429" t="s">
        <v>137</v>
      </c>
      <c r="C1429">
        <v>6</v>
      </c>
      <c r="D1429" s="86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86">
        <f>AVERAGEIFS($C$2:C1429, $B$2:B1429, B1429)</f>
        <v>8.1428571428571423</v>
      </c>
      <c r="AB1429" s="86">
        <f>AVERAGEIFS($I$2:I1429, $B$2:B1429, B1429)</f>
        <v>0.4642857142857143</v>
      </c>
      <c r="AC1429" s="86">
        <f>AVERAGEIFS($J$2:J1429, $B$2:B1429, B1429)</f>
        <v>0.46571428571428564</v>
      </c>
      <c r="AD1429" s="86">
        <f>AVERAGEIFS($D$2:D1429, $B$2:B1429, B1429)</f>
        <v>0.42857142857142855</v>
      </c>
    </row>
    <row r="1430" spans="1:30" x14ac:dyDescent="0.25">
      <c r="A1430" s="85">
        <v>46201</v>
      </c>
      <c r="B1430" t="s">
        <v>140</v>
      </c>
      <c r="C1430">
        <v>12</v>
      </c>
      <c r="D1430" s="86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86">
        <f>AVERAGEIFS($C$2:C1430, $B$2:B1430, B1430)</f>
        <v>9.8780487804878057</v>
      </c>
      <c r="AB1430" s="86">
        <f>AVERAGEIFS($I$2:I1430, $B$2:B1430, B1430)</f>
        <v>0.5024390243902439</v>
      </c>
      <c r="AC1430" s="86">
        <f>AVERAGEIFS($J$2:J1430, $B$2:B1430, B1430)</f>
        <v>0.49756097560975587</v>
      </c>
      <c r="AD1430" s="86">
        <f>AVERAGEIFS($D$2:D1430, $B$2:B1430, B1430)</f>
        <v>0.51219512195121952</v>
      </c>
    </row>
    <row r="1431" spans="1:30" x14ac:dyDescent="0.25">
      <c r="A1431" s="85">
        <v>46201</v>
      </c>
      <c r="B1431" t="s">
        <v>141</v>
      </c>
      <c r="C1431">
        <v>21</v>
      </c>
      <c r="D1431" s="86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86">
        <f>AVERAGEIFS($C$2:C1431, $B$2:B1431, B1431)</f>
        <v>18.73076923076923</v>
      </c>
      <c r="AB1431" s="86">
        <f>AVERAGEIFS($I$2:I1431, $B$2:B1431, B1431)</f>
        <v>0.49999999999999994</v>
      </c>
      <c r="AC1431" s="86">
        <f>AVERAGEIFS($J$2:J1431, $B$2:B1431, B1431)</f>
        <v>0.50192307692307692</v>
      </c>
      <c r="AD1431" s="86">
        <f>AVERAGEIFS($D$2:D1431, $B$2:B1431, B1431)</f>
        <v>0.5</v>
      </c>
    </row>
    <row r="1432" spans="1:30" x14ac:dyDescent="0.25">
      <c r="A1432" s="85">
        <v>46201</v>
      </c>
      <c r="B1432" t="s">
        <v>139</v>
      </c>
      <c r="C1432">
        <v>18</v>
      </c>
      <c r="D1432" s="86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86">
        <f>AVERAGEIFS($C$2:C1432, $B$2:B1432, B1432)</f>
        <v>11.820512820512821</v>
      </c>
      <c r="AB1432" s="86">
        <f>AVERAGEIFS($I$2:I1432, $B$2:B1432, B1432)</f>
        <v>0.45512820512820512</v>
      </c>
      <c r="AC1432" s="86">
        <f>AVERAGEIFS($J$2:J1432, $B$2:B1432, B1432)</f>
        <v>0.4902564102564102</v>
      </c>
      <c r="AD1432" s="86">
        <f>AVERAGEIFS($D$2:D1432, $B$2:B1432, B1432)</f>
        <v>0.48717948717948717</v>
      </c>
    </row>
    <row r="1433" spans="1:30" x14ac:dyDescent="0.25">
      <c r="A1433" s="85">
        <v>46201</v>
      </c>
      <c r="B1433" t="s">
        <v>29</v>
      </c>
      <c r="C1433">
        <v>22</v>
      </c>
      <c r="D1433" s="86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86">
        <f>AVERAGEIFS($C$2:C1433, $B$2:B1433, B1433)</f>
        <v>11.166666666666666</v>
      </c>
      <c r="AB1433" s="86">
        <f>AVERAGEIFS($I$2:I1433, $B$2:B1433, B1433)</f>
        <v>0.45763888888888893</v>
      </c>
      <c r="AC1433" s="86">
        <f>AVERAGEIFS($J$2:J1433, $B$2:B1433, B1433)</f>
        <v>0.49111111111111111</v>
      </c>
      <c r="AD1433" s="86">
        <f>AVERAGEIFS($D$2:D1433, $B$2:B1433, B1433)</f>
        <v>0.43055555555555558</v>
      </c>
    </row>
    <row r="1434" spans="1:30" x14ac:dyDescent="0.25">
      <c r="A1434" s="85">
        <v>46201</v>
      </c>
      <c r="B1434" t="s">
        <v>15</v>
      </c>
      <c r="C1434">
        <v>28</v>
      </c>
      <c r="D1434" s="86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86">
        <f>AVERAGEIFS($C$2:C1434, $B$2:B1434, B1434)</f>
        <v>22.672727272727272</v>
      </c>
      <c r="AB1434" s="86">
        <f>AVERAGEIFS($I$2:I1434, $B$2:B1434, B1434)</f>
        <v>0.44181818181818189</v>
      </c>
      <c r="AC1434" s="86">
        <f>AVERAGEIFS($J$2:J1434, $B$2:B1434, B1434)</f>
        <v>0.47618181818181815</v>
      </c>
      <c r="AD1434" s="86">
        <f>AVERAGEIFS($D$2:D1434, $B$2:B1434, B1434)</f>
        <v>0.4</v>
      </c>
    </row>
    <row r="1435" spans="1:30" x14ac:dyDescent="0.25">
      <c r="A1435" s="85">
        <v>46201</v>
      </c>
      <c r="B1435" t="s">
        <v>13</v>
      </c>
      <c r="C1435">
        <v>38</v>
      </c>
      <c r="D1435" s="86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86">
        <f>AVERAGEIFS($C$2:C1435, $B$2:B1435, B1435)</f>
        <v>25.875</v>
      </c>
      <c r="AB1435" s="86">
        <f>AVERAGEIFS($I$2:I1435, $B$2:B1435, B1435)</f>
        <v>0.54034090909090915</v>
      </c>
      <c r="AC1435" s="86">
        <f>AVERAGEIFS($J$2:J1435, $B$2:B1435, B1435)</f>
        <v>0.52795454545454557</v>
      </c>
      <c r="AD1435" s="86">
        <f>AVERAGEIFS($D$2:D1435, $B$2:B1435, B1435)</f>
        <v>0.57954545454545459</v>
      </c>
    </row>
    <row r="1436" spans="1:30" x14ac:dyDescent="0.25">
      <c r="A1436" s="85">
        <v>46201</v>
      </c>
      <c r="B1436" t="s">
        <v>3</v>
      </c>
      <c r="C1436">
        <v>23</v>
      </c>
      <c r="D1436" s="86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86">
        <f>AVERAGEIFS($C$2:C1436, $B$2:B1436, B1436)</f>
        <v>22.94736842105263</v>
      </c>
      <c r="AB1436" s="86">
        <f>AVERAGEIFS($I$2:I1436, $B$2:B1436, B1436)</f>
        <v>0.47631578947368414</v>
      </c>
      <c r="AC1436" s="86">
        <f>AVERAGEIFS($J$2:J1436, $B$2:B1436, B1436)</f>
        <v>0.49631578947368421</v>
      </c>
      <c r="AD1436" s="86">
        <f>AVERAGEIFS($D$2:D1436, $B$2:B1436, B1436)</f>
        <v>0.52631578947368418</v>
      </c>
    </row>
    <row r="1437" spans="1:30" x14ac:dyDescent="0.25">
      <c r="A1437" s="85">
        <v>46201</v>
      </c>
      <c r="B1437" t="s">
        <v>155</v>
      </c>
      <c r="C1437">
        <v>21</v>
      </c>
      <c r="D1437" s="86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86">
        <f>AVERAGEIFS($C$2:C1437, $B$2:B1437, B1437)</f>
        <v>18.057692307692307</v>
      </c>
      <c r="AB1437" s="86">
        <f>AVERAGEIFS($I$2:I1437, $B$2:B1437, B1437)</f>
        <v>0.38557692307692309</v>
      </c>
      <c r="AC1437" s="86">
        <f>AVERAGEIFS($J$2:J1437, $B$2:B1437, B1437)</f>
        <v>0.4542307692307691</v>
      </c>
      <c r="AD1437" s="86">
        <f>AVERAGEIFS($D$2:D1437, $B$2:B1437, B1437)</f>
        <v>0.36538461538461536</v>
      </c>
    </row>
    <row r="1438" spans="1:30" x14ac:dyDescent="0.25">
      <c r="A1438" s="85">
        <v>46201</v>
      </c>
      <c r="B1438" t="s">
        <v>26</v>
      </c>
      <c r="C1438">
        <v>25</v>
      </c>
      <c r="D1438" s="86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86">
        <f>AVERAGEIFS($C$2:C1438, $B$2:B1438, B1438)</f>
        <v>13.934782608695652</v>
      </c>
      <c r="AB1438" s="86">
        <f>AVERAGEIFS($I$2:I1438, $B$2:B1438, B1438)</f>
        <v>0.61739130434782596</v>
      </c>
      <c r="AC1438" s="86">
        <f>AVERAGEIFS($J$2:J1438, $B$2:B1438, B1438)</f>
        <v>0.5447826086956522</v>
      </c>
      <c r="AD1438" s="86">
        <f>AVERAGEIFS($D$2:D1438, $B$2:B1438, B1438)</f>
        <v>0.65217391304347827</v>
      </c>
    </row>
    <row r="1439" spans="1:30" x14ac:dyDescent="0.25">
      <c r="A1439" s="85">
        <v>46201</v>
      </c>
      <c r="B1439" t="s">
        <v>113</v>
      </c>
      <c r="C1439">
        <v>27</v>
      </c>
      <c r="D1439" s="86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86">
        <f>AVERAGEIFS($C$2:C1439, $B$2:B1439, B1439)</f>
        <v>21.384615384615383</v>
      </c>
      <c r="AB1439" s="86">
        <f>AVERAGEIFS($I$2:I1439, $B$2:B1439, B1439)</f>
        <v>0.59423076923076923</v>
      </c>
      <c r="AC1439" s="86">
        <f>AVERAGEIFS($J$2:J1439, $B$2:B1439, B1439)</f>
        <v>0.54192307692307684</v>
      </c>
      <c r="AD1439" s="86">
        <f>AVERAGEIFS($D$2:D1439, $B$2:B1439, B1439)</f>
        <v>0.69230769230769229</v>
      </c>
    </row>
    <row r="1440" spans="1:30" x14ac:dyDescent="0.25">
      <c r="A1440" s="85">
        <v>46201</v>
      </c>
      <c r="B1440" t="s">
        <v>17</v>
      </c>
      <c r="C1440">
        <v>39</v>
      </c>
      <c r="D1440" s="86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86">
        <f>AVERAGEIFS($C$2:C1440, $B$2:B1440, B1440)</f>
        <v>25.4</v>
      </c>
      <c r="AB1440" s="86">
        <f>AVERAGEIFS($I$2:I1440, $B$2:B1440, B1440)</f>
        <v>0.45692307692307699</v>
      </c>
      <c r="AC1440" s="86">
        <f>AVERAGEIFS($J$2:J1440, $B$2:B1440, B1440)</f>
        <v>0.49399999999999977</v>
      </c>
      <c r="AD1440" s="86">
        <f>AVERAGEIFS($D$2:D1440, $B$2:B1440, B1440)</f>
        <v>0.38461538461538464</v>
      </c>
    </row>
    <row r="1441" spans="1:30" x14ac:dyDescent="0.25">
      <c r="A1441" s="85">
        <v>46201</v>
      </c>
      <c r="B1441" t="s">
        <v>242</v>
      </c>
      <c r="C1441">
        <v>13</v>
      </c>
      <c r="D1441" s="86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86">
        <f>AVERAGEIFS($C$2:C1441, $B$2:B1441, B1441)</f>
        <v>7.5</v>
      </c>
      <c r="AB1441" s="86">
        <f>AVERAGEIFS($I$2:I1441, $B$2:B1441, B1441)</f>
        <v>0.28749999999999998</v>
      </c>
      <c r="AC1441" s="86">
        <f>AVERAGEIFS($J$2:J1441, $B$2:B1441, B1441)</f>
        <v>0.40374999999999994</v>
      </c>
      <c r="AD1441" s="86">
        <f>AVERAGEIFS($D$2:D1441, $B$2:B1441, B1441)</f>
        <v>0.125</v>
      </c>
    </row>
    <row r="1442" spans="1:30" x14ac:dyDescent="0.25">
      <c r="A1442" s="85">
        <v>46201</v>
      </c>
      <c r="B1442" t="s">
        <v>148</v>
      </c>
      <c r="C1442">
        <v>24</v>
      </c>
      <c r="D1442" s="86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86">
        <f>AVERAGEIFS($C$2:C1442, $B$2:B1442, B1442)</f>
        <v>13.611111111111111</v>
      </c>
      <c r="AB1442" s="86">
        <f>AVERAGEIFS($I$2:I1442, $B$2:B1442, B1442)</f>
        <v>0.49722222222222212</v>
      </c>
      <c r="AC1442" s="86">
        <f>AVERAGEIFS($J$2:J1442, $B$2:B1442, B1442)</f>
        <v>0.49907407407407406</v>
      </c>
      <c r="AD1442" s="86">
        <f>AVERAGEIFS($D$2:D1442, $B$2:B1442, B1442)</f>
        <v>0.44444444444444442</v>
      </c>
    </row>
    <row r="1443" spans="1:30" x14ac:dyDescent="0.25">
      <c r="A1443" s="85">
        <v>46201</v>
      </c>
      <c r="B1443" t="s">
        <v>27</v>
      </c>
      <c r="C1443">
        <v>22</v>
      </c>
      <c r="D1443" s="86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86">
        <f>AVERAGEIFS($C$2:C1443, $B$2:B1443, B1443)</f>
        <v>15</v>
      </c>
      <c r="AB1443" s="86">
        <f>AVERAGEIFS($I$2:I1443, $B$2:B1443, B1443)</f>
        <v>0.4736842105263156</v>
      </c>
      <c r="AC1443" s="86">
        <f>AVERAGEIFS($J$2:J1443, $B$2:B1443, B1443)</f>
        <v>0.49184210526315791</v>
      </c>
      <c r="AD1443" s="86">
        <f>AVERAGEIFS($D$2:D1443, $B$2:B1443, B1443)</f>
        <v>0.47368421052631576</v>
      </c>
    </row>
    <row r="1444" spans="1:30" x14ac:dyDescent="0.25">
      <c r="A1444" s="85">
        <v>46201</v>
      </c>
      <c r="B1444" t="s">
        <v>5</v>
      </c>
      <c r="C1444">
        <v>24</v>
      </c>
      <c r="D1444" s="86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86">
        <f>AVERAGEIFS($C$2:C1444, $B$2:B1444, B1444)</f>
        <v>21.5625</v>
      </c>
      <c r="AB1444" s="86">
        <f>AVERAGEIFS($I$2:I1444, $B$2:B1444, B1444)</f>
        <v>0.46875</v>
      </c>
      <c r="AC1444" s="86">
        <f>AVERAGEIFS($J$2:J1444, $B$2:B1444, B1444)</f>
        <v>0.48281249999999998</v>
      </c>
      <c r="AD1444" s="86">
        <f>AVERAGEIFS($D$2:D1444, $B$2:B1444, B1444)</f>
        <v>0.4375</v>
      </c>
    </row>
    <row r="1445" spans="1:30" x14ac:dyDescent="0.25">
      <c r="A1445" s="85">
        <v>46201</v>
      </c>
      <c r="B1445" t="s">
        <v>51</v>
      </c>
      <c r="C1445">
        <v>16</v>
      </c>
      <c r="D1445" s="86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86">
        <f>AVERAGEIFS($C$2:C1445, $B$2:B1445, B1445)</f>
        <v>14</v>
      </c>
      <c r="AB1445" s="86">
        <f>AVERAGEIFS($I$2:I1445, $B$2:B1445, B1445)</f>
        <v>0.52857142857142869</v>
      </c>
      <c r="AC1445" s="86">
        <f>AVERAGEIFS($J$2:J1445, $B$2:B1445, B1445)</f>
        <v>0.50428571428571434</v>
      </c>
      <c r="AD1445" s="86">
        <f>AVERAGEIFS($D$2:D1445, $B$2:B1445, B1445)</f>
        <v>0.5</v>
      </c>
    </row>
    <row r="1446" spans="1:30" x14ac:dyDescent="0.25">
      <c r="A1446" s="85">
        <v>46205</v>
      </c>
      <c r="B1446" t="s">
        <v>154</v>
      </c>
      <c r="C1446">
        <v>18</v>
      </c>
      <c r="D1446" s="86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86">
        <f>AVERAGEIFS($C$2:C1446, $B$2:B1446, B1446)</f>
        <v>12.173913043478262</v>
      </c>
      <c r="AB1446" s="86">
        <f>AVERAGEIFS($I$2:I1446, $B$2:B1446, B1446)</f>
        <v>0.45869565217391306</v>
      </c>
      <c r="AC1446" s="86">
        <f>AVERAGEIFS($J$2:J1446, $B$2:B1446, B1446)</f>
        <v>0.49217391304347829</v>
      </c>
      <c r="AD1446" s="86">
        <f>AVERAGEIFS($D$2:D1446, $B$2:B1446, B1446)</f>
        <v>0.52173913043478259</v>
      </c>
    </row>
    <row r="1447" spans="1:30" x14ac:dyDescent="0.25">
      <c r="A1447" s="85">
        <v>46205</v>
      </c>
      <c r="B1447" t="s">
        <v>19</v>
      </c>
      <c r="C1447">
        <v>8</v>
      </c>
      <c r="D1447" s="86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86">
        <f>AVERAGEIFS($C$2:C1447, $B$2:B1447, B1447)</f>
        <v>11.8125</v>
      </c>
      <c r="AB1447" s="86">
        <f>AVERAGEIFS($I$2:I1447, $B$2:B1447, B1447)</f>
        <v>0.46875</v>
      </c>
      <c r="AC1447" s="86">
        <f>AVERAGEIFS($J$2:J1447, $B$2:B1447, B1447)</f>
        <v>0.48000000000000015</v>
      </c>
      <c r="AD1447" s="86">
        <f>AVERAGEIFS($D$2:D1447, $B$2:B1447, B1447)</f>
        <v>0.45833333333333331</v>
      </c>
    </row>
    <row r="1448" spans="1:30" x14ac:dyDescent="0.25">
      <c r="A1448" s="85">
        <v>46205</v>
      </c>
      <c r="B1448" t="s">
        <v>148</v>
      </c>
      <c r="C1448">
        <v>20</v>
      </c>
      <c r="D1448" s="86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86">
        <f>AVERAGEIFS($C$2:C1448, $B$2:B1448, B1448)</f>
        <v>13.727272727272727</v>
      </c>
      <c r="AB1448" s="86">
        <f>AVERAGEIFS($I$2:I1448, $B$2:B1448, B1448)</f>
        <v>0.49272727272727262</v>
      </c>
      <c r="AC1448" s="86">
        <f>AVERAGEIFS($J$2:J1448, $B$2:B1448, B1448)</f>
        <v>0.49690909090909086</v>
      </c>
      <c r="AD1448" s="86">
        <f>AVERAGEIFS($D$2:D1448, $B$2:B1448, B1448)</f>
        <v>0.43636363636363634</v>
      </c>
    </row>
    <row r="1449" spans="1:30" x14ac:dyDescent="0.25">
      <c r="A1449" s="85">
        <v>46205</v>
      </c>
      <c r="B1449" t="s">
        <v>161</v>
      </c>
      <c r="C1449">
        <v>21</v>
      </c>
      <c r="D1449" s="86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86">
        <f>AVERAGEIFS($C$2:C1449, $B$2:B1449, B1449)</f>
        <v>17.333333333333332</v>
      </c>
      <c r="AB1449" s="86">
        <f>AVERAGEIFS($I$2:I1449, $B$2:B1449, B1449)</f>
        <v>0.25</v>
      </c>
      <c r="AC1449" s="86">
        <f>AVERAGEIFS($J$2:J1449, $B$2:B1449, B1449)</f>
        <v>0.40666666666666668</v>
      </c>
      <c r="AD1449" s="86">
        <f>AVERAGEIFS($D$2:D1449, $B$2:B1449, B1449)</f>
        <v>0</v>
      </c>
    </row>
    <row r="1450" spans="1:30" x14ac:dyDescent="0.25">
      <c r="A1450" s="85">
        <v>46205</v>
      </c>
      <c r="B1450" t="s">
        <v>242</v>
      </c>
      <c r="C1450">
        <v>7</v>
      </c>
      <c r="D1450" s="86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86">
        <f>AVERAGEIFS($C$2:C1450, $B$2:B1450, B1450)</f>
        <v>7.4444444444444446</v>
      </c>
      <c r="AB1450" s="86">
        <f>AVERAGEIFS($I$2:I1450, $B$2:B1450, B1450)</f>
        <v>0.28333333333333333</v>
      </c>
      <c r="AC1450" s="86">
        <f>AVERAGEIFS($J$2:J1450, $B$2:B1450, B1450)</f>
        <v>0.40111111111111103</v>
      </c>
      <c r="AD1450" s="86">
        <f>AVERAGEIFS($D$2:D1450, $B$2:B1450, B1450)</f>
        <v>0.1111111111111111</v>
      </c>
    </row>
    <row r="1451" spans="1:30" x14ac:dyDescent="0.25">
      <c r="A1451" s="85">
        <v>46205</v>
      </c>
      <c r="B1451" t="s">
        <v>147</v>
      </c>
      <c r="C1451">
        <v>21</v>
      </c>
      <c r="D1451" s="86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86">
        <f>AVERAGEIFS($C$2:C1451, $B$2:B1451, B1451)</f>
        <v>18</v>
      </c>
      <c r="AB1451" s="86">
        <f>AVERAGEIFS($I$2:I1451, $B$2:B1451, B1451)</f>
        <v>0.48235294117647054</v>
      </c>
      <c r="AC1451" s="86">
        <f>AVERAGEIFS($J$2:J1451, $B$2:B1451, B1451)</f>
        <v>0.48882352941176482</v>
      </c>
      <c r="AD1451" s="86">
        <f>AVERAGEIFS($D$2:D1451, $B$2:B1451, B1451)</f>
        <v>0.47058823529411764</v>
      </c>
    </row>
    <row r="1452" spans="1:30" x14ac:dyDescent="0.25">
      <c r="A1452" s="85">
        <v>46205</v>
      </c>
      <c r="B1452" t="s">
        <v>17</v>
      </c>
      <c r="C1452">
        <v>24</v>
      </c>
      <c r="D1452" s="86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86">
        <f>AVERAGEIFS($C$2:C1452, $B$2:B1452, B1452)</f>
        <v>25.378787878787879</v>
      </c>
      <c r="AB1452" s="86">
        <f>AVERAGEIFS($I$2:I1452, $B$2:B1452, B1452)</f>
        <v>0.45378787878787885</v>
      </c>
      <c r="AC1452" s="86">
        <f>AVERAGEIFS($J$2:J1452, $B$2:B1452, B1452)</f>
        <v>0.49227272727272708</v>
      </c>
      <c r="AD1452" s="86">
        <f>AVERAGEIFS($D$2:D1452, $B$2:B1452, B1452)</f>
        <v>0.37878787878787878</v>
      </c>
    </row>
    <row r="1453" spans="1:30" x14ac:dyDescent="0.25">
      <c r="A1453" s="85">
        <v>46205</v>
      </c>
      <c r="B1453" t="s">
        <v>107</v>
      </c>
      <c r="C1453">
        <v>20</v>
      </c>
      <c r="D1453" s="86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86">
        <f>AVERAGEIFS($C$2:C1453, $B$2:B1453, B1453)</f>
        <v>20</v>
      </c>
      <c r="AB1453" s="86">
        <f>AVERAGEIFS($I$2:I1453, $B$2:B1453, B1453)</f>
        <v>0.25</v>
      </c>
      <c r="AC1453" s="86">
        <f>AVERAGEIFS($J$2:J1453, $B$2:B1453, B1453)</f>
        <v>0.38500000000000001</v>
      </c>
      <c r="AD1453" s="86">
        <f>AVERAGEIFS($D$2:D1453, $B$2:B1453, B1453)</f>
        <v>0</v>
      </c>
    </row>
    <row r="1454" spans="1:30" x14ac:dyDescent="0.25">
      <c r="A1454" s="85">
        <v>46205</v>
      </c>
      <c r="B1454" t="s">
        <v>140</v>
      </c>
      <c r="C1454">
        <v>15</v>
      </c>
      <c r="D1454" s="86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86">
        <f>AVERAGEIFS($C$2:C1454, $B$2:B1454, B1454)</f>
        <v>10</v>
      </c>
      <c r="AB1454" s="86">
        <f>AVERAGEIFS($I$2:I1454, $B$2:B1454, B1454)</f>
        <v>0.50833333333333341</v>
      </c>
      <c r="AC1454" s="86">
        <f>AVERAGEIFS($J$2:J1454, $B$2:B1454, B1454)</f>
        <v>0.50071428571428545</v>
      </c>
      <c r="AD1454" s="86">
        <f>AVERAGEIFS($D$2:D1454, $B$2:B1454, B1454)</f>
        <v>0.52380952380952384</v>
      </c>
    </row>
    <row r="1455" spans="1:30" x14ac:dyDescent="0.25">
      <c r="A1455" s="85">
        <v>46205</v>
      </c>
      <c r="B1455" t="s">
        <v>214</v>
      </c>
      <c r="C1455">
        <v>17</v>
      </c>
      <c r="D1455" s="86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86">
        <f>AVERAGEIFS($C$2:C1455, $B$2:B1455, B1455)</f>
        <v>12.166666666666666</v>
      </c>
      <c r="AB1455" s="86">
        <f>AVERAGEIFS($I$2:I1455, $B$2:B1455, B1455)</f>
        <v>0.66666666666666663</v>
      </c>
      <c r="AC1455" s="86">
        <f>AVERAGEIFS($J$2:J1455, $B$2:B1455, B1455)</f>
        <v>0.56500000000000006</v>
      </c>
      <c r="AD1455" s="86">
        <f>AVERAGEIFS($D$2:D1455, $B$2:B1455, B1455)</f>
        <v>0.66666666666666663</v>
      </c>
    </row>
    <row r="1456" spans="1:30" x14ac:dyDescent="0.25">
      <c r="A1456" s="85">
        <v>46205</v>
      </c>
      <c r="B1456" t="s">
        <v>146</v>
      </c>
      <c r="C1456">
        <v>19</v>
      </c>
      <c r="D1456" s="86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86">
        <f>AVERAGEIFS($C$2:C1456, $B$2:B1456, B1456)</f>
        <v>13.956521739130435</v>
      </c>
      <c r="AB1456" s="86">
        <f>AVERAGEIFS($I$2:I1456, $B$2:B1456, B1456)</f>
        <v>0.45869565217391306</v>
      </c>
      <c r="AC1456" s="86">
        <f>AVERAGEIFS($J$2:J1456, $B$2:B1456, B1456)</f>
        <v>0.49217391304347818</v>
      </c>
      <c r="AD1456" s="86">
        <f>AVERAGEIFS($D$2:D1456, $B$2:B1456, B1456)</f>
        <v>0.43478260869565216</v>
      </c>
    </row>
    <row r="1457" spans="1:30" x14ac:dyDescent="0.25">
      <c r="A1457" s="85">
        <v>46205</v>
      </c>
      <c r="B1457" t="s">
        <v>139</v>
      </c>
      <c r="C1457">
        <v>8</v>
      </c>
      <c r="D1457" s="86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86">
        <f>AVERAGEIFS($C$2:C1457, $B$2:B1457, B1457)</f>
        <v>11.725</v>
      </c>
      <c r="AB1457" s="86">
        <f>AVERAGEIFS($I$2:I1457, $B$2:B1457, B1457)</f>
        <v>0.46250000000000002</v>
      </c>
      <c r="AC1457" s="86">
        <f>AVERAGEIFS($J$2:J1457, $B$2:B1457, B1457)</f>
        <v>0.49374999999999991</v>
      </c>
      <c r="AD1457" s="86">
        <f>AVERAGEIFS($D$2:D1457, $B$2:B1457, B1457)</f>
        <v>0.5</v>
      </c>
    </row>
    <row r="1458" spans="1:30" x14ac:dyDescent="0.25">
      <c r="A1458" s="85">
        <v>46205</v>
      </c>
      <c r="B1458" t="s">
        <v>13</v>
      </c>
      <c r="C1458">
        <v>20</v>
      </c>
      <c r="D1458" s="86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86">
        <f>AVERAGEIFS($C$2:C1458, $B$2:B1458, B1458)</f>
        <v>25.808988764044944</v>
      </c>
      <c r="AB1458" s="86">
        <f>AVERAGEIFS($I$2:I1458, $B$2:B1458, B1458)</f>
        <v>0.54269662921348316</v>
      </c>
      <c r="AC1458" s="86">
        <f>AVERAGEIFS($J$2:J1458, $B$2:B1458, B1458)</f>
        <v>0.52910112359550576</v>
      </c>
      <c r="AD1458" s="86">
        <f>AVERAGEIFS($D$2:D1458, $B$2:B1458, B1458)</f>
        <v>0.5842696629213483</v>
      </c>
    </row>
    <row r="1459" spans="1:30" x14ac:dyDescent="0.25">
      <c r="A1459" s="85">
        <v>46205</v>
      </c>
      <c r="B1459" t="s">
        <v>2</v>
      </c>
      <c r="C1459">
        <v>33</v>
      </c>
      <c r="D1459" s="86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86">
        <f>AVERAGEIFS($C$2:C1459, $B$2:B1459, B1459)</f>
        <v>27.1875</v>
      </c>
      <c r="AB1459" s="86">
        <f>AVERAGEIFS($I$2:I1459, $B$2:B1459, B1459)</f>
        <v>0.59531250000000002</v>
      </c>
      <c r="AC1459" s="86">
        <f>AVERAGEIFS($J$2:J1459, $B$2:B1459, B1459)</f>
        <v>0.5440625</v>
      </c>
      <c r="AD1459" s="86">
        <f>AVERAGEIFS($D$2:D1459, $B$2:B1459, B1459)</f>
        <v>0.53125</v>
      </c>
    </row>
    <row r="1460" spans="1:30" x14ac:dyDescent="0.25">
      <c r="A1460" s="85">
        <v>46205</v>
      </c>
      <c r="B1460" t="s">
        <v>38</v>
      </c>
      <c r="C1460">
        <v>21</v>
      </c>
      <c r="D1460" s="86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86">
        <f>AVERAGEIFS($C$2:C1460, $B$2:B1460, B1460)</f>
        <v>9.068965517241379</v>
      </c>
      <c r="AB1460" s="86">
        <f>AVERAGEIFS($I$2:I1460, $B$2:B1460, B1460)</f>
        <v>0.44482758620689655</v>
      </c>
      <c r="AC1460" s="86">
        <f>AVERAGEIFS($J$2:J1460, $B$2:B1460, B1460)</f>
        <v>0.46931034482758632</v>
      </c>
      <c r="AD1460" s="86">
        <f>AVERAGEIFS($D$2:D1460, $B$2:B1460, B1460)</f>
        <v>0.44827586206896552</v>
      </c>
    </row>
    <row r="1461" spans="1:30" x14ac:dyDescent="0.25">
      <c r="A1461" s="85">
        <v>46205</v>
      </c>
      <c r="B1461" t="s">
        <v>155</v>
      </c>
      <c r="C1461">
        <v>29</v>
      </c>
      <c r="D1461" s="86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86">
        <f>AVERAGEIFS($C$2:C1461, $B$2:B1461, B1461)</f>
        <v>18.264150943396228</v>
      </c>
      <c r="AB1461" s="86">
        <f>AVERAGEIFS($I$2:I1461, $B$2:B1461, B1461)</f>
        <v>0.39245283018867927</v>
      </c>
      <c r="AC1461" s="86">
        <f>AVERAGEIFS($J$2:J1461, $B$2:B1461, B1461)</f>
        <v>0.4575471698113206</v>
      </c>
      <c r="AD1461" s="86">
        <f>AVERAGEIFS($D$2:D1461, $B$2:B1461, B1461)</f>
        <v>0.37735849056603776</v>
      </c>
    </row>
    <row r="1462" spans="1:30" x14ac:dyDescent="0.25">
      <c r="A1462" s="85">
        <v>46206</v>
      </c>
      <c r="B1462" t="s">
        <v>147</v>
      </c>
      <c r="C1462">
        <v>21</v>
      </c>
      <c r="D1462" s="86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86">
        <f>AVERAGEIFS($C$2:C1462, $B$2:B1462, B1462)</f>
        <v>18.166666666666668</v>
      </c>
      <c r="AB1462" s="86">
        <f>AVERAGEIFS($I$2:I1462, $B$2:B1462, B1462)</f>
        <v>0.48888888888888882</v>
      </c>
      <c r="AC1462" s="86">
        <f>AVERAGEIFS($J$2:J1462, $B$2:B1462, B1462)</f>
        <v>0.48666666666666675</v>
      </c>
      <c r="AD1462" s="86">
        <f>AVERAGEIFS($D$2:D1462, $B$2:B1462, B1462)</f>
        <v>0.5</v>
      </c>
    </row>
    <row r="1463" spans="1:30" x14ac:dyDescent="0.25">
      <c r="A1463" s="85">
        <v>46206</v>
      </c>
      <c r="B1463" t="s">
        <v>13</v>
      </c>
      <c r="C1463">
        <v>35</v>
      </c>
      <c r="D1463" s="86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86">
        <f>AVERAGEIFS($C$2:C1463, $B$2:B1463, B1463)</f>
        <v>25.911111111111111</v>
      </c>
      <c r="AB1463" s="86">
        <f>AVERAGEIFS($I$2:I1463, $B$2:B1463, B1463)</f>
        <v>0.54333333333333345</v>
      </c>
      <c r="AC1463" s="86">
        <f>AVERAGEIFS($J$2:J1463, $B$2:B1463, B1463)</f>
        <v>0.52822222222222237</v>
      </c>
      <c r="AD1463" s="86">
        <f>AVERAGEIFS($D$2:D1463, $B$2:B1463, B1463)</f>
        <v>0.58888888888888891</v>
      </c>
    </row>
    <row r="1464" spans="1:30" x14ac:dyDescent="0.25">
      <c r="A1464" s="85">
        <v>46206</v>
      </c>
      <c r="B1464" t="s">
        <v>179</v>
      </c>
      <c r="C1464">
        <v>18</v>
      </c>
      <c r="D1464" s="86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86">
        <f>AVERAGEIFS($C$2:C1464, $B$2:B1464, B1464)</f>
        <v>14.357142857142858</v>
      </c>
      <c r="AB1464" s="86">
        <f>AVERAGEIFS($I$2:I1464, $B$2:B1464, B1464)</f>
        <v>0.81785714285714284</v>
      </c>
      <c r="AC1464" s="86">
        <f>AVERAGEIFS($J$2:J1464, $B$2:B1464, B1464)</f>
        <v>0.61071428571428577</v>
      </c>
      <c r="AD1464" s="86">
        <f>AVERAGEIFS($D$2:D1464, $B$2:B1464, B1464)</f>
        <v>0.9285714285714286</v>
      </c>
    </row>
    <row r="1465" spans="1:30" x14ac:dyDescent="0.25">
      <c r="A1465" s="85">
        <v>46206</v>
      </c>
      <c r="B1465" t="s">
        <v>155</v>
      </c>
      <c r="C1465">
        <v>23</v>
      </c>
      <c r="D1465" s="86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86">
        <f>AVERAGEIFS($C$2:C1465, $B$2:B1465, B1465)</f>
        <v>18.351851851851851</v>
      </c>
      <c r="AB1465" s="86">
        <f>AVERAGEIFS($I$2:I1465, $B$2:B1465, B1465)</f>
        <v>0.39629629629629631</v>
      </c>
      <c r="AC1465" s="86">
        <f>AVERAGEIFS($J$2:J1465, $B$2:B1465, B1465)</f>
        <v>0.45740740740740726</v>
      </c>
      <c r="AD1465" s="86">
        <f>AVERAGEIFS($D$2:D1465, $B$2:B1465, B1465)</f>
        <v>0.3888888888888889</v>
      </c>
    </row>
    <row r="1466" spans="1:30" x14ac:dyDescent="0.25">
      <c r="A1466" s="85">
        <v>46206</v>
      </c>
      <c r="B1466" t="s">
        <v>154</v>
      </c>
      <c r="C1466">
        <v>12</v>
      </c>
      <c r="D1466" s="86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86">
        <f>AVERAGEIFS($C$2:C1466, $B$2:B1466, B1466)</f>
        <v>12.166666666666666</v>
      </c>
      <c r="AB1466" s="86">
        <f>AVERAGEIFS($I$2:I1466, $B$2:B1466, B1466)</f>
        <v>0.46458333333333335</v>
      </c>
      <c r="AC1466" s="86">
        <f>AVERAGEIFS($J$2:J1466, $B$2:B1466, B1466)</f>
        <v>0.49041666666666667</v>
      </c>
      <c r="AD1466" s="86">
        <f>AVERAGEIFS($D$2:D1466, $B$2:B1466, B1466)</f>
        <v>0.54166666666666663</v>
      </c>
    </row>
    <row r="1467" spans="1:30" x14ac:dyDescent="0.25">
      <c r="A1467" s="85">
        <v>46206</v>
      </c>
      <c r="B1467" t="s">
        <v>161</v>
      </c>
      <c r="C1467">
        <v>14</v>
      </c>
      <c r="D1467" s="86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86">
        <f>AVERAGEIFS($C$2:C1467, $B$2:B1467, B1467)</f>
        <v>16.5</v>
      </c>
      <c r="AB1467" s="86">
        <f>AVERAGEIFS($I$2:I1467, $B$2:B1467, B1467)</f>
        <v>0.33750000000000002</v>
      </c>
      <c r="AC1467" s="86">
        <f>AVERAGEIFS($J$2:J1467, $B$2:B1467, B1467)</f>
        <v>0.41749999999999998</v>
      </c>
      <c r="AD1467" s="86">
        <f>AVERAGEIFS($D$2:D1467, $B$2:B1467, B1467)</f>
        <v>0.25</v>
      </c>
    </row>
    <row r="1468" spans="1:30" x14ac:dyDescent="0.25">
      <c r="A1468" s="85">
        <v>46206</v>
      </c>
      <c r="B1468" t="s">
        <v>146</v>
      </c>
      <c r="C1468">
        <v>9</v>
      </c>
      <c r="D1468" s="86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86">
        <f>AVERAGEIFS($C$2:C1468, $B$2:B1468, B1468)</f>
        <v>13.75</v>
      </c>
      <c r="AB1468" s="86">
        <f>AVERAGEIFS($I$2:I1468, $B$2:B1468, B1468)</f>
        <v>0.45625000000000004</v>
      </c>
      <c r="AC1468" s="86">
        <f>AVERAGEIFS($J$2:J1468, $B$2:B1468, B1468)</f>
        <v>0.49458333333333332</v>
      </c>
      <c r="AD1468" s="86">
        <f>AVERAGEIFS($D$2:D1468, $B$2:B1468, B1468)</f>
        <v>0.41666666666666669</v>
      </c>
    </row>
    <row r="1469" spans="1:30" x14ac:dyDescent="0.25">
      <c r="A1469" s="85">
        <v>46206</v>
      </c>
      <c r="B1469" t="s">
        <v>6</v>
      </c>
      <c r="C1469">
        <v>18</v>
      </c>
      <c r="D1469" s="86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86">
        <f>AVERAGEIFS($C$2:C1469, $B$2:B1469, B1469)</f>
        <v>24.042553191489361</v>
      </c>
      <c r="AB1469" s="86">
        <f>AVERAGEIFS($I$2:I1469, $B$2:B1469, B1469)</f>
        <v>0.65531914893617027</v>
      </c>
      <c r="AC1469" s="86">
        <f>AVERAGEIFS($J$2:J1469, $B$2:B1469, B1469)</f>
        <v>0.57914893617021279</v>
      </c>
      <c r="AD1469" s="86">
        <f>AVERAGEIFS($D$2:D1469, $B$2:B1469, B1469)</f>
        <v>0.72340425531914898</v>
      </c>
    </row>
    <row r="1470" spans="1:30" x14ac:dyDescent="0.25">
      <c r="A1470" s="85">
        <v>46206</v>
      </c>
      <c r="B1470" t="s">
        <v>2</v>
      </c>
      <c r="C1470">
        <v>48</v>
      </c>
      <c r="D1470" s="86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86">
        <f>AVERAGEIFS($C$2:C1470, $B$2:B1470, B1470)</f>
        <v>27.818181818181817</v>
      </c>
      <c r="AB1470" s="86">
        <f>AVERAGEIFS($I$2:I1470, $B$2:B1470, B1470)</f>
        <v>0.58939393939393936</v>
      </c>
      <c r="AC1470" s="86">
        <f>AVERAGEIFS($J$2:J1470, $B$2:B1470, B1470)</f>
        <v>0.54424242424242431</v>
      </c>
      <c r="AD1470" s="86">
        <f>AVERAGEIFS($D$2:D1470, $B$2:B1470, B1470)</f>
        <v>0.51515151515151514</v>
      </c>
    </row>
    <row r="1471" spans="1:30" x14ac:dyDescent="0.25">
      <c r="A1471" s="85">
        <v>46206</v>
      </c>
      <c r="B1471" t="s">
        <v>107</v>
      </c>
      <c r="C1471">
        <v>14</v>
      </c>
      <c r="D1471" s="86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86">
        <f>AVERAGEIFS($C$2:C1471, $B$2:B1471, B1471)</f>
        <v>18</v>
      </c>
      <c r="AB1471" s="86">
        <f>AVERAGEIFS($I$2:I1471, $B$2:B1471, B1471)</f>
        <v>0.3</v>
      </c>
      <c r="AC1471" s="86">
        <f>AVERAGEIFS($J$2:J1471, $B$2:B1471, B1471)</f>
        <v>0.44</v>
      </c>
      <c r="AD1471" s="86">
        <f>AVERAGEIFS($D$2:D1471, $B$2:B1471, B1471)</f>
        <v>0</v>
      </c>
    </row>
    <row r="1472" spans="1:30" x14ac:dyDescent="0.25">
      <c r="A1472" s="85">
        <v>46206</v>
      </c>
      <c r="B1472" t="s">
        <v>214</v>
      </c>
      <c r="C1472">
        <v>12</v>
      </c>
      <c r="D1472" s="86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86">
        <f>AVERAGEIFS($C$2:C1472, $B$2:B1472, B1472)</f>
        <v>12.142857142857142</v>
      </c>
      <c r="AB1472" s="86">
        <f>AVERAGEIFS($I$2:I1472, $B$2:B1472, B1472)</f>
        <v>0.62857142857142867</v>
      </c>
      <c r="AC1472" s="86">
        <f>AVERAGEIFS($J$2:J1472, $B$2:B1472, B1472)</f>
        <v>0.56285714285714294</v>
      </c>
      <c r="AD1472" s="86">
        <f>AVERAGEIFS($D$2:D1472, $B$2:B1472, B1472)</f>
        <v>0.5714285714285714</v>
      </c>
    </row>
    <row r="1473" spans="1:30" x14ac:dyDescent="0.25">
      <c r="A1473" s="85">
        <v>46206</v>
      </c>
      <c r="B1473" t="s">
        <v>140</v>
      </c>
      <c r="C1473">
        <v>15</v>
      </c>
      <c r="D1473" s="86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86">
        <f>AVERAGEIFS($C$2:C1473, $B$2:B1473, B1473)</f>
        <v>10.116279069767442</v>
      </c>
      <c r="AB1473" s="86">
        <f>AVERAGEIFS($I$2:I1473, $B$2:B1473, B1473)</f>
        <v>0.5058139534883721</v>
      </c>
      <c r="AC1473" s="86">
        <f>AVERAGEIFS($J$2:J1473, $B$2:B1473, B1473)</f>
        <v>0.50186046511627891</v>
      </c>
      <c r="AD1473" s="86">
        <f>AVERAGEIFS($D$2:D1473, $B$2:B1473, B1473)</f>
        <v>0.51162790697674421</v>
      </c>
    </row>
    <row r="1474" spans="1:30" x14ac:dyDescent="0.25">
      <c r="A1474" s="85">
        <v>46206</v>
      </c>
      <c r="B1474" t="s">
        <v>1</v>
      </c>
      <c r="C1474">
        <v>47</v>
      </c>
      <c r="D1474" s="86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86">
        <f>AVERAGEIFS($C$2:C1474, $B$2:B1474, B1474)</f>
        <v>27.888888888888889</v>
      </c>
      <c r="AB1474" s="86">
        <f>AVERAGEIFS($I$2:I1474, $B$2:B1474, B1474)</f>
        <v>0.55555555555555558</v>
      </c>
      <c r="AC1474" s="86">
        <f>AVERAGEIFS($J$2:J1474, $B$2:B1474, B1474)</f>
        <v>0.50944444444444448</v>
      </c>
      <c r="AD1474" s="86">
        <f>AVERAGEIFS($D$2:D1474, $B$2:B1474, B1474)</f>
        <v>0.66666666666666663</v>
      </c>
    </row>
    <row r="1475" spans="1:30" x14ac:dyDescent="0.25">
      <c r="A1475" s="85">
        <v>46206</v>
      </c>
      <c r="B1475" t="s">
        <v>37</v>
      </c>
      <c r="C1475">
        <v>30</v>
      </c>
      <c r="D1475" s="86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86">
        <f>AVERAGEIFS($C$2:C1475, $B$2:B1475, B1475)</f>
        <v>20.375</v>
      </c>
      <c r="AB1475" s="86">
        <f>AVERAGEIFS($I$2:I1475, $B$2:B1475, B1475)</f>
        <v>0.46375</v>
      </c>
      <c r="AC1475" s="86">
        <f>AVERAGEIFS($J$2:J1475, $B$2:B1475, B1475)</f>
        <v>0.47649999999999998</v>
      </c>
      <c r="AD1475" s="86">
        <f>AVERAGEIFS($D$2:D1475, $B$2:B1475, B1475)</f>
        <v>0.52500000000000002</v>
      </c>
    </row>
    <row r="1476" spans="1:30" x14ac:dyDescent="0.25">
      <c r="A1476" s="85">
        <v>46206</v>
      </c>
      <c r="B1476" t="s">
        <v>3</v>
      </c>
      <c r="C1476">
        <v>29</v>
      </c>
      <c r="D1476" s="86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86">
        <f>AVERAGEIFS($C$2:C1476, $B$2:B1476, B1476)</f>
        <v>23.25</v>
      </c>
      <c r="AB1476" s="86">
        <f>AVERAGEIFS($I$2:I1476, $B$2:B1476, B1476)</f>
        <v>0.48249999999999993</v>
      </c>
      <c r="AC1476" s="86">
        <f>AVERAGEIFS($J$2:J1476, $B$2:B1476, B1476)</f>
        <v>0.495</v>
      </c>
      <c r="AD1476" s="86">
        <f>AVERAGEIFS($D$2:D1476, $B$2:B1476, B1476)</f>
        <v>0.55000000000000004</v>
      </c>
    </row>
    <row r="1477" spans="1:30" x14ac:dyDescent="0.25">
      <c r="A1477" s="85">
        <v>46206</v>
      </c>
      <c r="B1477" t="s">
        <v>29</v>
      </c>
      <c r="C1477">
        <v>19</v>
      </c>
      <c r="D1477" s="86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86">
        <f>AVERAGEIFS($C$2:C1477, $B$2:B1477, B1477)</f>
        <v>11.273972602739725</v>
      </c>
      <c r="AB1477" s="86">
        <f>AVERAGEIFS($I$2:I1477, $B$2:B1477, B1477)</f>
        <v>0.45958904109589049</v>
      </c>
      <c r="AC1477" s="86">
        <f>AVERAGEIFS($J$2:J1477, $B$2:B1477, B1477)</f>
        <v>0.49082191780821915</v>
      </c>
      <c r="AD1477" s="86">
        <f>AVERAGEIFS($D$2:D1477, $B$2:B1477, B1477)</f>
        <v>0.43835616438356162</v>
      </c>
    </row>
    <row r="1478" spans="1:30" x14ac:dyDescent="0.25">
      <c r="A1478" s="85">
        <v>46206</v>
      </c>
      <c r="B1478" t="s">
        <v>141</v>
      </c>
      <c r="C1478">
        <v>48</v>
      </c>
      <c r="D1478" s="86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86">
        <f>AVERAGEIFS($C$2:C1478, $B$2:B1478, B1478)</f>
        <v>19.814814814814813</v>
      </c>
      <c r="AB1478" s="86">
        <f>AVERAGEIFS($I$2:I1478, $B$2:B1478, B1478)</f>
        <v>0.50370370370370365</v>
      </c>
      <c r="AC1478" s="86">
        <f>AVERAGEIFS($J$2:J1478, $B$2:B1478, B1478)</f>
        <v>0.50074074074074082</v>
      </c>
      <c r="AD1478" s="86">
        <f>AVERAGEIFS($D$2:D1478, $B$2:B1478, B1478)</f>
        <v>0.51851851851851849</v>
      </c>
    </row>
    <row r="1479" spans="1:30" x14ac:dyDescent="0.25">
      <c r="A1479" s="85">
        <v>46206</v>
      </c>
      <c r="B1479" t="s">
        <v>70</v>
      </c>
      <c r="C1479">
        <v>24</v>
      </c>
      <c r="D1479" s="86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86">
        <f>AVERAGEIFS($C$2:C1479, $B$2:B1479, B1479)</f>
        <v>18.2</v>
      </c>
      <c r="AB1479" s="86">
        <f>AVERAGEIFS($I$2:I1479, $B$2:B1479, B1479)</f>
        <v>0.60499999999999998</v>
      </c>
      <c r="AC1479" s="86">
        <f>AVERAGEIFS($J$2:J1479, $B$2:B1479, B1479)</f>
        <v>0.54500000000000004</v>
      </c>
      <c r="AD1479" s="86">
        <f>AVERAGEIFS($D$2:D1479, $B$2:B1479, B1479)</f>
        <v>0.7</v>
      </c>
    </row>
    <row r="1480" spans="1:30" x14ac:dyDescent="0.25">
      <c r="A1480" s="85">
        <v>46206</v>
      </c>
      <c r="B1480" t="s">
        <v>5</v>
      </c>
      <c r="C1480">
        <v>30</v>
      </c>
      <c r="D1480" s="86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86">
        <f>AVERAGEIFS($C$2:C1480, $B$2:B1480, B1480)</f>
        <v>21.818181818181817</v>
      </c>
      <c r="AB1480" s="86">
        <f>AVERAGEIFS($I$2:I1480, $B$2:B1480, B1480)</f>
        <v>0.46666666666666667</v>
      </c>
      <c r="AC1480" s="86">
        <f>AVERAGEIFS($J$2:J1480, $B$2:B1480, B1480)</f>
        <v>0.4842424242424242</v>
      </c>
      <c r="AD1480" s="86">
        <f>AVERAGEIFS($D$2:D1480, $B$2:B1480, B1480)</f>
        <v>0.42424242424242425</v>
      </c>
    </row>
    <row r="1481" spans="1:30" x14ac:dyDescent="0.25">
      <c r="A1481" s="85">
        <v>46206</v>
      </c>
      <c r="B1481" t="s">
        <v>4</v>
      </c>
      <c r="C1481">
        <v>53</v>
      </c>
      <c r="D1481" s="86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86">
        <f>AVERAGEIFS($C$2:C1481, $B$2:B1481, B1481)</f>
        <v>23.38095238095238</v>
      </c>
      <c r="AB1481" s="86">
        <f>AVERAGEIFS($I$2:I1481, $B$2:B1481, B1481)</f>
        <v>0.49285714285714294</v>
      </c>
      <c r="AC1481" s="86">
        <f>AVERAGEIFS($J$2:J1481, $B$2:B1481, B1481)</f>
        <v>0.48761904761904762</v>
      </c>
      <c r="AD1481" s="86">
        <f>AVERAGEIFS($D$2:D1481, $B$2:B1481, B1481)</f>
        <v>0.52380952380952384</v>
      </c>
    </row>
    <row r="1482" spans="1:30" x14ac:dyDescent="0.25">
      <c r="A1482" s="85">
        <v>46206</v>
      </c>
      <c r="B1482" t="s">
        <v>42</v>
      </c>
      <c r="C1482">
        <v>42</v>
      </c>
      <c r="D1482" s="86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86">
        <f>AVERAGEIFS($C$2:C1482, $B$2:B1482, B1482)</f>
        <v>14.166666666666666</v>
      </c>
      <c r="AB1482" s="86">
        <f>AVERAGEIFS($I$2:I1482, $B$2:B1482, B1482)</f>
        <v>0.38750000000000001</v>
      </c>
      <c r="AC1482" s="86">
        <f>AVERAGEIFS($J$2:J1482, $B$2:B1482, B1482)</f>
        <v>0.42750000000000005</v>
      </c>
      <c r="AD1482" s="86">
        <f>AVERAGEIFS($D$2:D1482, $B$2:B1482, B1482)</f>
        <v>0.33333333333333331</v>
      </c>
    </row>
    <row r="1483" spans="1:30" x14ac:dyDescent="0.25">
      <c r="A1483" s="85">
        <v>46206</v>
      </c>
      <c r="B1483" t="s">
        <v>51</v>
      </c>
      <c r="C1483">
        <v>21</v>
      </c>
      <c r="D1483" s="86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86">
        <f>AVERAGEIFS($C$2:C1483, $B$2:B1483, B1483)</f>
        <v>14.466666666666667</v>
      </c>
      <c r="AB1483" s="86">
        <f>AVERAGEIFS($I$2:I1483, $B$2:B1483, B1483)</f>
        <v>0.52000000000000013</v>
      </c>
      <c r="AC1483" s="86">
        <f>AVERAGEIFS($J$2:J1483, $B$2:B1483, B1483)</f>
        <v>0.50600000000000001</v>
      </c>
      <c r="AD1483" s="86">
        <f>AVERAGEIFS($D$2:D1483, $B$2:B1483, B1483)</f>
        <v>0.46666666666666667</v>
      </c>
    </row>
    <row r="1484" spans="1:30" x14ac:dyDescent="0.25">
      <c r="A1484" s="85">
        <v>46206</v>
      </c>
      <c r="B1484" t="s">
        <v>20</v>
      </c>
      <c r="C1484">
        <v>29</v>
      </c>
      <c r="D1484" s="86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86">
        <f>AVERAGEIFS($C$2:C1484, $B$2:B1484, B1484)</f>
        <v>14.916666666666666</v>
      </c>
      <c r="AB1484" s="86">
        <f>AVERAGEIFS($I$2:I1484, $B$2:B1484, B1484)</f>
        <v>0.49166666666666675</v>
      </c>
      <c r="AC1484" s="86">
        <f>AVERAGEIFS($J$2:J1484, $B$2:B1484, B1484)</f>
        <v>0.50166666666666682</v>
      </c>
      <c r="AD1484" s="86">
        <f>AVERAGEIFS($D$2:D1484, $B$2:B1484, B1484)</f>
        <v>0.41666666666666669</v>
      </c>
    </row>
    <row r="1485" spans="1:30" x14ac:dyDescent="0.25">
      <c r="A1485" s="85">
        <v>46206</v>
      </c>
      <c r="B1485" t="s">
        <v>53</v>
      </c>
      <c r="C1485">
        <v>21</v>
      </c>
      <c r="D1485" s="86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86">
        <f>AVERAGEIFS($C$2:C1485, $B$2:B1485, B1485)</f>
        <v>15.333333333333334</v>
      </c>
      <c r="AB1485" s="86">
        <f>AVERAGEIFS($I$2:I1485, $B$2:B1485, B1485)</f>
        <v>0.48333333333333339</v>
      </c>
      <c r="AC1485" s="86">
        <f>AVERAGEIFS($J$2:J1485, $B$2:B1485, B1485)</f>
        <v>0.50222222222222224</v>
      </c>
      <c r="AD1485" s="86">
        <f>AVERAGEIFS($D$2:D1485, $B$2:B1485, B1485)</f>
        <v>0.55555555555555558</v>
      </c>
    </row>
    <row r="1486" spans="1:30" x14ac:dyDescent="0.25">
      <c r="A1486" s="85">
        <v>46207</v>
      </c>
      <c r="B1486" t="s">
        <v>35</v>
      </c>
      <c r="C1486">
        <v>20</v>
      </c>
      <c r="D1486" s="86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86">
        <f>AVERAGEIFS($C$2:C1486, $B$2:B1486, B1486)</f>
        <v>12.222222222222221</v>
      </c>
      <c r="AB1486" s="86">
        <f>AVERAGEIFS($I$2:I1486, $B$2:B1486, B1486)</f>
        <v>0.51111111111111118</v>
      </c>
      <c r="AC1486" s="86">
        <f>AVERAGEIFS($J$2:J1486, $B$2:B1486, B1486)</f>
        <v>0.50511111111111107</v>
      </c>
      <c r="AD1486" s="86">
        <f>AVERAGEIFS($D$2:D1486, $B$2:B1486, B1486)</f>
        <v>0.6</v>
      </c>
    </row>
    <row r="1487" spans="1:30" x14ac:dyDescent="0.25">
      <c r="A1487" s="85">
        <v>46207</v>
      </c>
      <c r="B1487" t="s">
        <v>179</v>
      </c>
      <c r="C1487">
        <v>30</v>
      </c>
      <c r="D1487" s="86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86">
        <f>AVERAGEIFS($C$2:C1487, $B$2:B1487, B1487)</f>
        <v>15.4</v>
      </c>
      <c r="AB1487" s="86">
        <f>AVERAGEIFS($I$2:I1487, $B$2:B1487, B1487)</f>
        <v>0.80333333333333323</v>
      </c>
      <c r="AC1487" s="86">
        <f>AVERAGEIFS($J$2:J1487, $B$2:B1487, B1487)</f>
        <v>0.6133333333333334</v>
      </c>
      <c r="AD1487" s="86">
        <f>AVERAGEIFS($D$2:D1487, $B$2:B1487, B1487)</f>
        <v>0.93333333333333335</v>
      </c>
    </row>
    <row r="1488" spans="1:30" x14ac:dyDescent="0.25">
      <c r="A1488" s="85">
        <v>46207</v>
      </c>
      <c r="B1488" t="s">
        <v>27</v>
      </c>
      <c r="C1488">
        <v>15</v>
      </c>
      <c r="D1488" s="86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86">
        <f>AVERAGEIFS($C$2:C1488, $B$2:B1488, B1488)</f>
        <v>15</v>
      </c>
      <c r="AB1488" s="86">
        <f>AVERAGEIFS($I$2:I1488, $B$2:B1488, B1488)</f>
        <v>0.47692307692307678</v>
      </c>
      <c r="AC1488" s="86">
        <f>AVERAGEIFS($J$2:J1488, $B$2:B1488, B1488)</f>
        <v>0.4958974358974359</v>
      </c>
      <c r="AD1488" s="86">
        <f>AVERAGEIFS($D$2:D1488, $B$2:B1488, B1488)</f>
        <v>0.48717948717948717</v>
      </c>
    </row>
    <row r="1489" spans="1:30" x14ac:dyDescent="0.25">
      <c r="A1489" s="85">
        <v>46207</v>
      </c>
      <c r="B1489" t="s">
        <v>26</v>
      </c>
      <c r="C1489">
        <v>22</v>
      </c>
      <c r="D1489" s="86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86">
        <f>AVERAGEIFS($C$2:C1489, $B$2:B1489, B1489)</f>
        <v>14.106382978723405</v>
      </c>
      <c r="AB1489" s="86">
        <f>AVERAGEIFS($I$2:I1489, $B$2:B1489, B1489)</f>
        <v>0.61702127659574457</v>
      </c>
      <c r="AC1489" s="86">
        <f>AVERAGEIFS($J$2:J1489, $B$2:B1489, B1489)</f>
        <v>0.54702127659574473</v>
      </c>
      <c r="AD1489" s="86">
        <f>AVERAGEIFS($D$2:D1489, $B$2:B1489, B1489)</f>
        <v>0.65957446808510634</v>
      </c>
    </row>
    <row r="1490" spans="1:30" x14ac:dyDescent="0.25">
      <c r="A1490" s="85">
        <v>46207</v>
      </c>
      <c r="B1490" t="s">
        <v>155</v>
      </c>
      <c r="C1490">
        <v>30</v>
      </c>
      <c r="D1490" s="86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86">
        <f>AVERAGEIFS($C$2:C1490, $B$2:B1490, B1490)</f>
        <v>18.563636363636363</v>
      </c>
      <c r="AB1490" s="86">
        <f>AVERAGEIFS($I$2:I1490, $B$2:B1490, B1490)</f>
        <v>0.40000000000000008</v>
      </c>
      <c r="AC1490" s="86">
        <f>AVERAGEIFS($J$2:J1490, $B$2:B1490, B1490)</f>
        <v>0.46090909090909077</v>
      </c>
      <c r="AD1490" s="86">
        <f>AVERAGEIFS($D$2:D1490, $B$2:B1490, B1490)</f>
        <v>0.4</v>
      </c>
    </row>
    <row r="1491" spans="1:30" x14ac:dyDescent="0.25">
      <c r="A1491" s="85">
        <v>46207</v>
      </c>
      <c r="B1491" t="s">
        <v>19</v>
      </c>
      <c r="C1491">
        <v>12</v>
      </c>
      <c r="D1491" s="86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86">
        <f>AVERAGEIFS($C$2:C1491, $B$2:B1491, B1491)</f>
        <v>11.816326530612244</v>
      </c>
      <c r="AB1491" s="86">
        <f>AVERAGEIFS($I$2:I1491, $B$2:B1491, B1491)</f>
        <v>0.47142857142857147</v>
      </c>
      <c r="AC1491" s="86">
        <f>AVERAGEIFS($J$2:J1491, $B$2:B1491, B1491)</f>
        <v>0.48346938775510212</v>
      </c>
      <c r="AD1491" s="86">
        <f>AVERAGEIFS($D$2:D1491, $B$2:B1491, B1491)</f>
        <v>0.46938775510204084</v>
      </c>
    </row>
    <row r="1492" spans="1:30" x14ac:dyDescent="0.25">
      <c r="A1492" s="85">
        <v>46207</v>
      </c>
      <c r="B1492" t="s">
        <v>17</v>
      </c>
      <c r="C1492">
        <v>22</v>
      </c>
      <c r="D1492" s="86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86">
        <f>AVERAGEIFS($C$2:C1492, $B$2:B1492, B1492)</f>
        <v>25.328358208955223</v>
      </c>
      <c r="AB1492" s="86">
        <f>AVERAGEIFS($I$2:I1492, $B$2:B1492, B1492)</f>
        <v>0.45597014925373142</v>
      </c>
      <c r="AC1492" s="86">
        <f>AVERAGEIFS($J$2:J1492, $B$2:B1492, B1492)</f>
        <v>0.4946268656716416</v>
      </c>
      <c r="AD1492" s="86">
        <f>AVERAGEIFS($D$2:D1492, $B$2:B1492, B1492)</f>
        <v>0.38805970149253732</v>
      </c>
    </row>
    <row r="1493" spans="1:30" x14ac:dyDescent="0.25">
      <c r="A1493" s="85">
        <v>46207</v>
      </c>
      <c r="B1493" t="s">
        <v>4</v>
      </c>
      <c r="C1493">
        <v>31</v>
      </c>
      <c r="D1493" s="86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86">
        <f>AVERAGEIFS($C$2:C1493, $B$2:B1493, B1493)</f>
        <v>23.727272727272727</v>
      </c>
      <c r="AB1493" s="86">
        <f>AVERAGEIFS($I$2:I1493, $B$2:B1493, B1493)</f>
        <v>0.4977272727272728</v>
      </c>
      <c r="AC1493" s="86">
        <f>AVERAGEIFS($J$2:J1493, $B$2:B1493, B1493)</f>
        <v>0.49500000000000005</v>
      </c>
      <c r="AD1493" s="86">
        <f>AVERAGEIFS($D$2:D1493, $B$2:B1493, B1493)</f>
        <v>0.54545454545454541</v>
      </c>
    </row>
    <row r="1494" spans="1:30" x14ac:dyDescent="0.25">
      <c r="A1494" s="85">
        <v>46207</v>
      </c>
      <c r="B1494" t="s">
        <v>140</v>
      </c>
      <c r="C1494">
        <v>25</v>
      </c>
      <c r="D1494" s="86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86">
        <f>AVERAGEIFS($C$2:C1494, $B$2:B1494, B1494)</f>
        <v>10.454545454545455</v>
      </c>
      <c r="AB1494" s="86">
        <f>AVERAGEIFS($I$2:I1494, $B$2:B1494, B1494)</f>
        <v>0.50340909090909092</v>
      </c>
      <c r="AC1494" s="86">
        <f>AVERAGEIFS($J$2:J1494, $B$2:B1494, B1494)</f>
        <v>0.49840909090909075</v>
      </c>
      <c r="AD1494" s="86">
        <f>AVERAGEIFS($D$2:D1494, $B$2:B1494, B1494)</f>
        <v>0.5</v>
      </c>
    </row>
    <row r="1495" spans="1:30" x14ac:dyDescent="0.25">
      <c r="A1495" s="85">
        <v>46207</v>
      </c>
      <c r="B1495" t="s">
        <v>139</v>
      </c>
      <c r="C1495">
        <v>11</v>
      </c>
      <c r="D1495" s="86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86">
        <f>AVERAGEIFS($C$2:C1495, $B$2:B1495, B1495)</f>
        <v>11.707317073170731</v>
      </c>
      <c r="AB1495" s="86">
        <f>AVERAGEIFS($I$2:I1495, $B$2:B1495, B1495)</f>
        <v>0.46097560975609753</v>
      </c>
      <c r="AC1495" s="86">
        <f>AVERAGEIFS($J$2:J1495, $B$2:B1495, B1495)</f>
        <v>0.49024390243902433</v>
      </c>
      <c r="AD1495" s="86">
        <f>AVERAGEIFS($D$2:D1495, $B$2:B1495, B1495)</f>
        <v>0.48780487804878048</v>
      </c>
    </row>
    <row r="1496" spans="1:30" x14ac:dyDescent="0.25">
      <c r="A1496" s="85">
        <v>46207</v>
      </c>
      <c r="B1496" t="s">
        <v>3</v>
      </c>
      <c r="C1496">
        <v>15</v>
      </c>
      <c r="D1496" s="86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86">
        <f>AVERAGEIFS($C$2:C1496, $B$2:B1496, B1496)</f>
        <v>22.857142857142858</v>
      </c>
      <c r="AB1496" s="86">
        <f>AVERAGEIFS($I$2:I1496, $B$2:B1496, B1496)</f>
        <v>0.47857142857142854</v>
      </c>
      <c r="AC1496" s="86">
        <f>AVERAGEIFS($J$2:J1496, $B$2:B1496, B1496)</f>
        <v>0.48809523809523808</v>
      </c>
      <c r="AD1496" s="86">
        <f>AVERAGEIFS($D$2:D1496, $B$2:B1496, B1496)</f>
        <v>0.52380952380952384</v>
      </c>
    </row>
    <row r="1497" spans="1:30" x14ac:dyDescent="0.25">
      <c r="A1497" s="85">
        <v>46207</v>
      </c>
      <c r="B1497" t="s">
        <v>29</v>
      </c>
      <c r="C1497">
        <v>19</v>
      </c>
      <c r="D1497" s="86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86">
        <f>AVERAGEIFS($C$2:C1497, $B$2:B1497, B1497)</f>
        <v>11.378378378378379</v>
      </c>
      <c r="AB1497" s="86">
        <f>AVERAGEIFS($I$2:I1497, $B$2:B1497, B1497)</f>
        <v>0.45878378378378382</v>
      </c>
      <c r="AC1497" s="86">
        <f>AVERAGEIFS($J$2:J1497, $B$2:B1497, B1497)</f>
        <v>0.48891891891891892</v>
      </c>
      <c r="AD1497" s="86">
        <f>AVERAGEIFS($D$2:D1497, $B$2:B1497, B1497)</f>
        <v>0.43243243243243246</v>
      </c>
    </row>
    <row r="1498" spans="1:30" x14ac:dyDescent="0.25">
      <c r="A1498" s="85">
        <v>46207</v>
      </c>
      <c r="B1498" t="s">
        <v>2</v>
      </c>
      <c r="C1498">
        <v>39</v>
      </c>
      <c r="D1498" s="86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86">
        <f>AVERAGEIFS($C$2:C1498, $B$2:B1498, B1498)</f>
        <v>28.147058823529413</v>
      </c>
      <c r="AB1498" s="86">
        <f>AVERAGEIFS($I$2:I1498, $B$2:B1498, B1498)</f>
        <v>0.58382352941176463</v>
      </c>
      <c r="AC1498" s="86">
        <f>AVERAGEIFS($J$2:J1498, $B$2:B1498, B1498)</f>
        <v>0.53852941176470592</v>
      </c>
      <c r="AD1498" s="86">
        <f>AVERAGEIFS($D$2:D1498, $B$2:B1498, B1498)</f>
        <v>0.5</v>
      </c>
    </row>
    <row r="1499" spans="1:30" x14ac:dyDescent="0.25">
      <c r="A1499" s="85">
        <v>46207</v>
      </c>
      <c r="B1499" t="s">
        <v>55</v>
      </c>
      <c r="C1499">
        <v>20</v>
      </c>
      <c r="D1499" s="86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86">
        <f>AVERAGEIFS($C$2:C1499, $B$2:B1499, B1499)</f>
        <v>10.55</v>
      </c>
      <c r="AB1499" s="86">
        <f>AVERAGEIFS($I$2:I1499, $B$2:B1499, B1499)</f>
        <v>0.53749999999999998</v>
      </c>
      <c r="AC1499" s="86">
        <f>AVERAGEIFS($J$2:J1499, $B$2:B1499, B1499)</f>
        <v>0.52149999999999996</v>
      </c>
      <c r="AD1499" s="86">
        <f>AVERAGEIFS($D$2:D1499, $B$2:B1499, B1499)</f>
        <v>0.55000000000000004</v>
      </c>
    </row>
    <row r="1500" spans="1:30" x14ac:dyDescent="0.25">
      <c r="A1500" s="85">
        <v>46207</v>
      </c>
      <c r="B1500" t="s">
        <v>161</v>
      </c>
      <c r="C1500">
        <v>16</v>
      </c>
      <c r="D1500" s="86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86">
        <f>AVERAGEIFS($C$2:C1500, $B$2:B1500, B1500)</f>
        <v>16.399999999999999</v>
      </c>
      <c r="AB1500" s="86">
        <f>AVERAGEIFS($I$2:I1500, $B$2:B1500, B1500)</f>
        <v>0.35</v>
      </c>
      <c r="AC1500" s="86">
        <f>AVERAGEIFS($J$2:J1500, $B$2:B1500, B1500)</f>
        <v>0.40400000000000003</v>
      </c>
      <c r="AD1500" s="86">
        <f>AVERAGEIFS($D$2:D1500, $B$2:B1500, B1500)</f>
        <v>0.2</v>
      </c>
    </row>
    <row r="1501" spans="1:30" x14ac:dyDescent="0.25">
      <c r="A1501" s="85">
        <v>46207</v>
      </c>
      <c r="B1501" t="s">
        <v>148</v>
      </c>
      <c r="C1501">
        <v>19</v>
      </c>
      <c r="D1501" s="86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86">
        <f>AVERAGEIFS($C$2:C1501, $B$2:B1501, B1501)</f>
        <v>13.821428571428571</v>
      </c>
      <c r="AB1501" s="86">
        <f>AVERAGEIFS($I$2:I1501, $B$2:B1501, B1501)</f>
        <v>0.49107142857142844</v>
      </c>
      <c r="AC1501" s="86">
        <f>AVERAGEIFS($J$2:J1501, $B$2:B1501, B1501)</f>
        <v>0.49428571428571427</v>
      </c>
      <c r="AD1501" s="86">
        <f>AVERAGEIFS($D$2:D1501, $B$2:B1501, B1501)</f>
        <v>0.42857142857142855</v>
      </c>
    </row>
    <row r="1502" spans="1:30" x14ac:dyDescent="0.25">
      <c r="A1502" s="85">
        <v>46207</v>
      </c>
      <c r="B1502" t="s">
        <v>27</v>
      </c>
      <c r="C1502">
        <v>13</v>
      </c>
      <c r="D1502" s="86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86">
        <f>AVERAGEIFS($C$2:C1502, $B$2:B1502, B1502)</f>
        <v>14.95</v>
      </c>
      <c r="AB1502" s="86">
        <f>AVERAGEIFS($I$2:I1502, $B$2:B1502, B1502)</f>
        <v>0.47499999999999981</v>
      </c>
      <c r="AC1502" s="86">
        <f>AVERAGEIFS($J$2:J1502, $B$2:B1502, B1502)</f>
        <v>0.4955</v>
      </c>
      <c r="AD1502" s="86">
        <f>AVERAGEIFS($D$2:D1502, $B$2:B1502, B1502)</f>
        <v>0.47499999999999998</v>
      </c>
    </row>
    <row r="1503" spans="1:30" x14ac:dyDescent="0.25">
      <c r="A1503" s="85">
        <v>46207</v>
      </c>
      <c r="B1503" t="s">
        <v>140</v>
      </c>
      <c r="C1503">
        <v>11</v>
      </c>
      <c r="D1503" s="86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86">
        <f>AVERAGEIFS($C$2:C1503, $B$2:B1503, B1503)</f>
        <v>10.466666666666667</v>
      </c>
      <c r="AB1503" s="86">
        <f>AVERAGEIFS($I$2:I1503, $B$2:B1503, B1503)</f>
        <v>0.50111111111111106</v>
      </c>
      <c r="AC1503" s="86">
        <f>AVERAGEIFS($J$2:J1503, $B$2:B1503, B1503)</f>
        <v>0.49799999999999983</v>
      </c>
      <c r="AD1503" s="86">
        <f>AVERAGEIFS($D$2:D1503, $B$2:B1503, B1503)</f>
        <v>0.48888888888888887</v>
      </c>
    </row>
    <row r="1504" spans="1:30" x14ac:dyDescent="0.25">
      <c r="A1504" s="85">
        <v>46207</v>
      </c>
      <c r="B1504" t="s">
        <v>161</v>
      </c>
      <c r="C1504">
        <v>12</v>
      </c>
      <c r="D1504" s="86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86">
        <f>AVERAGEIFS($C$2:C1504, $B$2:B1504, B1504)</f>
        <v>15.666666666666666</v>
      </c>
      <c r="AB1504" s="86">
        <f>AVERAGEIFS($I$2:I1504, $B$2:B1504, B1504)</f>
        <v>0.35833333333333334</v>
      </c>
      <c r="AC1504" s="86">
        <f>AVERAGEIFS($J$2:J1504, $B$2:B1504, B1504)</f>
        <v>0.41666666666666669</v>
      </c>
      <c r="AD1504" s="86">
        <f>AVERAGEIFS($D$2:D1504, $B$2:B1504, B1504)</f>
        <v>0.16666666666666666</v>
      </c>
    </row>
    <row r="1505" spans="1:30" x14ac:dyDescent="0.25">
      <c r="A1505" s="85">
        <v>46207</v>
      </c>
      <c r="B1505" t="s">
        <v>139</v>
      </c>
      <c r="C1505">
        <v>11</v>
      </c>
      <c r="D1505" s="86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86">
        <f>AVERAGEIFS($C$2:C1505, $B$2:B1505, B1505)</f>
        <v>11.69047619047619</v>
      </c>
      <c r="AB1505" s="86">
        <f>AVERAGEIFS($I$2:I1505, $B$2:B1505, B1505)</f>
        <v>0.45952380952380945</v>
      </c>
      <c r="AC1505" s="86">
        <f>AVERAGEIFS($J$2:J1505, $B$2:B1505, B1505)</f>
        <v>0.48999999999999994</v>
      </c>
      <c r="AD1505" s="86">
        <f>AVERAGEIFS($D$2:D1505, $B$2:B1505, B1505)</f>
        <v>0.47619047619047616</v>
      </c>
    </row>
    <row r="1506" spans="1:30" x14ac:dyDescent="0.25">
      <c r="A1506" s="85">
        <v>46207</v>
      </c>
      <c r="B1506" t="s">
        <v>2</v>
      </c>
      <c r="C1506">
        <v>38</v>
      </c>
      <c r="D1506" s="86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86">
        <f>AVERAGEIFS($C$2:C1506, $B$2:B1506, B1506)</f>
        <v>28.428571428571427</v>
      </c>
      <c r="AB1506" s="86">
        <f>AVERAGEIFS($I$2:I1506, $B$2:B1506, B1506)</f>
        <v>0.57857142857142851</v>
      </c>
      <c r="AC1506" s="86">
        <f>AVERAGEIFS($J$2:J1506, $B$2:B1506, B1506)</f>
        <v>0.53685714285714292</v>
      </c>
      <c r="AD1506" s="86">
        <f>AVERAGEIFS($D$2:D1506, $B$2:B1506, B1506)</f>
        <v>0.48571428571428571</v>
      </c>
    </row>
    <row r="1507" spans="1:30" x14ac:dyDescent="0.25">
      <c r="A1507" s="85">
        <v>46207</v>
      </c>
      <c r="B1507" t="s">
        <v>17</v>
      </c>
      <c r="C1507">
        <v>32</v>
      </c>
      <c r="D1507" s="86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86">
        <f>AVERAGEIFS($C$2:C1507, $B$2:B1507, B1507)</f>
        <v>25.426470588235293</v>
      </c>
      <c r="AB1507" s="86">
        <f>AVERAGEIFS($I$2:I1507, $B$2:B1507, B1507)</f>
        <v>0.45514705882352946</v>
      </c>
      <c r="AC1507" s="86">
        <f>AVERAGEIFS($J$2:J1507, $B$2:B1507, B1507)</f>
        <v>0.49441176470588211</v>
      </c>
      <c r="AD1507" s="86">
        <f>AVERAGEIFS($D$2:D1507, $B$2:B1507, B1507)</f>
        <v>0.38235294117647056</v>
      </c>
    </row>
    <row r="1508" spans="1:30" x14ac:dyDescent="0.25">
      <c r="A1508" s="85">
        <v>46207</v>
      </c>
      <c r="B1508" t="s">
        <v>35</v>
      </c>
      <c r="C1508">
        <v>15</v>
      </c>
      <c r="D1508" s="86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86">
        <f>AVERAGEIFS($C$2:C1508, $B$2:B1508, B1508)</f>
        <v>12.282608695652174</v>
      </c>
      <c r="AB1508" s="86">
        <f>AVERAGEIFS($I$2:I1508, $B$2:B1508, B1508)</f>
        <v>0.51304347826086971</v>
      </c>
      <c r="AC1508" s="86">
        <f>AVERAGEIFS($J$2:J1508, $B$2:B1508, B1508)</f>
        <v>0.50543478260869568</v>
      </c>
      <c r="AD1508" s="86">
        <f>AVERAGEIFS($D$2:D1508, $B$2:B1508, B1508)</f>
        <v>0.60869565217391308</v>
      </c>
    </row>
    <row r="1509" spans="1:30" x14ac:dyDescent="0.25">
      <c r="A1509" s="85">
        <v>46207</v>
      </c>
      <c r="B1509" t="s">
        <v>179</v>
      </c>
      <c r="C1509">
        <v>29</v>
      </c>
      <c r="D1509" s="86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86">
        <f>AVERAGEIFS($C$2:C1509, $B$2:B1509, B1509)</f>
        <v>16.25</v>
      </c>
      <c r="AB1509" s="86">
        <f>AVERAGEIFS($I$2:I1509, $B$2:B1509, B1509)</f>
        <v>0.79062499999999991</v>
      </c>
      <c r="AC1509" s="86">
        <f>AVERAGEIFS($J$2:J1509, $B$2:B1509, B1509)</f>
        <v>0.60750000000000004</v>
      </c>
      <c r="AD1509" s="86">
        <f>AVERAGEIFS($D$2:D1509, $B$2:B1509, B1509)</f>
        <v>0.9375</v>
      </c>
    </row>
    <row r="1510" spans="1:30" x14ac:dyDescent="0.25">
      <c r="A1510" s="85">
        <v>46207</v>
      </c>
      <c r="B1510" t="s">
        <v>26</v>
      </c>
      <c r="C1510">
        <v>16</v>
      </c>
      <c r="D1510" s="86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86">
        <f>AVERAGEIFS($C$2:C1510, $B$2:B1510, B1510)</f>
        <v>14.145833333333334</v>
      </c>
      <c r="AB1510" s="86">
        <f>AVERAGEIFS($I$2:I1510, $B$2:B1510, B1510)</f>
        <v>0.61666666666666659</v>
      </c>
      <c r="AC1510" s="86">
        <f>AVERAGEIFS($J$2:J1510, $B$2:B1510, B1510)</f>
        <v>0.54645833333333338</v>
      </c>
      <c r="AD1510" s="86">
        <f>AVERAGEIFS($D$2:D1510, $B$2:B1510, B1510)</f>
        <v>0.66666666666666663</v>
      </c>
    </row>
    <row r="1511" spans="1:30" x14ac:dyDescent="0.25">
      <c r="A1511" s="85">
        <v>46207</v>
      </c>
      <c r="B1511" t="s">
        <v>29</v>
      </c>
      <c r="C1511">
        <v>7</v>
      </c>
      <c r="D1511" s="86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86">
        <f>AVERAGEIFS($C$2:C1511, $B$2:B1511, B1511)</f>
        <v>11.32</v>
      </c>
      <c r="AB1511" s="86">
        <f>AVERAGEIFS($I$2:I1511, $B$2:B1511, B1511)</f>
        <v>0.46066666666666672</v>
      </c>
      <c r="AC1511" s="86">
        <f>AVERAGEIFS($J$2:J1511, $B$2:B1511, B1511)</f>
        <v>0.4893333333333334</v>
      </c>
      <c r="AD1511" s="86">
        <f>AVERAGEIFS($D$2:D1511, $B$2:B1511, B1511)</f>
        <v>0.44</v>
      </c>
    </row>
    <row r="1512" spans="1:30" x14ac:dyDescent="0.25">
      <c r="A1512" s="85">
        <v>46207</v>
      </c>
      <c r="B1512" t="s">
        <v>13</v>
      </c>
      <c r="C1512">
        <v>35</v>
      </c>
      <c r="D1512" s="86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86">
        <f>AVERAGEIFS($C$2:C1512, $B$2:B1512, B1512)</f>
        <v>26.010989010989011</v>
      </c>
      <c r="AB1512" s="86">
        <f>AVERAGEIFS($I$2:I1512, $B$2:B1512, B1512)</f>
        <v>0.54395604395604402</v>
      </c>
      <c r="AC1512" s="86">
        <f>AVERAGEIFS($J$2:J1512, $B$2:B1512, B1512)</f>
        <v>0.5281318681318683</v>
      </c>
      <c r="AD1512" s="86">
        <f>AVERAGEIFS($D$2:D1512, $B$2:B1512, B1512)</f>
        <v>0.59340659340659341</v>
      </c>
    </row>
    <row r="1513" spans="1:30" x14ac:dyDescent="0.25">
      <c r="A1513" s="85">
        <v>46207</v>
      </c>
      <c r="B1513" t="s">
        <v>155</v>
      </c>
      <c r="C1513">
        <v>23</v>
      </c>
      <c r="D1513" s="86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86">
        <f>AVERAGEIFS($C$2:C1513, $B$2:B1513, B1513)</f>
        <v>18.642857142857142</v>
      </c>
      <c r="AB1513" s="86">
        <f>AVERAGEIFS($I$2:I1513, $B$2:B1513, B1513)</f>
        <v>0.40357142857142864</v>
      </c>
      <c r="AC1513" s="86">
        <f>AVERAGEIFS($J$2:J1513, $B$2:B1513, B1513)</f>
        <v>0.46196428571428555</v>
      </c>
      <c r="AD1513" s="86">
        <f>AVERAGEIFS($D$2:D1513, $B$2:B1513, B1513)</f>
        <v>0.4107142857142857</v>
      </c>
    </row>
    <row r="1514" spans="1:30" x14ac:dyDescent="0.25">
      <c r="A1514" s="85">
        <v>46208</v>
      </c>
      <c r="B1514" t="s">
        <v>13</v>
      </c>
      <c r="C1514">
        <v>17</v>
      </c>
      <c r="D1514" s="86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86">
        <f>AVERAGEIFS($C$2:C1514, $B$2:B1514, B1514)</f>
        <v>25.913043478260871</v>
      </c>
      <c r="AB1514" s="86">
        <f>AVERAGEIFS($I$2:I1514, $B$2:B1514, B1514)</f>
        <v>0.54076086956521752</v>
      </c>
      <c r="AC1514" s="86">
        <f>AVERAGEIFS($J$2:J1514, $B$2:B1514, B1514)</f>
        <v>0.52663043478260885</v>
      </c>
      <c r="AD1514" s="86">
        <f>AVERAGEIFS($D$2:D1514, $B$2:B1514, B1514)</f>
        <v>0.58695652173913049</v>
      </c>
    </row>
    <row r="1515" spans="1:30" x14ac:dyDescent="0.25">
      <c r="A1515" s="85">
        <v>46208</v>
      </c>
      <c r="B1515" t="s">
        <v>17</v>
      </c>
      <c r="C1515">
        <v>15</v>
      </c>
      <c r="D1515" s="86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86">
        <f>AVERAGEIFS($C$2:C1515, $B$2:B1515, B1515)</f>
        <v>25.275362318840578</v>
      </c>
      <c r="AB1515" s="86">
        <f>AVERAGEIFS($I$2:I1515, $B$2:B1515, B1515)</f>
        <v>0.45217391304347831</v>
      </c>
      <c r="AC1515" s="86">
        <f>AVERAGEIFS($J$2:J1515, $B$2:B1515, B1515)</f>
        <v>0.49289855072463745</v>
      </c>
      <c r="AD1515" s="86">
        <f>AVERAGEIFS($D$2:D1515, $B$2:B1515, B1515)</f>
        <v>0.37681159420289856</v>
      </c>
    </row>
    <row r="1516" spans="1:30" x14ac:dyDescent="0.25">
      <c r="A1516" s="85">
        <v>46208</v>
      </c>
      <c r="B1516" t="s">
        <v>3</v>
      </c>
      <c r="C1516">
        <v>18</v>
      </c>
      <c r="D1516" s="86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86">
        <f>AVERAGEIFS($C$2:C1516, $B$2:B1516, B1516)</f>
        <v>22.636363636363637</v>
      </c>
      <c r="AB1516" s="86">
        <f>AVERAGEIFS($I$2:I1516, $B$2:B1516, B1516)</f>
        <v>0.46818181818181814</v>
      </c>
      <c r="AC1516" s="86">
        <f>AVERAGEIFS($J$2:J1516, $B$2:B1516, B1516)</f>
        <v>0.48363636363636364</v>
      </c>
      <c r="AD1516" s="86">
        <f>AVERAGEIFS($D$2:D1516, $B$2:B1516, B1516)</f>
        <v>0.5</v>
      </c>
    </row>
    <row r="1517" spans="1:30" x14ac:dyDescent="0.25">
      <c r="A1517" s="85">
        <v>46208</v>
      </c>
      <c r="B1517" t="s">
        <v>37</v>
      </c>
      <c r="C1517">
        <v>22</v>
      </c>
      <c r="D1517" s="86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86">
        <f>AVERAGEIFS($C$2:C1517, $B$2:B1517, B1517)</f>
        <v>20.414634146341463</v>
      </c>
      <c r="AB1517" s="86">
        <f>AVERAGEIFS($I$2:I1517, $B$2:B1517, B1517)</f>
        <v>0.45853658536585368</v>
      </c>
      <c r="AC1517" s="86">
        <f>AVERAGEIFS($J$2:J1517, $B$2:B1517, B1517)</f>
        <v>0.474390243902439</v>
      </c>
      <c r="AD1517" s="86">
        <f>AVERAGEIFS($D$2:D1517, $B$2:B1517, B1517)</f>
        <v>0.51219512195121952</v>
      </c>
    </row>
    <row r="1518" spans="1:30" x14ac:dyDescent="0.25">
      <c r="A1518" s="85">
        <v>46208</v>
      </c>
      <c r="B1518" t="s">
        <v>26</v>
      </c>
      <c r="C1518">
        <v>13</v>
      </c>
      <c r="D1518" s="86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86">
        <f>AVERAGEIFS($C$2:C1518, $B$2:B1518, B1518)</f>
        <v>14.122448979591837</v>
      </c>
      <c r="AB1518" s="86">
        <f>AVERAGEIFS($I$2:I1518, $B$2:B1518, B1518)</f>
        <v>0.60918367346938773</v>
      </c>
      <c r="AC1518" s="86">
        <f>AVERAGEIFS($J$2:J1518, $B$2:B1518, B1518)</f>
        <v>0.54326530612244905</v>
      </c>
      <c r="AD1518" s="86">
        <f>AVERAGEIFS($D$2:D1518, $B$2:B1518, B1518)</f>
        <v>0.65306122448979587</v>
      </c>
    </row>
    <row r="1519" spans="1:30" x14ac:dyDescent="0.25">
      <c r="A1519" s="85">
        <v>46208</v>
      </c>
      <c r="B1519" t="s">
        <v>29</v>
      </c>
      <c r="C1519">
        <v>9</v>
      </c>
      <c r="D1519" s="86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86">
        <f>AVERAGEIFS($C$2:C1519, $B$2:B1519, B1519)</f>
        <v>11.289473684210526</v>
      </c>
      <c r="AB1519" s="86">
        <f>AVERAGEIFS($I$2:I1519, $B$2:B1519, B1519)</f>
        <v>0.4578947368421053</v>
      </c>
      <c r="AC1519" s="86">
        <f>AVERAGEIFS($J$2:J1519, $B$2:B1519, B1519)</f>
        <v>0.48802631578947375</v>
      </c>
      <c r="AD1519" s="86">
        <f>AVERAGEIFS($D$2:D1519, $B$2:B1519, B1519)</f>
        <v>0.43421052631578949</v>
      </c>
    </row>
    <row r="1520" spans="1:30" x14ac:dyDescent="0.25">
      <c r="A1520" s="85">
        <v>46208</v>
      </c>
      <c r="B1520" t="s">
        <v>55</v>
      </c>
      <c r="C1520">
        <v>9</v>
      </c>
      <c r="D1520" s="86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86">
        <f>AVERAGEIFS($C$2:C1520, $B$2:B1520, B1520)</f>
        <v>10.476190476190476</v>
      </c>
      <c r="AB1520" s="86">
        <f>AVERAGEIFS($I$2:I1520, $B$2:B1520, B1520)</f>
        <v>0.52380952380952384</v>
      </c>
      <c r="AC1520" s="86">
        <f>AVERAGEIFS($J$2:J1520, $B$2:B1520, B1520)</f>
        <v>0.51523809523809527</v>
      </c>
      <c r="AD1520" s="86">
        <f>AVERAGEIFS($D$2:D1520, $B$2:B1520, B1520)</f>
        <v>0.52380952380952384</v>
      </c>
    </row>
    <row r="1521" spans="1:30" x14ac:dyDescent="0.25">
      <c r="A1521" s="85">
        <v>46208</v>
      </c>
      <c r="B1521" t="s">
        <v>2</v>
      </c>
      <c r="C1521">
        <v>20</v>
      </c>
      <c r="D1521" s="86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86">
        <f>AVERAGEIFS($C$2:C1521, $B$2:B1521, B1521)</f>
        <v>28.194444444444443</v>
      </c>
      <c r="AB1521" s="86">
        <f>AVERAGEIFS($I$2:I1521, $B$2:B1521, B1521)</f>
        <v>0.58333333333333326</v>
      </c>
      <c r="AC1521" s="86">
        <f>AVERAGEIFS($J$2:J1521, $B$2:B1521, B1521)</f>
        <v>0.53888888888888897</v>
      </c>
      <c r="AD1521" s="86">
        <f>AVERAGEIFS($D$2:D1521, $B$2:B1521, B1521)</f>
        <v>0.5</v>
      </c>
    </row>
    <row r="1522" spans="1:30" x14ac:dyDescent="0.25">
      <c r="A1522" s="85">
        <v>46208</v>
      </c>
      <c r="B1522" t="s">
        <v>42</v>
      </c>
      <c r="C1522">
        <v>13</v>
      </c>
      <c r="D1522" s="86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86">
        <f>AVERAGEIFS($C$2:C1522, $B$2:B1522, B1522)</f>
        <v>14.076923076923077</v>
      </c>
      <c r="AB1522" s="86">
        <f>AVERAGEIFS($I$2:I1522, $B$2:B1522, B1522)</f>
        <v>0.41538461538461541</v>
      </c>
      <c r="AC1522" s="86">
        <f>AVERAGEIFS($J$2:J1522, $B$2:B1522, B1522)</f>
        <v>0.4415384615384616</v>
      </c>
      <c r="AD1522" s="86">
        <f>AVERAGEIFS($D$2:D1522, $B$2:B1522, B1522)</f>
        <v>0.38461538461538464</v>
      </c>
    </row>
    <row r="1523" spans="1:30" x14ac:dyDescent="0.25">
      <c r="A1523" s="85">
        <v>46208</v>
      </c>
      <c r="B1523" t="s">
        <v>15</v>
      </c>
      <c r="C1523">
        <v>19</v>
      </c>
      <c r="D1523" s="86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86">
        <f>AVERAGEIFS($C$2:C1523, $B$2:B1523, B1523)</f>
        <v>22.607142857142858</v>
      </c>
      <c r="AB1523" s="86">
        <f>AVERAGEIFS($I$2:I1523, $B$2:B1523, B1523)</f>
        <v>0.44732142857142865</v>
      </c>
      <c r="AC1523" s="86">
        <f>AVERAGEIFS($J$2:J1523, $B$2:B1523, B1523)</f>
        <v>0.47857142857142854</v>
      </c>
      <c r="AD1523" s="86">
        <f>AVERAGEIFS($D$2:D1523, $B$2:B1523, B1523)</f>
        <v>0.4107142857142857</v>
      </c>
    </row>
    <row r="1524" spans="1:30" x14ac:dyDescent="0.25">
      <c r="A1524" s="85">
        <v>46208</v>
      </c>
      <c r="B1524" t="s">
        <v>147</v>
      </c>
      <c r="C1524">
        <v>14</v>
      </c>
      <c r="D1524" s="86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86">
        <f>AVERAGEIFS($C$2:C1524, $B$2:B1524, B1524)</f>
        <v>17.94736842105263</v>
      </c>
      <c r="AB1524" s="86">
        <f>AVERAGEIFS($I$2:I1524, $B$2:B1524, B1524)</f>
        <v>0.50263157894736832</v>
      </c>
      <c r="AC1524" s="86">
        <f>AVERAGEIFS($J$2:J1524, $B$2:B1524, B1524)</f>
        <v>0.49315789473684218</v>
      </c>
      <c r="AD1524" s="86">
        <f>AVERAGEIFS($D$2:D1524, $B$2:B1524, B1524)</f>
        <v>0.52631578947368418</v>
      </c>
    </row>
    <row r="1525" spans="1:30" x14ac:dyDescent="0.25">
      <c r="A1525" s="85">
        <v>46208</v>
      </c>
      <c r="B1525" t="s">
        <v>6</v>
      </c>
      <c r="C1525">
        <v>19</v>
      </c>
      <c r="D1525" s="86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86">
        <f>AVERAGEIFS($C$2:C1525, $B$2:B1525, B1525)</f>
        <v>23.9375</v>
      </c>
      <c r="AB1525" s="86">
        <f>AVERAGEIFS($I$2:I1525, $B$2:B1525, B1525)</f>
        <v>0.65729166666666672</v>
      </c>
      <c r="AC1525" s="86">
        <f>AVERAGEIFS($J$2:J1525, $B$2:B1525, B1525)</f>
        <v>0.57979166666666659</v>
      </c>
      <c r="AD1525" s="86">
        <f>AVERAGEIFS($D$2:D1525, $B$2:B1525, B1525)</f>
        <v>0.72916666666666663</v>
      </c>
    </row>
    <row r="1526" spans="1:30" x14ac:dyDescent="0.25">
      <c r="A1526" s="85">
        <v>46208</v>
      </c>
      <c r="B1526" t="s">
        <v>155</v>
      </c>
      <c r="C1526">
        <v>21</v>
      </c>
      <c r="D1526" s="86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86">
        <f>AVERAGEIFS($C$2:C1526, $B$2:B1526, B1526)</f>
        <v>18.684210526315791</v>
      </c>
      <c r="AB1526" s="86">
        <f>AVERAGEIFS($I$2:I1526, $B$2:B1526, B1526)</f>
        <v>0.40964912280701765</v>
      </c>
      <c r="AC1526" s="86">
        <f>AVERAGEIFS($J$2:J1526, $B$2:B1526, B1526)</f>
        <v>0.46456140350877173</v>
      </c>
      <c r="AD1526" s="86">
        <f>AVERAGEIFS($D$2:D1526, $B$2:B1526, B1526)</f>
        <v>0.42105263157894735</v>
      </c>
    </row>
    <row r="1527" spans="1:30" x14ac:dyDescent="0.25">
      <c r="A1527" s="85">
        <v>46208</v>
      </c>
      <c r="B1527" t="s">
        <v>148</v>
      </c>
      <c r="C1527">
        <v>11</v>
      </c>
      <c r="D1527" s="86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86">
        <f>AVERAGEIFS($C$2:C1527, $B$2:B1527, B1527)</f>
        <v>13.771929824561404</v>
      </c>
      <c r="AB1527" s="86">
        <f>AVERAGEIFS($I$2:I1527, $B$2:B1527, B1527)</f>
        <v>0.49561403508771917</v>
      </c>
      <c r="AC1527" s="86">
        <f>AVERAGEIFS($J$2:J1527, $B$2:B1527, B1527)</f>
        <v>0.49631578947368421</v>
      </c>
      <c r="AD1527" s="86">
        <f>AVERAGEIFS($D$2:D1527, $B$2:B1527, B1527)</f>
        <v>0.43859649122807015</v>
      </c>
    </row>
    <row r="1528" spans="1:30" x14ac:dyDescent="0.25">
      <c r="A1528" s="85">
        <v>46208</v>
      </c>
      <c r="B1528" t="s">
        <v>154</v>
      </c>
      <c r="C1528">
        <v>5</v>
      </c>
      <c r="D1528" s="86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86">
        <f>AVERAGEIFS($C$2:C1528, $B$2:B1528, B1528)</f>
        <v>11.88</v>
      </c>
      <c r="AB1528" s="86">
        <f>AVERAGEIFS($I$2:I1528, $B$2:B1528, B1528)</f>
        <v>0.47600000000000003</v>
      </c>
      <c r="AC1528" s="86">
        <f>AVERAGEIFS($J$2:J1528, $B$2:B1528, B1528)</f>
        <v>0.49519999999999997</v>
      </c>
      <c r="AD1528" s="86">
        <f>AVERAGEIFS($D$2:D1528, $B$2:B1528, B1528)</f>
        <v>0.56000000000000005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36"/>
  <sheetViews>
    <sheetView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T1" sqref="T1:AI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1" t="s">
        <v>154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S3'!C:C,'OB History S3'!B:B,A2)</f>
        <v>35</v>
      </c>
      <c r="I2" s="4">
        <f>AVERAGEIFS('OB History S3'!C:C,'OB History S3'!B:B,A2)</f>
        <v>11.666666666666666</v>
      </c>
      <c r="J2" s="35">
        <f t="array" ref="J2">MAX(IF('OB History S3'!B:B=A2, 'OB History S3'!C:C))</f>
        <v>18</v>
      </c>
      <c r="K2" s="34">
        <f>COUNTIFS('OB History S3'!B:B,A2,'OB History S3'!D:D, 1)</f>
        <v>2</v>
      </c>
      <c r="L2" s="2">
        <f>COUNTIFS('OB History S3'!B:B,A2,'OB History S3'!D:D, 0)</f>
        <v>1</v>
      </c>
      <c r="M2" s="88">
        <f>LOOKUP(2, 1/('OB History S3'!$B:$B=A2), 'OB History S3'!$AD:$AD)</f>
        <v>0.66666666666666663</v>
      </c>
      <c r="N2" s="34">
        <f>SUMIFS('OB History S3'!F:F,'OB History S3'!B:B,A2)</f>
        <v>7</v>
      </c>
      <c r="O2" s="2">
        <f>SUMIFS('OB History S3'!E:E,'OB History S3'!B:B,A2)-N2</f>
        <v>6</v>
      </c>
      <c r="P2" s="88">
        <f>LOOKUP(2, 1/('OB History S3'!$B:$B=A2), 'OB History S3'!$AB:$AB)</f>
        <v>0.53333333333333333</v>
      </c>
      <c r="Q2" s="34">
        <f>SUMIFS('OB History S3'!H:H,'OB History S3'!B:B,A2)</f>
        <v>26</v>
      </c>
      <c r="R2" s="2">
        <f>SUMIFS('OB History S3'!G:G,'OB History S3'!B:B,A2)-Q2</f>
        <v>28</v>
      </c>
      <c r="S2" s="88">
        <f>LOOKUP(2, 1/('OB History S3'!$B:$B=A2), 'OB History S3'!$AC:$AC)</f>
        <v>0.48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0</v>
      </c>
      <c r="W2" s="2">
        <f>COUNTIFS('OB History S3'!$B:$B,$A$2,'OB History S3'!N:N, 1)</f>
        <v>1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1</v>
      </c>
      <c r="AH2" s="2">
        <f>COUNTIFS('OB History S3'!$B:$B,$A$2,'OB History S3'!Y:Y, 1)</f>
        <v>2</v>
      </c>
      <c r="AI2" s="2">
        <f>COUNTIFS('OB History S3'!$B:$B,$A$2,'OB History S3'!Z:Z, 1)</f>
        <v>2</v>
      </c>
    </row>
    <row r="3" spans="1:35" x14ac:dyDescent="0.25">
      <c r="A3" s="1" t="s">
        <v>140</v>
      </c>
      <c r="B3" s="2" t="s">
        <v>79</v>
      </c>
      <c r="C3" s="2" t="s">
        <v>79</v>
      </c>
      <c r="D3" s="5"/>
      <c r="E3" s="5"/>
      <c r="F3" s="5"/>
      <c r="G3" s="5"/>
      <c r="H3" s="34">
        <f>SUMIFS('OB History S3'!C:C,'OB History S3'!B:B,A3)</f>
        <v>66</v>
      </c>
      <c r="I3" s="4">
        <f>AVERAGEIFS('OB History S3'!C:C,'OB History S3'!B:B,A3)</f>
        <v>16.5</v>
      </c>
      <c r="J3" s="35">
        <f t="array" ref="J3">MAX(IF('OB History S3'!B:B=A3, 'OB History S3'!C:C))</f>
        <v>25</v>
      </c>
      <c r="K3" s="34">
        <f>COUNTIFS('OB History S3'!B:B,A3,'OB History S3'!D:D, 1)</f>
        <v>1</v>
      </c>
      <c r="L3" s="2">
        <f>COUNTIFS('OB History S3'!B:B,A3,'OB History S3'!D:D, 0)</f>
        <v>3</v>
      </c>
      <c r="M3" s="88">
        <f>LOOKUP(2, 1/('OB History S3'!$B:$B=A3), 'OB History S3'!$AD:$AD)</f>
        <v>0.25</v>
      </c>
      <c r="N3" s="34">
        <f>SUMIFS('OB History S3'!F:F,'OB History S3'!B:B,A3)</f>
        <v>9</v>
      </c>
      <c r="O3" s="2">
        <f>SUMIFS('OB History S3'!E:E,'OB History S3'!B:B,A3)-N3</f>
        <v>10</v>
      </c>
      <c r="P3" s="88">
        <f>LOOKUP(2, 1/('OB History S3'!$B:$B=A3), 'OB History S3'!$AB:$AB)</f>
        <v>0.48749999999999993</v>
      </c>
      <c r="Q3" s="34">
        <f>SUMIFS('OB History S3'!H:H,'OB History S3'!B:B,A3)</f>
        <v>39</v>
      </c>
      <c r="R3" s="2">
        <f>SUMIFS('OB History S3'!G:G,'OB History S3'!B:B,A3)-Q3</f>
        <v>40</v>
      </c>
      <c r="S3" s="88">
        <f>LOOKUP(2, 1/('OB History S3'!$B:$B=A3), 'OB History S3'!$AC:$AC)</f>
        <v>0.50250000000000006</v>
      </c>
      <c r="T3" s="2">
        <f>COUNTIFS('OB History S3'!$B:$B,$A$3,'OB History S3'!K:K, 1)</f>
        <v>1</v>
      </c>
      <c r="U3" s="2">
        <f>COUNTIFS('OB History S3'!$B:$B,$A$3,'OB History S3'!L:L, 1)</f>
        <v>1</v>
      </c>
      <c r="V3" s="2">
        <f>COUNTIFS('OB History S3'!$B:$B,$A$3,'OB History S3'!M:M, 1)</f>
        <v>1</v>
      </c>
      <c r="W3" s="2">
        <f>COUNTIFS('OB History S3'!$B:$B,$A$3,'OB History S3'!N:N, 1)</f>
        <v>1</v>
      </c>
      <c r="X3" s="2">
        <f>COUNTIFS('OB History S3'!$B:$B,$A$3,'OB History S3'!O:O, 1)</f>
        <v>0</v>
      </c>
      <c r="Y3" s="2">
        <f>COUNTIFS('OB History S3'!$B:$B,$A$3,'OB History S3'!P:P, 1)</f>
        <v>1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0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0</v>
      </c>
      <c r="AG3" s="2">
        <f>COUNTIFS('OB History S3'!$B:$B,$A$3,'OB History S3'!X:X, 1)</f>
        <v>0</v>
      </c>
      <c r="AH3" s="2">
        <f>COUNTIFS('OB History S3'!$B:$B,$A$3,'OB History S3'!Y:Y, 1)</f>
        <v>2</v>
      </c>
      <c r="AI3" s="2">
        <f>COUNTIFS('OB History S3'!$B:$B,$A$3,'OB History S3'!Z:Z, 1)</f>
        <v>0</v>
      </c>
    </row>
    <row r="4" spans="1:35" x14ac:dyDescent="0.25">
      <c r="A4" s="1" t="s">
        <v>37</v>
      </c>
      <c r="B4" s="2" t="s">
        <v>79</v>
      </c>
      <c r="C4" s="2" t="s">
        <v>79</v>
      </c>
      <c r="D4" s="5"/>
      <c r="E4" s="5"/>
      <c r="F4" s="5"/>
      <c r="G4" s="5"/>
      <c r="H4" s="34">
        <f>SUMIFS('OB History S3'!C:C,'OB History S3'!B:B,A4)</f>
        <v>52</v>
      </c>
      <c r="I4" s="4">
        <f>AVERAGEIFS('OB History S3'!C:C,'OB History S3'!B:B,A4)</f>
        <v>26</v>
      </c>
      <c r="J4" s="35">
        <f t="array" ref="J4">MAX(IF('OB History S3'!B:B=A4, 'OB History S3'!C:C))</f>
        <v>30</v>
      </c>
      <c r="K4" s="34">
        <f>COUNTIFS('OB History S3'!B:B,A4,'OB History S3'!D:D, 1)</f>
        <v>1</v>
      </c>
      <c r="L4" s="2">
        <f>COUNTIFS('OB History S3'!B:B,A4,'OB History S3'!D:D, 0)</f>
        <v>1</v>
      </c>
      <c r="M4" s="88">
        <f>LOOKUP(2, 1/('OB History S3'!$B:$B=A4), 'OB History S3'!$AD:$AD)</f>
        <v>0.5</v>
      </c>
      <c r="N4" s="34">
        <f>SUMIFS('OB History S3'!F:F,'OB History S3'!B:B,A4)</f>
        <v>4</v>
      </c>
      <c r="O4" s="2">
        <f>SUMIFS('OB History S3'!E:E,'OB History S3'!B:B,A4)-N4</f>
        <v>5</v>
      </c>
      <c r="P4" s="88">
        <f>LOOKUP(2, 1/('OB History S3'!$B:$B=A4), 'OB History S3'!$AB:$AB)</f>
        <v>0.42499999999999999</v>
      </c>
      <c r="Q4" s="34">
        <f>SUMIFS('OB History S3'!H:H,'OB History S3'!B:B,A4)</f>
        <v>16</v>
      </c>
      <c r="R4" s="2">
        <f>SUMIFS('OB History S3'!G:G,'OB History S3'!B:B,A4)-Q4</f>
        <v>21</v>
      </c>
      <c r="S4" s="88">
        <f>LOOKUP(2, 1/('OB History S3'!$B:$B=A4), 'OB History S3'!$AC:$AC)</f>
        <v>0.43</v>
      </c>
      <c r="T4" s="2">
        <f>COUNTIFS('OB History S3'!$B:$B,$A$4,'OB History S3'!K:K, 1)</f>
        <v>0</v>
      </c>
      <c r="U4" s="2">
        <f>COUNTIFS('OB History S3'!$B:$B,$A$4,'OB History S3'!L:L, 1)</f>
        <v>2</v>
      </c>
      <c r="V4" s="2">
        <f>COUNTIFS('OB History S3'!$B:$B,$A$4,'OB History S3'!M:M, 1)</f>
        <v>0</v>
      </c>
      <c r="W4" s="2">
        <f>COUNTIFS('OB History S3'!$B:$B,$A$4,'OB History S3'!N:N, 1)</f>
        <v>0</v>
      </c>
      <c r="X4" s="2">
        <f>COUNTIFS('OB History S3'!$B:$B,$A$4,'OB History S3'!O:O, 1)</f>
        <v>1</v>
      </c>
      <c r="Y4" s="2">
        <f>COUNTIFS('OB History S3'!$B:$B,$A$4,'OB History S3'!P:P, 1)</f>
        <v>0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0</v>
      </c>
      <c r="AG4" s="2">
        <f>COUNTIFS('OB History S3'!$B:$B,$A$4,'OB History S3'!X:X, 1)</f>
        <v>0</v>
      </c>
      <c r="AH4" s="2">
        <f>COUNTIFS('OB History S3'!$B:$B,$A$4,'OB History S3'!Y:Y, 1)</f>
        <v>1</v>
      </c>
      <c r="AI4" s="2">
        <f>COUNTIFS('OB History S3'!$B:$B,$A$4,'OB History S3'!Z:Z, 1)</f>
        <v>0</v>
      </c>
    </row>
    <row r="5" spans="1:35" x14ac:dyDescent="0.25">
      <c r="A5" s="1" t="s">
        <v>35</v>
      </c>
      <c r="B5" s="6" t="s">
        <v>124</v>
      </c>
      <c r="C5" s="2" t="s">
        <v>79</v>
      </c>
      <c r="D5" s="5"/>
      <c r="E5" s="5"/>
      <c r="F5" s="5"/>
      <c r="G5" s="5"/>
      <c r="H5" s="34">
        <f>SUMIFS('OB History S3'!C:C,'OB History S3'!B:B,A5)</f>
        <v>35</v>
      </c>
      <c r="I5" s="4">
        <f>AVERAGEIFS('OB History S3'!C:C,'OB History S3'!B:B,A5)</f>
        <v>17.5</v>
      </c>
      <c r="J5" s="35">
        <f t="array" ref="J5">MAX(IF('OB History S3'!B:B=A5, 'OB History S3'!C:C))</f>
        <v>20</v>
      </c>
      <c r="K5" s="34">
        <f>COUNTIFS('OB History S3'!B:B,A5,'OB History S3'!D:D, 1)</f>
        <v>2</v>
      </c>
      <c r="L5" s="2">
        <f>COUNTIFS('OB History S3'!B:B,A5,'OB History S3'!D:D, 0)</f>
        <v>0</v>
      </c>
      <c r="M5" s="88">
        <f>LOOKUP(2, 1/('OB History S3'!$B:$B=A5), 'OB History S3'!$AD:$AD)</f>
        <v>1</v>
      </c>
      <c r="N5" s="34">
        <f>SUMIFS('OB History S3'!F:F,'OB History S3'!B:B,A5)</f>
        <v>6</v>
      </c>
      <c r="O5" s="2">
        <f>SUMIFS('OB History S3'!E:E,'OB History S3'!B:B,A5)-N5</f>
        <v>4</v>
      </c>
      <c r="P5" s="88">
        <f>LOOKUP(2, 1/('OB History S3'!$B:$B=A5), 'OB History S3'!$AB:$AB)</f>
        <v>0.6</v>
      </c>
      <c r="Q5" s="34">
        <f>SUMIFS('OB History S3'!H:H,'OB History S3'!B:B,A5)</f>
        <v>25</v>
      </c>
      <c r="R5" s="2">
        <f>SUMIFS('OB History S3'!G:G,'OB History S3'!B:B,A5)-Q5</f>
        <v>18</v>
      </c>
      <c r="S5" s="88">
        <f>LOOKUP(2, 1/('OB History S3'!$B:$B=A5), 'OB History S3'!$AC:$AC)</f>
        <v>0.58499999999999996</v>
      </c>
      <c r="T5" s="2">
        <f>COUNTIFS('OB History S3'!$B:$B,$A$5,'OB History S3'!K:K, 1)</f>
        <v>1</v>
      </c>
      <c r="U5" s="2">
        <f>COUNTIFS('OB History S3'!$B:$B,$A$5,'OB History S3'!L:L, 1)</f>
        <v>0</v>
      </c>
      <c r="V5" s="2">
        <f>COUNTIFS('OB History S3'!$B:$B,$A$5,'OB History S3'!M:M, 1)</f>
        <v>0</v>
      </c>
      <c r="W5" s="2">
        <f>COUNTIFS('OB History S3'!$B:$B,$A$5,'OB History S3'!N:N, 1)</f>
        <v>1</v>
      </c>
      <c r="X5" s="2">
        <f>COUNTIFS('OB History S3'!$B:$B,$A$5,'OB History S3'!O:O, 1)</f>
        <v>1</v>
      </c>
      <c r="Y5" s="2">
        <f>COUNTIFS('OB History S3'!$B:$B,$A$5,'OB History S3'!P:P, 1)</f>
        <v>0</v>
      </c>
      <c r="Z5" s="2">
        <f>COUNTIFS('OB History S3'!$B:$B,$A$5,'OB History S3'!Q:Q, 1)</f>
        <v>0</v>
      </c>
      <c r="AA5" s="2">
        <f>COUNTIFS('OB History S3'!$B:$B,$A$5,'OB History S3'!R:R, 1)</f>
        <v>0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0</v>
      </c>
      <c r="AG5" s="2">
        <f>COUNTIFS('OB History S3'!$B:$B,$A$5,'OB History S3'!X:X, 1)</f>
        <v>1</v>
      </c>
      <c r="AH5" s="2">
        <f>COUNTIFS('OB History S3'!$B:$B,$A$5,'OB History S3'!Y:Y, 1)</f>
        <v>0</v>
      </c>
      <c r="AI5" s="2">
        <f>COUNTIFS('OB History S3'!$B:$B,$A$5,'OB History S3'!Z:Z, 1)</f>
        <v>2</v>
      </c>
    </row>
    <row r="6" spans="1:35" x14ac:dyDescent="0.25">
      <c r="A6" s="1" t="s">
        <v>19</v>
      </c>
      <c r="B6" s="2" t="s">
        <v>79</v>
      </c>
      <c r="C6" s="2" t="s">
        <v>79</v>
      </c>
      <c r="D6" s="5"/>
      <c r="E6" s="5"/>
      <c r="F6" s="5"/>
      <c r="G6" s="5"/>
      <c r="H6" s="34">
        <f>SUMIFS('OB History S3'!C:C,'OB History S3'!B:B,A6)</f>
        <v>20</v>
      </c>
      <c r="I6" s="4">
        <f>AVERAGEIFS('OB History S3'!C:C,'OB History S3'!B:B,A6)</f>
        <v>10</v>
      </c>
      <c r="J6" s="35">
        <f t="array" ref="J6">MAX(IF('OB History S3'!B:B=A6, 'OB History S3'!C:C))</f>
        <v>12</v>
      </c>
      <c r="K6" s="34">
        <f>COUNTIFS('OB History S3'!B:B,A6,'OB History S3'!D:D, 1)</f>
        <v>1</v>
      </c>
      <c r="L6" s="2">
        <f>COUNTIFS('OB History S3'!B:B,A6,'OB History S3'!D:D, 0)</f>
        <v>1</v>
      </c>
      <c r="M6" s="88">
        <f>LOOKUP(2, 1/('OB History S3'!$B:$B=A6), 'OB History S3'!$AD:$AD)</f>
        <v>0.5</v>
      </c>
      <c r="N6" s="34">
        <f>SUMIFS('OB History S3'!F:F,'OB History S3'!B:B,A6)</f>
        <v>4</v>
      </c>
      <c r="O6" s="2">
        <f>SUMIFS('OB History S3'!E:E,'OB History S3'!B:B,A6)-N6</f>
        <v>5</v>
      </c>
      <c r="P6" s="88">
        <f>LOOKUP(2, 1/('OB History S3'!$B:$B=A6), 'OB History S3'!$AB:$AB)</f>
        <v>0.42499999999999999</v>
      </c>
      <c r="Q6" s="34">
        <f>SUMIFS('OB History S3'!H:H,'OB History S3'!B:B,A6)</f>
        <v>19</v>
      </c>
      <c r="R6" s="2">
        <f>SUMIFS('OB History S3'!G:G,'OB History S3'!B:B,A6)-Q6</f>
        <v>17</v>
      </c>
      <c r="S6" s="88">
        <f>LOOKUP(2, 1/('OB History S3'!$B:$B=A6), 'OB History S3'!$AC:$AC)</f>
        <v>0.51500000000000001</v>
      </c>
      <c r="T6" s="2">
        <f>COUNTIFS('OB History S3'!$B:$B,$A$6,'OB History S3'!K:K, 1)</f>
        <v>0</v>
      </c>
      <c r="U6" s="2">
        <f>COUNTIFS('OB History S3'!$B:$B,$A$6,'OB History S3'!L:L, 1)</f>
        <v>1</v>
      </c>
      <c r="V6" s="2">
        <f>COUNTIFS('OB History S3'!$B:$B,$A$6,'OB History S3'!M:M, 1)</f>
        <v>0</v>
      </c>
      <c r="W6" s="2">
        <f>COUNTIFS('OB History S3'!$B:$B,$A$6,'OB History S3'!N:N, 1)</f>
        <v>1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0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1</v>
      </c>
    </row>
    <row r="7" spans="1:35" x14ac:dyDescent="0.25">
      <c r="A7" s="1" t="s">
        <v>214</v>
      </c>
      <c r="B7" s="6" t="s">
        <v>79</v>
      </c>
      <c r="C7" s="2" t="s">
        <v>79</v>
      </c>
      <c r="D7" s="5"/>
      <c r="E7" s="5"/>
      <c r="F7" s="5"/>
      <c r="G7" s="5"/>
      <c r="H7" s="34">
        <f>SUMIFS('OB History S3'!C:C,'OB History S3'!B:B,A7)</f>
        <v>29</v>
      </c>
      <c r="I7" s="4">
        <f>AVERAGEIFS('OB History S3'!C:C,'OB History S3'!B:B,A7)</f>
        <v>14.5</v>
      </c>
      <c r="J7" s="35">
        <f t="array" ref="J7">MAX(IF('OB History S3'!B:B=A7, 'OB History S3'!C:C))</f>
        <v>17</v>
      </c>
      <c r="K7" s="34">
        <f>COUNTIFS('OB History S3'!B:B,A7,'OB History S3'!D:D, 1)</f>
        <v>1</v>
      </c>
      <c r="L7" s="2">
        <f>COUNTIFS('OB History S3'!B:B,A7,'OB History S3'!D:D, 0)</f>
        <v>1</v>
      </c>
      <c r="M7" s="88">
        <f>LOOKUP(2, 1/('OB History S3'!$B:$B=A7), 'OB History S3'!$AD:$AD)</f>
        <v>0.5</v>
      </c>
      <c r="N7" s="34">
        <f>SUMIFS('OB History S3'!F:F,'OB History S3'!B:B,A7)</f>
        <v>5</v>
      </c>
      <c r="O7" s="2">
        <f>SUMIFS('OB History S3'!E:E,'OB History S3'!B:B,A7)-N7</f>
        <v>4</v>
      </c>
      <c r="P7" s="88">
        <f>LOOKUP(2, 1/('OB History S3'!$B:$B=A7), 'OB History S3'!$AB:$AB)</f>
        <v>0.57499999999999996</v>
      </c>
      <c r="Q7" s="34">
        <f>SUMIFS('OB History S3'!H:H,'OB History S3'!B:B,A7)</f>
        <v>21</v>
      </c>
      <c r="R7" s="2">
        <f>SUMIFS('OB History S3'!G:G,'OB History S3'!B:B,A7)-Q7</f>
        <v>15</v>
      </c>
      <c r="S7" s="88">
        <f>LOOKUP(2, 1/('OB History S3'!$B:$B=A7), 'OB History S3'!$AC:$AC)</f>
        <v>0.59000000000000008</v>
      </c>
      <c r="T7" s="2">
        <f>COUNTIFS('OB History S3'!$B:$B,$A$7,'OB History S3'!K:K, 1)</f>
        <v>1</v>
      </c>
      <c r="U7" s="2">
        <f>COUNTIFS('OB History S3'!$B:$B,$A$7,'OB History S3'!L:L, 1)</f>
        <v>0</v>
      </c>
      <c r="V7" s="2">
        <f>COUNTIFS('OB History S3'!$B:$B,$A$7,'OB History S3'!M:M, 1)</f>
        <v>1</v>
      </c>
      <c r="W7" s="2">
        <f>COUNTIFS('OB History S3'!$B:$B,$A$7,'OB History S3'!N:N, 1)</f>
        <v>1</v>
      </c>
      <c r="X7" s="2">
        <f>COUNTIFS('OB History S3'!$B:$B,$A$7,'OB History S3'!O:O, 1)</f>
        <v>0</v>
      </c>
      <c r="Y7" s="2">
        <f>COUNTIFS('OB History S3'!$B:$B,$A$7,'OB History S3'!P:P, 1)</f>
        <v>0</v>
      </c>
      <c r="Z7" s="2">
        <f>COUNTIFS('OB History S3'!$B:$B,$A$7,'OB History S3'!Q:Q, 1)</f>
        <v>0</v>
      </c>
      <c r="AA7" s="2">
        <f>COUNTIFS('OB History S3'!$B:$B,$A$7,'OB History S3'!R:R, 1)</f>
        <v>1</v>
      </c>
      <c r="AB7" s="2">
        <f>COUNTIFS('OB History S3'!$B:$B,$A$7,'OB History S3'!S:S, 1)</f>
        <v>0</v>
      </c>
      <c r="AC7" s="2">
        <f>COUNTIFS('OB History S3'!$B:$B,$A$7,'OB History S3'!T:T, 1)</f>
        <v>0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0</v>
      </c>
      <c r="AG7" s="2">
        <f>COUNTIFS('OB History S3'!$B:$B,$A$7,'OB History S3'!X:X, 1)</f>
        <v>0</v>
      </c>
      <c r="AH7" s="2">
        <f>COUNTIFS('OB History S3'!$B:$B,$A$7,'OB History S3'!Y:Y, 1)</f>
        <v>1</v>
      </c>
      <c r="AI7" s="2">
        <f>COUNTIFS('OB History S3'!$B:$B,$A$7,'OB History S3'!Z:Z, 1)</f>
        <v>0</v>
      </c>
    </row>
    <row r="8" spans="1:35" x14ac:dyDescent="0.25">
      <c r="A8" s="1" t="s">
        <v>42</v>
      </c>
      <c r="B8" s="6" t="s">
        <v>60</v>
      </c>
      <c r="C8" s="2" t="s">
        <v>79</v>
      </c>
      <c r="D8" s="5"/>
      <c r="E8" s="5"/>
      <c r="F8" s="5"/>
      <c r="G8" s="5"/>
      <c r="H8" s="34">
        <f>SUMIFS('OB History S3'!C:C,'OB History S3'!B:B,A8)</f>
        <v>55</v>
      </c>
      <c r="I8" s="4">
        <f>AVERAGEIFS('OB History S3'!C:C,'OB History S3'!B:B,A8)</f>
        <v>27.5</v>
      </c>
      <c r="J8" s="35">
        <f t="array" ref="J8">MAX(IF('OB History S3'!B:B=A8, 'OB History S3'!C:C))</f>
        <v>42</v>
      </c>
      <c r="K8" s="34">
        <f>COUNTIFS('OB History S3'!B:B,A8,'OB History S3'!D:D, 1)</f>
        <v>1</v>
      </c>
      <c r="L8" s="2">
        <f>COUNTIFS('OB History S3'!B:B,A8,'OB History S3'!D:D, 0)</f>
        <v>1</v>
      </c>
      <c r="M8" s="88">
        <f>LOOKUP(2, 1/('OB History S3'!$B:$B=A8), 'OB History S3'!$AD:$AD)</f>
        <v>0.5</v>
      </c>
      <c r="N8" s="34">
        <f>SUMIFS('OB History S3'!F:F,'OB History S3'!B:B,A8)</f>
        <v>5</v>
      </c>
      <c r="O8" s="2">
        <f>SUMIFS('OB History S3'!E:E,'OB History S3'!B:B,A8)-N8</f>
        <v>4</v>
      </c>
      <c r="P8" s="88">
        <f>LOOKUP(2, 1/('OB History S3'!$B:$B=A8), 'OB History S3'!$AB:$AB)</f>
        <v>0.57499999999999996</v>
      </c>
      <c r="Q8" s="34">
        <f>SUMIFS('OB History S3'!H:H,'OB History S3'!B:B,A8)</f>
        <v>21</v>
      </c>
      <c r="R8" s="2">
        <f>SUMIFS('OB History S3'!G:G,'OB History S3'!B:B,A8)-Q8</f>
        <v>16</v>
      </c>
      <c r="S8" s="88">
        <f>LOOKUP(2, 1/('OB History S3'!$B:$B=A8), 'OB History S3'!$AC:$AC)</f>
        <v>0.57000000000000006</v>
      </c>
      <c r="T8" s="2">
        <f>COUNTIFS('OB History S3'!$B:$B,$A$8,'OB History S3'!K:K, 1)</f>
        <v>1</v>
      </c>
      <c r="U8" s="2">
        <f>COUNTIFS('OB History S3'!$B:$B,$A$8,'OB History S3'!L:L, 1)</f>
        <v>0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0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0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0</v>
      </c>
      <c r="AH8" s="2">
        <f>COUNTIFS('OB History S3'!$B:$B,$A$8,'OB History S3'!Y:Y, 1)</f>
        <v>1</v>
      </c>
      <c r="AI8" s="2">
        <f>COUNTIFS('OB History S3'!$B:$B,$A$8,'OB History S3'!Z:Z, 1)</f>
        <v>2</v>
      </c>
    </row>
    <row r="9" spans="1:35" x14ac:dyDescent="0.25">
      <c r="A9" s="1" t="s">
        <v>179</v>
      </c>
      <c r="B9" s="6" t="s">
        <v>79</v>
      </c>
      <c r="C9" s="2" t="s">
        <v>79</v>
      </c>
      <c r="D9" s="5"/>
      <c r="E9" s="5"/>
      <c r="F9" s="5"/>
      <c r="G9" s="5"/>
      <c r="H9" s="34">
        <f>SUMIFS('OB History S3'!C:C,'OB History S3'!B:B,A9)</f>
        <v>77</v>
      </c>
      <c r="I9" s="4">
        <f>AVERAGEIFS('OB History S3'!C:C,'OB History S3'!B:B,A9)</f>
        <v>25.666666666666668</v>
      </c>
      <c r="J9" s="35">
        <f t="array" ref="J9">MAX(IF('OB History S3'!B:B=A9, 'OB History S3'!C:C))</f>
        <v>30</v>
      </c>
      <c r="K9" s="34">
        <f>COUNTIFS('OB History S3'!B:B,A9,'OB History S3'!D:D, 1)</f>
        <v>3</v>
      </c>
      <c r="L9" s="2">
        <f>COUNTIFS('OB History S3'!B:B,A9,'OB History S3'!D:D, 0)</f>
        <v>0</v>
      </c>
      <c r="M9" s="88">
        <f>LOOKUP(2, 1/('OB History S3'!$B:$B=A9), 'OB History S3'!$AD:$AD)</f>
        <v>1</v>
      </c>
      <c r="N9" s="34">
        <f>SUMIFS('OB History S3'!F:F,'OB History S3'!B:B,A9)</f>
        <v>9</v>
      </c>
      <c r="O9" s="2">
        <f>SUMIFS('OB History S3'!E:E,'OB History S3'!B:B,A9)-N9</f>
        <v>6</v>
      </c>
      <c r="P9" s="88">
        <f>LOOKUP(2, 1/('OB History S3'!$B:$B=A9), 'OB History S3'!$AB:$AB)</f>
        <v>0.6</v>
      </c>
      <c r="Q9" s="34">
        <f>SUMIFS('OB History S3'!H:H,'OB History S3'!B:B,A9)</f>
        <v>34</v>
      </c>
      <c r="R9" s="2">
        <f>SUMIFS('OB History S3'!G:G,'OB History S3'!B:B,A9)-Q9</f>
        <v>29</v>
      </c>
      <c r="S9" s="88">
        <f>LOOKUP(2, 1/('OB History S3'!$B:$B=A9), 'OB History S3'!$AC:$AC)</f>
        <v>0.54</v>
      </c>
      <c r="T9" s="2">
        <f>COUNTIFS('OB History S3'!$B:$B,$A$9,'OB History S3'!K:K, 1)</f>
        <v>1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1</v>
      </c>
      <c r="X9" s="2">
        <f>COUNTIFS('OB History S3'!$B:$B,$A$9,'OB History S3'!O:O, 1)</f>
        <v>1</v>
      </c>
      <c r="Y9" s="2">
        <f>COUNTIFS('OB History S3'!$B:$B,$A$9,'OB History S3'!P:P, 1)</f>
        <v>0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2</v>
      </c>
      <c r="AH9" s="2">
        <f>COUNTIFS('OB History S3'!$B:$B,$A$9,'OB History S3'!Y:Y, 1)</f>
        <v>1</v>
      </c>
      <c r="AI9" s="2">
        <f>COUNTIFS('OB History S3'!$B:$B,$A$9,'OB History S3'!Z:Z, 1)</f>
        <v>3</v>
      </c>
    </row>
    <row r="10" spans="1:35" x14ac:dyDescent="0.25">
      <c r="A10" s="1" t="s">
        <v>146</v>
      </c>
      <c r="B10" s="2" t="s">
        <v>79</v>
      </c>
      <c r="C10" s="2" t="s">
        <v>79</v>
      </c>
      <c r="D10" s="5"/>
      <c r="E10" s="5"/>
      <c r="F10" s="5"/>
      <c r="G10" s="5"/>
      <c r="H10" s="34">
        <f>SUMIFS('OB History S3'!C:C,'OB History S3'!B:B,A10)</f>
        <v>28</v>
      </c>
      <c r="I10" s="4">
        <f>AVERAGEIFS('OB History S3'!C:C,'OB History S3'!B:B,A10)</f>
        <v>14</v>
      </c>
      <c r="J10" s="35">
        <f t="array" ref="J10">MAX(IF('OB History S3'!B:B=A10, 'OB History S3'!C:C))</f>
        <v>19</v>
      </c>
      <c r="K10" s="34">
        <f>COUNTIFS('OB History S3'!B:B,A10,'OB History S3'!D:D, 1)</f>
        <v>1</v>
      </c>
      <c r="L10" s="2">
        <f>COUNTIFS('OB History S3'!B:B,A10,'OB History S3'!D:D, 0)</f>
        <v>1</v>
      </c>
      <c r="M10" s="88">
        <f>LOOKUP(2, 1/('OB History S3'!$B:$B=A10), 'OB History S3'!$AD:$AD)</f>
        <v>0.5</v>
      </c>
      <c r="N10" s="34">
        <f>SUMIFS('OB History S3'!F:F,'OB History S3'!B:B,A10)</f>
        <v>5</v>
      </c>
      <c r="O10" s="2">
        <f>SUMIFS('OB History S3'!E:E,'OB History S3'!B:B,A10)-N10</f>
        <v>4</v>
      </c>
      <c r="P10" s="88">
        <f>LOOKUP(2, 1/('OB History S3'!$B:$B=A10), 'OB History S3'!$AB:$AB)</f>
        <v>0.57499999999999996</v>
      </c>
      <c r="Q10" s="34">
        <f>SUMIFS('OB History S3'!H:H,'OB History S3'!B:B,A10)</f>
        <v>21</v>
      </c>
      <c r="R10" s="2">
        <f>SUMIFS('OB History S3'!G:G,'OB History S3'!B:B,A10)-Q10</f>
        <v>15</v>
      </c>
      <c r="S10" s="88">
        <f>LOOKUP(2, 1/('OB History S3'!$B:$B=A10), 'OB History S3'!$AC:$AC)</f>
        <v>0.59000000000000008</v>
      </c>
      <c r="T10" s="2">
        <f>COUNTIFS('OB History S3'!$B:$B,$A$10,'OB History S3'!K:K, 1)</f>
        <v>1</v>
      </c>
      <c r="U10" s="2">
        <f>COUNTIFS('OB History S3'!$B:$B,$A$10,'OB History S3'!L:L, 1)</f>
        <v>0</v>
      </c>
      <c r="V10" s="2">
        <f>COUNTIFS('OB History S3'!$B:$B,$A$10,'OB History S3'!M:M, 1)</f>
        <v>1</v>
      </c>
      <c r="W10" s="2">
        <f>COUNTIFS('OB History S3'!$B:$B,$A$10,'OB History S3'!N:N, 1)</f>
        <v>1</v>
      </c>
      <c r="X10" s="2">
        <f>COUNTIFS('OB History S3'!$B:$B,$A$10,'OB History S3'!O:O, 1)</f>
        <v>0</v>
      </c>
      <c r="Y10" s="2">
        <f>COUNTIFS('OB History S3'!$B:$B,$A$10,'OB History S3'!P:P, 1)</f>
        <v>0</v>
      </c>
      <c r="Z10" s="2">
        <f>COUNTIFS('OB History S3'!$B:$B,$A$10,'OB History S3'!Q:Q, 1)</f>
        <v>0</v>
      </c>
      <c r="AA10" s="2">
        <f>COUNTIFS('OB History S3'!$B:$B,$A$10,'OB History S3'!R:R, 1)</f>
        <v>1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0</v>
      </c>
      <c r="AG10" s="2">
        <f>COUNTIFS('OB History S3'!$B:$B,$A$10,'OB History S3'!X:X, 1)</f>
        <v>0</v>
      </c>
      <c r="AH10" s="2">
        <f>COUNTIFS('OB History S3'!$B:$B,$A$10,'OB History S3'!Y:Y, 1)</f>
        <v>1</v>
      </c>
      <c r="AI10" s="2">
        <f>COUNTIFS('OB History S3'!$B:$B,$A$10,'OB History S3'!Z:Z, 1)</f>
        <v>0</v>
      </c>
    </row>
    <row r="11" spans="1:35" x14ac:dyDescent="0.25">
      <c r="A11" s="1" t="s">
        <v>27</v>
      </c>
      <c r="B11" s="6" t="s">
        <v>76</v>
      </c>
      <c r="C11" s="6" t="s">
        <v>79</v>
      </c>
      <c r="D11" s="5"/>
      <c r="E11" s="5">
        <v>1</v>
      </c>
      <c r="F11" s="5"/>
      <c r="G11" s="5"/>
      <c r="H11" s="34">
        <f>SUMIFS('OB History S3'!C:C,'OB History S3'!B:B,A11)</f>
        <v>28</v>
      </c>
      <c r="I11" s="4">
        <f>AVERAGEIFS('OB History S3'!C:C,'OB History S3'!B:B,A11)</f>
        <v>14</v>
      </c>
      <c r="J11" s="35">
        <f t="array" ref="J11">MAX(IF('OB History S3'!B:B=A11, 'OB History S3'!C:C))</f>
        <v>15</v>
      </c>
      <c r="K11" s="34">
        <f>COUNTIFS('OB History S3'!B:B,A11,'OB History S3'!D:D, 1)</f>
        <v>1</v>
      </c>
      <c r="L11" s="2">
        <f>COUNTIFS('OB History S3'!B:B,A11,'OB History S3'!D:D, 0)</f>
        <v>1</v>
      </c>
      <c r="M11" s="88">
        <f>LOOKUP(2, 1/('OB History S3'!$B:$B=A11), 'OB History S3'!$AD:$AD)</f>
        <v>0.5</v>
      </c>
      <c r="N11" s="34">
        <f>SUMIFS('OB History S3'!F:F,'OB History S3'!B:B,A11)</f>
        <v>5</v>
      </c>
      <c r="O11" s="2">
        <f>SUMIFS('OB History S3'!E:E,'OB History S3'!B:B,A11)-N11</f>
        <v>5</v>
      </c>
      <c r="P11" s="88">
        <f>LOOKUP(2, 1/('OB History S3'!$B:$B=A11), 'OB History S3'!$AB:$AB)</f>
        <v>0.5</v>
      </c>
      <c r="Q11" s="34">
        <f>SUMIFS('OB History S3'!H:H,'OB History S3'!B:B,A11)</f>
        <v>24</v>
      </c>
      <c r="R11" s="2">
        <f>SUMIFS('OB History S3'!G:G,'OB History S3'!B:B,A11)-Q11</f>
        <v>19</v>
      </c>
      <c r="S11" s="88">
        <f>LOOKUP(2, 1/('OB History S3'!$B:$B=A11), 'OB History S3'!$AC:$AC)</f>
        <v>0.56499999999999995</v>
      </c>
      <c r="T11" s="2">
        <f>COUNTIFS('OB History S3'!$B:$B,$A$11,'OB History S3'!K:K, 1)</f>
        <v>0</v>
      </c>
      <c r="U11" s="2">
        <f>COUNTIFS('OB History S3'!$B:$B,$A$11,'OB History S3'!L:L, 1)</f>
        <v>0</v>
      </c>
      <c r="V11" s="2">
        <f>COUNTIFS('OB History S3'!$B:$B,$A$11,'OB History S3'!M:M, 1)</f>
        <v>0</v>
      </c>
      <c r="W11" s="2">
        <f>COUNTIFS('OB History S3'!$B:$B,$A$11,'OB History S3'!N:N, 1)</f>
        <v>1</v>
      </c>
      <c r="X11" s="2">
        <f>COUNTIFS('OB History S3'!$B:$B,$A$11,'OB History S3'!O:O, 1)</f>
        <v>1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1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0</v>
      </c>
      <c r="AG11" s="2">
        <f>COUNTIFS('OB History S3'!$B:$B,$A$11,'OB History S3'!X:X, 1)</f>
        <v>0</v>
      </c>
      <c r="AH11" s="2">
        <f>COUNTIFS('OB History S3'!$B:$B,$A$11,'OB History S3'!Y:Y, 1)</f>
        <v>0</v>
      </c>
      <c r="AI11" s="2">
        <f>COUNTIFS('OB History S3'!$B:$B,$A$11,'OB History S3'!Z:Z, 1)</f>
        <v>1</v>
      </c>
    </row>
    <row r="12" spans="1:35" x14ac:dyDescent="0.25">
      <c r="A12" s="1" t="s">
        <v>26</v>
      </c>
      <c r="B12" s="6" t="s">
        <v>124</v>
      </c>
      <c r="C12" s="6" t="s">
        <v>79</v>
      </c>
      <c r="D12" s="5"/>
      <c r="E12" s="5"/>
      <c r="F12" s="5"/>
      <c r="G12" s="5"/>
      <c r="H12" s="34">
        <f>SUMIFS('OB History S3'!C:C,'OB History S3'!B:B,A12)</f>
        <v>51</v>
      </c>
      <c r="I12" s="4">
        <f>AVERAGEIFS('OB History S3'!C:C,'OB History S3'!B:B,A12)</f>
        <v>17</v>
      </c>
      <c r="J12" s="35">
        <f t="array" ref="J12">MAX(IF('OB History S3'!B:B=A12, 'OB History S3'!C:C))</f>
        <v>22</v>
      </c>
      <c r="K12" s="34">
        <f>COUNTIFS('OB History S3'!B:B,A12,'OB History S3'!D:D, 1)</f>
        <v>2</v>
      </c>
      <c r="L12" s="2">
        <f>COUNTIFS('OB History S3'!B:B,A12,'OB History S3'!D:D, 0)</f>
        <v>1</v>
      </c>
      <c r="M12" s="88">
        <f>LOOKUP(2, 1/('OB History S3'!$B:$B=A12), 'OB History S3'!$AD:$AD)</f>
        <v>0.66666666666666663</v>
      </c>
      <c r="N12" s="34">
        <f>SUMIFS('OB History S3'!F:F,'OB History S3'!B:B,A12)</f>
        <v>7</v>
      </c>
      <c r="O12" s="2">
        <f>SUMIFS('OB History S3'!E:E,'OB History S3'!B:B,A12)-N12</f>
        <v>7</v>
      </c>
      <c r="P12" s="88">
        <f>LOOKUP(2, 1/('OB History S3'!$B:$B=A12), 'OB History S3'!$AB:$AB)</f>
        <v>0.48333333333333334</v>
      </c>
      <c r="Q12" s="34">
        <f>SUMIFS('OB History S3'!H:H,'OB History S3'!B:B,A12)</f>
        <v>32</v>
      </c>
      <c r="R12" s="2">
        <f>SUMIFS('OB History S3'!G:G,'OB History S3'!B:B,A12)-Q12</f>
        <v>29</v>
      </c>
      <c r="S12" s="88">
        <f>LOOKUP(2, 1/('OB History S3'!$B:$B=A12), 'OB History S3'!$AC:$AC)</f>
        <v>0.52</v>
      </c>
      <c r="T12" s="2">
        <f>COUNTIFS('OB History S3'!$B:$B,$A$12,'OB History S3'!K:K, 1)</f>
        <v>1</v>
      </c>
      <c r="U12" s="2">
        <f>COUNTIFS('OB History S3'!$B:$B,$A$12,'OB History S3'!L:L, 1)</f>
        <v>1</v>
      </c>
      <c r="V12" s="2">
        <f>COUNTIFS('OB History S3'!$B:$B,$A$12,'OB History S3'!M:M, 1)</f>
        <v>0</v>
      </c>
      <c r="W12" s="2">
        <f>COUNTIFS('OB History S3'!$B:$B,$A$12,'OB History S3'!N:N, 1)</f>
        <v>1</v>
      </c>
      <c r="X12" s="2">
        <f>COUNTIFS('OB History S3'!$B:$B,$A$12,'OB History S3'!O:O, 1)</f>
        <v>1</v>
      </c>
      <c r="Y12" s="2">
        <f>COUNTIFS('OB History S3'!$B:$B,$A$12,'OB History S3'!P:P, 1)</f>
        <v>0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0</v>
      </c>
      <c r="AG12" s="2">
        <f>COUNTIFS('OB History S3'!$B:$B,$A$12,'OB History S3'!X:X, 1)</f>
        <v>1</v>
      </c>
      <c r="AH12" s="2">
        <f>COUNTIFS('OB History S3'!$B:$B,$A$12,'OB History S3'!Y:Y, 1)</f>
        <v>0</v>
      </c>
      <c r="AI12" s="2">
        <f>COUNTIFS('OB History S3'!$B:$B,$A$12,'OB History S3'!Z:Z, 1)</f>
        <v>2</v>
      </c>
    </row>
    <row r="13" spans="1:35" x14ac:dyDescent="0.25">
      <c r="A13" s="1" t="s">
        <v>1</v>
      </c>
      <c r="B13" s="6" t="s">
        <v>124</v>
      </c>
      <c r="C13" s="2" t="s">
        <v>79</v>
      </c>
      <c r="D13" s="5"/>
      <c r="E13" s="5"/>
      <c r="F13" s="5"/>
      <c r="G13" s="5"/>
      <c r="H13" s="34">
        <f>SUMIFS('OB History S3'!C:C,'OB History S3'!B:B,A13)</f>
        <v>47</v>
      </c>
      <c r="I13" s="4">
        <f>AVERAGEIFS('OB History S3'!C:C,'OB History S3'!B:B,A13)</f>
        <v>47</v>
      </c>
      <c r="J13" s="35">
        <f t="array" ref="J13">MAX(IF('OB History S3'!B:B=A13, 'OB History S3'!C:C))</f>
        <v>47</v>
      </c>
      <c r="K13" s="34">
        <f>COUNTIFS('OB History S3'!B:B,A13,'OB History S3'!D:D, 1)</f>
        <v>1</v>
      </c>
      <c r="L13" s="2">
        <f>COUNTIFS('OB History S3'!B:B,A13,'OB History S3'!D:D, 0)</f>
        <v>0</v>
      </c>
      <c r="M13" s="88">
        <f>LOOKUP(2, 1/('OB History S3'!$B:$B=A13), 'OB History S3'!$AD:$AD)</f>
        <v>1</v>
      </c>
      <c r="N13" s="34">
        <f>SUMIFS('OB History S3'!F:F,'OB History S3'!B:B,A13)</f>
        <v>3</v>
      </c>
      <c r="O13" s="2">
        <f>SUMIFS('OB History S3'!E:E,'OB History S3'!B:B,A13)-N13</f>
        <v>2</v>
      </c>
      <c r="P13" s="88">
        <f>LOOKUP(2, 1/('OB History S3'!$B:$B=A13), 'OB History S3'!$AB:$AB)</f>
        <v>0.6</v>
      </c>
      <c r="Q13" s="34">
        <f>SUMIFS('OB History S3'!H:H,'OB History S3'!B:B,A13)</f>
        <v>9</v>
      </c>
      <c r="R13" s="2">
        <f>SUMIFS('OB History S3'!G:G,'OB History S3'!B:B,A13)-Q13</f>
        <v>10</v>
      </c>
      <c r="S13" s="88">
        <f>LOOKUP(2, 1/('OB History S3'!$B:$B=A13), 'OB History S3'!$AC:$AC)</f>
        <v>0.47</v>
      </c>
      <c r="T13" s="2">
        <f>COUNTIFS('OB History S3'!$B:$B,$A$13,'OB History S3'!K:K, 1)</f>
        <v>0</v>
      </c>
      <c r="U13" s="2">
        <f>COUNTIFS('OB History S3'!$B:$B,$A$13,'OB History S3'!L:L, 1)</f>
        <v>1</v>
      </c>
      <c r="V13" s="2">
        <f>COUNTIFS('OB History S3'!$B:$B,$A$13,'OB History S3'!M:M, 1)</f>
        <v>0</v>
      </c>
      <c r="W13" s="2">
        <f>COUNTIFS('OB History S3'!$B:$B,$A$13,'OB History S3'!N:N, 1)</f>
        <v>0</v>
      </c>
      <c r="X13" s="2">
        <f>COUNTIFS('OB History S3'!$B:$B,$A$13,'OB History S3'!O:O, 1)</f>
        <v>1</v>
      </c>
      <c r="Y13" s="2">
        <f>COUNTIFS('OB History S3'!$B:$B,$A$13,'OB History S3'!P:P, 1)</f>
        <v>0</v>
      </c>
      <c r="Z13" s="2">
        <f>COUNTIFS('OB History S3'!$B:$B,$A$13,'OB History S3'!Q:Q, 1)</f>
        <v>0</v>
      </c>
      <c r="AA13" s="2">
        <f>COUNTIFS('OB History S3'!$B:$B,$A$13,'OB History S3'!R:R, 1)</f>
        <v>0</v>
      </c>
      <c r="AB13" s="2">
        <f>COUNTIFS('OB History S3'!$B:$B,$A$13,'OB History S3'!S:S, 1)</f>
        <v>0</v>
      </c>
      <c r="AC13" s="2">
        <f>COUNTIFS('OB History S3'!$B:$B,$A$13,'OB History S3'!T:T, 1)</f>
        <v>0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0</v>
      </c>
      <c r="AG13" s="2">
        <f>COUNTIFS('OB History S3'!$B:$B,$A$13,'OB History S3'!X:X, 1)</f>
        <v>0</v>
      </c>
      <c r="AH13" s="2">
        <f>COUNTIFS('OB History S3'!$B:$B,$A$13,'OB History S3'!Y:Y, 1)</f>
        <v>1</v>
      </c>
      <c r="AI13" s="2">
        <f>COUNTIFS('OB History S3'!$B:$B,$A$13,'OB History S3'!Z:Z, 1)</f>
        <v>0</v>
      </c>
    </row>
    <row r="14" spans="1:35" x14ac:dyDescent="0.25">
      <c r="A14" s="1" t="s">
        <v>29</v>
      </c>
      <c r="B14" s="6" t="s">
        <v>171</v>
      </c>
      <c r="C14" s="2" t="s">
        <v>79</v>
      </c>
      <c r="D14" s="5"/>
      <c r="E14" s="5"/>
      <c r="F14" s="5"/>
      <c r="G14" s="5"/>
      <c r="H14" s="34">
        <f>SUMIFS('OB History S3'!C:C,'OB History S3'!B:B,A14)</f>
        <v>54</v>
      </c>
      <c r="I14" s="4">
        <f>AVERAGEIFS('OB History S3'!C:C,'OB History S3'!B:B,A14)</f>
        <v>13.5</v>
      </c>
      <c r="J14" s="35">
        <f t="array" ref="J14">MAX(IF('OB History S3'!B:B=A14, 'OB History S3'!C:C))</f>
        <v>19</v>
      </c>
      <c r="K14" s="34">
        <f>COUNTIFS('OB History S3'!B:B,A14,'OB History S3'!D:D, 1)</f>
        <v>2</v>
      </c>
      <c r="L14" s="2">
        <f>COUNTIFS('OB History S3'!B:B,A14,'OB History S3'!D:D, 0)</f>
        <v>2</v>
      </c>
      <c r="M14" s="88">
        <f>LOOKUP(2, 1/('OB History S3'!$B:$B=A14), 'OB History S3'!$AD:$AD)</f>
        <v>0.5</v>
      </c>
      <c r="N14" s="34">
        <f>SUMIFS('OB History S3'!F:F,'OB History S3'!B:B,A14)</f>
        <v>9</v>
      </c>
      <c r="O14" s="2">
        <f>SUMIFS('OB History S3'!E:E,'OB History S3'!B:B,A14)-N14</f>
        <v>10</v>
      </c>
      <c r="P14" s="88">
        <f>LOOKUP(2, 1/('OB History S3'!$B:$B=A14), 'OB History S3'!$AB:$AB)</f>
        <v>0.46250000000000002</v>
      </c>
      <c r="Q14" s="34">
        <f>SUMIFS('OB History S3'!H:H,'OB History S3'!B:B,A14)</f>
        <v>35</v>
      </c>
      <c r="R14" s="2">
        <f>SUMIFS('OB History S3'!G:G,'OB History S3'!B:B,A14)-Q14</f>
        <v>45</v>
      </c>
      <c r="S14" s="88">
        <f>LOOKUP(2, 1/('OB History S3'!$B:$B=A14), 'OB History S3'!$AC:$AC)</f>
        <v>0.4325</v>
      </c>
      <c r="T14" s="2">
        <f>COUNTIFS('OB History S3'!$B:$B,$A$14,'OB History S3'!K:K, 1)</f>
        <v>1</v>
      </c>
      <c r="U14" s="2">
        <f>COUNTIFS('OB History S3'!$B:$B,$A$14,'OB History S3'!L:L, 1)</f>
        <v>3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1</v>
      </c>
      <c r="Y14" s="2">
        <f>COUNTIFS('OB History S3'!$B:$B,$A$14,'OB History S3'!P:P, 1)</f>
        <v>0</v>
      </c>
      <c r="Z14" s="2">
        <f>COUNTIFS('OB History S3'!$B:$B,$A$14,'OB History S3'!Q:Q, 1)</f>
        <v>0</v>
      </c>
      <c r="AA14" s="2">
        <f>COUNTIFS('OB History S3'!$B:$B,$A$14,'OB History S3'!R:R, 1)</f>
        <v>0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1</v>
      </c>
    </row>
    <row r="15" spans="1:35" x14ac:dyDescent="0.25">
      <c r="A15" s="1" t="s">
        <v>139</v>
      </c>
      <c r="B15" s="2" t="s">
        <v>79</v>
      </c>
      <c r="C15" s="2" t="s">
        <v>79</v>
      </c>
      <c r="D15" s="5"/>
      <c r="E15" s="5"/>
      <c r="F15" s="5"/>
      <c r="G15" s="5"/>
      <c r="H15" s="34">
        <f>SUMIFS('OB History S3'!C:C,'OB History S3'!B:B,A15)</f>
        <v>30</v>
      </c>
      <c r="I15" s="4">
        <f>AVERAGEIFS('OB History S3'!C:C,'OB History S3'!B:B,A15)</f>
        <v>10</v>
      </c>
      <c r="J15" s="35">
        <f t="array" ref="J15">MAX(IF('OB History S3'!B:B=A15, 'OB History S3'!C:C))</f>
        <v>11</v>
      </c>
      <c r="K15" s="34">
        <f>COUNTIFS('OB History S3'!B:B,A15,'OB History S3'!D:D, 1)</f>
        <v>1</v>
      </c>
      <c r="L15" s="2">
        <f>COUNTIFS('OB History S3'!B:B,A15,'OB History S3'!D:D, 0)</f>
        <v>2</v>
      </c>
      <c r="M15" s="88">
        <f>LOOKUP(2, 1/('OB History S3'!$B:$B=A15), 'OB History S3'!$AD:$AD)</f>
        <v>0.33333333333333331</v>
      </c>
      <c r="N15" s="34">
        <f>SUMIFS('OB History S3'!F:F,'OB History S3'!B:B,A15)</f>
        <v>7</v>
      </c>
      <c r="O15" s="2">
        <f>SUMIFS('OB History S3'!E:E,'OB History S3'!B:B,A15)-N15</f>
        <v>7</v>
      </c>
      <c r="P15" s="88">
        <f>LOOKUP(2, 1/('OB History S3'!$B:$B=A15), 'OB History S3'!$AB:$AB)</f>
        <v>0.51666666666666661</v>
      </c>
      <c r="Q15" s="34">
        <f>SUMIFS('OB History S3'!H:H,'OB History S3'!B:B,A15)</f>
        <v>28</v>
      </c>
      <c r="R15" s="2">
        <f>SUMIFS('OB History S3'!G:G,'OB History S3'!B:B,A15)-Q15</f>
        <v>31</v>
      </c>
      <c r="S15" s="88">
        <f>LOOKUP(2, 1/('OB History S3'!$B:$B=A15), 'OB History S3'!$AC:$AC)</f>
        <v>0.48666666666666664</v>
      </c>
      <c r="T15" s="2">
        <f>COUNTIFS('OB History S3'!$B:$B,$A$15,'OB History S3'!K:K, 1)</f>
        <v>0</v>
      </c>
      <c r="U15" s="2">
        <f>COUNTIFS('OB History S3'!$B:$B,$A$15,'OB History S3'!L:L, 1)</f>
        <v>1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1</v>
      </c>
      <c r="Z15" s="2">
        <f>COUNTIFS('OB History S3'!$B:$B,$A$15,'OB History S3'!Q:Q, 1)</f>
        <v>0</v>
      </c>
      <c r="AA15" s="2">
        <f>COUNTIFS('OB History S3'!$B:$B,$A$15,'OB History S3'!R:R, 1)</f>
        <v>2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0</v>
      </c>
      <c r="AH15" s="2">
        <f>COUNTIFS('OB History S3'!$B:$B,$A$15,'OB History S3'!Y:Y, 1)</f>
        <v>2</v>
      </c>
      <c r="AI15" s="2">
        <f>COUNTIFS('OB History S3'!$B:$B,$A$15,'OB History S3'!Z:Z, 1)</f>
        <v>0</v>
      </c>
    </row>
    <row r="16" spans="1:35" x14ac:dyDescent="0.25">
      <c r="A16" s="1" t="s">
        <v>53</v>
      </c>
      <c r="B16" s="6" t="s">
        <v>60</v>
      </c>
      <c r="C16" s="6" t="s">
        <v>79</v>
      </c>
      <c r="D16" s="5"/>
      <c r="E16" s="5"/>
      <c r="F16" s="5"/>
      <c r="G16" s="5"/>
      <c r="H16" s="34">
        <f>SUMIFS('OB History S3'!C:C,'OB History S3'!B:B,A16)</f>
        <v>21</v>
      </c>
      <c r="I16" s="4">
        <f>AVERAGEIFS('OB History S3'!C:C,'OB History S3'!B:B,A16)</f>
        <v>21</v>
      </c>
      <c r="J16" s="35">
        <f t="array" ref="J16">MAX(IF('OB History S3'!B:B=A16, 'OB History S3'!C:C))</f>
        <v>21</v>
      </c>
      <c r="K16" s="34">
        <f>COUNTIFS('OB History S3'!B:B,A16,'OB History S3'!D:D, 1)</f>
        <v>0</v>
      </c>
      <c r="L16" s="2">
        <f>COUNTIFS('OB History S3'!B:B,A16,'OB History S3'!D:D, 0)</f>
        <v>1</v>
      </c>
      <c r="M16" s="88">
        <f>LOOKUP(2, 1/('OB History S3'!$B:$B=A16), 'OB History S3'!$AD:$AD)</f>
        <v>0</v>
      </c>
      <c r="N16" s="34">
        <f>SUMIFS('OB History S3'!F:F,'OB History S3'!B:B,A16)</f>
        <v>2</v>
      </c>
      <c r="O16" s="2">
        <f>SUMIFS('OB History S3'!E:E,'OB History S3'!B:B,A16)-N16</f>
        <v>3</v>
      </c>
      <c r="P16" s="88">
        <f>LOOKUP(2, 1/('OB History S3'!$B:$B=A16), 'OB History S3'!$AB:$AB)</f>
        <v>0.4</v>
      </c>
      <c r="Q16" s="34">
        <f>SUMIFS('OB History S3'!H:H,'OB History S3'!B:B,A16)</f>
        <v>10</v>
      </c>
      <c r="R16" s="2">
        <f>SUMIFS('OB History S3'!G:G,'OB History S3'!B:B,A16)-Q16</f>
        <v>9</v>
      </c>
      <c r="S16" s="88">
        <f>LOOKUP(2, 1/('OB History S3'!$B:$B=A16), 'OB History S3'!$AC:$AC)</f>
        <v>0.53</v>
      </c>
      <c r="T16" s="2">
        <f>COUNTIFS('OB History S3'!$B:$B,$A$16,'OB History S3'!K:K, 1)</f>
        <v>1</v>
      </c>
      <c r="U16" s="2">
        <f>COUNTIFS('OB History S3'!$B:$B,$A$16,'OB History S3'!L:L, 1)</f>
        <v>0</v>
      </c>
      <c r="V16" s="2">
        <f>COUNTIFS('OB History S3'!$B:$B,$A$16,'OB History S3'!M:M, 1)</f>
        <v>0</v>
      </c>
      <c r="W16" s="2">
        <f>COUNTIFS('OB History S3'!$B:$B,$A$16,'OB History S3'!N:N, 1)</f>
        <v>0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0</v>
      </c>
      <c r="AH16" s="2">
        <f>COUNTIFS('OB History S3'!$B:$B,$A$16,'OB History S3'!Y:Y, 1)</f>
        <v>0</v>
      </c>
      <c r="AI16" s="2">
        <f>COUNTIFS('OB History S3'!$B:$B,$A$16,'OB History S3'!Z:Z, 1)</f>
        <v>1</v>
      </c>
    </row>
    <row r="17" spans="1:35" x14ac:dyDescent="0.25">
      <c r="A17" s="1" t="s">
        <v>51</v>
      </c>
      <c r="B17" s="2" t="s">
        <v>79</v>
      </c>
      <c r="C17" s="2" t="s">
        <v>79</v>
      </c>
      <c r="D17" s="5"/>
      <c r="E17" s="5"/>
      <c r="F17" s="5"/>
      <c r="G17" s="5"/>
      <c r="H17" s="34">
        <f>SUMIFS('OB History S3'!C:C,'OB History S3'!B:B,A17)</f>
        <v>21</v>
      </c>
      <c r="I17" s="4">
        <f>AVERAGEIFS('OB History S3'!C:C,'OB History S3'!B:B,A17)</f>
        <v>21</v>
      </c>
      <c r="J17" s="35">
        <f t="array" ref="J17">MAX(IF('OB History S3'!B:B=A17, 'OB History S3'!C:C))</f>
        <v>21</v>
      </c>
      <c r="K17" s="34">
        <f>COUNTIFS('OB History S3'!B:B,A17,'OB History S3'!D:D, 1)</f>
        <v>0</v>
      </c>
      <c r="L17" s="2">
        <f>COUNTIFS('OB History S3'!B:B,A17,'OB History S3'!D:D, 0)</f>
        <v>1</v>
      </c>
      <c r="M17" s="88">
        <f>LOOKUP(2, 1/('OB History S3'!$B:$B=A17), 'OB History S3'!$AD:$AD)</f>
        <v>0</v>
      </c>
      <c r="N17" s="34">
        <f>SUMIFS('OB History S3'!F:F,'OB History S3'!B:B,A17)</f>
        <v>2</v>
      </c>
      <c r="O17" s="2">
        <f>SUMIFS('OB History S3'!E:E,'OB History S3'!B:B,A17)-N17</f>
        <v>3</v>
      </c>
      <c r="P17" s="88">
        <f>LOOKUP(2, 1/('OB History S3'!$B:$B=A17), 'OB History S3'!$AB:$AB)</f>
        <v>0.4</v>
      </c>
      <c r="Q17" s="34">
        <f>SUMIFS('OB History S3'!H:H,'OB History S3'!B:B,A17)</f>
        <v>10</v>
      </c>
      <c r="R17" s="2">
        <f>SUMIFS('OB History S3'!G:G,'OB History S3'!B:B,A17)-Q17</f>
        <v>9</v>
      </c>
      <c r="S17" s="88">
        <f>LOOKUP(2, 1/('OB History S3'!$B:$B=A17), 'OB History S3'!$AC:$AC)</f>
        <v>0.53</v>
      </c>
      <c r="T17" s="2">
        <f>COUNTIFS('OB History S3'!$B:$B,$A$17,'OB History S3'!K:K, 1)</f>
        <v>1</v>
      </c>
      <c r="U17" s="2">
        <f>COUNTIFS('OB History S3'!$B:$B,$A$17,'OB History S3'!L:L, 1)</f>
        <v>0</v>
      </c>
      <c r="V17" s="2">
        <f>COUNTIFS('OB History S3'!$B:$B,$A$17,'OB History S3'!M:M, 1)</f>
        <v>0</v>
      </c>
      <c r="W17" s="2">
        <f>COUNTIFS('OB History S3'!$B:$B,$A$17,'OB History S3'!N:N, 1)</f>
        <v>0</v>
      </c>
      <c r="X17" s="2">
        <f>COUNTIFS('OB History S3'!$B:$B,$A$17,'OB History S3'!O:O, 1)</f>
        <v>0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0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0</v>
      </c>
      <c r="AG17" s="2">
        <f>COUNTIFS('OB History S3'!$B:$B,$A$17,'OB History S3'!X:X, 1)</f>
        <v>0</v>
      </c>
      <c r="AH17" s="2">
        <f>COUNTIFS('OB History S3'!$B:$B,$A$17,'OB History S3'!Y:Y, 1)</f>
        <v>0</v>
      </c>
      <c r="AI17" s="2">
        <f>COUNTIFS('OB History S3'!$B:$B,$A$17,'OB History S3'!Z:Z, 1)</f>
        <v>1</v>
      </c>
    </row>
    <row r="18" spans="1:35" ht="15.75" x14ac:dyDescent="0.25">
      <c r="A18" s="1" t="s">
        <v>20</v>
      </c>
      <c r="B18" s="80" t="s">
        <v>60</v>
      </c>
      <c r="C18" s="2" t="s">
        <v>79</v>
      </c>
      <c r="D18" s="5"/>
      <c r="E18" s="5"/>
      <c r="F18" s="5"/>
      <c r="G18" s="5"/>
      <c r="H18" s="34">
        <f>SUMIFS('OB History S3'!C:C,'OB History S3'!B:B,A18)</f>
        <v>29</v>
      </c>
      <c r="I18" s="4">
        <f>AVERAGEIFS('OB History S3'!C:C,'OB History S3'!B:B,A18)</f>
        <v>29</v>
      </c>
      <c r="J18" s="35">
        <f t="array" ref="J18">MAX(IF('OB History S3'!B:B=A18, 'OB History S3'!C:C))</f>
        <v>29</v>
      </c>
      <c r="K18" s="34">
        <f>COUNTIFS('OB History S3'!B:B,A18,'OB History S3'!D:D, 1)</f>
        <v>0</v>
      </c>
      <c r="L18" s="2">
        <f>COUNTIFS('OB History S3'!B:B,A18,'OB History S3'!D:D, 0)</f>
        <v>1</v>
      </c>
      <c r="M18" s="88">
        <f>LOOKUP(2, 1/('OB History S3'!$B:$B=A18), 'OB History S3'!$AD:$AD)</f>
        <v>0</v>
      </c>
      <c r="N18" s="34">
        <f>SUMIFS('OB History S3'!F:F,'OB History S3'!B:B,A18)</f>
        <v>2</v>
      </c>
      <c r="O18" s="2">
        <f>SUMIFS('OB History S3'!E:E,'OB History S3'!B:B,A18)-N18</f>
        <v>3</v>
      </c>
      <c r="P18" s="88">
        <f>LOOKUP(2, 1/('OB History S3'!$B:$B=A18), 'OB History S3'!$AB:$AB)</f>
        <v>0.4</v>
      </c>
      <c r="Q18" s="34">
        <f>SUMIFS('OB History S3'!H:H,'OB History S3'!B:B,A18)</f>
        <v>10</v>
      </c>
      <c r="R18" s="2">
        <f>SUMIFS('OB History S3'!G:G,'OB History S3'!B:B,A18)-Q18</f>
        <v>9</v>
      </c>
      <c r="S18" s="88">
        <f>LOOKUP(2, 1/('OB History S3'!$B:$B=A18), 'OB History S3'!$AC:$AC)</f>
        <v>0.53</v>
      </c>
      <c r="T18" s="2">
        <f>COUNTIFS('OB History S3'!$B:$B,$A$18,'OB History S3'!K:K, 1)</f>
        <v>1</v>
      </c>
      <c r="U18" s="2">
        <f>COUNTIFS('OB History S3'!$B:$B,$A$18,'OB History S3'!L:L, 1)</f>
        <v>0</v>
      </c>
      <c r="V18" s="2">
        <f>COUNTIFS('OB History S3'!$B:$B,$A$18,'OB History S3'!M:M, 1)</f>
        <v>0</v>
      </c>
      <c r="W18" s="2">
        <f>COUNTIFS('OB History S3'!$B:$B,$A$18,'OB History S3'!N:N, 1)</f>
        <v>0</v>
      </c>
      <c r="X18" s="2">
        <f>COUNTIFS('OB History S3'!$B:$B,$A$18,'OB History S3'!O:O, 1)</f>
        <v>0</v>
      </c>
      <c r="Y18" s="2">
        <f>COUNTIFS('OB History S3'!$B:$B,$A$18,'OB History S3'!P:P, 1)</f>
        <v>0</v>
      </c>
      <c r="Z18" s="2">
        <f>COUNTIFS('OB History S3'!$B:$B,$A$18,'OB History S3'!Q:Q, 1)</f>
        <v>0</v>
      </c>
      <c r="AA18" s="2">
        <f>COUNTIFS('OB History S3'!$B:$B,$A$18,'OB History S3'!R:R, 1)</f>
        <v>0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0</v>
      </c>
      <c r="AG18" s="2">
        <f>COUNTIFS('OB History S3'!$B:$B,$A$18,'OB History S3'!X:X, 1)</f>
        <v>0</v>
      </c>
      <c r="AH18" s="2">
        <f>COUNTIFS('OB History S3'!$B:$B,$A$18,'OB History S3'!Y:Y, 1)</f>
        <v>0</v>
      </c>
      <c r="AI18" s="2">
        <f>COUNTIFS('OB History S3'!$B:$B,$A$18,'OB History S3'!Z:Z, 1)</f>
        <v>1</v>
      </c>
    </row>
    <row r="19" spans="1:35" x14ac:dyDescent="0.25">
      <c r="A19" s="1" t="s">
        <v>3</v>
      </c>
      <c r="B19" s="6" t="s">
        <v>60</v>
      </c>
      <c r="C19" s="1" t="s">
        <v>159</v>
      </c>
      <c r="D19" s="5"/>
      <c r="E19" s="5"/>
      <c r="F19" s="5"/>
      <c r="G19" s="5"/>
      <c r="H19" s="34">
        <f>SUMIFS('OB History S3'!C:C,'OB History S3'!B:B,A19)</f>
        <v>62</v>
      </c>
      <c r="I19" s="4">
        <f>AVERAGEIFS('OB History S3'!C:C,'OB History S3'!B:B,A19)</f>
        <v>20.666666666666668</v>
      </c>
      <c r="J19" s="35">
        <f t="array" ref="J19">MAX(IF('OB History S3'!B:B=A19, 'OB History S3'!C:C))</f>
        <v>29</v>
      </c>
      <c r="K19" s="34">
        <f>COUNTIFS('OB History S3'!B:B,A19,'OB History S3'!D:D, 1)</f>
        <v>1</v>
      </c>
      <c r="L19" s="2">
        <f>COUNTIFS('OB History S3'!B:B,A19,'OB History S3'!D:D, 0)</f>
        <v>2</v>
      </c>
      <c r="M19" s="88">
        <f>LOOKUP(2, 1/('OB History S3'!$B:$B=A19), 'OB History S3'!$AD:$AD)</f>
        <v>0.33333333333333331</v>
      </c>
      <c r="N19" s="34">
        <f>SUMIFS('OB History S3'!F:F,'OB History S3'!B:B,A19)</f>
        <v>6</v>
      </c>
      <c r="O19" s="2">
        <f>SUMIFS('OB History S3'!E:E,'OB History S3'!B:B,A19)-N19</f>
        <v>8</v>
      </c>
      <c r="P19" s="88">
        <f>LOOKUP(2, 1/('OB History S3'!$B:$B=A19), 'OB History S3'!$AB:$AB)</f>
        <v>0.41666666666666669</v>
      </c>
      <c r="Q19" s="34">
        <f>SUMIFS('OB History S3'!H:H,'OB History S3'!B:B,A19)</f>
        <v>23</v>
      </c>
      <c r="R19" s="2">
        <f>SUMIFS('OB History S3'!G:G,'OB History S3'!B:B,A19)-Q19</f>
        <v>34</v>
      </c>
      <c r="S19" s="88">
        <f>LOOKUP(2, 1/('OB History S3'!$B:$B=A19), 'OB History S3'!$AC:$AC)</f>
        <v>0.40333333333333332</v>
      </c>
      <c r="T19" s="2">
        <f>COUNTIFS('OB History S3'!$B:$B,$A$19,'OB History S3'!K:K, 1)</f>
        <v>0</v>
      </c>
      <c r="U19" s="2">
        <f>COUNTIFS('OB History S3'!$B:$B,$A$19,'OB History S3'!L:L, 1)</f>
        <v>3</v>
      </c>
      <c r="V19" s="2">
        <f>COUNTIFS('OB History S3'!$B:$B,$A$19,'OB History S3'!M:M, 1)</f>
        <v>0</v>
      </c>
      <c r="W19" s="2">
        <f>COUNTIFS('OB History S3'!$B:$B,$A$19,'OB History S3'!N:N, 1)</f>
        <v>0</v>
      </c>
      <c r="X19" s="2">
        <f>COUNTIFS('OB History S3'!$B:$B,$A$19,'OB History S3'!O:O, 1)</f>
        <v>1</v>
      </c>
      <c r="Y19" s="2">
        <f>COUNTIFS('OB History S3'!$B:$B,$A$19,'OB History S3'!P:P, 1)</f>
        <v>0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0</v>
      </c>
      <c r="AG19" s="2">
        <f>COUNTIFS('OB History S3'!$B:$B,$A$19,'OB History S3'!X:X, 1)</f>
        <v>0</v>
      </c>
      <c r="AH19" s="2">
        <f>COUNTIFS('OB History S3'!$B:$B,$A$19,'OB History S3'!Y:Y, 1)</f>
        <v>2</v>
      </c>
      <c r="AI19" s="2">
        <f>COUNTIFS('OB History S3'!$B:$B,$A$19,'OB History S3'!Z:Z, 1)</f>
        <v>0</v>
      </c>
    </row>
    <row r="20" spans="1:35" x14ac:dyDescent="0.25">
      <c r="A20" s="1" t="s">
        <v>148</v>
      </c>
      <c r="B20" s="6" t="s">
        <v>79</v>
      </c>
      <c r="C20" s="6" t="s">
        <v>79</v>
      </c>
      <c r="D20" s="5"/>
      <c r="E20" s="5"/>
      <c r="F20" s="5"/>
      <c r="G20" s="5"/>
      <c r="H20" s="34">
        <f>SUMIFS('OB History S3'!C:C,'OB History S3'!B:B,A20)</f>
        <v>50</v>
      </c>
      <c r="I20" s="4">
        <f>AVERAGEIFS('OB History S3'!C:C,'OB History S3'!B:B,A20)</f>
        <v>16.666666666666668</v>
      </c>
      <c r="J20" s="35">
        <f t="array" ref="J20">MAX(IF('OB History S3'!B:B=A20, 'OB History S3'!C:C))</f>
        <v>20</v>
      </c>
      <c r="K20" s="34">
        <f>COUNTIFS('OB History S3'!B:B,A20,'OB History S3'!D:D, 1)</f>
        <v>1</v>
      </c>
      <c r="L20" s="2">
        <f>COUNTIFS('OB History S3'!B:B,A20,'OB History S3'!D:D, 0)</f>
        <v>2</v>
      </c>
      <c r="M20" s="88">
        <f>LOOKUP(2, 1/('OB History S3'!$B:$B=A20), 'OB History S3'!$AD:$AD)</f>
        <v>0.33333333333333331</v>
      </c>
      <c r="N20" s="34">
        <f>SUMIFS('OB History S3'!F:F,'OB History S3'!B:B,A20)</f>
        <v>6</v>
      </c>
      <c r="O20" s="2">
        <f>SUMIFS('OB History S3'!E:E,'OB History S3'!B:B,A20)-N20</f>
        <v>7</v>
      </c>
      <c r="P20" s="88">
        <f>LOOKUP(2, 1/('OB History S3'!$B:$B=A20), 'OB History S3'!$AB:$AB)</f>
        <v>0.46666666666666662</v>
      </c>
      <c r="Q20" s="34">
        <f>SUMIFS('OB History S3'!H:H,'OB History S3'!B:B,A20)</f>
        <v>24</v>
      </c>
      <c r="R20" s="2">
        <f>SUMIFS('OB History S3'!G:G,'OB History S3'!B:B,A20)-Q20</f>
        <v>30</v>
      </c>
      <c r="S20" s="88">
        <f>LOOKUP(2, 1/('OB History S3'!$B:$B=A20), 'OB History S3'!$AC:$AC)</f>
        <v>0.4466666666666666</v>
      </c>
      <c r="T20" s="2">
        <f>COUNTIFS('OB History S3'!$B:$B,$A$20,'OB History S3'!K:K, 1)</f>
        <v>0</v>
      </c>
      <c r="U20" s="2">
        <f>COUNTIFS('OB History S3'!$B:$B,$A$20,'OB History S3'!L:L, 1)</f>
        <v>2</v>
      </c>
      <c r="V20" s="2">
        <f>COUNTIFS('OB History S3'!$B:$B,$A$20,'OB History S3'!M:M, 1)</f>
        <v>0</v>
      </c>
      <c r="W20" s="2">
        <f>COUNTIFS('OB History S3'!$B:$B,$A$20,'OB History S3'!N:N, 1)</f>
        <v>1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0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0</v>
      </c>
      <c r="AH20" s="2">
        <f>COUNTIFS('OB History S3'!$B:$B,$A$20,'OB History S3'!Y:Y, 1)</f>
        <v>2</v>
      </c>
      <c r="AI20" s="2">
        <f>COUNTIFS('OB History S3'!$B:$B,$A$20,'OB History S3'!Z:Z, 1)</f>
        <v>1</v>
      </c>
    </row>
    <row r="21" spans="1:35" x14ac:dyDescent="0.25">
      <c r="A21" s="1" t="s">
        <v>15</v>
      </c>
      <c r="B21" s="6" t="s">
        <v>79</v>
      </c>
      <c r="C21" s="6" t="s">
        <v>79</v>
      </c>
      <c r="D21" s="5"/>
      <c r="E21" s="5"/>
      <c r="F21" s="5"/>
      <c r="G21" s="5"/>
      <c r="H21" s="34">
        <f>SUMIFS('OB History S3'!C:C,'OB History S3'!B:B,A21)</f>
        <v>19</v>
      </c>
      <c r="I21" s="4">
        <f>AVERAGEIFS('OB History S3'!C:C,'OB History S3'!B:B,A21)</f>
        <v>19</v>
      </c>
      <c r="J21" s="35">
        <f t="array" ref="J21">MAX(IF('OB History S3'!B:B=A21, 'OB History S3'!C:C))</f>
        <v>19</v>
      </c>
      <c r="K21" s="34">
        <f>COUNTIFS('OB History S3'!B:B,A21,'OB History S3'!D:D, 1)</f>
        <v>1</v>
      </c>
      <c r="L21" s="2">
        <f>COUNTIFS('OB History S3'!B:B,A21,'OB History S3'!D:D, 0)</f>
        <v>0</v>
      </c>
      <c r="M21" s="88">
        <f>LOOKUP(2, 1/('OB History S3'!$B:$B=A21), 'OB History S3'!$AD:$AD)</f>
        <v>1</v>
      </c>
      <c r="N21" s="34">
        <f>SUMIFS('OB History S3'!F:F,'OB History S3'!B:B,A21)</f>
        <v>3</v>
      </c>
      <c r="O21" s="2">
        <f>SUMIFS('OB History S3'!E:E,'OB History S3'!B:B,A21)-N21</f>
        <v>1</v>
      </c>
      <c r="P21" s="88">
        <f>LOOKUP(2, 1/('OB History S3'!$B:$B=A21), 'OB History S3'!$AB:$AB)</f>
        <v>0.75</v>
      </c>
      <c r="Q21" s="34">
        <f>SUMIFS('OB History S3'!H:H,'OB History S3'!B:B,A21)</f>
        <v>11</v>
      </c>
      <c r="R21" s="2">
        <f>SUMIFS('OB History S3'!G:G,'OB History S3'!B:B,A21)-Q21</f>
        <v>7</v>
      </c>
      <c r="S21" s="88">
        <f>LOOKUP(2, 1/('OB History S3'!$B:$B=A21), 'OB History S3'!$AC:$AC)</f>
        <v>0.61</v>
      </c>
      <c r="T21" s="2">
        <f>COUNTIFS('OB History S3'!$B:$B,$A$22,'OB History S3'!K:K, 1)</f>
        <v>0</v>
      </c>
      <c r="U21" s="2">
        <f>COUNTIFS('OB History S3'!$B:$B,$A$22,'OB History S3'!L:L, 1)</f>
        <v>2</v>
      </c>
      <c r="V21" s="2">
        <f>COUNTIFS('OB History S3'!$B:$B,$A$22,'OB History S3'!M:M, 1)</f>
        <v>0</v>
      </c>
      <c r="W21" s="2">
        <f>COUNTIFS('OB History S3'!$B:$B,$A$22,'OB History S3'!N:N, 1)</f>
        <v>0</v>
      </c>
      <c r="X21" s="2">
        <f>COUNTIFS('OB History S3'!$B:$B,$A$22,'OB History S3'!O:O, 1)</f>
        <v>0</v>
      </c>
      <c r="Y21" s="2">
        <f>COUNTIFS('OB History S3'!$B:$B,$A$22,'OB History S3'!P:P, 1)</f>
        <v>1</v>
      </c>
      <c r="Z21" s="2">
        <f>COUNTIFS('OB History S3'!$B:$B,$A$22,'OB History S3'!Q:Q, 1)</f>
        <v>0</v>
      </c>
      <c r="AA21" s="2">
        <f>COUNTIFS('OB History S3'!$B:$B,$A$22,'OB History S3'!R:R, 1)</f>
        <v>1</v>
      </c>
      <c r="AB21" s="2">
        <f>COUNTIFS('OB History S3'!$B:$B,$A$22,'OB History S3'!S:S, 1)</f>
        <v>0</v>
      </c>
      <c r="AC21" s="2">
        <f>COUNTIFS('OB History S3'!$B:$B,$A$22,'OB History S3'!T:T, 1)</f>
        <v>0</v>
      </c>
      <c r="AD21" s="2">
        <f>COUNTIFS('OB History S3'!$B:$B,$A$22,'OB History S3'!U:U, 1)</f>
        <v>0</v>
      </c>
      <c r="AE21" s="2">
        <f>COUNTIFS('OB History S3'!$B:$B,$A$22,'OB History S3'!V:V, 1)</f>
        <v>0</v>
      </c>
      <c r="AF21" s="2">
        <f>COUNTIFS('OB History S3'!$B:$B,$A$22,'OB History S3'!W:W, 1)</f>
        <v>0</v>
      </c>
      <c r="AG21" s="2">
        <f>COUNTIFS('OB History S3'!$B:$B,$A$22,'OB History S3'!X:X, 1)</f>
        <v>1</v>
      </c>
      <c r="AH21" s="2">
        <f>COUNTIFS('OB History S3'!$B:$B,$A$22,'OB History S3'!Y:Y, 1)</f>
        <v>2</v>
      </c>
      <c r="AI21" s="2">
        <f>COUNTIFS('OB History S3'!$B:$B,$A$22,'OB History S3'!Z:Z, 1)</f>
        <v>1</v>
      </c>
    </row>
    <row r="22" spans="1:35" x14ac:dyDescent="0.25">
      <c r="A22" s="1" t="s">
        <v>161</v>
      </c>
      <c r="B22" s="2" t="s">
        <v>79</v>
      </c>
      <c r="C22" s="2" t="s">
        <v>79</v>
      </c>
      <c r="D22" s="5"/>
      <c r="E22" s="5"/>
      <c r="F22" s="5"/>
      <c r="G22" s="5"/>
      <c r="H22" s="34">
        <f>SUMIFS('OB History S3'!C:C,'OB History S3'!B:B,A22)</f>
        <v>63</v>
      </c>
      <c r="I22" s="4">
        <f>AVERAGEIFS('OB History S3'!C:C,'OB History S3'!B:B,A22)</f>
        <v>15.75</v>
      </c>
      <c r="J22" s="35">
        <f t="array" ref="J22">MAX(IF('OB History S3'!B:B=A22, 'OB History S3'!C:C))</f>
        <v>21</v>
      </c>
      <c r="K22" s="34">
        <f>COUNTIFS('OB History S3'!B:B,A22,'OB History S3'!D:D, 1)</f>
        <v>1</v>
      </c>
      <c r="L22" s="2">
        <f>COUNTIFS('OB History S3'!B:B,A22,'OB History S3'!D:D, 0)</f>
        <v>3</v>
      </c>
      <c r="M22" s="88">
        <f>LOOKUP(2, 1/('OB History S3'!$B:$B=A22), 'OB History S3'!$AD:$AD)</f>
        <v>0.25</v>
      </c>
      <c r="N22" s="34">
        <f>SUMIFS('OB History S3'!F:F,'OB History S3'!B:B,A22)</f>
        <v>8</v>
      </c>
      <c r="O22" s="2">
        <f>SUMIFS('OB History S3'!E:E,'OB History S3'!B:B,A22)-N22</f>
        <v>11</v>
      </c>
      <c r="P22" s="88">
        <f>LOOKUP(2, 1/('OB History S3'!$B:$B=A22), 'OB History S3'!$AB:$AB)</f>
        <v>0.41249999999999998</v>
      </c>
      <c r="Q22" s="34">
        <f>SUMIFS('OB History S3'!H:H,'OB History S3'!B:B,A22)</f>
        <v>33</v>
      </c>
      <c r="R22" s="2">
        <f>SUMIFS('OB History S3'!G:G,'OB History S3'!B:B,A22)-Q22</f>
        <v>46</v>
      </c>
      <c r="S22" s="88">
        <f>LOOKUP(2, 1/('OB History S3'!$B:$B=A22), 'OB History S3'!$AC:$AC)</f>
        <v>0.41500000000000004</v>
      </c>
      <c r="T22" s="2">
        <f>COUNTIFS('OB History S3'!$B:$B,$A$22,'OB History S3'!K:K, 1)</f>
        <v>0</v>
      </c>
      <c r="U22" s="2">
        <f>COUNTIFS('OB History S3'!$B:$B,$A$22,'OB History S3'!L:L, 1)</f>
        <v>2</v>
      </c>
      <c r="V22" s="2">
        <f>COUNTIFS('OB History S3'!$B:$B,$A$22,'OB History S3'!M:M, 1)</f>
        <v>0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1</v>
      </c>
      <c r="Z22" s="2">
        <f>COUNTIFS('OB History S3'!$B:$B,$A$22,'OB History S3'!Q:Q, 1)</f>
        <v>0</v>
      </c>
      <c r="AA22" s="2">
        <f>COUNTIFS('OB History S3'!$B:$B,$A$22,'OB History S3'!R:R, 1)</f>
        <v>1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1</v>
      </c>
      <c r="AH22" s="2">
        <f>COUNTIFS('OB History S3'!$B:$B,$A$22,'OB History S3'!Y:Y, 1)</f>
        <v>2</v>
      </c>
      <c r="AI22" s="2">
        <f>COUNTIFS('OB History S3'!$B:$B,$A$22,'OB History S3'!Z:Z, 1)</f>
        <v>1</v>
      </c>
    </row>
    <row r="23" spans="1:35" x14ac:dyDescent="0.25">
      <c r="A23" s="1" t="s">
        <v>13</v>
      </c>
      <c r="B23" s="6" t="s">
        <v>124</v>
      </c>
      <c r="C23" s="1" t="s">
        <v>159</v>
      </c>
      <c r="D23" s="5">
        <v>1</v>
      </c>
      <c r="E23" s="5"/>
      <c r="F23" s="5"/>
      <c r="G23" s="5"/>
      <c r="H23" s="34">
        <f>SUMIFS('OB History S3'!C:C,'OB History S3'!B:B,A23)</f>
        <v>107</v>
      </c>
      <c r="I23" s="4">
        <f>AVERAGEIFS('OB History S3'!C:C,'OB History S3'!B:B,A23)</f>
        <v>26.75</v>
      </c>
      <c r="J23" s="35">
        <f t="array" ref="J23">MAX(IF('OB History S3'!B:B=A23, 'OB History S3'!C:C))</f>
        <v>35</v>
      </c>
      <c r="K23" s="34">
        <f>COUNTIFS('OB History S3'!B:B,A23,'OB History S3'!D:D, 1)</f>
        <v>3</v>
      </c>
      <c r="L23" s="2">
        <f>COUNTIFS('OB History S3'!B:B,A23,'OB History S3'!D:D, 0)</f>
        <v>1</v>
      </c>
      <c r="M23" s="88">
        <f>LOOKUP(2, 1/('OB History S3'!$B:$B=A23), 'OB History S3'!$AD:$AD)</f>
        <v>0.75</v>
      </c>
      <c r="N23" s="34">
        <f>SUMIFS('OB History S3'!F:F,'OB History S3'!B:B,A23)</f>
        <v>10</v>
      </c>
      <c r="O23" s="2">
        <f>SUMIFS('OB History S3'!E:E,'OB History S3'!B:B,A23)-N23</f>
        <v>8</v>
      </c>
      <c r="P23" s="88">
        <f>LOOKUP(2, 1/('OB History S3'!$B:$B=A23), 'OB History S3'!$AB:$AB)</f>
        <v>0.55000000000000004</v>
      </c>
      <c r="Q23" s="34">
        <f>SUMIFS('OB History S3'!H:H,'OB History S3'!B:B,A23)</f>
        <v>38</v>
      </c>
      <c r="R23" s="2">
        <f>SUMIFS('OB History S3'!G:G,'OB History S3'!B:B,A23)-Q23</f>
        <v>39</v>
      </c>
      <c r="S23" s="88">
        <f>LOOKUP(2, 1/('OB History S3'!$B:$B=A23), 'OB History S3'!$AC:$AC)</f>
        <v>0.49750000000000005</v>
      </c>
      <c r="T23" s="2">
        <f>COUNTIFS('OB History S3'!$B:$B,$A$23,'OB History S3'!K:K, 1)</f>
        <v>1</v>
      </c>
      <c r="U23" s="2">
        <f>COUNTIFS('OB History S3'!$B:$B,$A$23,'OB History S3'!L:L, 1)</f>
        <v>1</v>
      </c>
      <c r="V23" s="2">
        <f>COUNTIFS('OB History S3'!$B:$B,$A$23,'OB History S3'!M:M, 1)</f>
        <v>0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2</v>
      </c>
      <c r="AH23" s="2">
        <f>COUNTIFS('OB History S3'!$B:$B,$A$23,'OB History S3'!Y:Y, 1)</f>
        <v>2</v>
      </c>
      <c r="AI23" s="2">
        <f>COUNTIFS('OB History S3'!$B:$B,$A$23,'OB History S3'!Z:Z, 1)</f>
        <v>2</v>
      </c>
    </row>
    <row r="24" spans="1:35" x14ac:dyDescent="0.25">
      <c r="A24" s="1" t="s">
        <v>2</v>
      </c>
      <c r="B24" s="6" t="s">
        <v>60</v>
      </c>
      <c r="C24" s="2" t="s">
        <v>79</v>
      </c>
      <c r="D24" s="5">
        <v>4</v>
      </c>
      <c r="E24" s="5"/>
      <c r="F24" s="5">
        <v>1</v>
      </c>
      <c r="G24" s="5"/>
      <c r="H24" s="34">
        <f>SUMIFS('OB History S3'!C:C,'OB History S3'!B:B,A24)</f>
        <v>178</v>
      </c>
      <c r="I24" s="4">
        <f>AVERAGEIFS('OB History S3'!C:C,'OB History S3'!B:B,A24)</f>
        <v>35.6</v>
      </c>
      <c r="J24" s="35">
        <f t="array" ref="J24">MAX(IF('OB History S3'!B:B=A24, 'OB History S3'!C:C))</f>
        <v>48</v>
      </c>
      <c r="K24" s="34">
        <f>COUNTIFS('OB History S3'!B:B,A24,'OB History S3'!D:D, 1)</f>
        <v>2</v>
      </c>
      <c r="L24" s="2">
        <f>COUNTIFS('OB History S3'!B:B,A24,'OB History S3'!D:D, 0)</f>
        <v>3</v>
      </c>
      <c r="M24" s="88">
        <f>LOOKUP(2, 1/('OB History S3'!$B:$B=A24), 'OB History S3'!$AD:$AD)</f>
        <v>0.4</v>
      </c>
      <c r="N24" s="34">
        <f>SUMIFS('OB History S3'!F:F,'OB History S3'!B:B,A24)</f>
        <v>12</v>
      </c>
      <c r="O24" s="2">
        <f>SUMIFS('OB History S3'!E:E,'OB History S3'!B:B,A24)-N24</f>
        <v>11</v>
      </c>
      <c r="P24" s="88">
        <f>LOOKUP(2, 1/('OB History S3'!$B:$B=A24), 'OB History S3'!$AB:$AB)</f>
        <v>0.53999999999999992</v>
      </c>
      <c r="Q24" s="34">
        <f>SUMIFS('OB History S3'!H:H,'OB History S3'!B:B,A24)</f>
        <v>50</v>
      </c>
      <c r="R24" s="2">
        <f>SUMIFS('OB History S3'!G:G,'OB History S3'!B:B,A24)-Q24</f>
        <v>47</v>
      </c>
      <c r="S24" s="88">
        <f>LOOKUP(2, 1/('OB History S3'!$B:$B=A24), 'OB History S3'!$AC:$AC)</f>
        <v>0.52400000000000002</v>
      </c>
      <c r="T24" s="2">
        <f>COUNTIFS('OB History S3'!$B:$B,$A$24,'OB History S3'!K:K, 1)</f>
        <v>1</v>
      </c>
      <c r="U24" s="2">
        <f>COUNTIFS('OB History S3'!$B:$B,$A$24,'OB History S3'!L:L, 1)</f>
        <v>1</v>
      </c>
      <c r="V24" s="2">
        <f>COUNTIFS('OB History S3'!$B:$B,$A$24,'OB History S3'!M:M, 1)</f>
        <v>1</v>
      </c>
      <c r="W24" s="2">
        <f>COUNTIFS('OB History S3'!$B:$B,$A$24,'OB History S3'!N:N, 1)</f>
        <v>2</v>
      </c>
      <c r="X24" s="2">
        <f>COUNTIFS('OB History S3'!$B:$B,$A$24,'OB History S3'!O:O, 1)</f>
        <v>0</v>
      </c>
      <c r="Y24" s="2">
        <f>COUNTIFS('OB History S3'!$B:$B,$A$24,'OB History S3'!P:P, 1)</f>
        <v>1</v>
      </c>
      <c r="Z24" s="2">
        <f>COUNTIFS('OB History S3'!$B:$B,$A$24,'OB History S3'!Q:Q, 1)</f>
        <v>0</v>
      </c>
      <c r="AA24" s="2">
        <f>COUNTIFS('OB History S3'!$B:$B,$A$24,'OB History S3'!R:R, 1)</f>
        <v>2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0</v>
      </c>
      <c r="AH24" s="2">
        <f>COUNTIFS('OB History S3'!$B:$B,$A$24,'OB History S3'!Y:Y, 1)</f>
        <v>3</v>
      </c>
      <c r="AI24" s="2">
        <f>COUNTIFS('OB History S3'!$B:$B,$A$24,'OB History S3'!Z:Z, 1)</f>
        <v>1</v>
      </c>
    </row>
    <row r="25" spans="1:35" x14ac:dyDescent="0.25">
      <c r="A25" s="1" t="s">
        <v>5</v>
      </c>
      <c r="B25" s="6" t="s">
        <v>124</v>
      </c>
      <c r="C25" s="1" t="s">
        <v>159</v>
      </c>
      <c r="D25" s="5"/>
      <c r="E25" s="5"/>
      <c r="F25" s="5"/>
      <c r="G25" s="5"/>
      <c r="H25" s="34">
        <f>SUMIFS('OB History S3'!C:C,'OB History S3'!B:B,A25)</f>
        <v>30</v>
      </c>
      <c r="I25" s="4">
        <f>AVERAGEIFS('OB History S3'!C:C,'OB History S3'!B:B,A25)</f>
        <v>30</v>
      </c>
      <c r="J25" s="35">
        <f t="array" ref="J25">MAX(IF('OB History S3'!B:B=A25, 'OB History S3'!C:C))</f>
        <v>30</v>
      </c>
      <c r="K25" s="34">
        <f>COUNTIFS('OB History S3'!B:B,A25,'OB History S3'!D:D, 1)</f>
        <v>0</v>
      </c>
      <c r="L25" s="2">
        <f>COUNTIFS('OB History S3'!B:B,A25,'OB History S3'!D:D, 0)</f>
        <v>1</v>
      </c>
      <c r="M25" s="88">
        <f>LOOKUP(2, 1/('OB History S3'!$B:$B=A25), 'OB History S3'!$AD:$AD)</f>
        <v>0</v>
      </c>
      <c r="N25" s="34">
        <f>SUMIFS('OB History S3'!F:F,'OB History S3'!B:B,A25)</f>
        <v>2</v>
      </c>
      <c r="O25" s="2">
        <f>SUMIFS('OB History S3'!E:E,'OB History S3'!B:B,A25)-N25</f>
        <v>3</v>
      </c>
      <c r="P25" s="88">
        <f>LOOKUP(2, 1/('OB History S3'!$B:$B=A25), 'OB History S3'!$AB:$AB)</f>
        <v>0.4</v>
      </c>
      <c r="Q25" s="34">
        <f>SUMIFS('OB History S3'!H:H,'OB History S3'!B:B,A25)</f>
        <v>10</v>
      </c>
      <c r="R25" s="2">
        <f>SUMIFS('OB History S3'!G:G,'OB History S3'!B:B,A25)-Q25</f>
        <v>9</v>
      </c>
      <c r="S25" s="88">
        <f>LOOKUP(2, 1/('OB History S3'!$B:$B=A25), 'OB History S3'!$AC:$AC)</f>
        <v>0.53</v>
      </c>
      <c r="T25" s="2">
        <f>COUNTIFS('OB History S3'!$B:$B,$A$25,'OB History S3'!K:K, 1)</f>
        <v>1</v>
      </c>
      <c r="U25" s="2">
        <f>COUNTIFS('OB History S3'!$B:$B,$A$25,'OB History S3'!L:L, 1)</f>
        <v>0</v>
      </c>
      <c r="V25" s="2">
        <f>COUNTIFS('OB History S3'!$B:$B,$A$25,'OB History S3'!M:M, 1)</f>
        <v>0</v>
      </c>
      <c r="W25" s="2">
        <f>COUNTIFS('OB History S3'!$B:$B,$A$25,'OB History S3'!N:N, 1)</f>
        <v>0</v>
      </c>
      <c r="X25" s="2">
        <f>COUNTIFS('OB History S3'!$B:$B,$A$25,'OB History S3'!O:O, 1)</f>
        <v>0</v>
      </c>
      <c r="Y25" s="2">
        <f>COUNTIFS('OB History S3'!$B:$B,$A$25,'OB History S3'!P:P, 1)</f>
        <v>0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0</v>
      </c>
      <c r="AG25" s="2">
        <f>COUNTIFS('OB History S3'!$B:$B,$A$25,'OB History S3'!X:X, 1)</f>
        <v>0</v>
      </c>
      <c r="AH25" s="2">
        <f>COUNTIFS('OB History S3'!$B:$B,$A$25,'OB History S3'!Y:Y, 1)</f>
        <v>0</v>
      </c>
      <c r="AI25" s="2">
        <f>COUNTIFS('OB History S3'!$B:$B,$A$25,'OB History S3'!Z:Z, 1)</f>
        <v>1</v>
      </c>
    </row>
    <row r="26" spans="1:35" x14ac:dyDescent="0.25">
      <c r="A26" s="1" t="s">
        <v>38</v>
      </c>
      <c r="B26" s="2" t="s">
        <v>79</v>
      </c>
      <c r="C26" s="2" t="s">
        <v>79</v>
      </c>
      <c r="D26" s="5"/>
      <c r="E26" s="5"/>
      <c r="F26" s="5"/>
      <c r="G26" s="5"/>
      <c r="H26" s="34">
        <f>SUMIFS('OB History S3'!C:C,'OB History S3'!B:B,A26)</f>
        <v>21</v>
      </c>
      <c r="I26" s="4">
        <f>AVERAGEIFS('OB History S3'!C:C,'OB History S3'!B:B,A26)</f>
        <v>21</v>
      </c>
      <c r="J26" s="35">
        <f t="array" ref="J26">MAX(IF('OB History S3'!B:B=A26, 'OB History S3'!C:C))</f>
        <v>21</v>
      </c>
      <c r="K26" s="34">
        <f>COUNTIFS('OB History S3'!B:B,A26,'OB History S3'!D:D, 1)</f>
        <v>1</v>
      </c>
      <c r="L26" s="2">
        <f>COUNTIFS('OB History S3'!B:B,A26,'OB History S3'!D:D, 0)</f>
        <v>0</v>
      </c>
      <c r="M26" s="88">
        <f>LOOKUP(2, 1/('OB History S3'!$B:$B=A26), 'OB History S3'!$AD:$AD)</f>
        <v>1</v>
      </c>
      <c r="N26" s="34">
        <f>SUMIFS('OB History S3'!F:F,'OB History S3'!B:B,A26)</f>
        <v>3</v>
      </c>
      <c r="O26" s="2">
        <f>SUMIFS('OB History S3'!E:E,'OB History S3'!B:B,A26)-N26</f>
        <v>1</v>
      </c>
      <c r="P26" s="88">
        <f>LOOKUP(2, 1/('OB History S3'!$B:$B=A26), 'OB History S3'!$AB:$AB)</f>
        <v>0.75</v>
      </c>
      <c r="Q26" s="34">
        <f>SUMIFS('OB History S3'!H:H,'OB History S3'!B:B,A26)</f>
        <v>10</v>
      </c>
      <c r="R26" s="2">
        <f>SUMIFS('OB History S3'!G:G,'OB History S3'!B:B,A26)-Q26</f>
        <v>6</v>
      </c>
      <c r="S26" s="88">
        <f>LOOKUP(2, 1/('OB History S3'!$B:$B=A26), 'OB History S3'!$AC:$AC)</f>
        <v>0.63</v>
      </c>
      <c r="T26" s="2">
        <f>COUNTIFS('OB History S3'!$B:$B,$A$26,'OB History S3'!K:K, 1)</f>
        <v>0</v>
      </c>
      <c r="U26" s="2">
        <f>COUNTIFS('OB History S3'!$B:$B,$A$26,'OB History S3'!L:L, 1)</f>
        <v>0</v>
      </c>
      <c r="V26" s="2">
        <f>COUNTIFS('OB History S3'!$B:$B,$A$26,'OB History S3'!M:M, 1)</f>
        <v>0</v>
      </c>
      <c r="W26" s="2">
        <f>COUNTIFS('OB History S3'!$B:$B,$A$26,'OB History S3'!N:N, 1)</f>
        <v>1</v>
      </c>
      <c r="X26" s="2">
        <f>COUNTIFS('OB History S3'!$B:$B,$A$26,'OB History S3'!O:O, 1)</f>
        <v>0</v>
      </c>
      <c r="Y26" s="2">
        <f>COUNTIFS('OB History S3'!$B:$B,$A$26,'OB History S3'!P:P, 1)</f>
        <v>0</v>
      </c>
      <c r="Z26" s="2">
        <f>COUNTIFS('OB History S3'!$B:$B,$A$26,'OB History S3'!Q:Q, 1)</f>
        <v>0</v>
      </c>
      <c r="AA26" s="2">
        <f>COUNTIFS('OB History S3'!$B:$B,$A$26,'OB History S3'!R:R, 1)</f>
        <v>1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0</v>
      </c>
      <c r="AG26" s="2">
        <f>COUNTIFS('OB History S3'!$B:$B,$A$26,'OB History S3'!X:X, 1)</f>
        <v>0</v>
      </c>
      <c r="AH26" s="2">
        <f>COUNTIFS('OB History S3'!$B:$B,$A$26,'OB History S3'!Y:Y, 1)</f>
        <v>1</v>
      </c>
      <c r="AI26" s="2">
        <f>COUNTIFS('OB History S3'!$B:$B,$A$26,'OB History S3'!Z:Z, 1)</f>
        <v>0</v>
      </c>
    </row>
    <row r="27" spans="1:35" x14ac:dyDescent="0.25">
      <c r="A27" s="1" t="s">
        <v>242</v>
      </c>
      <c r="B27" s="2" t="s">
        <v>79</v>
      </c>
      <c r="C27" s="2" t="s">
        <v>79</v>
      </c>
      <c r="D27" s="5"/>
      <c r="E27" s="5"/>
      <c r="F27" s="5"/>
      <c r="G27" s="5"/>
      <c r="H27" s="34">
        <f>SUMIFS('OB History S3'!C:C,'OB History S3'!B:B,A27)</f>
        <v>7</v>
      </c>
      <c r="I27" s="4">
        <f>AVERAGEIFS('OB History S3'!C:C,'OB History S3'!B:B,A27)</f>
        <v>7</v>
      </c>
      <c r="J27" s="35">
        <f t="array" ref="J27">MAX(IF('OB History S3'!B:B=A27, 'OB History S3'!C:C))</f>
        <v>7</v>
      </c>
      <c r="K27" s="34">
        <f>COUNTIFS('OB History S3'!B:B,A27,'OB History S3'!D:D, 1)</f>
        <v>0</v>
      </c>
      <c r="L27" s="2">
        <f>COUNTIFS('OB History S3'!B:B,A27,'OB History S3'!D:D, 0)</f>
        <v>1</v>
      </c>
      <c r="M27" s="88">
        <f>LOOKUP(2, 1/('OB History S3'!$B:$B=A27), 'OB History S3'!$AD:$AD)</f>
        <v>0</v>
      </c>
      <c r="N27" s="34">
        <f>SUMIFS('OB History S3'!F:F,'OB History S3'!B:B,A27)</f>
        <v>1</v>
      </c>
      <c r="O27" s="2">
        <f>SUMIFS('OB History S3'!E:E,'OB History S3'!B:B,A27)-N27</f>
        <v>3</v>
      </c>
      <c r="P27" s="88">
        <f>LOOKUP(2, 1/('OB History S3'!$B:$B=A27), 'OB History S3'!$AB:$AB)</f>
        <v>0.25</v>
      </c>
      <c r="Q27" s="34">
        <f>SUMIFS('OB History S3'!H:H,'OB History S3'!B:B,A27)</f>
        <v>6</v>
      </c>
      <c r="R27" s="2">
        <f>SUMIFS('OB History S3'!G:G,'OB History S3'!B:B,A27)-Q27</f>
        <v>10</v>
      </c>
      <c r="S27" s="88">
        <f>LOOKUP(2, 1/('OB History S3'!$B:$B=A27), 'OB History S3'!$AC:$AC)</f>
        <v>0.38</v>
      </c>
      <c r="T27" s="2">
        <f>COUNTIFS('OB History S3'!$B:$B,$A$27,'OB History S3'!K:K, 1)</f>
        <v>0</v>
      </c>
      <c r="U27" s="2">
        <f>COUNTIFS('OB History S3'!$B:$B,$A$27,'OB History S3'!L:L, 1)</f>
        <v>1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0</v>
      </c>
      <c r="AH27" s="2">
        <f>COUNTIFS('OB History S3'!$B:$B,$A$27,'OB History S3'!Y:Y, 1)</f>
        <v>0</v>
      </c>
      <c r="AI27" s="2">
        <f>COUNTIFS('OB History S3'!$B:$B,$A$27,'OB History S3'!Z:Z, 1)</f>
        <v>0</v>
      </c>
    </row>
    <row r="28" spans="1:35" x14ac:dyDescent="0.25">
      <c r="A28" s="1" t="s">
        <v>141</v>
      </c>
      <c r="B28" s="2" t="s">
        <v>79</v>
      </c>
      <c r="C28" s="2" t="s">
        <v>79</v>
      </c>
      <c r="D28" s="5"/>
      <c r="E28" s="5"/>
      <c r="F28" s="5"/>
      <c r="G28" s="5"/>
      <c r="H28" s="34">
        <f>SUMIFS('OB History S3'!C:C,'OB History S3'!B:B,A28)</f>
        <v>48</v>
      </c>
      <c r="I28" s="4">
        <f>AVERAGEIFS('OB History S3'!C:C,'OB History S3'!B:B,A28)</f>
        <v>48</v>
      </c>
      <c r="J28" s="35">
        <f t="array" ref="J28">MAX(IF('OB History S3'!B:B=A28, 'OB History S3'!C:C))</f>
        <v>48</v>
      </c>
      <c r="K28" s="34">
        <f>COUNTIFS('OB History S3'!B:B,A28,'OB History S3'!D:D, 1)</f>
        <v>1</v>
      </c>
      <c r="L28" s="2">
        <f>COUNTIFS('OB History S3'!B:B,A28,'OB History S3'!D:D, 0)</f>
        <v>0</v>
      </c>
      <c r="M28" s="88">
        <f>LOOKUP(2, 1/('OB History S3'!$B:$B=A28), 'OB History S3'!$AD:$AD)</f>
        <v>1</v>
      </c>
      <c r="N28" s="34">
        <f>SUMIFS('OB History S3'!F:F,'OB History S3'!B:B,A28)</f>
        <v>3</v>
      </c>
      <c r="O28" s="2">
        <f>SUMIFS('OB History S3'!E:E,'OB History S3'!B:B,A28)-N28</f>
        <v>2</v>
      </c>
      <c r="P28" s="88">
        <f>LOOKUP(2, 1/('OB History S3'!$B:$B=A28), 'OB History S3'!$AB:$AB)</f>
        <v>0.6</v>
      </c>
      <c r="Q28" s="34">
        <f>SUMIFS('OB History S3'!H:H,'OB History S3'!B:B,A28)</f>
        <v>9</v>
      </c>
      <c r="R28" s="2">
        <f>SUMIFS('OB History S3'!G:G,'OB History S3'!B:B,A28)-Q28</f>
        <v>10</v>
      </c>
      <c r="S28" s="88">
        <f>LOOKUP(2, 1/('OB History S3'!$B:$B=A28), 'OB History S3'!$AC:$AC)</f>
        <v>0.47</v>
      </c>
      <c r="T28" s="2">
        <f>COUNTIFS('OB History S3'!$B:$B,$A$28,'OB History S3'!K:K, 1)</f>
        <v>0</v>
      </c>
      <c r="U28" s="2">
        <f>COUNTIFS('OB History S3'!$B:$B,$A$28,'OB History S3'!L:L, 1)</f>
        <v>1</v>
      </c>
      <c r="V28" s="2">
        <f>COUNTIFS('OB History S3'!$B:$B,$A$28,'OB History S3'!M:M, 1)</f>
        <v>0</v>
      </c>
      <c r="W28" s="2">
        <f>COUNTIFS('OB History S3'!$B:$B,$A$28,'OB History S3'!N:N, 1)</f>
        <v>0</v>
      </c>
      <c r="X28" s="2">
        <f>COUNTIFS('OB History S3'!$B:$B,$A$28,'OB History S3'!O:O, 1)</f>
        <v>1</v>
      </c>
      <c r="Y28" s="2">
        <f>COUNTIFS('OB History S3'!$B:$B,$A$28,'OB History S3'!P:P, 1)</f>
        <v>0</v>
      </c>
      <c r="Z28" s="2">
        <f>COUNTIFS('OB History S3'!$B:$B,$A$28,'OB History S3'!Q:Q, 1)</f>
        <v>0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0</v>
      </c>
      <c r="AG28" s="2">
        <f>COUNTIFS('OB History S3'!$B:$B,$A$28,'OB History S3'!X:X, 1)</f>
        <v>0</v>
      </c>
      <c r="AH28" s="2">
        <f>COUNTIFS('OB History S3'!$B:$B,$A$28,'OB History S3'!Y:Y, 1)</f>
        <v>1</v>
      </c>
      <c r="AI28" s="2">
        <f>COUNTIFS('OB History S3'!$B:$B,$A$28,'OB History S3'!Z:Z, 1)</f>
        <v>0</v>
      </c>
    </row>
    <row r="29" spans="1:35" x14ac:dyDescent="0.25">
      <c r="A29" s="1" t="s">
        <v>147</v>
      </c>
      <c r="B29" s="2" t="s">
        <v>79</v>
      </c>
      <c r="C29" s="2" t="s">
        <v>79</v>
      </c>
      <c r="D29" s="5">
        <v>1</v>
      </c>
      <c r="E29" s="5"/>
      <c r="F29" s="5"/>
      <c r="G29" s="5"/>
      <c r="H29" s="34">
        <f>SUMIFS('OB History S3'!C:C,'OB History S3'!B:B,A29)</f>
        <v>56</v>
      </c>
      <c r="I29" s="4">
        <f>AVERAGEIFS('OB History S3'!C:C,'OB History S3'!B:B,A29)</f>
        <v>18.666666666666668</v>
      </c>
      <c r="J29" s="35">
        <f t="array" ref="J29">MAX(IF('OB History S3'!B:B=A29, 'OB History S3'!C:C))</f>
        <v>21</v>
      </c>
      <c r="K29" s="34">
        <f>COUNTIFS('OB History S3'!B:B,A29,'OB History S3'!D:D, 1)</f>
        <v>2</v>
      </c>
      <c r="L29" s="2">
        <f>COUNTIFS('OB History S3'!B:B,A29,'OB History S3'!D:D, 0)</f>
        <v>1</v>
      </c>
      <c r="M29" s="88">
        <f>LOOKUP(2, 1/('OB History S3'!$B:$B=A29), 'OB History S3'!$AD:$AD)</f>
        <v>0.66666666666666663</v>
      </c>
      <c r="N29" s="34">
        <f>SUMIFS('OB History S3'!F:F,'OB History S3'!B:B,A29)</f>
        <v>7</v>
      </c>
      <c r="O29" s="2">
        <f>SUMIFS('OB History S3'!E:E,'OB History S3'!B:B,A29)-N29</f>
        <v>6</v>
      </c>
      <c r="P29" s="88">
        <f>LOOKUP(2, 1/('OB History S3'!$B:$B=A29), 'OB History S3'!$AB:$AB)</f>
        <v>0.53333333333333333</v>
      </c>
      <c r="Q29" s="34">
        <f>SUMIFS('OB History S3'!H:H,'OB History S3'!B:B,A29)</f>
        <v>26</v>
      </c>
      <c r="R29" s="2">
        <f>SUMIFS('OB History S3'!G:G,'OB History S3'!B:B,A29)-Q29</f>
        <v>28</v>
      </c>
      <c r="S29" s="88">
        <f>LOOKUP(2, 1/('OB History S3'!$B:$B=A29), 'OB History S3'!$AC:$AC)</f>
        <v>0.48</v>
      </c>
      <c r="T29" s="2">
        <f>COUNTIFS('OB History S3'!$B:$B,$A$29,'OB History S3'!K:K, 1)</f>
        <v>0</v>
      </c>
      <c r="U29" s="2">
        <f>COUNTIFS('OB History S3'!$B:$B,$A$29,'OB History S3'!L:L, 1)</f>
        <v>1</v>
      </c>
      <c r="V29" s="2">
        <f>COUNTIFS('OB History S3'!$B:$B,$A$29,'OB History S3'!M:M, 1)</f>
        <v>0</v>
      </c>
      <c r="W29" s="2">
        <f>COUNTIFS('OB History S3'!$B:$B,$A$29,'OB History S3'!N:N, 1)</f>
        <v>1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0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0</v>
      </c>
      <c r="AG29" s="2">
        <f>COUNTIFS('OB History S3'!$B:$B,$A$29,'OB History S3'!X:X, 1)</f>
        <v>1</v>
      </c>
      <c r="AH29" s="2">
        <f>COUNTIFS('OB History S3'!$B:$B,$A$29,'OB History S3'!Y:Y, 1)</f>
        <v>2</v>
      </c>
      <c r="AI29" s="2">
        <f>COUNTIFS('OB History S3'!$B:$B,$A$29,'OB History S3'!Z:Z, 1)</f>
        <v>2</v>
      </c>
    </row>
    <row r="30" spans="1:35" x14ac:dyDescent="0.25">
      <c r="A30" s="1" t="s">
        <v>17</v>
      </c>
      <c r="B30" s="2" t="s">
        <v>79</v>
      </c>
      <c r="C30" s="2" t="s">
        <v>79</v>
      </c>
      <c r="D30" s="5">
        <v>1</v>
      </c>
      <c r="E30" s="5"/>
      <c r="F30" s="5"/>
      <c r="G30" s="5"/>
      <c r="H30" s="34">
        <f>SUMIFS('OB History S3'!C:C,'OB History S3'!B:B,A30)</f>
        <v>93</v>
      </c>
      <c r="I30" s="4">
        <f>AVERAGEIFS('OB History S3'!C:C,'OB History S3'!B:B,A30)</f>
        <v>23.25</v>
      </c>
      <c r="J30" s="35">
        <f t="array" ref="J30">MAX(IF('OB History S3'!B:B=A30, 'OB History S3'!C:C))</f>
        <v>32</v>
      </c>
      <c r="K30" s="34">
        <f>COUNTIFS('OB History S3'!B:B,A30,'OB History S3'!D:D, 1)</f>
        <v>1</v>
      </c>
      <c r="L30" s="2">
        <f>COUNTIFS('OB History S3'!B:B,A30,'OB History S3'!D:D, 0)</f>
        <v>3</v>
      </c>
      <c r="M30" s="88">
        <f>LOOKUP(2, 1/('OB History S3'!$B:$B=A30), 'OB History S3'!$AD:$AD)</f>
        <v>0.25</v>
      </c>
      <c r="N30" s="34">
        <f>SUMIFS('OB History S3'!F:F,'OB History S3'!B:B,A30)</f>
        <v>7</v>
      </c>
      <c r="O30" s="2">
        <f>SUMIFS('OB History S3'!E:E,'OB History S3'!B:B,A30)-N30</f>
        <v>11</v>
      </c>
      <c r="P30" s="88">
        <f>LOOKUP(2, 1/('OB History S3'!$B:$B=A30), 'OB History S3'!$AB:$AB)</f>
        <v>0.375</v>
      </c>
      <c r="Q30" s="34">
        <f>SUMIFS('OB History S3'!H:H,'OB History S3'!B:B,A30)</f>
        <v>37</v>
      </c>
      <c r="R30" s="2">
        <f>SUMIFS('OB History S3'!G:G,'OB History S3'!B:B,A30)-Q30</f>
        <v>40</v>
      </c>
      <c r="S30" s="88">
        <f>LOOKUP(2, 1/('OB History S3'!$B:$B=A30), 'OB History S3'!$AC:$AC)</f>
        <v>0.47499999999999998</v>
      </c>
      <c r="T30" s="2">
        <f>COUNTIFS('OB History S3'!$B:$B,$A$30,'OB History S3'!K:K, 1)</f>
        <v>0</v>
      </c>
      <c r="U30" s="2">
        <f>COUNTIFS('OB History S3'!$B:$B,$A$30,'OB History S3'!L:L, 1)</f>
        <v>2</v>
      </c>
      <c r="V30" s="2">
        <f>COUNTIFS('OB History S3'!$B:$B,$A$30,'OB History S3'!M:M, 1)</f>
        <v>0</v>
      </c>
      <c r="W30" s="2">
        <f>COUNTIFS('OB History S3'!$B:$B,$A$30,'OB History S3'!N:N, 1)</f>
        <v>1</v>
      </c>
      <c r="X30" s="2">
        <f>COUNTIFS('OB History S3'!$B:$B,$A$30,'OB History S3'!O:O, 1)</f>
        <v>1</v>
      </c>
      <c r="Y30" s="2">
        <f>COUNTIFS('OB History S3'!$B:$B,$A$30,'OB History S3'!P:P, 1)</f>
        <v>1</v>
      </c>
      <c r="Z30" s="2">
        <f>COUNTIFS('OB History S3'!$B:$B,$A$30,'OB History S3'!Q:Q, 1)</f>
        <v>0</v>
      </c>
      <c r="AA30" s="2">
        <f>COUNTIFS('OB History S3'!$B:$B,$A$30,'OB History S3'!R:R, 1)</f>
        <v>1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0</v>
      </c>
      <c r="AI30" s="2">
        <f>COUNTIFS('OB History S3'!$B:$B,$A$30,'OB History S3'!Z:Z, 1)</f>
        <v>1</v>
      </c>
    </row>
    <row r="31" spans="1:35" x14ac:dyDescent="0.25">
      <c r="A31" s="1" t="s">
        <v>155</v>
      </c>
      <c r="B31" s="6" t="s">
        <v>60</v>
      </c>
      <c r="C31" s="2" t="s">
        <v>79</v>
      </c>
      <c r="D31" s="5">
        <v>3</v>
      </c>
      <c r="E31" s="5"/>
      <c r="F31" s="5"/>
      <c r="G31" s="5"/>
      <c r="H31" s="34">
        <f>SUMIFS('OB History S3'!C:C,'OB History S3'!B:B,A31)</f>
        <v>126</v>
      </c>
      <c r="I31" s="4">
        <f>AVERAGEIFS('OB History S3'!C:C,'OB History S3'!B:B,A31)</f>
        <v>25.2</v>
      </c>
      <c r="J31" s="35">
        <f t="array" ref="J31">MAX(IF('OB History S3'!B:B=A31, 'OB History S3'!C:C))</f>
        <v>30</v>
      </c>
      <c r="K31" s="34">
        <f>COUNTIFS('OB History S3'!B:B,A31,'OB History S3'!D:D, 1)</f>
        <v>5</v>
      </c>
      <c r="L31" s="2">
        <f>COUNTIFS('OB History S3'!B:B,A31,'OB History S3'!D:D, 0)</f>
        <v>0</v>
      </c>
      <c r="M31" s="88">
        <f>LOOKUP(2, 1/('OB History S3'!$B:$B=A31), 'OB History S3'!$AD:$AD)</f>
        <v>1</v>
      </c>
      <c r="N31" s="34">
        <f>SUMIFS('OB History S3'!F:F,'OB History S3'!B:B,A31)</f>
        <v>15</v>
      </c>
      <c r="O31" s="2">
        <f>SUMIFS('OB History S3'!E:E,'OB History S3'!B:B,A31)-N31</f>
        <v>8</v>
      </c>
      <c r="P31" s="88">
        <f>LOOKUP(2, 1/('OB History S3'!$B:$B=A31), 'OB History S3'!$AB:$AB)</f>
        <v>0.66</v>
      </c>
      <c r="Q31" s="34">
        <f>SUMIFS('OB History S3'!H:H,'OB History S3'!B:B,A31)</f>
        <v>55</v>
      </c>
      <c r="R31" s="2">
        <f>SUMIFS('OB History S3'!G:G,'OB History S3'!B:B,A31)-Q31</f>
        <v>42</v>
      </c>
      <c r="S31" s="88">
        <f>LOOKUP(2, 1/('OB History S3'!$B:$B=A31), 'OB History S3'!$AC:$AC)</f>
        <v>0.57199999999999995</v>
      </c>
      <c r="T31" s="2">
        <f>COUNTIFS('OB History S3'!$B:$B,$A$31,'OB History S3'!K:K, 1)</f>
        <v>1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3</v>
      </c>
      <c r="X31" s="2">
        <f>COUNTIFS('OB History S3'!$B:$B,$A$31,'OB History S3'!O:O, 1)</f>
        <v>1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1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2</v>
      </c>
      <c r="AH31" s="2">
        <f>COUNTIFS('OB History S3'!$B:$B,$A$31,'OB History S3'!Y:Y, 1)</f>
        <v>3</v>
      </c>
      <c r="AI31" s="2">
        <f>COUNTIFS('OB History S3'!$B:$B,$A$31,'OB History S3'!Z:Z, 1)</f>
        <v>4</v>
      </c>
    </row>
    <row r="32" spans="1:35" x14ac:dyDescent="0.25">
      <c r="A32" s="1" t="s">
        <v>6</v>
      </c>
      <c r="B32" s="2" t="s">
        <v>60</v>
      </c>
      <c r="C32" s="2" t="s">
        <v>79</v>
      </c>
      <c r="D32" s="5"/>
      <c r="E32" s="5"/>
      <c r="F32" s="5"/>
      <c r="G32" s="5"/>
      <c r="H32" s="34">
        <f>SUMIFS('OB History S3'!C:C,'OB History S3'!B:B,A32)</f>
        <v>37</v>
      </c>
      <c r="I32" s="4">
        <f>AVERAGEIFS('OB History S3'!C:C,'OB History S3'!B:B,A32)</f>
        <v>18.5</v>
      </c>
      <c r="J32" s="35">
        <f t="array" ref="J32">MAX(IF('OB History S3'!B:B=A32, 'OB History S3'!C:C))</f>
        <v>19</v>
      </c>
      <c r="K32" s="34">
        <f>COUNTIFS('OB History S3'!B:B,A32,'OB History S3'!D:D, 1)</f>
        <v>1</v>
      </c>
      <c r="L32" s="2">
        <f>COUNTIFS('OB History S3'!B:B,A32,'OB History S3'!D:D, 0)</f>
        <v>1</v>
      </c>
      <c r="M32" s="88">
        <f>LOOKUP(2, 1/('OB History S3'!$B:$B=A32), 'OB History S3'!$AD:$AD)</f>
        <v>0.5</v>
      </c>
      <c r="N32" s="34">
        <f>SUMIFS('OB History S3'!F:F,'OB History S3'!B:B,A32)</f>
        <v>5</v>
      </c>
      <c r="O32" s="2">
        <f>SUMIFS('OB History S3'!E:E,'OB History S3'!B:B,A32)-N32</f>
        <v>4</v>
      </c>
      <c r="P32" s="88">
        <f>LOOKUP(2, 1/('OB History S3'!$B:$B=A32), 'OB History S3'!$AB:$AB)</f>
        <v>0.57499999999999996</v>
      </c>
      <c r="Q32" s="34">
        <f>SUMIFS('OB History S3'!H:H,'OB History S3'!B:B,A32)</f>
        <v>22</v>
      </c>
      <c r="R32" s="2">
        <f>SUMIFS('OB History S3'!G:G,'OB History S3'!B:B,A32)-Q32</f>
        <v>16</v>
      </c>
      <c r="S32" s="88">
        <f>LOOKUP(2, 1/('OB History S3'!$B:$B=A32), 'OB History S3'!$AC:$AC)</f>
        <v>0.58000000000000007</v>
      </c>
      <c r="T32" s="2">
        <f>COUNTIFS('OB History S3'!$B:$B,$A$32,'OB History S3'!K:K, 1)</f>
        <v>1</v>
      </c>
      <c r="U32" s="2">
        <f>COUNTIFS('OB History S3'!$B:$B,$A$32,'OB History S3'!L:L, 1)</f>
        <v>0</v>
      </c>
      <c r="V32" s="2">
        <f>COUNTIFS('OB History S3'!$B:$B,$A$32,'OB History S3'!M:M, 1)</f>
        <v>1</v>
      </c>
      <c r="W32" s="2">
        <f>COUNTIFS('OB History S3'!$B:$B,$A$32,'OB History S3'!N:N, 1)</f>
        <v>1</v>
      </c>
      <c r="X32" s="2">
        <f>COUNTIFS('OB History S3'!$B:$B,$A$32,'OB History S3'!O:O, 1)</f>
        <v>0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0</v>
      </c>
      <c r="AH32" s="2">
        <f>COUNTIFS('OB History S3'!$B:$B,$A$32,'OB History S3'!Y:Y, 1)</f>
        <v>1</v>
      </c>
      <c r="AI32" s="2">
        <f>COUNTIFS('OB History S3'!$B:$B,$A$32,'OB History S3'!Z:Z, 1)</f>
        <v>1</v>
      </c>
    </row>
    <row r="33" spans="1:35" x14ac:dyDescent="0.25">
      <c r="A33" s="1" t="s">
        <v>70</v>
      </c>
      <c r="B33" s="2" t="s">
        <v>79</v>
      </c>
      <c r="C33" s="2" t="s">
        <v>79</v>
      </c>
      <c r="D33" s="5"/>
      <c r="E33" s="5"/>
      <c r="F33" s="5"/>
      <c r="G33" s="5"/>
      <c r="H33" s="34">
        <f>SUMIFS('OB History S3'!C:C,'OB History S3'!B:B,A33)</f>
        <v>24</v>
      </c>
      <c r="I33" s="4">
        <f>AVERAGEIFS('OB History S3'!C:C,'OB History S3'!B:B,A33)</f>
        <v>24</v>
      </c>
      <c r="J33" s="35">
        <f t="array" ref="J33">MAX(IF('OB History S3'!B:B=A33, 'OB History S3'!C:C))</f>
        <v>24</v>
      </c>
      <c r="K33" s="34">
        <f>COUNTIFS('OB History S3'!B:B,A33,'OB History S3'!D:D, 1)</f>
        <v>1</v>
      </c>
      <c r="L33" s="2">
        <f>COUNTIFS('OB History S3'!B:B,A33,'OB History S3'!D:D, 0)</f>
        <v>0</v>
      </c>
      <c r="M33" s="88">
        <f>LOOKUP(2, 1/('OB History S3'!$B:$B=A33), 'OB History S3'!$AD:$AD)</f>
        <v>1</v>
      </c>
      <c r="N33" s="34">
        <f>SUMIFS('OB History S3'!F:F,'OB History S3'!B:B,A33)</f>
        <v>3</v>
      </c>
      <c r="O33" s="2">
        <f>SUMIFS('OB History S3'!E:E,'OB History S3'!B:B,A33)-N33</f>
        <v>2</v>
      </c>
      <c r="P33" s="88">
        <f>LOOKUP(2, 1/('OB History S3'!$B:$B=A33), 'OB History S3'!$AB:$AB)</f>
        <v>0.6</v>
      </c>
      <c r="Q33" s="34">
        <f>SUMIFS('OB History S3'!H:H,'OB History S3'!B:B,A33)</f>
        <v>9</v>
      </c>
      <c r="R33" s="2">
        <f>SUMIFS('OB History S3'!G:G,'OB History S3'!B:B,A33)-Q33</f>
        <v>10</v>
      </c>
      <c r="S33" s="88">
        <f>LOOKUP(2, 1/('OB History S3'!$B:$B=A33), 'OB History S3'!$AC:$AC)</f>
        <v>0.47</v>
      </c>
      <c r="T33" s="2">
        <f>COUNTIFS('OB History S3'!$B:$B,$A$33,'OB History S3'!K:K, 1)</f>
        <v>0</v>
      </c>
      <c r="U33" s="2">
        <f>COUNTIFS('OB History S3'!$B:$B,$A$33,'OB History S3'!L:L, 1)</f>
        <v>1</v>
      </c>
      <c r="V33" s="2">
        <f>COUNTIFS('OB History S3'!$B:$B,$A$33,'OB History S3'!M:M, 1)</f>
        <v>0</v>
      </c>
      <c r="W33" s="2">
        <f>COUNTIFS('OB History S3'!$B:$B,$A$33,'OB History S3'!N:N, 1)</f>
        <v>0</v>
      </c>
      <c r="X33" s="2">
        <f>COUNTIFS('OB History S3'!$B:$B,$A$33,'OB History S3'!O:O, 1)</f>
        <v>1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0</v>
      </c>
      <c r="AH33" s="2">
        <f>COUNTIFS('OB History S3'!$B:$B,$A$33,'OB History S3'!Y:Y, 1)</f>
        <v>1</v>
      </c>
      <c r="AI33" s="2">
        <f>COUNTIFS('OB History S3'!$B:$B,$A$33,'OB History S3'!Z:Z, 1)</f>
        <v>0</v>
      </c>
    </row>
    <row r="34" spans="1:35" x14ac:dyDescent="0.25">
      <c r="A34" s="1" t="s">
        <v>4</v>
      </c>
      <c r="B34" s="6" t="s">
        <v>60</v>
      </c>
      <c r="C34" s="2" t="s">
        <v>79</v>
      </c>
      <c r="D34" s="5">
        <v>1</v>
      </c>
      <c r="E34" s="5"/>
      <c r="F34" s="5"/>
      <c r="G34" s="5"/>
      <c r="H34" s="34">
        <f>SUMIFS('OB History S3'!C:C,'OB History S3'!B:B,A34)</f>
        <v>84</v>
      </c>
      <c r="I34" s="4">
        <f>AVERAGEIFS('OB History S3'!C:C,'OB History S3'!B:B,A34)</f>
        <v>42</v>
      </c>
      <c r="J34" s="35">
        <f t="array" ref="J34">MAX(IF('OB History S3'!B:B=A34, 'OB History S3'!C:C))</f>
        <v>53</v>
      </c>
      <c r="K34" s="34">
        <f>COUNTIFS('OB History S3'!B:B,A34,'OB History S3'!D:D, 1)</f>
        <v>1</v>
      </c>
      <c r="L34" s="2">
        <f>COUNTIFS('OB History S3'!B:B,A34,'OB History S3'!D:D, 0)</f>
        <v>1</v>
      </c>
      <c r="M34" s="88">
        <f>LOOKUP(2, 1/('OB History S3'!$B:$B=A34), 'OB History S3'!$AD:$AD)</f>
        <v>0.5</v>
      </c>
      <c r="N34" s="34">
        <f>SUMIFS('OB History S3'!F:F,'OB History S3'!B:B,A34)</f>
        <v>5</v>
      </c>
      <c r="O34" s="2">
        <f>SUMIFS('OB History S3'!E:E,'OB History S3'!B:B,A34)-N34</f>
        <v>5</v>
      </c>
      <c r="P34" s="88">
        <f>LOOKUP(2, 1/('OB History S3'!$B:$B=A34), 'OB History S3'!$AB:$AB)</f>
        <v>0.5</v>
      </c>
      <c r="Q34" s="34">
        <f>SUMIFS('OB History S3'!H:H,'OB History S3'!B:B,A34)</f>
        <v>23</v>
      </c>
      <c r="R34" s="2">
        <f>SUMIFS('OB History S3'!G:G,'OB History S3'!B:B,A34)-Q34</f>
        <v>16</v>
      </c>
      <c r="S34" s="88">
        <f>LOOKUP(2, 1/('OB History S3'!$B:$B=A34), 'OB History S3'!$AC:$AC)</f>
        <v>0.59000000000000008</v>
      </c>
      <c r="T34" s="2">
        <f>COUNTIFS('OB History S3'!$B:$B,$A$34,'OB History S3'!K:K, 1)</f>
        <v>1</v>
      </c>
      <c r="U34" s="2">
        <f>COUNTIFS('OB History S3'!$B:$B,$A$34,'OB History S3'!L:L, 1)</f>
        <v>0</v>
      </c>
      <c r="V34" s="2">
        <f>COUNTIFS('OB History S3'!$B:$B,$A$34,'OB History S3'!M:M, 1)</f>
        <v>0</v>
      </c>
      <c r="W34" s="2">
        <f>COUNTIFS('OB History S3'!$B:$B,$A$34,'OB History S3'!N:N, 1)</f>
        <v>1</v>
      </c>
      <c r="X34" s="2">
        <f>COUNTIFS('OB History S3'!$B:$B,$A$34,'OB History S3'!O:O, 1)</f>
        <v>1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0</v>
      </c>
      <c r="AG34" s="2">
        <f>COUNTIFS('OB History S3'!$B:$B,$A$34,'OB History S3'!X:X, 1)</f>
        <v>0</v>
      </c>
      <c r="AH34" s="2">
        <f>COUNTIFS('OB History S3'!$B:$B,$A$34,'OB History S3'!Y:Y, 1)</f>
        <v>0</v>
      </c>
      <c r="AI34" s="2">
        <f>COUNTIFS('OB History S3'!$B:$B,$A$34,'OB History S3'!Z:Z, 1)</f>
        <v>2</v>
      </c>
    </row>
    <row r="35" spans="1:35" x14ac:dyDescent="0.25">
      <c r="A35" s="1" t="s">
        <v>107</v>
      </c>
      <c r="B35" s="6" t="s">
        <v>79</v>
      </c>
      <c r="C35" s="2" t="s">
        <v>79</v>
      </c>
      <c r="D35" s="5"/>
      <c r="E35" s="5"/>
      <c r="F35" s="5"/>
      <c r="G35" s="5"/>
      <c r="H35" s="34">
        <f>SUMIFS('OB History S3'!C:C,'OB History S3'!B:B,A35)</f>
        <v>34</v>
      </c>
      <c r="I35" s="4">
        <f>AVERAGEIFS('OB History S3'!C:C,'OB History S3'!B:B,A35)</f>
        <v>17</v>
      </c>
      <c r="J35" s="35">
        <f t="array" ref="J35">MAX(IF('OB History S3'!B:B=A35, 'OB History S3'!C:C))</f>
        <v>20</v>
      </c>
      <c r="K35" s="34">
        <f>COUNTIFS('OB History S3'!B:B,A35,'OB History S3'!D:D, 1)</f>
        <v>0</v>
      </c>
      <c r="L35" s="2">
        <f>COUNTIFS('OB History S3'!B:B,A35,'OB History S3'!D:D, 0)</f>
        <v>2</v>
      </c>
      <c r="M35" s="88">
        <f>LOOKUP(2, 1/('OB History S3'!$B:$B=A35), 'OB History S3'!$AD:$AD)</f>
        <v>0</v>
      </c>
      <c r="N35" s="34">
        <f>SUMIFS('OB History S3'!F:F,'OB History S3'!B:B,A35)</f>
        <v>3</v>
      </c>
      <c r="O35" s="2">
        <f>SUMIFS('OB History S3'!E:E,'OB History S3'!B:B,A35)-N35</f>
        <v>6</v>
      </c>
      <c r="P35" s="88">
        <f>LOOKUP(2, 1/('OB History S3'!$B:$B=A35), 'OB History S3'!$AB:$AB)</f>
        <v>0.32500000000000001</v>
      </c>
      <c r="Q35" s="34">
        <f>SUMIFS('OB History S3'!H:H,'OB History S3'!B:B,A35)</f>
        <v>17</v>
      </c>
      <c r="R35" s="2">
        <f>SUMIFS('OB History S3'!G:G,'OB History S3'!B:B,A35)-Q35</f>
        <v>19</v>
      </c>
      <c r="S35" s="88">
        <f>LOOKUP(2, 1/('OB History S3'!$B:$B=A35), 'OB History S3'!$AC:$AC)</f>
        <v>0.46500000000000002</v>
      </c>
      <c r="T35" s="2">
        <f>COUNTIFS('OB History S3'!$B:$B,$A$35,'OB History S3'!K:K, 1)</f>
        <v>1</v>
      </c>
      <c r="U35" s="2">
        <f>COUNTIFS('OB History S3'!$B:$B,$A$35,'OB History S3'!L:L, 1)</f>
        <v>1</v>
      </c>
      <c r="V35" s="2">
        <f>COUNTIFS('OB History S3'!$B:$B,$A$35,'OB History S3'!M:M, 1)</f>
        <v>1</v>
      </c>
      <c r="W35" s="2">
        <f>COUNTIFS('OB History S3'!$B:$B,$A$35,'OB History S3'!N:N, 1)</f>
        <v>0</v>
      </c>
      <c r="X35" s="2">
        <f>COUNTIFS('OB History S3'!$B:$B,$A$35,'OB History S3'!O:O, 1)</f>
        <v>0</v>
      </c>
      <c r="Y35" s="2">
        <f>COUNTIFS('OB History S3'!$B:$B,$A$35,'OB History S3'!P:P, 1)</f>
        <v>0</v>
      </c>
      <c r="Z35" s="2">
        <f>COUNTIFS('OB History S3'!$B:$B,$A$35,'OB History S3'!Q:Q, 1)</f>
        <v>0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0</v>
      </c>
      <c r="AH35" s="2">
        <f>COUNTIFS('OB History S3'!$B:$B,$A$35,'OB History S3'!Y:Y, 1)</f>
        <v>0</v>
      </c>
      <c r="AI35" s="2">
        <f>COUNTIFS('OB History S3'!$B:$B,$A$35,'OB History S3'!Z:Z, 1)</f>
        <v>0</v>
      </c>
    </row>
    <row r="36" spans="1:35" x14ac:dyDescent="0.25">
      <c r="A36" s="1" t="s">
        <v>55</v>
      </c>
      <c r="B36" s="6" t="s">
        <v>79</v>
      </c>
      <c r="C36" s="1" t="s">
        <v>79</v>
      </c>
      <c r="D36" s="5">
        <v>1</v>
      </c>
      <c r="E36" s="5"/>
      <c r="F36" s="5"/>
      <c r="G36" s="5"/>
      <c r="H36" s="34">
        <f>SUMIFS('OB History S3'!C:C,'OB History S3'!B:B,A36)</f>
        <v>29</v>
      </c>
      <c r="I36" s="4">
        <f>AVERAGEIFS('OB History S3'!C:C,'OB History S3'!B:B,A36)</f>
        <v>14.5</v>
      </c>
      <c r="J36" s="35">
        <f t="array" ref="J36">MAX(IF('OB History S3'!B:B=A36, 'OB History S3'!C:C))</f>
        <v>20</v>
      </c>
      <c r="K36" s="34">
        <f>COUNTIFS('OB History S3'!B:B,A36,'OB History S3'!D:D, 1)</f>
        <v>0</v>
      </c>
      <c r="L36" s="2">
        <f>COUNTIFS('OB History S3'!B:B,A36,'OB History S3'!D:D, 0)</f>
        <v>2</v>
      </c>
      <c r="M36" s="88">
        <f>LOOKUP(2, 1/('OB History S3'!$B:$B=A36), 'OB History S3'!$AD:$AD)</f>
        <v>0</v>
      </c>
      <c r="N36" s="34">
        <f>SUMIFS('OB History S3'!F:F,'OB History S3'!B:B,A36)</f>
        <v>3</v>
      </c>
      <c r="O36" s="2">
        <f>SUMIFS('OB History S3'!E:E,'OB History S3'!B:B,A36)-N36</f>
        <v>6</v>
      </c>
      <c r="P36" s="88">
        <f>LOOKUP(2, 1/('OB History S3'!$B:$B=A36), 'OB History S3'!$AB:$AB)</f>
        <v>0.32500000000000001</v>
      </c>
      <c r="Q36" s="34">
        <f>SUMIFS('OB History S3'!H:H,'OB History S3'!B:B,A36)</f>
        <v>14</v>
      </c>
      <c r="R36" s="2">
        <f>SUMIFS('OB History S3'!G:G,'OB History S3'!B:B,A36)-Q36</f>
        <v>24</v>
      </c>
      <c r="S36" s="88">
        <f>LOOKUP(2, 1/('OB History S3'!$B:$B=A36), 'OB History S3'!$AC:$AC)</f>
        <v>0.37</v>
      </c>
      <c r="T36" s="2">
        <f>COUNTIFS('OB History S3'!$B:$B,$A$36,'OB History S3'!K:K, 1)</f>
        <v>0</v>
      </c>
      <c r="U36" s="2">
        <f>COUNTIFS('OB History S3'!$B:$B,$A$36,'OB History S3'!L:L, 1)</f>
        <v>2</v>
      </c>
      <c r="V36" s="2">
        <f>COUNTIFS('OB History S3'!$B:$B,$A$36,'OB History S3'!M:M, 1)</f>
        <v>0</v>
      </c>
      <c r="W36" s="2">
        <f>COUNTIFS('OB History S3'!$B:$B,$A$36,'OB History S3'!N:N, 1)</f>
        <v>0</v>
      </c>
      <c r="X36" s="2">
        <f>COUNTIFS('OB History S3'!$B:$B,$A$36,'OB History S3'!O:O, 1)</f>
        <v>0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0</v>
      </c>
      <c r="AG36" s="2">
        <f>COUNTIFS('OB History S3'!$B:$B,$A$36,'OB History S3'!X:X, 1)</f>
        <v>0</v>
      </c>
      <c r="AH36" s="2">
        <f>COUNTIFS('OB History S3'!$B:$B,$A$36,'OB History S3'!Y:Y, 1)</f>
        <v>1</v>
      </c>
      <c r="AI36" s="2">
        <f>COUNTIFS('OB History S3'!$B:$B,$A$36,'OB History S3'!Z:Z, 1)</f>
        <v>0</v>
      </c>
    </row>
  </sheetData>
  <autoFilter ref="A1:AI36" xr:uid="{EEC03B8F-669F-4FC0-BA62-50F3D395660C}">
    <sortState xmlns:xlrd2="http://schemas.microsoft.com/office/spreadsheetml/2017/richdata2" ref="A2:AI2">
      <sortCondition ref="A1:A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50"/>
  <sheetViews>
    <sheetView workbookViewId="0">
      <pane ySplit="1" topLeftCell="A38" activePane="bottomLeft" state="frozen"/>
      <selection pane="bottomLeft" activeCell="A70" sqref="A70:Z8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46205</v>
      </c>
      <c r="B2" t="s">
        <v>154</v>
      </c>
      <c r="C2">
        <v>18</v>
      </c>
      <c r="D2" s="86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18</v>
      </c>
      <c r="AB2" s="86">
        <f>AVERAGEIFS($I$2:I2, $B$2:B2, B2)</f>
        <v>0.25</v>
      </c>
      <c r="AC2" s="86">
        <f>AVERAGEIFS($J$2:J2, $B$2:B2, B2)</f>
        <v>0.38</v>
      </c>
      <c r="AD2" s="86">
        <f>AVERAGEIFS($D$2:D2, $B$2:B2, B2)</f>
        <v>0</v>
      </c>
    </row>
    <row r="3" spans="1:30" x14ac:dyDescent="0.25">
      <c r="A3" s="85">
        <v>46205</v>
      </c>
      <c r="B3" t="s">
        <v>19</v>
      </c>
      <c r="C3">
        <v>8</v>
      </c>
      <c r="D3" s="86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8</v>
      </c>
      <c r="AB3" s="86">
        <f>AVERAGEIFS($I$2:I3, $B$2:B3, B3)</f>
        <v>0.25</v>
      </c>
      <c r="AC3" s="86">
        <f>AVERAGEIFS($J$2:J3, $B$2:B3, B3)</f>
        <v>0.38</v>
      </c>
      <c r="AD3" s="86">
        <f>AVERAGEIFS($D$2:D3, $B$2:B3, B3)</f>
        <v>0</v>
      </c>
    </row>
    <row r="4" spans="1:30" x14ac:dyDescent="0.25">
      <c r="A4" s="85">
        <v>46205</v>
      </c>
      <c r="B4" t="s">
        <v>148</v>
      </c>
      <c r="C4">
        <v>20</v>
      </c>
      <c r="D4" s="86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20</v>
      </c>
      <c r="AB4" s="86">
        <f>AVERAGEIFS($I$2:I4, $B$2:B4, B4)</f>
        <v>0.25</v>
      </c>
      <c r="AC4" s="86">
        <f>AVERAGEIFS($J$2:J4, $B$2:B4, B4)</f>
        <v>0.38</v>
      </c>
      <c r="AD4" s="86">
        <f>AVERAGEIFS($D$2:D4, $B$2:B4, B4)</f>
        <v>0</v>
      </c>
    </row>
    <row r="5" spans="1:30" x14ac:dyDescent="0.25">
      <c r="A5" s="85">
        <v>46205</v>
      </c>
      <c r="B5" t="s">
        <v>161</v>
      </c>
      <c r="C5">
        <v>21</v>
      </c>
      <c r="D5" s="86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21</v>
      </c>
      <c r="AB5" s="86">
        <f>AVERAGEIFS($I$2:I5, $B$2:B5, B5)</f>
        <v>0.25</v>
      </c>
      <c r="AC5" s="86">
        <f>AVERAGEIFS($J$2:J5, $B$2:B5, B5)</f>
        <v>0.38</v>
      </c>
      <c r="AD5" s="86">
        <f>AVERAGEIFS($D$2:D5, $B$2:B5, B5)</f>
        <v>0</v>
      </c>
    </row>
    <row r="6" spans="1:30" x14ac:dyDescent="0.25">
      <c r="A6" s="85">
        <v>46205</v>
      </c>
      <c r="B6" t="s">
        <v>242</v>
      </c>
      <c r="C6">
        <v>7</v>
      </c>
      <c r="D6" s="86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7</v>
      </c>
      <c r="AB6" s="86">
        <f>AVERAGEIFS($I$2:I6, $B$2:B6, B6)</f>
        <v>0.25</v>
      </c>
      <c r="AC6" s="86">
        <f>AVERAGEIFS($J$2:J6, $B$2:B6, B6)</f>
        <v>0.38</v>
      </c>
      <c r="AD6" s="86">
        <f>AVERAGEIFS($D$2:D6, $B$2:B6, B6)</f>
        <v>0</v>
      </c>
    </row>
    <row r="7" spans="1:30" x14ac:dyDescent="0.25">
      <c r="A7" s="85">
        <v>46205</v>
      </c>
      <c r="B7" t="s">
        <v>147</v>
      </c>
      <c r="C7">
        <v>21</v>
      </c>
      <c r="D7" s="86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21</v>
      </c>
      <c r="AB7" s="86">
        <f>AVERAGEIFS($I$2:I7, $B$2:B7, B7)</f>
        <v>0.25</v>
      </c>
      <c r="AC7" s="86">
        <f>AVERAGEIFS($J$2:J7, $B$2:B7, B7)</f>
        <v>0.38</v>
      </c>
      <c r="AD7" s="86">
        <f>AVERAGEIFS($D$2:D7, $B$2:B7, B7)</f>
        <v>0</v>
      </c>
    </row>
    <row r="8" spans="1:30" x14ac:dyDescent="0.25">
      <c r="A8" s="85">
        <v>46205</v>
      </c>
      <c r="B8" t="s">
        <v>17</v>
      </c>
      <c r="C8">
        <v>24</v>
      </c>
      <c r="D8" s="86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86">
        <f>AVERAGEIFS($C$2:C8, $B$2:B8, B8)</f>
        <v>24</v>
      </c>
      <c r="AB8" s="86">
        <f>AVERAGEIFS($I$2:I8, $B$2:B8, B8)</f>
        <v>0.25</v>
      </c>
      <c r="AC8" s="86">
        <f>AVERAGEIFS($J$2:J8, $B$2:B8, B8)</f>
        <v>0.38</v>
      </c>
      <c r="AD8" s="86">
        <f>AVERAGEIFS($D$2:D8, $B$2:B8, B8)</f>
        <v>0</v>
      </c>
    </row>
    <row r="9" spans="1:30" x14ac:dyDescent="0.25">
      <c r="A9" s="85">
        <v>46205</v>
      </c>
      <c r="B9" t="s">
        <v>107</v>
      </c>
      <c r="C9">
        <v>20</v>
      </c>
      <c r="D9" s="86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0.25</v>
      </c>
      <c r="AC9" s="86">
        <f>AVERAGEIFS($J$2:J9, $B$2:B9, B9)</f>
        <v>0.38</v>
      </c>
      <c r="AD9" s="86">
        <f>AVERAGEIFS($D$2:D9, $B$2:B9, B9)</f>
        <v>0</v>
      </c>
    </row>
    <row r="10" spans="1:30" x14ac:dyDescent="0.25">
      <c r="A10" s="85">
        <v>46205</v>
      </c>
      <c r="B10" t="s">
        <v>140</v>
      </c>
      <c r="C10">
        <v>15</v>
      </c>
      <c r="D10" s="86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86">
        <f>AVERAGEIFS($C$2:C10, $B$2:B10, B10)</f>
        <v>15</v>
      </c>
      <c r="AB10" s="86">
        <f>AVERAGEIFS($I$2:I10, $B$2:B10, B10)</f>
        <v>0.75</v>
      </c>
      <c r="AC10" s="86">
        <f>AVERAGEIFS($J$2:J10, $B$2:B10, B10)</f>
        <v>0.63</v>
      </c>
      <c r="AD10" s="86">
        <f>AVERAGEIFS($D$2:D10, $B$2:B10, B10)</f>
        <v>1</v>
      </c>
    </row>
    <row r="11" spans="1:30" x14ac:dyDescent="0.25">
      <c r="A11" s="85">
        <v>46205</v>
      </c>
      <c r="B11" t="s">
        <v>214</v>
      </c>
      <c r="C11">
        <v>17</v>
      </c>
      <c r="D11" s="86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86">
        <f>AVERAGEIFS($C$2:C11, $B$2:B11, B11)</f>
        <v>17</v>
      </c>
      <c r="AB11" s="86">
        <f>AVERAGEIFS($I$2:I11, $B$2:B11, B11)</f>
        <v>0.75</v>
      </c>
      <c r="AC11" s="86">
        <f>AVERAGEIFS($J$2:J11, $B$2:B11, B11)</f>
        <v>0.63</v>
      </c>
      <c r="AD11" s="86">
        <f>AVERAGEIFS($D$2:D11, $B$2:B11, B11)</f>
        <v>1</v>
      </c>
    </row>
    <row r="12" spans="1:30" x14ac:dyDescent="0.25">
      <c r="A12" s="85">
        <v>46205</v>
      </c>
      <c r="B12" t="s">
        <v>146</v>
      </c>
      <c r="C12">
        <v>19</v>
      </c>
      <c r="D12" s="86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86">
        <f>AVERAGEIFS($C$2:C12, $B$2:B12, B12)</f>
        <v>19</v>
      </c>
      <c r="AB12" s="86">
        <f>AVERAGEIFS($I$2:I12, $B$2:B12, B12)</f>
        <v>0.75</v>
      </c>
      <c r="AC12" s="86">
        <f>AVERAGEIFS($J$2:J12, $B$2:B12, B12)</f>
        <v>0.63</v>
      </c>
      <c r="AD12" s="86">
        <f>AVERAGEIFS($D$2:D12, $B$2:B12, B12)</f>
        <v>1</v>
      </c>
    </row>
    <row r="13" spans="1:30" x14ac:dyDescent="0.25">
      <c r="A13" s="85">
        <v>46205</v>
      </c>
      <c r="B13" t="s">
        <v>139</v>
      </c>
      <c r="C13">
        <v>8</v>
      </c>
      <c r="D13" s="86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86">
        <f>AVERAGEIFS($C$2:C13, $B$2:B13, B13)</f>
        <v>8</v>
      </c>
      <c r="AB13" s="86">
        <f>AVERAGEIFS($I$2:I13, $B$2:B13, B13)</f>
        <v>0.75</v>
      </c>
      <c r="AC13" s="86">
        <f>AVERAGEIFS($J$2:J13, $B$2:B13, B13)</f>
        <v>0.63</v>
      </c>
      <c r="AD13" s="86">
        <f>AVERAGEIFS($D$2:D13, $B$2:B13, B13)</f>
        <v>1</v>
      </c>
    </row>
    <row r="14" spans="1:30" x14ac:dyDescent="0.25">
      <c r="A14" s="85">
        <v>46205</v>
      </c>
      <c r="B14" t="s">
        <v>13</v>
      </c>
      <c r="C14">
        <v>20</v>
      </c>
      <c r="D14" s="86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20</v>
      </c>
      <c r="AB14" s="86">
        <f>AVERAGEIFS($I$2:I14, $B$2:B14, B14)</f>
        <v>0.75</v>
      </c>
      <c r="AC14" s="86">
        <f>AVERAGEIFS($J$2:J14, $B$2:B14, B14)</f>
        <v>0.63</v>
      </c>
      <c r="AD14" s="86">
        <f>AVERAGEIFS($D$2:D14, $B$2:B14, B14)</f>
        <v>1</v>
      </c>
    </row>
    <row r="15" spans="1:30" x14ac:dyDescent="0.25">
      <c r="A15" s="85">
        <v>46205</v>
      </c>
      <c r="B15" t="s">
        <v>2</v>
      </c>
      <c r="C15">
        <v>33</v>
      </c>
      <c r="D15" s="86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33</v>
      </c>
      <c r="AB15" s="86">
        <f>AVERAGEIFS($I$2:I15, $B$2:B15, B15)</f>
        <v>0.75</v>
      </c>
      <c r="AC15" s="86">
        <f>AVERAGEIFS($J$2:J15, $B$2:B15, B15)</f>
        <v>0.63</v>
      </c>
      <c r="AD15" s="86">
        <f>AVERAGEIFS($D$2:D15, $B$2:B15, B15)</f>
        <v>1</v>
      </c>
    </row>
    <row r="16" spans="1:30" x14ac:dyDescent="0.25">
      <c r="A16" s="85">
        <v>46205</v>
      </c>
      <c r="B16" t="s">
        <v>38</v>
      </c>
      <c r="C16">
        <v>21</v>
      </c>
      <c r="D16" s="86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21</v>
      </c>
      <c r="AB16" s="86">
        <f>AVERAGEIFS($I$2:I16, $B$2:B16, B16)</f>
        <v>0.75</v>
      </c>
      <c r="AC16" s="86">
        <f>AVERAGEIFS($J$2:J16, $B$2:B16, B16)</f>
        <v>0.63</v>
      </c>
      <c r="AD16" s="86">
        <f>AVERAGEIFS($D$2:D16, $B$2:B16, B16)</f>
        <v>1</v>
      </c>
    </row>
    <row r="17" spans="1:30" x14ac:dyDescent="0.25">
      <c r="A17" s="85">
        <v>46205</v>
      </c>
      <c r="B17" t="s">
        <v>155</v>
      </c>
      <c r="C17">
        <v>29</v>
      </c>
      <c r="D17" s="86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29</v>
      </c>
      <c r="AB17" s="86">
        <f>AVERAGEIFS($I$2:I17, $B$2:B17, B17)</f>
        <v>0.75</v>
      </c>
      <c r="AC17" s="86">
        <f>AVERAGEIFS($J$2:J17, $B$2:B17, B17)</f>
        <v>0.63</v>
      </c>
      <c r="AD17" s="86">
        <f>AVERAGEIFS($D$2:D17, $B$2:B17, B17)</f>
        <v>1</v>
      </c>
    </row>
    <row r="18" spans="1:30" x14ac:dyDescent="0.25">
      <c r="A18" s="85">
        <v>46206</v>
      </c>
      <c r="B18" t="s">
        <v>147</v>
      </c>
      <c r="C18">
        <v>21</v>
      </c>
      <c r="D18" s="86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86">
        <f>AVERAGEIFS($C$2:C18, $B$2:B18, B18)</f>
        <v>21</v>
      </c>
      <c r="AB18" s="86">
        <f>AVERAGEIFS($I$2:I18, $B$2:B18, B18)</f>
        <v>0.42499999999999999</v>
      </c>
      <c r="AC18" s="86">
        <f>AVERAGEIFS($J$2:J18, $B$2:B18, B18)</f>
        <v>0.41500000000000004</v>
      </c>
      <c r="AD18" s="86">
        <f>AVERAGEIFS($D$2:D18, $B$2:B18, B18)</f>
        <v>0.5</v>
      </c>
    </row>
    <row r="19" spans="1:30" x14ac:dyDescent="0.25">
      <c r="A19" s="85">
        <v>46206</v>
      </c>
      <c r="B19" t="s">
        <v>13</v>
      </c>
      <c r="C19">
        <v>35</v>
      </c>
      <c r="D19" s="86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86">
        <f>AVERAGEIFS($C$2:C19, $B$2:B19, B19)</f>
        <v>27.5</v>
      </c>
      <c r="AB19" s="86">
        <f>AVERAGEIFS($I$2:I19, $B$2:B19, B19)</f>
        <v>0.67500000000000004</v>
      </c>
      <c r="AC19" s="86">
        <f>AVERAGEIFS($J$2:J19, $B$2:B19, B19)</f>
        <v>0.54</v>
      </c>
      <c r="AD19" s="86">
        <f>AVERAGEIFS($D$2:D19, $B$2:B19, B19)</f>
        <v>1</v>
      </c>
    </row>
    <row r="20" spans="1:30" x14ac:dyDescent="0.25">
      <c r="A20" s="85">
        <v>46206</v>
      </c>
      <c r="B20" t="s">
        <v>179</v>
      </c>
      <c r="C20">
        <v>18</v>
      </c>
      <c r="D20" s="86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86">
        <f>AVERAGEIFS($C$2:C20, $B$2:B20, B20)</f>
        <v>18</v>
      </c>
      <c r="AB20" s="86">
        <f>AVERAGEIFS($I$2:I20, $B$2:B20, B20)</f>
        <v>0.6</v>
      </c>
      <c r="AC20" s="86">
        <f>AVERAGEIFS($J$2:J20, $B$2:B20, B20)</f>
        <v>0.45</v>
      </c>
      <c r="AD20" s="86">
        <f>AVERAGEIFS($D$2:D20, $B$2:B20, B20)</f>
        <v>1</v>
      </c>
    </row>
    <row r="21" spans="1:30" x14ac:dyDescent="0.25">
      <c r="A21" s="85">
        <v>46206</v>
      </c>
      <c r="B21" t="s">
        <v>155</v>
      </c>
      <c r="C21">
        <v>23</v>
      </c>
      <c r="D21" s="86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86">
        <f>AVERAGEIFS($C$2:C21, $B$2:B21, B21)</f>
        <v>26</v>
      </c>
      <c r="AB21" s="86">
        <f>AVERAGEIFS($I$2:I21, $B$2:B21, B21)</f>
        <v>0.67500000000000004</v>
      </c>
      <c r="AC21" s="86">
        <f>AVERAGEIFS($J$2:J21, $B$2:B21, B21)</f>
        <v>0.54</v>
      </c>
      <c r="AD21" s="86">
        <f>AVERAGEIFS($D$2:D21, $B$2:B21, B21)</f>
        <v>1</v>
      </c>
    </row>
    <row r="22" spans="1:30" x14ac:dyDescent="0.25">
      <c r="A22" s="85">
        <v>46206</v>
      </c>
      <c r="B22" t="s">
        <v>154</v>
      </c>
      <c r="C22">
        <v>12</v>
      </c>
      <c r="D22" s="86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86">
        <f>AVERAGEIFS($C$2:C22, $B$2:B22, B22)</f>
        <v>15</v>
      </c>
      <c r="AB22" s="86">
        <f>AVERAGEIFS($I$2:I22, $B$2:B22, B22)</f>
        <v>0.42499999999999999</v>
      </c>
      <c r="AC22" s="86">
        <f>AVERAGEIFS($J$2:J22, $B$2:B22, B22)</f>
        <v>0.41500000000000004</v>
      </c>
      <c r="AD22" s="86">
        <f>AVERAGEIFS($D$2:D22, $B$2:B22, B22)</f>
        <v>0.5</v>
      </c>
    </row>
    <row r="23" spans="1:30" x14ac:dyDescent="0.25">
      <c r="A23" s="85">
        <v>46206</v>
      </c>
      <c r="B23" t="s">
        <v>161</v>
      </c>
      <c r="C23">
        <v>14</v>
      </c>
      <c r="D23" s="86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86">
        <f>AVERAGEIFS($C$2:C23, $B$2:B23, B23)</f>
        <v>17.5</v>
      </c>
      <c r="AB23" s="86">
        <f>AVERAGEIFS($I$2:I23, $B$2:B23, B23)</f>
        <v>0.42499999999999999</v>
      </c>
      <c r="AC23" s="86">
        <f>AVERAGEIFS($J$2:J23, $B$2:B23, B23)</f>
        <v>0.41500000000000004</v>
      </c>
      <c r="AD23" s="86">
        <f>AVERAGEIFS($D$2:D23, $B$2:B23, B23)</f>
        <v>0.5</v>
      </c>
    </row>
    <row r="24" spans="1:30" x14ac:dyDescent="0.25">
      <c r="A24" s="85">
        <v>46206</v>
      </c>
      <c r="B24" t="s">
        <v>146</v>
      </c>
      <c r="C24">
        <v>9</v>
      </c>
      <c r="D24" s="86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0.57499999999999996</v>
      </c>
      <c r="AC24" s="86">
        <f>AVERAGEIFS($J$2:J24, $B$2:B24, B24)</f>
        <v>0.59000000000000008</v>
      </c>
      <c r="AD24" s="86">
        <f>AVERAGEIFS($D$2:D24, $B$2:B24, B24)</f>
        <v>0.5</v>
      </c>
    </row>
    <row r="25" spans="1:30" x14ac:dyDescent="0.25">
      <c r="A25" s="85">
        <v>46206</v>
      </c>
      <c r="B25" t="s">
        <v>6</v>
      </c>
      <c r="C25">
        <v>18</v>
      </c>
      <c r="D25" s="86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18</v>
      </c>
      <c r="AB25" s="86">
        <f>AVERAGEIFS($I$2:I25, $B$2:B25, B25)</f>
        <v>0.4</v>
      </c>
      <c r="AC25" s="86">
        <f>AVERAGEIFS($J$2:J25, $B$2:B25, B25)</f>
        <v>0.55000000000000004</v>
      </c>
      <c r="AD25" s="86">
        <f>AVERAGEIFS($D$2:D25, $B$2:B25, B25)</f>
        <v>0</v>
      </c>
    </row>
    <row r="26" spans="1:30" x14ac:dyDescent="0.25">
      <c r="A26" s="85">
        <v>46206</v>
      </c>
      <c r="B26" t="s">
        <v>2</v>
      </c>
      <c r="C26">
        <v>48</v>
      </c>
      <c r="D26" s="86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40.5</v>
      </c>
      <c r="AB26" s="86">
        <f>AVERAGEIFS($I$2:I26, $B$2:B26, B26)</f>
        <v>0.57499999999999996</v>
      </c>
      <c r="AC26" s="86">
        <f>AVERAGEIFS($J$2:J26, $B$2:B26, B26)</f>
        <v>0.59000000000000008</v>
      </c>
      <c r="AD26" s="86">
        <f>AVERAGEIFS($D$2:D26, $B$2:B26, B26)</f>
        <v>0.5</v>
      </c>
    </row>
    <row r="27" spans="1:30" x14ac:dyDescent="0.25">
      <c r="A27" s="85">
        <v>46206</v>
      </c>
      <c r="B27" t="s">
        <v>107</v>
      </c>
      <c r="C27">
        <v>14</v>
      </c>
      <c r="D27" s="86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17</v>
      </c>
      <c r="AB27" s="86">
        <f>AVERAGEIFS($I$2:I27, $B$2:B27, B27)</f>
        <v>0.32500000000000001</v>
      </c>
      <c r="AC27" s="86">
        <f>AVERAGEIFS($J$2:J27, $B$2:B27, B27)</f>
        <v>0.46500000000000002</v>
      </c>
      <c r="AD27" s="86">
        <f>AVERAGEIFS($D$2:D27, $B$2:B27, B27)</f>
        <v>0</v>
      </c>
    </row>
    <row r="28" spans="1:30" x14ac:dyDescent="0.25">
      <c r="A28" s="85">
        <v>46206</v>
      </c>
      <c r="B28" t="s">
        <v>214</v>
      </c>
      <c r="C28">
        <v>12</v>
      </c>
      <c r="D28" s="86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14.5</v>
      </c>
      <c r="AB28" s="86">
        <f>AVERAGEIFS($I$2:I28, $B$2:B28, B28)</f>
        <v>0.57499999999999996</v>
      </c>
      <c r="AC28" s="86">
        <f>AVERAGEIFS($J$2:J28, $B$2:B28, B28)</f>
        <v>0.59000000000000008</v>
      </c>
      <c r="AD28" s="86">
        <f>AVERAGEIFS($D$2:D28, $B$2:B28, B28)</f>
        <v>0.5</v>
      </c>
    </row>
    <row r="29" spans="1:30" x14ac:dyDescent="0.25">
      <c r="A29" s="85">
        <v>46206</v>
      </c>
      <c r="B29" t="s">
        <v>140</v>
      </c>
      <c r="C29">
        <v>15</v>
      </c>
      <c r="D29" s="86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15</v>
      </c>
      <c r="AB29" s="86">
        <f>AVERAGEIFS($I$2:I29, $B$2:B29, B29)</f>
        <v>0.57499999999999996</v>
      </c>
      <c r="AC29" s="86">
        <f>AVERAGEIFS($J$2:J29, $B$2:B29, B29)</f>
        <v>0.59000000000000008</v>
      </c>
      <c r="AD29" s="86">
        <f>AVERAGEIFS($D$2:D29, $B$2:B29, B29)</f>
        <v>0.5</v>
      </c>
    </row>
    <row r="30" spans="1:30" x14ac:dyDescent="0.25">
      <c r="A30" s="85">
        <v>46206</v>
      </c>
      <c r="B30" t="s">
        <v>1</v>
      </c>
      <c r="C30">
        <v>47</v>
      </c>
      <c r="D30" s="86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86">
        <f>AVERAGEIFS($C$2:C30, $B$2:B30, B30)</f>
        <v>47</v>
      </c>
      <c r="AB30" s="86">
        <f>AVERAGEIFS($I$2:I30, $B$2:B30, B30)</f>
        <v>0.6</v>
      </c>
      <c r="AC30" s="86">
        <f>AVERAGEIFS($J$2:J30, $B$2:B30, B30)</f>
        <v>0.47</v>
      </c>
      <c r="AD30" s="86">
        <f>AVERAGEIFS($D$2:D30, $B$2:B30, B30)</f>
        <v>1</v>
      </c>
    </row>
    <row r="31" spans="1:30" x14ac:dyDescent="0.25">
      <c r="A31" s="85">
        <v>46206</v>
      </c>
      <c r="B31" t="s">
        <v>37</v>
      </c>
      <c r="C31">
        <v>30</v>
      </c>
      <c r="D31" s="86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86">
        <f>AVERAGEIFS($C$2:C31, $B$2:B31, B31)</f>
        <v>30</v>
      </c>
      <c r="AB31" s="86">
        <f>AVERAGEIFS($I$2:I31, $B$2:B31, B31)</f>
        <v>0.6</v>
      </c>
      <c r="AC31" s="86">
        <f>AVERAGEIFS($J$2:J31, $B$2:B31, B31)</f>
        <v>0.47</v>
      </c>
      <c r="AD31" s="86">
        <f>AVERAGEIFS($D$2:D31, $B$2:B31, B31)</f>
        <v>1</v>
      </c>
    </row>
    <row r="32" spans="1:30" x14ac:dyDescent="0.25">
      <c r="A32" s="85">
        <v>46206</v>
      </c>
      <c r="B32" t="s">
        <v>3</v>
      </c>
      <c r="C32">
        <v>29</v>
      </c>
      <c r="D32" s="86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86">
        <f>AVERAGEIFS($C$2:C32, $B$2:B32, B32)</f>
        <v>29</v>
      </c>
      <c r="AB32" s="86">
        <f>AVERAGEIFS($I$2:I32, $B$2:B32, B32)</f>
        <v>0.6</v>
      </c>
      <c r="AC32" s="86">
        <f>AVERAGEIFS($J$2:J32, $B$2:B32, B32)</f>
        <v>0.47</v>
      </c>
      <c r="AD32" s="86">
        <f>AVERAGEIFS($D$2:D32, $B$2:B32, B32)</f>
        <v>1</v>
      </c>
    </row>
    <row r="33" spans="1:30" x14ac:dyDescent="0.25">
      <c r="A33" s="85">
        <v>46206</v>
      </c>
      <c r="B33" t="s">
        <v>29</v>
      </c>
      <c r="C33">
        <v>19</v>
      </c>
      <c r="D33" s="86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86">
        <f>AVERAGEIFS($C$2:C33, $B$2:B33, B33)</f>
        <v>19</v>
      </c>
      <c r="AB33" s="86">
        <f>AVERAGEIFS($I$2:I33, $B$2:B33, B33)</f>
        <v>0.6</v>
      </c>
      <c r="AC33" s="86">
        <f>AVERAGEIFS($J$2:J33, $B$2:B33, B33)</f>
        <v>0.47</v>
      </c>
      <c r="AD33" s="86">
        <f>AVERAGEIFS($D$2:D33, $B$2:B33, B33)</f>
        <v>1</v>
      </c>
    </row>
    <row r="34" spans="1:30" x14ac:dyDescent="0.25">
      <c r="A34" s="85">
        <v>46206</v>
      </c>
      <c r="B34" t="s">
        <v>141</v>
      </c>
      <c r="C34">
        <v>48</v>
      </c>
      <c r="D34" s="86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86">
        <f>AVERAGEIFS($C$2:C34, $B$2:B34, B34)</f>
        <v>48</v>
      </c>
      <c r="AB34" s="86">
        <f>AVERAGEIFS($I$2:I34, $B$2:B34, B34)</f>
        <v>0.6</v>
      </c>
      <c r="AC34" s="86">
        <f>AVERAGEIFS($J$2:J34, $B$2:B34, B34)</f>
        <v>0.47</v>
      </c>
      <c r="AD34" s="86">
        <f>AVERAGEIFS($D$2:D34, $B$2:B34, B34)</f>
        <v>1</v>
      </c>
    </row>
    <row r="35" spans="1:30" x14ac:dyDescent="0.25">
      <c r="A35" s="85">
        <v>46206</v>
      </c>
      <c r="B35" t="s">
        <v>70</v>
      </c>
      <c r="C35">
        <v>24</v>
      </c>
      <c r="D35" s="86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86">
        <f>AVERAGEIFS($C$2:C35, $B$2:B35, B35)</f>
        <v>24</v>
      </c>
      <c r="AB35" s="86">
        <f>AVERAGEIFS($I$2:I35, $B$2:B35, B35)</f>
        <v>0.6</v>
      </c>
      <c r="AC35" s="86">
        <f>AVERAGEIFS($J$2:J35, $B$2:B35, B35)</f>
        <v>0.47</v>
      </c>
      <c r="AD35" s="86">
        <f>AVERAGEIFS($D$2:D35, $B$2:B35, B35)</f>
        <v>1</v>
      </c>
    </row>
    <row r="36" spans="1:30" x14ac:dyDescent="0.25">
      <c r="A36" s="85">
        <v>46206</v>
      </c>
      <c r="B36" t="s">
        <v>5</v>
      </c>
      <c r="C36">
        <v>30</v>
      </c>
      <c r="D36" s="86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86">
        <f>AVERAGEIFS($C$2:C36, $B$2:B36, B36)</f>
        <v>30</v>
      </c>
      <c r="AB36" s="86">
        <f>AVERAGEIFS($I$2:I36, $B$2:B36, B36)</f>
        <v>0.4</v>
      </c>
      <c r="AC36" s="86">
        <f>AVERAGEIFS($J$2:J36, $B$2:B36, B36)</f>
        <v>0.53</v>
      </c>
      <c r="AD36" s="86">
        <f>AVERAGEIFS($D$2:D36, $B$2:B36, B36)</f>
        <v>0</v>
      </c>
    </row>
    <row r="37" spans="1:30" x14ac:dyDescent="0.25">
      <c r="A37" s="85">
        <v>46206</v>
      </c>
      <c r="B37" t="s">
        <v>4</v>
      </c>
      <c r="C37">
        <v>53</v>
      </c>
      <c r="D37" s="86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86">
        <f>AVERAGEIFS($C$2:C37, $B$2:B37, B37)</f>
        <v>53</v>
      </c>
      <c r="AB37" s="86">
        <f>AVERAGEIFS($I$2:I37, $B$2:B37, B37)</f>
        <v>0.4</v>
      </c>
      <c r="AC37" s="86">
        <f>AVERAGEIFS($J$2:J37, $B$2:B37, B37)</f>
        <v>0.53</v>
      </c>
      <c r="AD37" s="86">
        <f>AVERAGEIFS($D$2:D37, $B$2:B37, B37)</f>
        <v>0</v>
      </c>
    </row>
    <row r="38" spans="1:30" x14ac:dyDescent="0.25">
      <c r="A38" s="85">
        <v>46206</v>
      </c>
      <c r="B38" t="s">
        <v>42</v>
      </c>
      <c r="C38">
        <v>42</v>
      </c>
      <c r="D38" s="86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86">
        <f>AVERAGEIFS($C$2:C38, $B$2:B38, B38)</f>
        <v>42</v>
      </c>
      <c r="AB38" s="86">
        <f>AVERAGEIFS($I$2:I38, $B$2:B38, B38)</f>
        <v>0.4</v>
      </c>
      <c r="AC38" s="86">
        <f>AVERAGEIFS($J$2:J38, $B$2:B38, B38)</f>
        <v>0.53</v>
      </c>
      <c r="AD38" s="86">
        <f>AVERAGEIFS($D$2:D38, $B$2:B38, B38)</f>
        <v>0</v>
      </c>
    </row>
    <row r="39" spans="1:30" x14ac:dyDescent="0.25">
      <c r="A39" s="85">
        <v>46206</v>
      </c>
      <c r="B39" t="s">
        <v>51</v>
      </c>
      <c r="C39">
        <v>21</v>
      </c>
      <c r="D39" s="86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86">
        <f>AVERAGEIFS($C$2:C39, $B$2:B39, B39)</f>
        <v>21</v>
      </c>
      <c r="AB39" s="86">
        <f>AVERAGEIFS($I$2:I39, $B$2:B39, B39)</f>
        <v>0.4</v>
      </c>
      <c r="AC39" s="86">
        <f>AVERAGEIFS($J$2:J39, $B$2:B39, B39)</f>
        <v>0.53</v>
      </c>
      <c r="AD39" s="86">
        <f>AVERAGEIFS($D$2:D39, $B$2:B39, B39)</f>
        <v>0</v>
      </c>
    </row>
    <row r="40" spans="1:30" x14ac:dyDescent="0.25">
      <c r="A40" s="85">
        <v>46206</v>
      </c>
      <c r="B40" t="s">
        <v>20</v>
      </c>
      <c r="C40">
        <v>29</v>
      </c>
      <c r="D40" s="86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86">
        <f>AVERAGEIFS($C$2:C40, $B$2:B40, B40)</f>
        <v>29</v>
      </c>
      <c r="AB40" s="86">
        <f>AVERAGEIFS($I$2:I40, $B$2:B40, B40)</f>
        <v>0.4</v>
      </c>
      <c r="AC40" s="86">
        <f>AVERAGEIFS($J$2:J40, $B$2:B40, B40)</f>
        <v>0.53</v>
      </c>
      <c r="AD40" s="86">
        <f>AVERAGEIFS($D$2:D40, $B$2:B40, B40)</f>
        <v>0</v>
      </c>
    </row>
    <row r="41" spans="1:30" x14ac:dyDescent="0.25">
      <c r="A41" s="85">
        <v>46206</v>
      </c>
      <c r="B41" t="s">
        <v>53</v>
      </c>
      <c r="C41">
        <v>21</v>
      </c>
      <c r="D41" s="86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86">
        <f>AVERAGEIFS($C$2:C41, $B$2:B41, B41)</f>
        <v>21</v>
      </c>
      <c r="AB41" s="86">
        <f>AVERAGEIFS($I$2:I41, $B$2:B41, B41)</f>
        <v>0.4</v>
      </c>
      <c r="AC41" s="86">
        <f>AVERAGEIFS($J$2:J41, $B$2:B41, B41)</f>
        <v>0.53</v>
      </c>
      <c r="AD41" s="86">
        <f>AVERAGEIFS($D$2:D41, $B$2:B41, B41)</f>
        <v>0</v>
      </c>
    </row>
    <row r="42" spans="1:30" x14ac:dyDescent="0.25">
      <c r="A42" s="85">
        <v>46207</v>
      </c>
      <c r="B42" t="s">
        <v>35</v>
      </c>
      <c r="C42">
        <v>20</v>
      </c>
      <c r="D42" s="86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86">
        <f>AVERAGEIFS($C$2:C42, $B$2:B42, B42)</f>
        <v>20</v>
      </c>
      <c r="AB42" s="86">
        <f>AVERAGEIFS($I$2:I42, $B$2:B42, B42)</f>
        <v>0.6</v>
      </c>
      <c r="AC42" s="86">
        <f>AVERAGEIFS($J$2:J42, $B$2:B42, B42)</f>
        <v>0.65</v>
      </c>
      <c r="AD42" s="86">
        <f>AVERAGEIFS($D$2:D42, $B$2:B42, B42)</f>
        <v>1</v>
      </c>
    </row>
    <row r="43" spans="1:30" x14ac:dyDescent="0.25">
      <c r="A43" s="85">
        <v>46207</v>
      </c>
      <c r="B43" t="s">
        <v>179</v>
      </c>
      <c r="C43">
        <v>30</v>
      </c>
      <c r="D43" s="86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86">
        <f>AVERAGEIFS($C$2:C43, $B$2:B43, B43)</f>
        <v>24</v>
      </c>
      <c r="AB43" s="86">
        <f>AVERAGEIFS($I$2:I43, $B$2:B43, B43)</f>
        <v>0.6</v>
      </c>
      <c r="AC43" s="86">
        <f>AVERAGEIFS($J$2:J43, $B$2:B43, B43)</f>
        <v>0.55000000000000004</v>
      </c>
      <c r="AD43" s="86">
        <f>AVERAGEIFS($D$2:D43, $B$2:B43, B43)</f>
        <v>1</v>
      </c>
    </row>
    <row r="44" spans="1:30" x14ac:dyDescent="0.25">
      <c r="A44" s="85">
        <v>46207</v>
      </c>
      <c r="B44" t="s">
        <v>27</v>
      </c>
      <c r="C44">
        <v>15</v>
      </c>
      <c r="D44" s="86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86">
        <f>AVERAGEIFS($C$2:C44, $B$2:B44, B44)</f>
        <v>15</v>
      </c>
      <c r="AB44" s="86">
        <f>AVERAGEIFS($I$2:I44, $B$2:B44, B44)</f>
        <v>0.6</v>
      </c>
      <c r="AC44" s="86">
        <f>AVERAGEIFS($J$2:J44, $B$2:B44, B44)</f>
        <v>0.65</v>
      </c>
      <c r="AD44" s="86">
        <f>AVERAGEIFS($D$2:D44, $B$2:B44, B44)</f>
        <v>1</v>
      </c>
    </row>
    <row r="45" spans="1:30" x14ac:dyDescent="0.25">
      <c r="A45" s="85">
        <v>46207</v>
      </c>
      <c r="B45" t="s">
        <v>26</v>
      </c>
      <c r="C45">
        <v>22</v>
      </c>
      <c r="D45" s="86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86">
        <f>AVERAGEIFS($C$2:C45, $B$2:B45, B45)</f>
        <v>22</v>
      </c>
      <c r="AB45" s="86">
        <f>AVERAGEIFS($I$2:I45, $B$2:B45, B45)</f>
        <v>0.6</v>
      </c>
      <c r="AC45" s="86">
        <f>AVERAGEIFS($J$2:J45, $B$2:B45, B45)</f>
        <v>0.65</v>
      </c>
      <c r="AD45" s="86">
        <f>AVERAGEIFS($D$2:D45, $B$2:B45, B45)</f>
        <v>1</v>
      </c>
    </row>
    <row r="46" spans="1:30" x14ac:dyDescent="0.25">
      <c r="A46" s="85">
        <v>46207</v>
      </c>
      <c r="B46" t="s">
        <v>155</v>
      </c>
      <c r="C46">
        <v>30</v>
      </c>
      <c r="D46" s="86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86">
        <f>AVERAGEIFS($C$2:C46, $B$2:B46, B46)</f>
        <v>27.333333333333332</v>
      </c>
      <c r="AB46" s="86">
        <f>AVERAGEIFS($I$2:I46, $B$2:B46, B46)</f>
        <v>0.65</v>
      </c>
      <c r="AC46" s="86">
        <f>AVERAGEIFS($J$2:J46, $B$2:B46, B46)</f>
        <v>0.57666666666666666</v>
      </c>
      <c r="AD46" s="86">
        <f>AVERAGEIFS($D$2:D46, $B$2:B46, B46)</f>
        <v>1</v>
      </c>
    </row>
    <row r="47" spans="1:30" x14ac:dyDescent="0.25">
      <c r="A47" s="85">
        <v>46207</v>
      </c>
      <c r="B47" t="s">
        <v>19</v>
      </c>
      <c r="C47">
        <v>12</v>
      </c>
      <c r="D47" s="86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86">
        <f>AVERAGEIFS($C$2:C47, $B$2:B47, B47)</f>
        <v>10</v>
      </c>
      <c r="AB47" s="86">
        <f>AVERAGEIFS($I$2:I47, $B$2:B47, B47)</f>
        <v>0.42499999999999999</v>
      </c>
      <c r="AC47" s="86">
        <f>AVERAGEIFS($J$2:J47, $B$2:B47, B47)</f>
        <v>0.51500000000000001</v>
      </c>
      <c r="AD47" s="86">
        <f>AVERAGEIFS($D$2:D47, $B$2:B47, B47)</f>
        <v>0.5</v>
      </c>
    </row>
    <row r="48" spans="1:30" x14ac:dyDescent="0.25">
      <c r="A48" s="85">
        <v>46207</v>
      </c>
      <c r="B48" t="s">
        <v>17</v>
      </c>
      <c r="C48">
        <v>22</v>
      </c>
      <c r="D48" s="86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86">
        <f>AVERAGEIFS($C$2:C48, $B$2:B48, B48)</f>
        <v>23</v>
      </c>
      <c r="AB48" s="86">
        <f>AVERAGEIFS($I$2:I48, $B$2:B48, B48)</f>
        <v>0.42499999999999999</v>
      </c>
      <c r="AC48" s="86">
        <f>AVERAGEIFS($J$2:J48, $B$2:B48, B48)</f>
        <v>0.51500000000000001</v>
      </c>
      <c r="AD48" s="86">
        <f>AVERAGEIFS($D$2:D48, $B$2:B48, B48)</f>
        <v>0.5</v>
      </c>
    </row>
    <row r="49" spans="1:30" x14ac:dyDescent="0.25">
      <c r="A49" s="85">
        <v>46207</v>
      </c>
      <c r="B49" t="s">
        <v>4</v>
      </c>
      <c r="C49">
        <v>31</v>
      </c>
      <c r="D49" s="86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86">
        <f>AVERAGEIFS($C$2:C49, $B$2:B49, B49)</f>
        <v>42</v>
      </c>
      <c r="AB49" s="86">
        <f>AVERAGEIFS($I$2:I49, $B$2:B49, B49)</f>
        <v>0.5</v>
      </c>
      <c r="AC49" s="86">
        <f>AVERAGEIFS($J$2:J49, $B$2:B49, B49)</f>
        <v>0.59000000000000008</v>
      </c>
      <c r="AD49" s="86">
        <f>AVERAGEIFS($D$2:D49, $B$2:B49, B49)</f>
        <v>0.5</v>
      </c>
    </row>
    <row r="50" spans="1:30" x14ac:dyDescent="0.25">
      <c r="A50" s="85">
        <v>46207</v>
      </c>
      <c r="B50" t="s">
        <v>140</v>
      </c>
      <c r="C50">
        <v>25</v>
      </c>
      <c r="D50" s="86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86">
        <f>AVERAGEIFS($C$2:C50, $B$2:B50, B50)</f>
        <v>18.333333333333332</v>
      </c>
      <c r="AB50" s="86">
        <f>AVERAGEIFS($I$2:I50, $B$2:B50, B50)</f>
        <v>0.51666666666666661</v>
      </c>
      <c r="AC50" s="86">
        <f>AVERAGEIFS($J$2:J50, $B$2:B50, B50)</f>
        <v>0.51000000000000012</v>
      </c>
      <c r="AD50" s="86">
        <f>AVERAGEIFS($D$2:D50, $B$2:B50, B50)</f>
        <v>0.33333333333333331</v>
      </c>
    </row>
    <row r="51" spans="1:30" x14ac:dyDescent="0.25">
      <c r="A51" s="85">
        <v>46207</v>
      </c>
      <c r="B51" t="s">
        <v>139</v>
      </c>
      <c r="C51">
        <v>11</v>
      </c>
      <c r="D51" s="86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86">
        <f>AVERAGEIFS($C$2:C51, $B$2:B51, B51)</f>
        <v>9.5</v>
      </c>
      <c r="AB51" s="86">
        <f>AVERAGEIFS($I$2:I51, $B$2:B51, B51)</f>
        <v>0.57499999999999996</v>
      </c>
      <c r="AC51" s="86">
        <f>AVERAGEIFS($J$2:J51, $B$2:B51, B51)</f>
        <v>0.49</v>
      </c>
      <c r="AD51" s="86">
        <f>AVERAGEIFS($D$2:D51, $B$2:B51, B51)</f>
        <v>0.5</v>
      </c>
    </row>
    <row r="52" spans="1:30" x14ac:dyDescent="0.25">
      <c r="A52" s="85">
        <v>46207</v>
      </c>
      <c r="B52" t="s">
        <v>3</v>
      </c>
      <c r="C52">
        <v>15</v>
      </c>
      <c r="D52" s="86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86">
        <f>AVERAGEIFS($C$2:C52, $B$2:B52, B52)</f>
        <v>22</v>
      </c>
      <c r="AB52" s="86">
        <f>AVERAGEIFS($I$2:I52, $B$2:B52, B52)</f>
        <v>0.5</v>
      </c>
      <c r="AC52" s="86">
        <f>AVERAGEIFS($J$2:J52, $B$2:B52, B52)</f>
        <v>0.41</v>
      </c>
      <c r="AD52" s="86">
        <f>AVERAGEIFS($D$2:D52, $B$2:B52, B52)</f>
        <v>0.5</v>
      </c>
    </row>
    <row r="53" spans="1:30" x14ac:dyDescent="0.25">
      <c r="A53" s="85">
        <v>46207</v>
      </c>
      <c r="B53" t="s">
        <v>29</v>
      </c>
      <c r="C53">
        <v>19</v>
      </c>
      <c r="D53" s="86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86">
        <f>AVERAGEIFS($C$2:C53, $B$2:B53, B53)</f>
        <v>19</v>
      </c>
      <c r="AB53" s="86">
        <f>AVERAGEIFS($I$2:I53, $B$2:B53, B53)</f>
        <v>0.5</v>
      </c>
      <c r="AC53" s="86">
        <f>AVERAGEIFS($J$2:J53, $B$2:B53, B53)</f>
        <v>0.41</v>
      </c>
      <c r="AD53" s="86">
        <f>AVERAGEIFS($D$2:D53, $B$2:B53, B53)</f>
        <v>0.5</v>
      </c>
    </row>
    <row r="54" spans="1:30" x14ac:dyDescent="0.25">
      <c r="A54" s="85">
        <v>46207</v>
      </c>
      <c r="B54" t="s">
        <v>2</v>
      </c>
      <c r="C54">
        <v>39</v>
      </c>
      <c r="D54" s="86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86">
        <f>AVERAGEIFS($C$2:C54, $B$2:B54, B54)</f>
        <v>40</v>
      </c>
      <c r="AB54" s="86">
        <f>AVERAGEIFS($I$2:I54, $B$2:B54, B54)</f>
        <v>0.51666666666666661</v>
      </c>
      <c r="AC54" s="86">
        <f>AVERAGEIFS($J$2:J54, $B$2:B54, B54)</f>
        <v>0.51000000000000012</v>
      </c>
      <c r="AD54" s="86">
        <f>AVERAGEIFS($D$2:D54, $B$2:B54, B54)</f>
        <v>0.33333333333333331</v>
      </c>
    </row>
    <row r="55" spans="1:30" x14ac:dyDescent="0.25">
      <c r="A55" s="85">
        <v>46207</v>
      </c>
      <c r="B55" t="s">
        <v>55</v>
      </c>
      <c r="C55">
        <v>20</v>
      </c>
      <c r="D55" s="86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86">
        <f>AVERAGEIFS($C$2:C55, $B$2:B55, B55)</f>
        <v>20</v>
      </c>
      <c r="AB55" s="86">
        <f>AVERAGEIFS($I$2:I55, $B$2:B55, B55)</f>
        <v>0.4</v>
      </c>
      <c r="AC55" s="86">
        <f>AVERAGEIFS($J$2:J55, $B$2:B55, B55)</f>
        <v>0.35</v>
      </c>
      <c r="AD55" s="86">
        <f>AVERAGEIFS($D$2:D55, $B$2:B55, B55)</f>
        <v>0</v>
      </c>
    </row>
    <row r="56" spans="1:30" x14ac:dyDescent="0.25">
      <c r="A56" s="85">
        <v>46207</v>
      </c>
      <c r="B56" t="s">
        <v>161</v>
      </c>
      <c r="C56">
        <v>16</v>
      </c>
      <c r="D56" s="86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86">
        <f>AVERAGEIFS($C$2:C56, $B$2:B56, B56)</f>
        <v>17</v>
      </c>
      <c r="AB56" s="86">
        <f>AVERAGEIFS($I$2:I56, $B$2:B56, B56)</f>
        <v>0.41666666666666669</v>
      </c>
      <c r="AC56" s="86">
        <f>AVERAGEIFS($J$2:J56, $B$2:B56, B56)</f>
        <v>0.39333333333333337</v>
      </c>
      <c r="AD56" s="86">
        <f>AVERAGEIFS($D$2:D56, $B$2:B56, B56)</f>
        <v>0.33333333333333331</v>
      </c>
    </row>
    <row r="57" spans="1:30" x14ac:dyDescent="0.25">
      <c r="A57" s="85">
        <v>46207</v>
      </c>
      <c r="B57" t="s">
        <v>148</v>
      </c>
      <c r="C57">
        <v>19</v>
      </c>
      <c r="D57" s="86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86">
        <f>AVERAGEIFS($C$2:C57, $B$2:B57, B57)</f>
        <v>19.5</v>
      </c>
      <c r="AB57" s="86">
        <f>AVERAGEIFS($I$2:I57, $B$2:B57, B57)</f>
        <v>0.32500000000000001</v>
      </c>
      <c r="AC57" s="86">
        <f>AVERAGEIFS($J$2:J57, $B$2:B57, B57)</f>
        <v>0.36499999999999999</v>
      </c>
      <c r="AD57" s="86">
        <f>AVERAGEIFS($D$2:D57, $B$2:B57, B57)</f>
        <v>0</v>
      </c>
    </row>
    <row r="58" spans="1:30" x14ac:dyDescent="0.25">
      <c r="A58" s="85">
        <v>46207</v>
      </c>
      <c r="B58" t="s">
        <v>27</v>
      </c>
      <c r="C58">
        <v>13</v>
      </c>
      <c r="D58" s="86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14</v>
      </c>
      <c r="AB58" s="86">
        <f>AVERAGEIFS($I$2:I58, $B$2:B58, B58)</f>
        <v>0.5</v>
      </c>
      <c r="AC58" s="86">
        <f>AVERAGEIFS($J$2:J58, $B$2:B58, B58)</f>
        <v>0.56499999999999995</v>
      </c>
      <c r="AD58" s="86">
        <f>AVERAGEIFS($D$2:D58, $B$2:B58, B58)</f>
        <v>0.5</v>
      </c>
    </row>
    <row r="59" spans="1:30" x14ac:dyDescent="0.25">
      <c r="A59" s="85">
        <v>46207</v>
      </c>
      <c r="B59" t="s">
        <v>140</v>
      </c>
      <c r="C59">
        <v>11</v>
      </c>
      <c r="D59" s="86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16.5</v>
      </c>
      <c r="AB59" s="86">
        <f>AVERAGEIFS($I$2:I59, $B$2:B59, B59)</f>
        <v>0.48749999999999993</v>
      </c>
      <c r="AC59" s="86">
        <f>AVERAGEIFS($J$2:J59, $B$2:B59, B59)</f>
        <v>0.50250000000000006</v>
      </c>
      <c r="AD59" s="86">
        <f>AVERAGEIFS($D$2:D59, $B$2:B59, B59)</f>
        <v>0.25</v>
      </c>
    </row>
    <row r="60" spans="1:30" x14ac:dyDescent="0.25">
      <c r="A60" s="85">
        <v>46207</v>
      </c>
      <c r="B60" t="s">
        <v>161</v>
      </c>
      <c r="C60">
        <v>12</v>
      </c>
      <c r="D60" s="86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15.75</v>
      </c>
      <c r="AB60" s="86">
        <f>AVERAGEIFS($I$2:I60, $B$2:B60, B60)</f>
        <v>0.41249999999999998</v>
      </c>
      <c r="AC60" s="86">
        <f>AVERAGEIFS($J$2:J60, $B$2:B60, B60)</f>
        <v>0.41500000000000004</v>
      </c>
      <c r="AD60" s="86">
        <f>AVERAGEIFS($D$2:D60, $B$2:B60, B60)</f>
        <v>0.25</v>
      </c>
    </row>
    <row r="61" spans="1:30" x14ac:dyDescent="0.25">
      <c r="A61" s="85">
        <v>46207</v>
      </c>
      <c r="B61" t="s">
        <v>139</v>
      </c>
      <c r="C61">
        <v>11</v>
      </c>
      <c r="D61" s="86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10</v>
      </c>
      <c r="AB61" s="86">
        <f>AVERAGEIFS($I$2:I61, $B$2:B61, B61)</f>
        <v>0.51666666666666661</v>
      </c>
      <c r="AC61" s="86">
        <f>AVERAGEIFS($J$2:J61, $B$2:B61, B61)</f>
        <v>0.48666666666666664</v>
      </c>
      <c r="AD61" s="86">
        <f>AVERAGEIFS($D$2:D61, $B$2:B61, B61)</f>
        <v>0.33333333333333331</v>
      </c>
    </row>
    <row r="62" spans="1:30" x14ac:dyDescent="0.25">
      <c r="A62" s="85">
        <v>46207</v>
      </c>
      <c r="B62" t="s">
        <v>2</v>
      </c>
      <c r="C62">
        <v>38</v>
      </c>
      <c r="D62" s="86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86">
        <f>AVERAGEIFS($C$2:C62, $B$2:B62, B62)</f>
        <v>39.5</v>
      </c>
      <c r="AB62" s="86">
        <f>AVERAGEIFS($I$2:I62, $B$2:B62, B62)</f>
        <v>0.48749999999999993</v>
      </c>
      <c r="AC62" s="86">
        <f>AVERAGEIFS($J$2:J62, $B$2:B62, B62)</f>
        <v>0.50250000000000006</v>
      </c>
      <c r="AD62" s="86">
        <f>AVERAGEIFS($D$2:D62, $B$2:B62, B62)</f>
        <v>0.25</v>
      </c>
    </row>
    <row r="63" spans="1:30" x14ac:dyDescent="0.25">
      <c r="A63" s="85">
        <v>46207</v>
      </c>
      <c r="B63" t="s">
        <v>17</v>
      </c>
      <c r="C63">
        <v>32</v>
      </c>
      <c r="D63" s="86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86">
        <f>AVERAGEIFS($C$2:C63, $B$2:B63, B63)</f>
        <v>26</v>
      </c>
      <c r="AB63" s="86">
        <f>AVERAGEIFS($I$2:I63, $B$2:B63, B63)</f>
        <v>0.41666666666666669</v>
      </c>
      <c r="AC63" s="86">
        <f>AVERAGEIFS($J$2:J63, $B$2:B63, B63)</f>
        <v>0.5033333333333333</v>
      </c>
      <c r="AD63" s="86">
        <f>AVERAGEIFS($D$2:D63, $B$2:B63, B63)</f>
        <v>0.33333333333333331</v>
      </c>
    </row>
    <row r="64" spans="1:30" x14ac:dyDescent="0.25">
      <c r="A64" s="85">
        <v>46207</v>
      </c>
      <c r="B64" t="s">
        <v>35</v>
      </c>
      <c r="C64">
        <v>15</v>
      </c>
      <c r="D64" s="86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86">
        <f>AVERAGEIFS($C$2:C64, $B$2:B64, B64)</f>
        <v>17.5</v>
      </c>
      <c r="AB64" s="86">
        <f>AVERAGEIFS($I$2:I64, $B$2:B64, B64)</f>
        <v>0.6</v>
      </c>
      <c r="AC64" s="86">
        <f>AVERAGEIFS($J$2:J64, $B$2:B64, B64)</f>
        <v>0.58499999999999996</v>
      </c>
      <c r="AD64" s="86">
        <f>AVERAGEIFS($D$2:D64, $B$2:B64, B64)</f>
        <v>1</v>
      </c>
    </row>
    <row r="65" spans="1:30" x14ac:dyDescent="0.25">
      <c r="A65" s="85">
        <v>46207</v>
      </c>
      <c r="B65" t="s">
        <v>179</v>
      </c>
      <c r="C65">
        <v>29</v>
      </c>
      <c r="D65" s="86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86">
        <f>AVERAGEIFS($C$2:C65, $B$2:B65, B65)</f>
        <v>25.666666666666668</v>
      </c>
      <c r="AB65" s="86">
        <f>AVERAGEIFS($I$2:I65, $B$2:B65, B65)</f>
        <v>0.6</v>
      </c>
      <c r="AC65" s="86">
        <f>AVERAGEIFS($J$2:J65, $B$2:B65, B65)</f>
        <v>0.54</v>
      </c>
      <c r="AD65" s="86">
        <f>AVERAGEIFS($D$2:D65, $B$2:B65, B65)</f>
        <v>1</v>
      </c>
    </row>
    <row r="66" spans="1:30" x14ac:dyDescent="0.25">
      <c r="A66" s="85">
        <v>46207</v>
      </c>
      <c r="B66" t="s">
        <v>26</v>
      </c>
      <c r="C66">
        <v>16</v>
      </c>
      <c r="D66" s="86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86">
        <f>AVERAGEIFS($C$2:C66, $B$2:B66, B66)</f>
        <v>19</v>
      </c>
      <c r="AB66" s="86">
        <f>AVERAGEIFS($I$2:I66, $B$2:B66, B66)</f>
        <v>0.6</v>
      </c>
      <c r="AC66" s="86">
        <f>AVERAGEIFS($J$2:J66, $B$2:B66, B66)</f>
        <v>0.58499999999999996</v>
      </c>
      <c r="AD66" s="86">
        <f>AVERAGEIFS($D$2:D66, $B$2:B66, B66)</f>
        <v>1</v>
      </c>
    </row>
    <row r="67" spans="1:30" x14ac:dyDescent="0.25">
      <c r="A67" s="85">
        <v>46207</v>
      </c>
      <c r="B67" t="s">
        <v>29</v>
      </c>
      <c r="C67">
        <v>7</v>
      </c>
      <c r="D67" s="86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86">
        <f>AVERAGEIFS($C$2:C67, $B$2:B67, B67)</f>
        <v>15</v>
      </c>
      <c r="AB67" s="86">
        <f>AVERAGEIFS($I$2:I67, $B$2:B67, B67)</f>
        <v>0.53333333333333333</v>
      </c>
      <c r="AC67" s="86">
        <f>AVERAGEIFS($J$2:J67, $B$2:B67, B67)</f>
        <v>0.4466666666666666</v>
      </c>
      <c r="AD67" s="86">
        <f>AVERAGEIFS($D$2:D67, $B$2:B67, B67)</f>
        <v>0.66666666666666663</v>
      </c>
    </row>
    <row r="68" spans="1:30" x14ac:dyDescent="0.25">
      <c r="A68" s="85">
        <v>46207</v>
      </c>
      <c r="B68" t="s">
        <v>13</v>
      </c>
      <c r="C68">
        <v>35</v>
      </c>
      <c r="D68" s="86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86">
        <f>AVERAGEIFS($C$2:C68, $B$2:B68, B68)</f>
        <v>30</v>
      </c>
      <c r="AB68" s="86">
        <f>AVERAGEIFS($I$2:I68, $B$2:B68, B68)</f>
        <v>0.65</v>
      </c>
      <c r="AC68" s="86">
        <f>AVERAGEIFS($J$2:J68, $B$2:B68, B68)</f>
        <v>0.53333333333333333</v>
      </c>
      <c r="AD68" s="86">
        <f>AVERAGEIFS($D$2:D68, $B$2:B68, B68)</f>
        <v>1</v>
      </c>
    </row>
    <row r="69" spans="1:30" x14ac:dyDescent="0.25">
      <c r="A69" s="85">
        <v>46207</v>
      </c>
      <c r="B69" t="s">
        <v>155</v>
      </c>
      <c r="C69">
        <v>23</v>
      </c>
      <c r="D69" s="86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86">
        <f>AVERAGEIFS($C$2:C69, $B$2:B69, B69)</f>
        <v>26.25</v>
      </c>
      <c r="AB69" s="86">
        <f>AVERAGEIFS($I$2:I69, $B$2:B69, B69)</f>
        <v>0.63750000000000007</v>
      </c>
      <c r="AC69" s="86">
        <f>AVERAGEIFS($J$2:J69, $B$2:B69, B69)</f>
        <v>0.5625</v>
      </c>
      <c r="AD69" s="86">
        <f>AVERAGEIFS($D$2:D69, $B$2:B69, B69)</f>
        <v>1</v>
      </c>
    </row>
    <row r="70" spans="1:30" x14ac:dyDescent="0.25">
      <c r="A70" s="85">
        <v>46208</v>
      </c>
      <c r="B70" t="s">
        <v>13</v>
      </c>
      <c r="C70">
        <v>17</v>
      </c>
      <c r="D70" s="86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86">
        <f>AVERAGEIFS($C$2:C70, $B$2:B70, B70)</f>
        <v>26.75</v>
      </c>
      <c r="AB70" s="86">
        <f>AVERAGEIFS($I$2:I70, $B$2:B70, B70)</f>
        <v>0.55000000000000004</v>
      </c>
      <c r="AC70" s="86">
        <f>AVERAGEIFS($J$2:J70, $B$2:B70, B70)</f>
        <v>0.49750000000000005</v>
      </c>
      <c r="AD70" s="86">
        <f>AVERAGEIFS($D$2:D70, $B$2:B70, B70)</f>
        <v>0.75</v>
      </c>
    </row>
    <row r="71" spans="1:30" x14ac:dyDescent="0.25">
      <c r="A71" s="85">
        <v>46208</v>
      </c>
      <c r="B71" t="s">
        <v>17</v>
      </c>
      <c r="C71">
        <v>15</v>
      </c>
      <c r="D71" s="86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86">
        <f>AVERAGEIFS($C$2:C71, $B$2:B71, B71)</f>
        <v>23.25</v>
      </c>
      <c r="AB71" s="86">
        <f>AVERAGEIFS($I$2:I71, $B$2:B71, B71)</f>
        <v>0.375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46208</v>
      </c>
      <c r="B72" t="s">
        <v>3</v>
      </c>
      <c r="C72">
        <v>18</v>
      </c>
      <c r="D72" s="86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86">
        <f>AVERAGEIFS($C$2:C72, $B$2:B72, B72)</f>
        <v>20.666666666666668</v>
      </c>
      <c r="AB72" s="86">
        <f>AVERAGEIFS($I$2:I72, $B$2:B72, B72)</f>
        <v>0.41666666666666669</v>
      </c>
      <c r="AC72" s="86">
        <f>AVERAGEIFS($J$2:J72, $B$2:B72, B72)</f>
        <v>0.40333333333333332</v>
      </c>
      <c r="AD72" s="86">
        <f>AVERAGEIFS($D$2:D72, $B$2:B72, B72)</f>
        <v>0.33333333333333331</v>
      </c>
    </row>
    <row r="73" spans="1:30" x14ac:dyDescent="0.25">
      <c r="A73" s="85">
        <v>46208</v>
      </c>
      <c r="B73" t="s">
        <v>37</v>
      </c>
      <c r="C73">
        <v>22</v>
      </c>
      <c r="D73" s="86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86">
        <f>AVERAGEIFS($C$2:C73, $B$2:B73, B73)</f>
        <v>26</v>
      </c>
      <c r="AB73" s="86">
        <f>AVERAGEIFS($I$2:I73, $B$2:B73, B73)</f>
        <v>0.42499999999999999</v>
      </c>
      <c r="AC73" s="86">
        <f>AVERAGEIFS($J$2:J73, $B$2:B73, B73)</f>
        <v>0.43</v>
      </c>
      <c r="AD73" s="86">
        <f>AVERAGEIFS($D$2:D73, $B$2:B73, B73)</f>
        <v>0.5</v>
      </c>
    </row>
    <row r="74" spans="1:30" x14ac:dyDescent="0.25">
      <c r="A74" s="85">
        <v>46208</v>
      </c>
      <c r="B74" t="s">
        <v>26</v>
      </c>
      <c r="C74">
        <v>13</v>
      </c>
      <c r="D74" s="86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86">
        <f>AVERAGEIFS($C$2:C74, $B$2:B74, B74)</f>
        <v>17</v>
      </c>
      <c r="AB74" s="86">
        <f>AVERAGEIFS($I$2:I74, $B$2:B74, B74)</f>
        <v>0.48333333333333334</v>
      </c>
      <c r="AC74" s="86">
        <f>AVERAGEIFS($J$2:J74, $B$2:B74, B74)</f>
        <v>0.52</v>
      </c>
      <c r="AD74" s="86">
        <f>AVERAGEIFS($D$2:D74, $B$2:B74, B74)</f>
        <v>0.66666666666666663</v>
      </c>
    </row>
    <row r="75" spans="1:30" x14ac:dyDescent="0.25">
      <c r="A75" s="85">
        <v>46208</v>
      </c>
      <c r="B75" t="s">
        <v>29</v>
      </c>
      <c r="C75">
        <v>9</v>
      </c>
      <c r="D75" s="86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86">
        <f>AVERAGEIFS($C$2:C75, $B$2:B75, B75)</f>
        <v>13.5</v>
      </c>
      <c r="AB75" s="86">
        <f>AVERAGEIFS($I$2:I75, $B$2:B75, B75)</f>
        <v>0.46250000000000002</v>
      </c>
      <c r="AC75" s="86">
        <f>AVERAGEIFS($J$2:J75, $B$2:B75, B75)</f>
        <v>0.4325</v>
      </c>
      <c r="AD75" s="86">
        <f>AVERAGEIFS($D$2:D75, $B$2:B75, B75)</f>
        <v>0.5</v>
      </c>
    </row>
    <row r="76" spans="1:30" x14ac:dyDescent="0.25">
      <c r="A76" s="85">
        <v>46208</v>
      </c>
      <c r="B76" t="s">
        <v>55</v>
      </c>
      <c r="C76">
        <v>9</v>
      </c>
      <c r="D76" s="86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86">
        <f>AVERAGEIFS($C$2:C76, $B$2:B76, B76)</f>
        <v>14.5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46208</v>
      </c>
      <c r="B77" t="s">
        <v>2</v>
      </c>
      <c r="C77">
        <v>20</v>
      </c>
      <c r="D77" s="86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86">
        <f>AVERAGEIFS($C$2:C77, $B$2:B77, B77)</f>
        <v>35.6</v>
      </c>
      <c r="AB77" s="86">
        <f>AVERAGEIFS($I$2:I77, $B$2:B77, B77)</f>
        <v>0.53999999999999992</v>
      </c>
      <c r="AC77" s="86">
        <f>AVERAGEIFS($J$2:J77, $B$2:B77, B77)</f>
        <v>0.52400000000000002</v>
      </c>
      <c r="AD77" s="86">
        <f>AVERAGEIFS($D$2:D77, $B$2:B77, B77)</f>
        <v>0.4</v>
      </c>
    </row>
    <row r="78" spans="1:30" x14ac:dyDescent="0.25">
      <c r="A78" s="85">
        <v>46208</v>
      </c>
      <c r="B78" t="s">
        <v>42</v>
      </c>
      <c r="C78">
        <v>13</v>
      </c>
      <c r="D78" s="86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86">
        <f>AVERAGEIFS($C$2:C78, $B$2:B78, B78)</f>
        <v>27.5</v>
      </c>
      <c r="AB78" s="86">
        <f>AVERAGEIFS($I$2:I78, $B$2:B78, B78)</f>
        <v>0.57499999999999996</v>
      </c>
      <c r="AC78" s="86">
        <f>AVERAGEIFS($J$2:J78, $B$2:B78, B78)</f>
        <v>0.57000000000000006</v>
      </c>
      <c r="AD78" s="86">
        <f>AVERAGEIFS($D$2:D78, $B$2:B78, B78)</f>
        <v>0.5</v>
      </c>
    </row>
    <row r="79" spans="1:30" x14ac:dyDescent="0.25">
      <c r="A79" s="85">
        <v>46208</v>
      </c>
      <c r="B79" t="s">
        <v>15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86">
        <f>AVERAGEIFS($C$2:C79, $B$2:B79, B79)</f>
        <v>19</v>
      </c>
      <c r="AB79" s="86">
        <f>AVERAGEIFS($I$2:I79, $B$2:B79, B79)</f>
        <v>0.75</v>
      </c>
      <c r="AC79" s="86">
        <f>AVERAGEIFS($J$2:J79, $B$2:B79, B79)</f>
        <v>0.61</v>
      </c>
      <c r="AD79" s="86">
        <f>AVERAGEIFS($D$2:D79, $B$2:B79, B79)</f>
        <v>1</v>
      </c>
    </row>
    <row r="80" spans="1:30" x14ac:dyDescent="0.25">
      <c r="A80" s="85">
        <v>46208</v>
      </c>
      <c r="B80" t="s">
        <v>147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86">
        <f>AVERAGEIFS($C$2:C80, $B$2:B80, B80)</f>
        <v>18.666666666666668</v>
      </c>
      <c r="AB80" s="86">
        <f>AVERAGEIFS($I$2:I80, $B$2:B80, B80)</f>
        <v>0.53333333333333333</v>
      </c>
      <c r="AC80" s="86">
        <f>AVERAGEIFS($J$2:J80, $B$2:B80, B80)</f>
        <v>0.48</v>
      </c>
      <c r="AD80" s="86">
        <f>AVERAGEIFS($D$2:D80, $B$2:B80, B80)</f>
        <v>0.66666666666666663</v>
      </c>
    </row>
    <row r="81" spans="1:30" x14ac:dyDescent="0.25">
      <c r="A81" s="85">
        <v>46208</v>
      </c>
      <c r="B81" t="s">
        <v>6</v>
      </c>
      <c r="C81">
        <v>19</v>
      </c>
      <c r="D81" s="86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86">
        <f>AVERAGEIFS($C$2:C81, $B$2:B81, B81)</f>
        <v>18.5</v>
      </c>
      <c r="AB81" s="86">
        <f>AVERAGEIFS($I$2:I81, $B$2:B81, B81)</f>
        <v>0.57499999999999996</v>
      </c>
      <c r="AC81" s="86">
        <f>AVERAGEIFS($J$2:J81, $B$2:B81, B81)</f>
        <v>0.58000000000000007</v>
      </c>
      <c r="AD81" s="86">
        <f>AVERAGEIFS($D$2:D81, $B$2:B81, B81)</f>
        <v>0.5</v>
      </c>
    </row>
    <row r="82" spans="1:30" x14ac:dyDescent="0.25">
      <c r="A82" s="85">
        <v>46208</v>
      </c>
      <c r="B82" t="s">
        <v>155</v>
      </c>
      <c r="C82">
        <v>21</v>
      </c>
      <c r="D82" s="86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86">
        <f>AVERAGEIFS($C$2:C82, $B$2:B82, B82)</f>
        <v>25.2</v>
      </c>
      <c r="AB82" s="86">
        <f>AVERAGEIFS($I$2:I82, $B$2:B82, B82)</f>
        <v>0.66</v>
      </c>
      <c r="AC82" s="86">
        <f>AVERAGEIFS($J$2:J82, $B$2:B82, B82)</f>
        <v>0.57199999999999995</v>
      </c>
      <c r="AD82" s="86">
        <f>AVERAGEIFS($D$2:D82, $B$2:B82, B82)</f>
        <v>1</v>
      </c>
    </row>
    <row r="83" spans="1:30" x14ac:dyDescent="0.25">
      <c r="A83" s="85">
        <v>46208</v>
      </c>
      <c r="B83" t="s">
        <v>148</v>
      </c>
      <c r="C83">
        <v>11</v>
      </c>
      <c r="D83" s="86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86">
        <f>AVERAGEIFS($C$2:C83, $B$2:B83, B83)</f>
        <v>16.666666666666668</v>
      </c>
      <c r="AB83" s="86">
        <f>AVERAGEIFS($I$2:I83, $B$2:B83, B83)</f>
        <v>0.46666666666666662</v>
      </c>
      <c r="AC83" s="86">
        <f>AVERAGEIFS($J$2:J83, $B$2:B83, B83)</f>
        <v>0.4466666666666666</v>
      </c>
      <c r="AD83" s="86">
        <f>AVERAGEIFS($D$2:D83, $B$2:B83, B83)</f>
        <v>0.33333333333333331</v>
      </c>
    </row>
    <row r="84" spans="1:30" x14ac:dyDescent="0.25">
      <c r="A84" s="85">
        <v>46208</v>
      </c>
      <c r="B84" t="s">
        <v>154</v>
      </c>
      <c r="C84">
        <v>5</v>
      </c>
      <c r="D84" s="86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86">
        <f>AVERAGEIFS($C$2:C84, $B$2:B84, B84)</f>
        <v>11.666666666666666</v>
      </c>
      <c r="AB84" s="86">
        <f>AVERAGEIFS($I$2:I84, $B$2:B84, B84)</f>
        <v>0.53333333333333333</v>
      </c>
      <c r="AC84" s="86">
        <f>AVERAGEIFS($J$2:J84, $B$2:B84, B84)</f>
        <v>0.48</v>
      </c>
      <c r="AD84" s="86">
        <f>AVERAGEIFS($D$2:D84, $B$2:B84, B84)</f>
        <v>0.66666666666666663</v>
      </c>
    </row>
    <row r="85" spans="1:30" x14ac:dyDescent="0.25">
      <c r="A85" s="85"/>
      <c r="AA85" s="86"/>
      <c r="AB85" s="86"/>
      <c r="AC85" s="86"/>
      <c r="AD85" s="86"/>
    </row>
    <row r="86" spans="1:30" x14ac:dyDescent="0.25">
      <c r="A86" s="85"/>
      <c r="AA86" s="86"/>
      <c r="AB86" s="86"/>
      <c r="AC86" s="86"/>
      <c r="AD86" s="86"/>
    </row>
    <row r="87" spans="1:30" x14ac:dyDescent="0.25">
      <c r="A87" s="85"/>
      <c r="AA87" s="86"/>
      <c r="AB87" s="86"/>
      <c r="AC87" s="86"/>
      <c r="AD87" s="86"/>
    </row>
    <row r="88" spans="1:30" x14ac:dyDescent="0.25">
      <c r="A88" s="85"/>
      <c r="AA88" s="86"/>
      <c r="AB88" s="86"/>
      <c r="AC88" s="86"/>
      <c r="AD88" s="86"/>
    </row>
    <row r="89" spans="1:30" x14ac:dyDescent="0.25">
      <c r="A89" s="85"/>
      <c r="AA89" s="86"/>
      <c r="AB89" s="86"/>
      <c r="AC89" s="86"/>
      <c r="AD89" s="86"/>
    </row>
    <row r="90" spans="1:30" x14ac:dyDescent="0.25">
      <c r="A90" s="85"/>
      <c r="AA90" s="86"/>
      <c r="AB90" s="86"/>
      <c r="AC90" s="86"/>
      <c r="AD90" s="86"/>
    </row>
    <row r="91" spans="1:30" x14ac:dyDescent="0.25">
      <c r="A91" s="85"/>
      <c r="AA91" s="86"/>
      <c r="AB91" s="86"/>
      <c r="AC91" s="86"/>
      <c r="AD91" s="86"/>
    </row>
    <row r="92" spans="1:30" x14ac:dyDescent="0.25">
      <c r="A92" s="85"/>
      <c r="AA92" s="86"/>
      <c r="AB92" s="86"/>
      <c r="AC92" s="86"/>
      <c r="AD92" s="86"/>
    </row>
    <row r="93" spans="1:30" x14ac:dyDescent="0.25">
      <c r="A93" s="85"/>
      <c r="AA93" s="86"/>
      <c r="AB93" s="86"/>
      <c r="AC93" s="86"/>
      <c r="AD93" s="86"/>
    </row>
    <row r="94" spans="1:30" x14ac:dyDescent="0.25">
      <c r="A94" s="85"/>
      <c r="AA94" s="86"/>
      <c r="AB94" s="86"/>
      <c r="AC94" s="86"/>
      <c r="AD94" s="86"/>
    </row>
    <row r="95" spans="1:30" x14ac:dyDescent="0.25">
      <c r="A95" s="85"/>
      <c r="AA95" s="86"/>
      <c r="AB95" s="86"/>
      <c r="AC95" s="86"/>
      <c r="AD95" s="86"/>
    </row>
    <row r="96" spans="1:30" x14ac:dyDescent="0.25">
      <c r="A96" s="85"/>
      <c r="AA96" s="86"/>
      <c r="AB96" s="86"/>
      <c r="AC96" s="86"/>
      <c r="AD96" s="86"/>
    </row>
    <row r="97" spans="1:30" x14ac:dyDescent="0.25">
      <c r="A97" s="85"/>
      <c r="AA97" s="86"/>
      <c r="AB97" s="86"/>
      <c r="AC97" s="86"/>
      <c r="AD97" s="86"/>
    </row>
    <row r="98" spans="1:30" x14ac:dyDescent="0.25">
      <c r="A98" s="85"/>
      <c r="AA98" s="86"/>
      <c r="AB98" s="86"/>
      <c r="AC98" s="86"/>
      <c r="AD98" s="86"/>
    </row>
    <row r="99" spans="1:30" x14ac:dyDescent="0.25">
      <c r="A99" s="85"/>
      <c r="AA99" s="86"/>
      <c r="AB99" s="86"/>
      <c r="AC99" s="86"/>
      <c r="AD99" s="86"/>
    </row>
    <row r="100" spans="1:30" x14ac:dyDescent="0.25">
      <c r="A100" s="85"/>
      <c r="AA100" s="86"/>
      <c r="AB100" s="86"/>
      <c r="AC100" s="86"/>
      <c r="AD100" s="86"/>
    </row>
    <row r="101" spans="1:30" x14ac:dyDescent="0.25">
      <c r="A101" s="85"/>
      <c r="AA101" s="86"/>
      <c r="AB101" s="86"/>
      <c r="AC101" s="86"/>
      <c r="AD101" s="86"/>
    </row>
    <row r="102" spans="1:30" x14ac:dyDescent="0.25">
      <c r="A102" s="85"/>
      <c r="AA102" s="86"/>
      <c r="AB102" s="86"/>
      <c r="AC102" s="86"/>
      <c r="AD102" s="86"/>
    </row>
    <row r="103" spans="1:30" x14ac:dyDescent="0.25">
      <c r="A103" s="85"/>
      <c r="AA103" s="86"/>
      <c r="AB103" s="86"/>
      <c r="AC103" s="86"/>
      <c r="AD103" s="86"/>
    </row>
    <row r="104" spans="1:30" x14ac:dyDescent="0.25">
      <c r="A104" s="85"/>
      <c r="AA104" s="86"/>
      <c r="AB104" s="86"/>
      <c r="AC104" s="86"/>
      <c r="AD104" s="86"/>
    </row>
    <row r="105" spans="1:30" x14ac:dyDescent="0.25">
      <c r="A105" s="85"/>
      <c r="AA105" s="86"/>
      <c r="AB105" s="86"/>
      <c r="AC105" s="86"/>
      <c r="AD105" s="86"/>
    </row>
    <row r="106" spans="1:30" x14ac:dyDescent="0.25">
      <c r="A106" s="85"/>
      <c r="AA106" s="86"/>
      <c r="AB106" s="86"/>
      <c r="AC106" s="86"/>
      <c r="AD106" s="86"/>
    </row>
    <row r="107" spans="1:30" x14ac:dyDescent="0.25">
      <c r="A107" s="85"/>
      <c r="AA107" s="86"/>
      <c r="AB107" s="86"/>
      <c r="AC107" s="86"/>
      <c r="AD107" s="86"/>
    </row>
    <row r="108" spans="1:30" x14ac:dyDescent="0.25">
      <c r="A108" s="85"/>
      <c r="AA108" s="86"/>
      <c r="AB108" s="86"/>
      <c r="AC108" s="86"/>
      <c r="AD108" s="86"/>
    </row>
    <row r="109" spans="1:30" x14ac:dyDescent="0.25">
      <c r="A109" s="85"/>
      <c r="AA109" s="86"/>
      <c r="AB109" s="86"/>
      <c r="AC109" s="86"/>
      <c r="AD109" s="86"/>
    </row>
    <row r="110" spans="1:30" x14ac:dyDescent="0.25">
      <c r="A110" s="85"/>
      <c r="AA110" s="86"/>
      <c r="AB110" s="86"/>
      <c r="AC110" s="86"/>
      <c r="AD110" s="86"/>
    </row>
    <row r="111" spans="1:30" x14ac:dyDescent="0.25">
      <c r="A111" s="85"/>
      <c r="AA111" s="86"/>
      <c r="AB111" s="86"/>
      <c r="AC111" s="86"/>
      <c r="AD111" s="86"/>
    </row>
    <row r="112" spans="1:30" x14ac:dyDescent="0.25">
      <c r="A112" s="85"/>
      <c r="AA112" s="86"/>
      <c r="AB112" s="86"/>
      <c r="AC112" s="86"/>
      <c r="AD112" s="86"/>
    </row>
    <row r="113" spans="1:30" x14ac:dyDescent="0.25">
      <c r="A113" s="85"/>
      <c r="AA113" s="86"/>
      <c r="AB113" s="86"/>
      <c r="AC113" s="86"/>
      <c r="AD113" s="86"/>
    </row>
    <row r="114" spans="1:30" x14ac:dyDescent="0.25">
      <c r="A114" s="85"/>
      <c r="AA114" s="86"/>
      <c r="AB114" s="86"/>
      <c r="AC114" s="86"/>
      <c r="AD114" s="86"/>
    </row>
    <row r="115" spans="1:30" x14ac:dyDescent="0.25">
      <c r="A115" s="85"/>
      <c r="AA115" s="86"/>
      <c r="AB115" s="86"/>
      <c r="AC115" s="86"/>
      <c r="AD115" s="86"/>
    </row>
    <row r="116" spans="1:30" x14ac:dyDescent="0.25">
      <c r="A116" s="85"/>
      <c r="AA116" s="86"/>
      <c r="AB116" s="86"/>
      <c r="AC116" s="86"/>
      <c r="AD116" s="86"/>
    </row>
    <row r="117" spans="1:30" x14ac:dyDescent="0.25">
      <c r="A117" s="85"/>
      <c r="AA117" s="86"/>
      <c r="AB117" s="86"/>
      <c r="AC117" s="86"/>
      <c r="AD117" s="86"/>
    </row>
    <row r="118" spans="1:30" x14ac:dyDescent="0.25">
      <c r="A118" s="85"/>
      <c r="AA118" s="86"/>
      <c r="AB118" s="86"/>
      <c r="AC118" s="86"/>
      <c r="AD118" s="86"/>
    </row>
    <row r="119" spans="1:30" x14ac:dyDescent="0.25">
      <c r="A119" s="85"/>
      <c r="AA119" s="86"/>
      <c r="AB119" s="86"/>
      <c r="AC119" s="86"/>
      <c r="AD119" s="86"/>
    </row>
    <row r="120" spans="1:30" x14ac:dyDescent="0.25">
      <c r="A120" s="85"/>
      <c r="AA120" s="86"/>
      <c r="AB120" s="86"/>
      <c r="AC120" s="86"/>
      <c r="AD120" s="86"/>
    </row>
    <row r="121" spans="1:30" x14ac:dyDescent="0.25">
      <c r="A121" s="85"/>
      <c r="AA121" s="86"/>
      <c r="AB121" s="86"/>
      <c r="AC121" s="86"/>
      <c r="AD121" s="86"/>
    </row>
    <row r="122" spans="1:30" x14ac:dyDescent="0.25">
      <c r="A122" s="85"/>
      <c r="AA122" s="86"/>
      <c r="AB122" s="86"/>
      <c r="AC122" s="86"/>
      <c r="AD122" s="86"/>
    </row>
    <row r="123" spans="1:30" x14ac:dyDescent="0.25">
      <c r="A123" s="85"/>
      <c r="AA123" s="86"/>
      <c r="AB123" s="86"/>
      <c r="AC123" s="86"/>
      <c r="AD123" s="86"/>
    </row>
    <row r="124" spans="1:30" x14ac:dyDescent="0.25">
      <c r="A124" s="85"/>
      <c r="AA124" s="86"/>
      <c r="AB124" s="86"/>
      <c r="AC124" s="86"/>
      <c r="AD124" s="86"/>
    </row>
    <row r="125" spans="1:30" x14ac:dyDescent="0.25">
      <c r="A125" s="85"/>
      <c r="AA125" s="86"/>
      <c r="AB125" s="86"/>
      <c r="AC125" s="86"/>
      <c r="AD125" s="86"/>
    </row>
    <row r="126" spans="1:30" x14ac:dyDescent="0.25">
      <c r="A126" s="85"/>
      <c r="AA126" s="86"/>
      <c r="AB126" s="86"/>
      <c r="AC126" s="86"/>
      <c r="AD126" s="86"/>
    </row>
    <row r="127" spans="1:30" x14ac:dyDescent="0.25">
      <c r="A127" s="85"/>
      <c r="AA127" s="86"/>
      <c r="AB127" s="86"/>
      <c r="AC127" s="86"/>
      <c r="AD127" s="86"/>
    </row>
    <row r="128" spans="1:30" x14ac:dyDescent="0.25">
      <c r="A128" s="85"/>
      <c r="AA128" s="86"/>
      <c r="AB128" s="86"/>
      <c r="AC128" s="86"/>
      <c r="AD128" s="86"/>
    </row>
    <row r="129" spans="1:30" x14ac:dyDescent="0.25">
      <c r="A129" s="85"/>
      <c r="AA129" s="86"/>
      <c r="AB129" s="86"/>
      <c r="AC129" s="86"/>
      <c r="AD129" s="86"/>
    </row>
    <row r="130" spans="1:30" x14ac:dyDescent="0.25">
      <c r="A130" s="85"/>
      <c r="AA130" s="86"/>
      <c r="AB130" s="86"/>
      <c r="AC130" s="86"/>
      <c r="AD130" s="86"/>
    </row>
    <row r="131" spans="1:30" x14ac:dyDescent="0.25">
      <c r="A131" s="85"/>
      <c r="AA131" s="86"/>
      <c r="AB131" s="86"/>
      <c r="AC131" s="86"/>
      <c r="AD131" s="86"/>
    </row>
    <row r="132" spans="1:30" x14ac:dyDescent="0.25">
      <c r="A132" s="85"/>
      <c r="AA132" s="86"/>
      <c r="AB132" s="86"/>
      <c r="AC132" s="86"/>
      <c r="AD132" s="86"/>
    </row>
    <row r="133" spans="1:30" x14ac:dyDescent="0.25">
      <c r="A133" s="85"/>
      <c r="AA133" s="86"/>
      <c r="AB133" s="86"/>
      <c r="AC133" s="86"/>
      <c r="AD133" s="86"/>
    </row>
    <row r="134" spans="1:30" x14ac:dyDescent="0.25">
      <c r="A134" s="85"/>
      <c r="AA134" s="86"/>
      <c r="AB134" s="86"/>
      <c r="AC134" s="86"/>
      <c r="AD134" s="86"/>
    </row>
    <row r="135" spans="1:30" x14ac:dyDescent="0.25">
      <c r="A135" s="85"/>
      <c r="AA135" s="86"/>
      <c r="AB135" s="86"/>
      <c r="AC135" s="86"/>
      <c r="AD135" s="86"/>
    </row>
    <row r="136" spans="1:30" x14ac:dyDescent="0.25">
      <c r="A136" s="85"/>
      <c r="AA136" s="86"/>
      <c r="AB136" s="86"/>
      <c r="AC136" s="86"/>
      <c r="AD136" s="86"/>
    </row>
    <row r="137" spans="1:30" x14ac:dyDescent="0.25">
      <c r="A137" s="85"/>
      <c r="AA137" s="86"/>
      <c r="AB137" s="86"/>
      <c r="AC137" s="86"/>
      <c r="AD137" s="86"/>
    </row>
    <row r="138" spans="1:30" x14ac:dyDescent="0.25">
      <c r="A138" s="85"/>
      <c r="AA138" s="86"/>
      <c r="AB138" s="86"/>
      <c r="AC138" s="86"/>
      <c r="AD138" s="86"/>
    </row>
    <row r="139" spans="1:30" x14ac:dyDescent="0.25">
      <c r="A139" s="85"/>
      <c r="AA139" s="86"/>
      <c r="AB139" s="86"/>
      <c r="AC139" s="86"/>
      <c r="AD139" s="86"/>
    </row>
    <row r="140" spans="1:30" x14ac:dyDescent="0.25">
      <c r="A140" s="85"/>
      <c r="AA140" s="86"/>
      <c r="AB140" s="86"/>
      <c r="AC140" s="86"/>
      <c r="AD140" s="86"/>
    </row>
    <row r="141" spans="1:30" x14ac:dyDescent="0.25">
      <c r="A141" s="85"/>
      <c r="AA141" s="86"/>
      <c r="AB141" s="86"/>
      <c r="AC141" s="86"/>
      <c r="AD141" s="86"/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  <row r="479" spans="1:30" x14ac:dyDescent="0.25">
      <c r="A479" s="85"/>
      <c r="AA479" s="86"/>
      <c r="AB479" s="86"/>
      <c r="AC479" s="86"/>
      <c r="AD479" s="86"/>
    </row>
    <row r="480" spans="1:30" x14ac:dyDescent="0.25">
      <c r="A480" s="85"/>
      <c r="AA480" s="86"/>
      <c r="AB480" s="86"/>
      <c r="AC480" s="86"/>
      <c r="AD480" s="86"/>
    </row>
    <row r="481" spans="1:30" x14ac:dyDescent="0.25">
      <c r="A481" s="85"/>
      <c r="AA481" s="86"/>
      <c r="AB481" s="86"/>
      <c r="AC481" s="86"/>
      <c r="AD481" s="86"/>
    </row>
    <row r="482" spans="1:30" x14ac:dyDescent="0.25">
      <c r="A482" s="85"/>
      <c r="AA482" s="86"/>
      <c r="AB482" s="86"/>
      <c r="AC482" s="86"/>
      <c r="AD482" s="86"/>
    </row>
    <row r="483" spans="1:30" x14ac:dyDescent="0.25">
      <c r="A483" s="85"/>
      <c r="AA483" s="86"/>
      <c r="AB483" s="86"/>
      <c r="AC483" s="86"/>
      <c r="AD483" s="86"/>
    </row>
    <row r="484" spans="1:30" x14ac:dyDescent="0.25">
      <c r="A484" s="85"/>
      <c r="AA484" s="86"/>
      <c r="AB484" s="86"/>
      <c r="AC484" s="86"/>
      <c r="AD484" s="86"/>
    </row>
    <row r="485" spans="1:30" x14ac:dyDescent="0.25">
      <c r="A485" s="85"/>
      <c r="AA485" s="86"/>
      <c r="AB485" s="86"/>
      <c r="AC485" s="86"/>
      <c r="AD485" s="86"/>
    </row>
    <row r="486" spans="1:30" x14ac:dyDescent="0.25">
      <c r="A486" s="85"/>
      <c r="AA486" s="86"/>
      <c r="AB486" s="86"/>
      <c r="AC486" s="86"/>
      <c r="AD486" s="86"/>
    </row>
    <row r="487" spans="1:30" x14ac:dyDescent="0.25">
      <c r="A487" s="85"/>
      <c r="AA487" s="86"/>
      <c r="AB487" s="86"/>
      <c r="AC487" s="86"/>
      <c r="AD487" s="86"/>
    </row>
    <row r="488" spans="1:30" x14ac:dyDescent="0.25">
      <c r="A488" s="85"/>
      <c r="AA488" s="86"/>
      <c r="AB488" s="86"/>
      <c r="AC488" s="86"/>
      <c r="AD488" s="86"/>
    </row>
    <row r="489" spans="1:30" x14ac:dyDescent="0.25">
      <c r="A489" s="85"/>
      <c r="AA489" s="86"/>
      <c r="AB489" s="86"/>
      <c r="AC489" s="86"/>
      <c r="AD489" s="86"/>
    </row>
    <row r="490" spans="1:30" x14ac:dyDescent="0.25">
      <c r="A490" s="85"/>
      <c r="AA490" s="86"/>
      <c r="AB490" s="86"/>
      <c r="AC490" s="86"/>
      <c r="AD490" s="86"/>
    </row>
    <row r="491" spans="1:30" x14ac:dyDescent="0.25">
      <c r="A491" s="85"/>
      <c r="AA491" s="86"/>
      <c r="AB491" s="86"/>
      <c r="AC491" s="86"/>
      <c r="AD491" s="86"/>
    </row>
    <row r="492" spans="1:30" x14ac:dyDescent="0.25">
      <c r="A492" s="85"/>
      <c r="AA492" s="86"/>
      <c r="AB492" s="86"/>
      <c r="AC492" s="86"/>
      <c r="AD492" s="86"/>
    </row>
    <row r="493" spans="1:30" x14ac:dyDescent="0.25">
      <c r="A493" s="85"/>
      <c r="AA493" s="86"/>
      <c r="AB493" s="86"/>
      <c r="AC493" s="86"/>
      <c r="AD493" s="86"/>
    </row>
    <row r="494" spans="1:30" x14ac:dyDescent="0.25">
      <c r="A494" s="85"/>
      <c r="AA494" s="86"/>
      <c r="AB494" s="86"/>
      <c r="AC494" s="86"/>
      <c r="AD494" s="86"/>
    </row>
    <row r="495" spans="1:30" x14ac:dyDescent="0.25">
      <c r="A495" s="85"/>
      <c r="AA495" s="86"/>
      <c r="AB495" s="86"/>
      <c r="AC495" s="86"/>
      <c r="AD495" s="86"/>
    </row>
    <row r="496" spans="1:30" x14ac:dyDescent="0.25">
      <c r="A496" s="85"/>
      <c r="AA496" s="86"/>
      <c r="AB496" s="86"/>
      <c r="AC496" s="86"/>
      <c r="AD496" s="86"/>
    </row>
    <row r="497" spans="1:30" x14ac:dyDescent="0.25">
      <c r="A497" s="85"/>
      <c r="AA497" s="86"/>
      <c r="AB497" s="86"/>
      <c r="AC497" s="86"/>
      <c r="AD497" s="86"/>
    </row>
    <row r="498" spans="1:30" x14ac:dyDescent="0.25">
      <c r="A498" s="85"/>
      <c r="AA498" s="86"/>
      <c r="AB498" s="86"/>
      <c r="AC498" s="86"/>
      <c r="AD498" s="86"/>
    </row>
    <row r="499" spans="1:30" x14ac:dyDescent="0.25">
      <c r="A499" s="85"/>
      <c r="AA499" s="86"/>
      <c r="AB499" s="86"/>
      <c r="AC499" s="86"/>
      <c r="AD499" s="86"/>
    </row>
    <row r="500" spans="1:30" x14ac:dyDescent="0.25">
      <c r="A500" s="85"/>
      <c r="AA500" s="86"/>
      <c r="AB500" s="86"/>
      <c r="AC500" s="86"/>
      <c r="AD500" s="86"/>
    </row>
    <row r="501" spans="1:30" x14ac:dyDescent="0.25">
      <c r="A501" s="85"/>
      <c r="AA501" s="86"/>
      <c r="AB501" s="86"/>
      <c r="AC501" s="86"/>
      <c r="AD501" s="86"/>
    </row>
    <row r="502" spans="1:30" x14ac:dyDescent="0.25">
      <c r="A502" s="85"/>
      <c r="AA502" s="86"/>
      <c r="AB502" s="86"/>
      <c r="AC502" s="86"/>
      <c r="AD502" s="86"/>
    </row>
    <row r="503" spans="1:30" x14ac:dyDescent="0.25">
      <c r="A503" s="85"/>
      <c r="AA503" s="86"/>
      <c r="AB503" s="86"/>
      <c r="AC503" s="86"/>
      <c r="AD503" s="86"/>
    </row>
    <row r="504" spans="1:30" x14ac:dyDescent="0.25">
      <c r="A504" s="85"/>
      <c r="AA504" s="86"/>
      <c r="AB504" s="86"/>
      <c r="AC504" s="86"/>
      <c r="AD504" s="86"/>
    </row>
    <row r="505" spans="1:30" x14ac:dyDescent="0.25">
      <c r="A505" s="85"/>
      <c r="AA505" s="86"/>
      <c r="AB505" s="86"/>
      <c r="AC505" s="86"/>
      <c r="AD505" s="86"/>
    </row>
    <row r="506" spans="1:30" x14ac:dyDescent="0.25">
      <c r="A506" s="85"/>
      <c r="AA506" s="86"/>
      <c r="AB506" s="86"/>
      <c r="AC506" s="86"/>
      <c r="AD506" s="86"/>
    </row>
    <row r="507" spans="1:30" x14ac:dyDescent="0.25">
      <c r="A507" s="85"/>
      <c r="AA507" s="86"/>
      <c r="AB507" s="86"/>
      <c r="AC507" s="86"/>
      <c r="AD507" s="86"/>
    </row>
    <row r="508" spans="1:30" x14ac:dyDescent="0.25">
      <c r="A508" s="85"/>
      <c r="AA508" s="86"/>
      <c r="AB508" s="86"/>
      <c r="AC508" s="86"/>
      <c r="AD508" s="86"/>
    </row>
    <row r="509" spans="1:30" x14ac:dyDescent="0.25">
      <c r="A509" s="85"/>
      <c r="AA509" s="86"/>
      <c r="AB509" s="86"/>
      <c r="AC509" s="86"/>
      <c r="AD509" s="86"/>
    </row>
    <row r="510" spans="1:30" x14ac:dyDescent="0.25">
      <c r="A510" s="85"/>
      <c r="AA510" s="86"/>
      <c r="AB510" s="86"/>
      <c r="AC510" s="86"/>
      <c r="AD510" s="86"/>
    </row>
    <row r="511" spans="1:30" x14ac:dyDescent="0.25">
      <c r="A511" s="85"/>
      <c r="AA511" s="86"/>
      <c r="AB511" s="86"/>
      <c r="AC511" s="86"/>
      <c r="AD511" s="86"/>
    </row>
    <row r="512" spans="1:30" x14ac:dyDescent="0.25">
      <c r="A512" s="85"/>
      <c r="AA512" s="86"/>
      <c r="AB512" s="86"/>
      <c r="AC512" s="86"/>
      <c r="AD512" s="86"/>
    </row>
    <row r="513" spans="1:30" x14ac:dyDescent="0.25">
      <c r="A513" s="85"/>
      <c r="AA513" s="86"/>
      <c r="AB513" s="86"/>
      <c r="AC513" s="86"/>
      <c r="AD513" s="86"/>
    </row>
    <row r="514" spans="1:30" x14ac:dyDescent="0.25">
      <c r="A514" s="85"/>
      <c r="AA514" s="86"/>
      <c r="AB514" s="86"/>
      <c r="AC514" s="86"/>
      <c r="AD514" s="86"/>
    </row>
    <row r="515" spans="1:30" x14ac:dyDescent="0.25">
      <c r="A515" s="85"/>
      <c r="AA515" s="86"/>
      <c r="AB515" s="86"/>
      <c r="AC515" s="86"/>
      <c r="AD515" s="86"/>
    </row>
    <row r="516" spans="1:30" x14ac:dyDescent="0.25">
      <c r="A516" s="85"/>
      <c r="AA516" s="86"/>
      <c r="AB516" s="86"/>
      <c r="AC516" s="86"/>
      <c r="AD516" s="86"/>
    </row>
    <row r="517" spans="1:30" x14ac:dyDescent="0.25">
      <c r="A517" s="85"/>
      <c r="AA517" s="86"/>
      <c r="AB517" s="86"/>
      <c r="AC517" s="86"/>
      <c r="AD517" s="86"/>
    </row>
    <row r="518" spans="1:30" x14ac:dyDescent="0.25">
      <c r="A518" s="85"/>
      <c r="AA518" s="86"/>
      <c r="AB518" s="86"/>
      <c r="AC518" s="86"/>
      <c r="AD518" s="86"/>
    </row>
    <row r="519" spans="1:30" x14ac:dyDescent="0.25">
      <c r="A519" s="85"/>
      <c r="AA519" s="86"/>
      <c r="AB519" s="86"/>
      <c r="AC519" s="86"/>
      <c r="AD519" s="86"/>
    </row>
    <row r="520" spans="1:30" x14ac:dyDescent="0.25">
      <c r="A520" s="85"/>
      <c r="AA520" s="86"/>
      <c r="AB520" s="86"/>
      <c r="AC520" s="86"/>
      <c r="AD520" s="86"/>
    </row>
    <row r="521" spans="1:30" x14ac:dyDescent="0.25">
      <c r="A521" s="85"/>
      <c r="AA521" s="86"/>
      <c r="AB521" s="86"/>
      <c r="AC521" s="86"/>
      <c r="AD521" s="86"/>
    </row>
    <row r="522" spans="1:30" x14ac:dyDescent="0.25">
      <c r="A522" s="85"/>
      <c r="AA522" s="86"/>
      <c r="AB522" s="86"/>
      <c r="AC522" s="86"/>
      <c r="AD522" s="86"/>
    </row>
    <row r="523" spans="1:30" x14ac:dyDescent="0.25">
      <c r="A523" s="85"/>
      <c r="AA523" s="86"/>
      <c r="AB523" s="86"/>
      <c r="AC523" s="86"/>
      <c r="AD523" s="86"/>
    </row>
    <row r="524" spans="1:30" x14ac:dyDescent="0.25">
      <c r="A524" s="85"/>
      <c r="AA524" s="86"/>
      <c r="AB524" s="86"/>
      <c r="AC524" s="86"/>
      <c r="AD524" s="86"/>
    </row>
    <row r="525" spans="1:30" x14ac:dyDescent="0.25">
      <c r="A525" s="85"/>
      <c r="AA525" s="86"/>
      <c r="AB525" s="86"/>
      <c r="AC525" s="86"/>
      <c r="AD525" s="86"/>
    </row>
    <row r="526" spans="1:30" x14ac:dyDescent="0.25">
      <c r="A526" s="85"/>
      <c r="AA526" s="86"/>
      <c r="AB526" s="86"/>
      <c r="AC526" s="86"/>
      <c r="AD526" s="86"/>
    </row>
    <row r="527" spans="1:30" x14ac:dyDescent="0.25">
      <c r="A527" s="85"/>
      <c r="AA527" s="86"/>
      <c r="AB527" s="86"/>
      <c r="AC527" s="86"/>
      <c r="AD527" s="86"/>
    </row>
    <row r="528" spans="1:30" x14ac:dyDescent="0.25">
      <c r="A528" s="85"/>
      <c r="AA528" s="86"/>
      <c r="AB528" s="86"/>
      <c r="AC528" s="86"/>
      <c r="AD528" s="86"/>
    </row>
    <row r="529" spans="1:30" x14ac:dyDescent="0.25">
      <c r="A529" s="85"/>
      <c r="AA529" s="86"/>
      <c r="AB529" s="86"/>
      <c r="AC529" s="86"/>
      <c r="AD529" s="86"/>
    </row>
    <row r="530" spans="1:30" x14ac:dyDescent="0.25">
      <c r="A530" s="85"/>
      <c r="AA530" s="86"/>
      <c r="AB530" s="86"/>
      <c r="AC530" s="86"/>
      <c r="AD530" s="86"/>
    </row>
    <row r="531" spans="1:30" x14ac:dyDescent="0.25">
      <c r="A531" s="85"/>
      <c r="AA531" s="86"/>
      <c r="AB531" s="86"/>
      <c r="AC531" s="86"/>
      <c r="AD531" s="86"/>
    </row>
    <row r="532" spans="1:30" x14ac:dyDescent="0.25">
      <c r="A532" s="85"/>
      <c r="AA532" s="86"/>
      <c r="AB532" s="86"/>
      <c r="AC532" s="86"/>
      <c r="AD532" s="86"/>
    </row>
    <row r="533" spans="1:30" x14ac:dyDescent="0.25">
      <c r="A533" s="85"/>
      <c r="AA533" s="86"/>
      <c r="AB533" s="86"/>
      <c r="AC533" s="86"/>
      <c r="AD533" s="86"/>
    </row>
    <row r="534" spans="1:30" x14ac:dyDescent="0.25">
      <c r="A534" s="85"/>
      <c r="AA534" s="86"/>
      <c r="AB534" s="86"/>
      <c r="AC534" s="86"/>
      <c r="AD534" s="86"/>
    </row>
    <row r="535" spans="1:30" x14ac:dyDescent="0.25">
      <c r="A535" s="85"/>
      <c r="AA535" s="86"/>
      <c r="AB535" s="86"/>
      <c r="AC535" s="86"/>
      <c r="AD535" s="86"/>
    </row>
    <row r="536" spans="1:30" x14ac:dyDescent="0.25">
      <c r="A536" s="85"/>
      <c r="AA536" s="86"/>
      <c r="AB536" s="86"/>
      <c r="AC536" s="86"/>
      <c r="AD536" s="86"/>
    </row>
    <row r="537" spans="1:30" x14ac:dyDescent="0.25">
      <c r="A537" s="85"/>
      <c r="AA537" s="86"/>
      <c r="AB537" s="86"/>
      <c r="AC537" s="86"/>
      <c r="AD537" s="86"/>
    </row>
    <row r="538" spans="1:30" x14ac:dyDescent="0.25">
      <c r="A538" s="85"/>
      <c r="AA538" s="86"/>
      <c r="AB538" s="86"/>
      <c r="AC538" s="86"/>
      <c r="AD538" s="86"/>
    </row>
    <row r="539" spans="1:30" x14ac:dyDescent="0.25">
      <c r="A539" s="85"/>
      <c r="AA539" s="86"/>
      <c r="AB539" s="86"/>
      <c r="AC539" s="86"/>
      <c r="AD539" s="86"/>
    </row>
    <row r="540" spans="1:30" x14ac:dyDescent="0.25">
      <c r="A540" s="85"/>
      <c r="AA540" s="86"/>
      <c r="AB540" s="86"/>
      <c r="AC540" s="86"/>
      <c r="AD540" s="86"/>
    </row>
    <row r="541" spans="1:30" x14ac:dyDescent="0.25">
      <c r="A541" s="85"/>
      <c r="AA541" s="86"/>
      <c r="AB541" s="86"/>
      <c r="AC541" s="86"/>
      <c r="AD541" s="86"/>
    </row>
    <row r="542" spans="1:30" x14ac:dyDescent="0.25">
      <c r="A542" s="85"/>
      <c r="AA542" s="86"/>
      <c r="AB542" s="86"/>
      <c r="AC542" s="86"/>
      <c r="AD542" s="86"/>
    </row>
    <row r="543" spans="1:30" x14ac:dyDescent="0.25">
      <c r="A543" s="85"/>
      <c r="AA543" s="86"/>
      <c r="AB543" s="86"/>
      <c r="AC543" s="86"/>
      <c r="AD543" s="86"/>
    </row>
    <row r="544" spans="1:30" x14ac:dyDescent="0.25">
      <c r="A544" s="85"/>
      <c r="AA544" s="86"/>
      <c r="AB544" s="86"/>
      <c r="AC544" s="86"/>
      <c r="AD544" s="86"/>
    </row>
    <row r="545" spans="1:30" x14ac:dyDescent="0.25">
      <c r="A545" s="85"/>
      <c r="AA545" s="86"/>
      <c r="AB545" s="86"/>
      <c r="AC545" s="86"/>
      <c r="AD545" s="86"/>
    </row>
    <row r="546" spans="1:30" x14ac:dyDescent="0.25">
      <c r="A546" s="85"/>
      <c r="AA546" s="86"/>
      <c r="AB546" s="86"/>
      <c r="AC546" s="86"/>
      <c r="AD546" s="86"/>
    </row>
    <row r="547" spans="1:30" x14ac:dyDescent="0.25">
      <c r="A547" s="85"/>
      <c r="AA547" s="86"/>
      <c r="AB547" s="86"/>
      <c r="AC547" s="86"/>
      <c r="AD547" s="86"/>
    </row>
    <row r="548" spans="1:30" x14ac:dyDescent="0.25">
      <c r="A548" s="85"/>
      <c r="AA548" s="86"/>
      <c r="AB548" s="86"/>
      <c r="AC548" s="86"/>
      <c r="AD548" s="86"/>
    </row>
    <row r="549" spans="1:30" x14ac:dyDescent="0.25">
      <c r="A549" s="85"/>
      <c r="AA549" s="86"/>
      <c r="AB549" s="86"/>
      <c r="AC549" s="86"/>
      <c r="AD549" s="86"/>
    </row>
    <row r="550" spans="1:30" x14ac:dyDescent="0.25">
      <c r="A550" s="85"/>
      <c r="AA550" s="86"/>
      <c r="AB550" s="86"/>
      <c r="AC550" s="86"/>
      <c r="AD550" s="86"/>
    </row>
    <row r="551" spans="1:30" x14ac:dyDescent="0.25">
      <c r="A551" s="85"/>
      <c r="AA551" s="86"/>
      <c r="AB551" s="86"/>
      <c r="AC551" s="86"/>
      <c r="AD551" s="86"/>
    </row>
    <row r="552" spans="1:30" x14ac:dyDescent="0.25">
      <c r="A552" s="85"/>
      <c r="AA552" s="86"/>
      <c r="AB552" s="86"/>
      <c r="AC552" s="86"/>
      <c r="AD552" s="86"/>
    </row>
    <row r="553" spans="1:30" x14ac:dyDescent="0.25">
      <c r="A553" s="85"/>
      <c r="AA553" s="86"/>
      <c r="AB553" s="86"/>
      <c r="AC553" s="86"/>
      <c r="AD553" s="86"/>
    </row>
    <row r="554" spans="1:30" x14ac:dyDescent="0.25">
      <c r="A554" s="85"/>
      <c r="AA554" s="86"/>
      <c r="AB554" s="86"/>
      <c r="AC554" s="86"/>
      <c r="AD554" s="86"/>
    </row>
    <row r="555" spans="1:30" x14ac:dyDescent="0.25">
      <c r="A555" s="85"/>
      <c r="AA555" s="86"/>
      <c r="AB555" s="86"/>
      <c r="AC555" s="86"/>
      <c r="AD555" s="86"/>
    </row>
    <row r="556" spans="1:30" x14ac:dyDescent="0.25">
      <c r="A556" s="85"/>
      <c r="AA556" s="86"/>
      <c r="AB556" s="86"/>
      <c r="AC556" s="86"/>
      <c r="AD556" s="86"/>
    </row>
    <row r="557" spans="1:30" x14ac:dyDescent="0.25">
      <c r="A557" s="85"/>
      <c r="AA557" s="86"/>
      <c r="AB557" s="86"/>
      <c r="AC557" s="86"/>
      <c r="AD557" s="86"/>
    </row>
    <row r="558" spans="1:30" x14ac:dyDescent="0.25">
      <c r="A558" s="85"/>
      <c r="AA558" s="86"/>
      <c r="AB558" s="86"/>
      <c r="AC558" s="86"/>
      <c r="AD558" s="86"/>
    </row>
    <row r="559" spans="1:30" x14ac:dyDescent="0.25">
      <c r="A559" s="85"/>
      <c r="AA559" s="86"/>
      <c r="AB559" s="86"/>
      <c r="AC559" s="86"/>
      <c r="AD559" s="86"/>
    </row>
    <row r="560" spans="1:30" x14ac:dyDescent="0.25">
      <c r="A560" s="85"/>
      <c r="AA560" s="86"/>
      <c r="AB560" s="86"/>
      <c r="AC560" s="86"/>
      <c r="AD560" s="86"/>
    </row>
    <row r="561" spans="1:30" x14ac:dyDescent="0.25">
      <c r="A561" s="85"/>
      <c r="AA561" s="86"/>
      <c r="AB561" s="86"/>
      <c r="AC561" s="86"/>
      <c r="AD561" s="86"/>
    </row>
    <row r="562" spans="1:30" x14ac:dyDescent="0.25">
      <c r="A562" s="85"/>
      <c r="AA562" s="86"/>
      <c r="AB562" s="86"/>
      <c r="AC562" s="86"/>
      <c r="AD562" s="86"/>
    </row>
    <row r="563" spans="1:30" x14ac:dyDescent="0.25">
      <c r="A563" s="85"/>
      <c r="AA563" s="86"/>
      <c r="AB563" s="86"/>
      <c r="AC563" s="86"/>
      <c r="AD563" s="86"/>
    </row>
    <row r="564" spans="1:30" x14ac:dyDescent="0.25">
      <c r="A564" s="85"/>
      <c r="AA564" s="86"/>
      <c r="AB564" s="86"/>
      <c r="AC564" s="86"/>
      <c r="AD564" s="86"/>
    </row>
    <row r="565" spans="1:30" x14ac:dyDescent="0.25">
      <c r="A565" s="85"/>
      <c r="AA565" s="86"/>
      <c r="AB565" s="86"/>
      <c r="AC565" s="86"/>
      <c r="AD565" s="86"/>
    </row>
    <row r="566" spans="1:30" x14ac:dyDescent="0.25">
      <c r="A566" s="85"/>
      <c r="AA566" s="86"/>
      <c r="AB566" s="86"/>
      <c r="AC566" s="86"/>
      <c r="AD566" s="86"/>
    </row>
    <row r="567" spans="1:30" x14ac:dyDescent="0.25">
      <c r="A567" s="85"/>
      <c r="AA567" s="86"/>
      <c r="AB567" s="86"/>
      <c r="AC567" s="86"/>
      <c r="AD567" s="86"/>
    </row>
    <row r="568" spans="1:30" x14ac:dyDescent="0.25">
      <c r="A568" s="85"/>
      <c r="AA568" s="86"/>
      <c r="AB568" s="86"/>
      <c r="AC568" s="86"/>
      <c r="AD568" s="86"/>
    </row>
    <row r="569" spans="1:30" x14ac:dyDescent="0.25">
      <c r="A569" s="85"/>
      <c r="AA569" s="86"/>
      <c r="AB569" s="86"/>
      <c r="AC569" s="86"/>
      <c r="AD569" s="86"/>
    </row>
    <row r="570" spans="1:30" x14ac:dyDescent="0.25">
      <c r="A570" s="85"/>
      <c r="AA570" s="86"/>
      <c r="AB570" s="86"/>
      <c r="AC570" s="86"/>
      <c r="AD570" s="86"/>
    </row>
    <row r="571" spans="1:30" x14ac:dyDescent="0.25">
      <c r="A571" s="85"/>
      <c r="AA571" s="86"/>
      <c r="AB571" s="86"/>
      <c r="AC571" s="86"/>
      <c r="AD571" s="86"/>
    </row>
    <row r="572" spans="1:30" x14ac:dyDescent="0.25">
      <c r="A572" s="85"/>
      <c r="AA572" s="86"/>
      <c r="AB572" s="86"/>
      <c r="AC572" s="86"/>
      <c r="AD572" s="86"/>
    </row>
    <row r="573" spans="1:30" x14ac:dyDescent="0.25">
      <c r="A573" s="85"/>
      <c r="AA573" s="86"/>
      <c r="AB573" s="86"/>
      <c r="AC573" s="86"/>
      <c r="AD573" s="86"/>
    </row>
    <row r="574" spans="1:30" x14ac:dyDescent="0.25">
      <c r="A574" s="85"/>
      <c r="AA574" s="86"/>
      <c r="AB574" s="86"/>
      <c r="AC574" s="86"/>
      <c r="AD574" s="86"/>
    </row>
    <row r="575" spans="1:30" x14ac:dyDescent="0.25">
      <c r="A575" s="85"/>
      <c r="AA575" s="86"/>
      <c r="AB575" s="86"/>
      <c r="AC575" s="86"/>
      <c r="AD575" s="86"/>
    </row>
    <row r="576" spans="1:30" x14ac:dyDescent="0.25">
      <c r="A576" s="85"/>
      <c r="AA576" s="86"/>
      <c r="AB576" s="86"/>
      <c r="AC576" s="86"/>
      <c r="AD576" s="86"/>
    </row>
    <row r="577" spans="1:30" x14ac:dyDescent="0.25">
      <c r="A577" s="85"/>
      <c r="AA577" s="86"/>
      <c r="AB577" s="86"/>
      <c r="AC577" s="86"/>
      <c r="AD577" s="86"/>
    </row>
    <row r="578" spans="1:30" x14ac:dyDescent="0.25">
      <c r="A578" s="85"/>
      <c r="AA578" s="86"/>
      <c r="AB578" s="86"/>
      <c r="AC578" s="86"/>
      <c r="AD578" s="86"/>
    </row>
    <row r="579" spans="1:30" x14ac:dyDescent="0.25">
      <c r="A579" s="85"/>
      <c r="AA579" s="86"/>
      <c r="AB579" s="86"/>
      <c r="AC579" s="86"/>
      <c r="AD579" s="86"/>
    </row>
    <row r="580" spans="1:30" x14ac:dyDescent="0.25">
      <c r="A580" s="85"/>
      <c r="AA580" s="86"/>
      <c r="AB580" s="86"/>
      <c r="AC580" s="86"/>
      <c r="AD580" s="86"/>
    </row>
    <row r="581" spans="1:30" x14ac:dyDescent="0.25">
      <c r="A581" s="85"/>
      <c r="AA581" s="86"/>
      <c r="AB581" s="86"/>
      <c r="AC581" s="86"/>
      <c r="AD581" s="86"/>
    </row>
    <row r="582" spans="1:30" x14ac:dyDescent="0.25">
      <c r="A582" s="85"/>
      <c r="AA582" s="86"/>
      <c r="AB582" s="86"/>
      <c r="AC582" s="86"/>
      <c r="AD582" s="86"/>
    </row>
    <row r="583" spans="1:30" x14ac:dyDescent="0.25">
      <c r="A583" s="85"/>
      <c r="AA583" s="86"/>
      <c r="AB583" s="86"/>
      <c r="AC583" s="86"/>
      <c r="AD583" s="86"/>
    </row>
    <row r="584" spans="1:30" x14ac:dyDescent="0.25">
      <c r="A584" s="85"/>
      <c r="AA584" s="86"/>
      <c r="AB584" s="86"/>
      <c r="AC584" s="86"/>
      <c r="AD584" s="86"/>
    </row>
    <row r="585" spans="1:30" x14ac:dyDescent="0.25">
      <c r="A585" s="85"/>
      <c r="AA585" s="86"/>
      <c r="AB585" s="86"/>
      <c r="AC585" s="86"/>
      <c r="AD585" s="86"/>
    </row>
    <row r="586" spans="1:30" x14ac:dyDescent="0.25">
      <c r="A586" s="85"/>
      <c r="AA586" s="86"/>
      <c r="AB586" s="86"/>
      <c r="AC586" s="86"/>
      <c r="AD586" s="86"/>
    </row>
    <row r="587" spans="1:30" x14ac:dyDescent="0.25">
      <c r="A587" s="85"/>
      <c r="AA587" s="86"/>
      <c r="AB587" s="86"/>
      <c r="AC587" s="86"/>
      <c r="AD587" s="86"/>
    </row>
    <row r="588" spans="1:30" x14ac:dyDescent="0.25">
      <c r="A588" s="85"/>
      <c r="AA588" s="86"/>
      <c r="AB588" s="86"/>
      <c r="AC588" s="86"/>
      <c r="AD588" s="86"/>
    </row>
    <row r="589" spans="1:30" x14ac:dyDescent="0.25">
      <c r="A589" s="85"/>
      <c r="AA589" s="86"/>
      <c r="AB589" s="86"/>
      <c r="AC589" s="86"/>
      <c r="AD589" s="86"/>
    </row>
    <row r="590" spans="1:30" x14ac:dyDescent="0.25">
      <c r="A590" s="85"/>
      <c r="AA590" s="86"/>
      <c r="AB590" s="86"/>
      <c r="AC590" s="86"/>
      <c r="AD590" s="86"/>
    </row>
    <row r="591" spans="1:30" x14ac:dyDescent="0.25">
      <c r="A591" s="85"/>
      <c r="AA591" s="86"/>
      <c r="AB591" s="86"/>
      <c r="AC591" s="86"/>
      <c r="AD591" s="86"/>
    </row>
    <row r="592" spans="1:30" x14ac:dyDescent="0.25">
      <c r="A592" s="85"/>
      <c r="AA592" s="86"/>
      <c r="AB592" s="86"/>
      <c r="AC592" s="86"/>
      <c r="AD592" s="86"/>
    </row>
    <row r="593" spans="1:30" x14ac:dyDescent="0.25">
      <c r="A593" s="85"/>
      <c r="AA593" s="86"/>
      <c r="AB593" s="86"/>
      <c r="AC593" s="86"/>
      <c r="AD593" s="86"/>
    </row>
    <row r="594" spans="1:30" x14ac:dyDescent="0.25">
      <c r="A594" s="85"/>
      <c r="AA594" s="86"/>
      <c r="AB594" s="86"/>
      <c r="AC594" s="86"/>
      <c r="AD594" s="86"/>
    </row>
    <row r="595" spans="1:30" x14ac:dyDescent="0.25">
      <c r="A595" s="85"/>
      <c r="AA595" s="86"/>
      <c r="AB595" s="86"/>
      <c r="AC595" s="86"/>
      <c r="AD595" s="86"/>
    </row>
    <row r="596" spans="1:30" x14ac:dyDescent="0.25">
      <c r="A596" s="85"/>
      <c r="AA596" s="86"/>
      <c r="AB596" s="86"/>
      <c r="AC596" s="86"/>
      <c r="AD596" s="86"/>
    </row>
    <row r="597" spans="1:30" x14ac:dyDescent="0.25">
      <c r="A597" s="85"/>
      <c r="AA597" s="86"/>
      <c r="AB597" s="86"/>
      <c r="AC597" s="86"/>
      <c r="AD597" s="86"/>
    </row>
    <row r="598" spans="1:30" x14ac:dyDescent="0.25">
      <c r="A598" s="85"/>
      <c r="AA598" s="86"/>
      <c r="AB598" s="86"/>
      <c r="AC598" s="86"/>
      <c r="AD598" s="86"/>
    </row>
    <row r="599" spans="1:30" x14ac:dyDescent="0.25">
      <c r="A599" s="85"/>
      <c r="AA599" s="86"/>
      <c r="AB599" s="86"/>
      <c r="AC599" s="86"/>
      <c r="AD599" s="86"/>
    </row>
    <row r="600" spans="1:30" x14ac:dyDescent="0.25">
      <c r="A600" s="85"/>
      <c r="AA600" s="86"/>
      <c r="AB600" s="86"/>
      <c r="AC600" s="86"/>
      <c r="AD600" s="86"/>
    </row>
    <row r="601" spans="1:30" x14ac:dyDescent="0.25">
      <c r="A601" s="85"/>
      <c r="AA601" s="86"/>
      <c r="AB601" s="86"/>
      <c r="AC601" s="86"/>
      <c r="AD601" s="86"/>
    </row>
    <row r="602" spans="1:30" x14ac:dyDescent="0.25">
      <c r="A602" s="85"/>
      <c r="AA602" s="86"/>
      <c r="AB602" s="86"/>
      <c r="AC602" s="86"/>
      <c r="AD602" s="86"/>
    </row>
    <row r="603" spans="1:30" x14ac:dyDescent="0.25">
      <c r="A603" s="85"/>
      <c r="AA603" s="86"/>
      <c r="AB603" s="86"/>
      <c r="AC603" s="86"/>
      <c r="AD603" s="86"/>
    </row>
    <row r="604" spans="1:30" x14ac:dyDescent="0.25">
      <c r="A604" s="85"/>
      <c r="AA604" s="86"/>
      <c r="AB604" s="86"/>
      <c r="AC604" s="86"/>
      <c r="AD604" s="86"/>
    </row>
    <row r="605" spans="1:30" x14ac:dyDescent="0.25">
      <c r="A605" s="85"/>
      <c r="AA605" s="86"/>
      <c r="AB605" s="86"/>
      <c r="AC605" s="86"/>
      <c r="AD605" s="86"/>
    </row>
    <row r="606" spans="1:30" x14ac:dyDescent="0.25">
      <c r="A606" s="85"/>
      <c r="AA606" s="86"/>
      <c r="AB606" s="86"/>
      <c r="AC606" s="86"/>
      <c r="AD606" s="86"/>
    </row>
    <row r="607" spans="1:30" x14ac:dyDescent="0.25">
      <c r="A607" s="85"/>
      <c r="AA607" s="86"/>
      <c r="AB607" s="86"/>
      <c r="AC607" s="86"/>
      <c r="AD607" s="86"/>
    </row>
    <row r="608" spans="1:30" x14ac:dyDescent="0.25">
      <c r="A608" s="85"/>
      <c r="AA608" s="86"/>
      <c r="AB608" s="86"/>
      <c r="AC608" s="86"/>
      <c r="AD608" s="86"/>
    </row>
    <row r="609" spans="1:30" x14ac:dyDescent="0.25">
      <c r="A609" s="85"/>
      <c r="AA609" s="86"/>
      <c r="AB609" s="86"/>
      <c r="AC609" s="86"/>
      <c r="AD609" s="86"/>
    </row>
    <row r="610" spans="1:30" x14ac:dyDescent="0.25">
      <c r="A610" s="85"/>
      <c r="AA610" s="86"/>
      <c r="AB610" s="86"/>
      <c r="AC610" s="86"/>
      <c r="AD610" s="86"/>
    </row>
    <row r="611" spans="1:30" x14ac:dyDescent="0.25">
      <c r="A611" s="85"/>
      <c r="AA611" s="86"/>
      <c r="AB611" s="86"/>
      <c r="AC611" s="86"/>
      <c r="AD611" s="86"/>
    </row>
    <row r="612" spans="1:30" x14ac:dyDescent="0.25">
      <c r="A612" s="85"/>
      <c r="AA612" s="86"/>
      <c r="AB612" s="86"/>
      <c r="AC612" s="86"/>
      <c r="AD612" s="86"/>
    </row>
    <row r="613" spans="1:30" x14ac:dyDescent="0.25">
      <c r="A613" s="85"/>
      <c r="AA613" s="86"/>
      <c r="AB613" s="86"/>
      <c r="AC613" s="86"/>
      <c r="AD613" s="86"/>
    </row>
    <row r="614" spans="1:30" x14ac:dyDescent="0.25">
      <c r="A614" s="85"/>
      <c r="AA614" s="86"/>
      <c r="AB614" s="86"/>
      <c r="AC614" s="86"/>
      <c r="AD614" s="86"/>
    </row>
    <row r="615" spans="1:30" x14ac:dyDescent="0.25">
      <c r="A615" s="85"/>
      <c r="AA615" s="86"/>
      <c r="AB615" s="86"/>
      <c r="AC615" s="86"/>
      <c r="AD615" s="86"/>
    </row>
    <row r="616" spans="1:30" x14ac:dyDescent="0.25">
      <c r="A616" s="85"/>
      <c r="AA616" s="86"/>
      <c r="AB616" s="86"/>
      <c r="AC616" s="86"/>
      <c r="AD616" s="86"/>
    </row>
    <row r="617" spans="1:30" x14ac:dyDescent="0.25">
      <c r="A617" s="85"/>
      <c r="AA617" s="86"/>
      <c r="AB617" s="86"/>
      <c r="AC617" s="86"/>
      <c r="AD617" s="86"/>
    </row>
    <row r="618" spans="1:30" x14ac:dyDescent="0.25">
      <c r="A618" s="85"/>
      <c r="AA618" s="86"/>
      <c r="AB618" s="86"/>
      <c r="AC618" s="86"/>
      <c r="AD618" s="86"/>
    </row>
    <row r="619" spans="1:30" x14ac:dyDescent="0.25">
      <c r="A619" s="85"/>
      <c r="AA619" s="86"/>
      <c r="AB619" s="86"/>
      <c r="AC619" s="86"/>
      <c r="AD619" s="86"/>
    </row>
    <row r="620" spans="1:30" x14ac:dyDescent="0.25">
      <c r="A620" s="85"/>
      <c r="AA620" s="86"/>
      <c r="AB620" s="86"/>
      <c r="AC620" s="86"/>
      <c r="AD620" s="86"/>
    </row>
    <row r="621" spans="1:30" x14ac:dyDescent="0.25">
      <c r="A621" s="85"/>
      <c r="AA621" s="86"/>
      <c r="AB621" s="86"/>
      <c r="AC621" s="86"/>
      <c r="AD621" s="86"/>
    </row>
    <row r="622" spans="1:30" x14ac:dyDescent="0.25">
      <c r="A622" s="85"/>
      <c r="AA622" s="86"/>
      <c r="AB622" s="86"/>
      <c r="AC622" s="86"/>
      <c r="AD622" s="86"/>
    </row>
    <row r="623" spans="1:30" x14ac:dyDescent="0.25">
      <c r="A623" s="85"/>
      <c r="AA623" s="86"/>
      <c r="AB623" s="86"/>
      <c r="AC623" s="86"/>
      <c r="AD623" s="86"/>
    </row>
    <row r="624" spans="1:30" x14ac:dyDescent="0.25">
      <c r="A624" s="85"/>
      <c r="AA624" s="86"/>
      <c r="AB624" s="86"/>
      <c r="AC624" s="86"/>
      <c r="AD624" s="86"/>
    </row>
    <row r="625" spans="1:30" x14ac:dyDescent="0.25">
      <c r="A625" s="85"/>
      <c r="AA625" s="86"/>
      <c r="AB625" s="86"/>
      <c r="AC625" s="86"/>
      <c r="AD625" s="86"/>
    </row>
    <row r="626" spans="1:30" x14ac:dyDescent="0.25">
      <c r="A626" s="85"/>
      <c r="AA626" s="86"/>
      <c r="AB626" s="86"/>
      <c r="AC626" s="86"/>
      <c r="AD626" s="86"/>
    </row>
    <row r="627" spans="1:30" x14ac:dyDescent="0.25">
      <c r="A627" s="85"/>
      <c r="AA627" s="86"/>
      <c r="AB627" s="86"/>
      <c r="AC627" s="86"/>
      <c r="AD627" s="86"/>
    </row>
    <row r="628" spans="1:30" x14ac:dyDescent="0.25">
      <c r="A628" s="85"/>
      <c r="AA628" s="86"/>
      <c r="AB628" s="86"/>
      <c r="AC628" s="86"/>
      <c r="AD628" s="86"/>
    </row>
    <row r="629" spans="1:30" x14ac:dyDescent="0.25">
      <c r="A629" s="85"/>
      <c r="AA629" s="86"/>
      <c r="AB629" s="86"/>
      <c r="AC629" s="86"/>
      <c r="AD629" s="86"/>
    </row>
    <row r="630" spans="1:30" x14ac:dyDescent="0.25">
      <c r="A630" s="85"/>
      <c r="AA630" s="86"/>
      <c r="AB630" s="86"/>
      <c r="AC630" s="86"/>
      <c r="AD630" s="86"/>
    </row>
    <row r="631" spans="1:30" x14ac:dyDescent="0.25">
      <c r="A631" s="85"/>
      <c r="AA631" s="86"/>
      <c r="AB631" s="86"/>
      <c r="AC631" s="86"/>
      <c r="AD631" s="86"/>
    </row>
    <row r="632" spans="1:30" x14ac:dyDescent="0.25">
      <c r="A632" s="85"/>
      <c r="AA632" s="86"/>
      <c r="AB632" s="86"/>
      <c r="AC632" s="86"/>
      <c r="AD632" s="86"/>
    </row>
    <row r="633" spans="1:30" x14ac:dyDescent="0.25">
      <c r="A633" s="85"/>
      <c r="AA633" s="86"/>
      <c r="AB633" s="86"/>
      <c r="AC633" s="86"/>
      <c r="AD633" s="86"/>
    </row>
    <row r="634" spans="1:30" x14ac:dyDescent="0.25">
      <c r="A634" s="85"/>
      <c r="AA634" s="86"/>
      <c r="AB634" s="86"/>
      <c r="AC634" s="86"/>
      <c r="AD634" s="86"/>
    </row>
    <row r="635" spans="1:30" x14ac:dyDescent="0.25">
      <c r="A635" s="85"/>
      <c r="AA635" s="86"/>
      <c r="AB635" s="86"/>
      <c r="AC635" s="86"/>
      <c r="AD635" s="86"/>
    </row>
    <row r="636" spans="1:30" x14ac:dyDescent="0.25">
      <c r="A636" s="85"/>
      <c r="AA636" s="86"/>
      <c r="AB636" s="86"/>
      <c r="AC636" s="86"/>
      <c r="AD636" s="86"/>
    </row>
    <row r="637" spans="1:30" x14ac:dyDescent="0.25">
      <c r="A637" s="85"/>
      <c r="AA637" s="86"/>
      <c r="AB637" s="86"/>
      <c r="AC637" s="86"/>
      <c r="AD637" s="86"/>
    </row>
    <row r="638" spans="1:30" x14ac:dyDescent="0.25">
      <c r="A638" s="85"/>
      <c r="AA638" s="86"/>
      <c r="AB638" s="86"/>
      <c r="AC638" s="86"/>
      <c r="AD638" s="86"/>
    </row>
    <row r="639" spans="1:30" x14ac:dyDescent="0.25">
      <c r="A639" s="85"/>
      <c r="AA639" s="86"/>
      <c r="AB639" s="86"/>
      <c r="AC639" s="86"/>
      <c r="AD639" s="86"/>
    </row>
    <row r="640" spans="1:30" x14ac:dyDescent="0.25">
      <c r="A640" s="85"/>
      <c r="AA640" s="86"/>
      <c r="AB640" s="86"/>
      <c r="AC640" s="86"/>
      <c r="AD640" s="86"/>
    </row>
    <row r="641" spans="1:30" x14ac:dyDescent="0.25">
      <c r="A641" s="85"/>
      <c r="AA641" s="86"/>
      <c r="AB641" s="86"/>
      <c r="AC641" s="86"/>
      <c r="AD641" s="86"/>
    </row>
    <row r="642" spans="1:30" x14ac:dyDescent="0.25">
      <c r="A642" s="85"/>
      <c r="AA642" s="86"/>
      <c r="AB642" s="86"/>
      <c r="AC642" s="86"/>
      <c r="AD642" s="86"/>
    </row>
    <row r="643" spans="1:30" x14ac:dyDescent="0.25">
      <c r="A643" s="85"/>
      <c r="AA643" s="86"/>
      <c r="AB643" s="86"/>
      <c r="AC643" s="86"/>
      <c r="AD643" s="86"/>
    </row>
    <row r="644" spans="1:30" x14ac:dyDescent="0.25">
      <c r="A644" s="85"/>
      <c r="AA644" s="86"/>
      <c r="AB644" s="86"/>
      <c r="AC644" s="86"/>
      <c r="AD644" s="86"/>
    </row>
    <row r="645" spans="1:30" x14ac:dyDescent="0.25">
      <c r="A645" s="85"/>
      <c r="AA645" s="86"/>
      <c r="AB645" s="86"/>
      <c r="AC645" s="86"/>
      <c r="AD645" s="86"/>
    </row>
    <row r="646" spans="1:30" x14ac:dyDescent="0.25">
      <c r="A646" s="85"/>
      <c r="AA646" s="86"/>
      <c r="AB646" s="86"/>
      <c r="AC646" s="86"/>
      <c r="AD646" s="86"/>
    </row>
    <row r="647" spans="1:30" x14ac:dyDescent="0.25">
      <c r="A647" s="85"/>
      <c r="AA647" s="86"/>
      <c r="AB647" s="86"/>
      <c r="AC647" s="86"/>
      <c r="AD647" s="86"/>
    </row>
    <row r="648" spans="1:30" x14ac:dyDescent="0.25">
      <c r="A648" s="85"/>
      <c r="AA648" s="86"/>
      <c r="AB648" s="86"/>
      <c r="AC648" s="86"/>
      <c r="AD648" s="86"/>
    </row>
    <row r="649" spans="1:30" x14ac:dyDescent="0.25">
      <c r="A649" s="85"/>
      <c r="AA649" s="86"/>
      <c r="AB649" s="86"/>
      <c r="AC649" s="86"/>
      <c r="AD649" s="86"/>
    </row>
    <row r="650" spans="1:30" x14ac:dyDescent="0.25">
      <c r="A650" s="85"/>
      <c r="AA650" s="86"/>
      <c r="AB650" s="86"/>
      <c r="AC650" s="86"/>
      <c r="AD650" s="86"/>
    </row>
    <row r="651" spans="1:30" x14ac:dyDescent="0.25">
      <c r="A651" s="85"/>
      <c r="AA651" s="86"/>
      <c r="AB651" s="86"/>
      <c r="AC651" s="86"/>
      <c r="AD651" s="86"/>
    </row>
    <row r="652" spans="1:30" x14ac:dyDescent="0.25">
      <c r="A652" s="85"/>
      <c r="AA652" s="86"/>
      <c r="AB652" s="86"/>
      <c r="AC652" s="86"/>
      <c r="AD652" s="86"/>
    </row>
    <row r="653" spans="1:30" x14ac:dyDescent="0.25">
      <c r="A653" s="85"/>
      <c r="AA653" s="86"/>
      <c r="AB653" s="86"/>
      <c r="AC653" s="86"/>
      <c r="AD653" s="86"/>
    </row>
    <row r="654" spans="1:30" x14ac:dyDescent="0.25">
      <c r="A654" s="85"/>
      <c r="AA654" s="86"/>
      <c r="AB654" s="86"/>
      <c r="AC654" s="86"/>
      <c r="AD654" s="86"/>
    </row>
    <row r="655" spans="1:30" x14ac:dyDescent="0.25">
      <c r="A655" s="85"/>
      <c r="AA655" s="86"/>
      <c r="AB655" s="86"/>
      <c r="AC655" s="86"/>
      <c r="AD655" s="86"/>
    </row>
    <row r="656" spans="1:30" x14ac:dyDescent="0.25">
      <c r="A656" s="85"/>
      <c r="AA656" s="86"/>
      <c r="AB656" s="86"/>
      <c r="AC656" s="86"/>
      <c r="AD656" s="86"/>
    </row>
    <row r="657" spans="1:30" x14ac:dyDescent="0.25">
      <c r="A657" s="85"/>
      <c r="AA657" s="86"/>
      <c r="AB657" s="86"/>
      <c r="AC657" s="86"/>
      <c r="AD657" s="86"/>
    </row>
    <row r="658" spans="1:30" x14ac:dyDescent="0.25">
      <c r="A658" s="85"/>
      <c r="AA658" s="86"/>
      <c r="AB658" s="86"/>
      <c r="AC658" s="86"/>
      <c r="AD658" s="86"/>
    </row>
    <row r="659" spans="1:30" x14ac:dyDescent="0.25">
      <c r="A659" s="85"/>
      <c r="AA659" s="86"/>
      <c r="AB659" s="86"/>
      <c r="AC659" s="86"/>
      <c r="AD659" s="86"/>
    </row>
    <row r="660" spans="1:30" x14ac:dyDescent="0.25">
      <c r="A660" s="85"/>
      <c r="AA660" s="86"/>
      <c r="AB660" s="86"/>
      <c r="AC660" s="86"/>
      <c r="AD660" s="86"/>
    </row>
    <row r="661" spans="1:30" x14ac:dyDescent="0.25">
      <c r="A661" s="85"/>
      <c r="AA661" s="86"/>
      <c r="AB661" s="86"/>
      <c r="AC661" s="86"/>
      <c r="AD661" s="86"/>
    </row>
    <row r="662" spans="1:30" x14ac:dyDescent="0.25">
      <c r="A662" s="85"/>
      <c r="AA662" s="86"/>
      <c r="AB662" s="86"/>
      <c r="AC662" s="86"/>
      <c r="AD662" s="86"/>
    </row>
    <row r="663" spans="1:30" x14ac:dyDescent="0.25">
      <c r="A663" s="85"/>
      <c r="AA663" s="86"/>
      <c r="AB663" s="86"/>
      <c r="AC663" s="86"/>
      <c r="AD663" s="86"/>
    </row>
    <row r="664" spans="1:30" x14ac:dyDescent="0.25">
      <c r="A664" s="85"/>
      <c r="AA664" s="86"/>
      <c r="AB664" s="86"/>
      <c r="AC664" s="86"/>
      <c r="AD664" s="86"/>
    </row>
    <row r="665" spans="1:30" x14ac:dyDescent="0.25">
      <c r="A665" s="85"/>
      <c r="AA665" s="86"/>
      <c r="AB665" s="86"/>
      <c r="AC665" s="86"/>
      <c r="AD665" s="86"/>
    </row>
    <row r="666" spans="1:30" x14ac:dyDescent="0.25">
      <c r="A666" s="85"/>
      <c r="AA666" s="86"/>
      <c r="AB666" s="86"/>
      <c r="AC666" s="86"/>
      <c r="AD666" s="86"/>
    </row>
    <row r="667" spans="1:30" x14ac:dyDescent="0.25">
      <c r="A667" s="85"/>
      <c r="AA667" s="86"/>
      <c r="AB667" s="86"/>
      <c r="AC667" s="86"/>
      <c r="AD667" s="86"/>
    </row>
    <row r="668" spans="1:30" x14ac:dyDescent="0.25">
      <c r="A668" s="85"/>
      <c r="AA668" s="86"/>
      <c r="AB668" s="86"/>
      <c r="AC668" s="86"/>
      <c r="AD668" s="86"/>
    </row>
    <row r="669" spans="1:30" x14ac:dyDescent="0.25">
      <c r="A669" s="85"/>
      <c r="AA669" s="86"/>
      <c r="AB669" s="86"/>
      <c r="AC669" s="86"/>
      <c r="AD669" s="86"/>
    </row>
    <row r="670" spans="1:30" x14ac:dyDescent="0.25">
      <c r="A670" s="85"/>
      <c r="AA670" s="86"/>
      <c r="AB670" s="86"/>
      <c r="AC670" s="86"/>
      <c r="AD670" s="86"/>
    </row>
    <row r="671" spans="1:30" x14ac:dyDescent="0.25">
      <c r="A671" s="85"/>
      <c r="AA671" s="86"/>
      <c r="AB671" s="86"/>
      <c r="AC671" s="86"/>
      <c r="AD671" s="86"/>
    </row>
    <row r="672" spans="1:30" x14ac:dyDescent="0.25">
      <c r="A672" s="85"/>
      <c r="AA672" s="86"/>
      <c r="AB672" s="86"/>
      <c r="AC672" s="86"/>
      <c r="AD672" s="86"/>
    </row>
    <row r="673" spans="1:30" x14ac:dyDescent="0.25">
      <c r="A673" s="85"/>
      <c r="AA673" s="86"/>
      <c r="AB673" s="86"/>
      <c r="AC673" s="86"/>
      <c r="AD673" s="86"/>
    </row>
    <row r="674" spans="1:30" x14ac:dyDescent="0.25">
      <c r="A674" s="85"/>
      <c r="AA674" s="86"/>
      <c r="AB674" s="86"/>
      <c r="AC674" s="86"/>
      <c r="AD674" s="86"/>
    </row>
    <row r="675" spans="1:30" x14ac:dyDescent="0.25">
      <c r="A675" s="85"/>
      <c r="AA675" s="86"/>
      <c r="AB675" s="86"/>
      <c r="AC675" s="86"/>
      <c r="AD675" s="86"/>
    </row>
    <row r="676" spans="1:30" x14ac:dyDescent="0.25">
      <c r="A676" s="85"/>
      <c r="AA676" s="86"/>
      <c r="AB676" s="86"/>
      <c r="AC676" s="86"/>
      <c r="AD676" s="86"/>
    </row>
    <row r="677" spans="1:30" x14ac:dyDescent="0.25">
      <c r="A677" s="85"/>
      <c r="AA677" s="86"/>
      <c r="AB677" s="86"/>
      <c r="AC677" s="86"/>
      <c r="AD677" s="86"/>
    </row>
    <row r="678" spans="1:30" x14ac:dyDescent="0.25">
      <c r="A678" s="85"/>
      <c r="AA678" s="86"/>
      <c r="AB678" s="86"/>
      <c r="AC678" s="86"/>
      <c r="AD678" s="86"/>
    </row>
    <row r="679" spans="1:30" x14ac:dyDescent="0.25">
      <c r="A679" s="85"/>
      <c r="AA679" s="86"/>
      <c r="AB679" s="86"/>
      <c r="AC679" s="86"/>
      <c r="AD679" s="86"/>
    </row>
    <row r="680" spans="1:30" x14ac:dyDescent="0.25">
      <c r="A680" s="85"/>
      <c r="AA680" s="86"/>
      <c r="AB680" s="86"/>
      <c r="AC680" s="86"/>
      <c r="AD680" s="86"/>
    </row>
    <row r="681" spans="1:30" x14ac:dyDescent="0.25">
      <c r="A681" s="85"/>
      <c r="AA681" s="86"/>
      <c r="AB681" s="86"/>
      <c r="AC681" s="86"/>
      <c r="AD681" s="86"/>
    </row>
    <row r="682" spans="1:30" x14ac:dyDescent="0.25">
      <c r="A682" s="85"/>
      <c r="AA682" s="86"/>
      <c r="AB682" s="86"/>
      <c r="AC682" s="86"/>
      <c r="AD682" s="86"/>
    </row>
    <row r="683" spans="1:30" x14ac:dyDescent="0.25">
      <c r="A683" s="85"/>
      <c r="AA683" s="86"/>
      <c r="AB683" s="86"/>
      <c r="AC683" s="86"/>
      <c r="AD683" s="86"/>
    </row>
    <row r="684" spans="1:30" x14ac:dyDescent="0.25">
      <c r="A684" s="85"/>
      <c r="AA684" s="86"/>
      <c r="AB684" s="86"/>
      <c r="AC684" s="86"/>
      <c r="AD684" s="86"/>
    </row>
    <row r="685" spans="1:30" x14ac:dyDescent="0.25">
      <c r="A685" s="85"/>
      <c r="AA685" s="86"/>
      <c r="AB685" s="86"/>
      <c r="AC685" s="86"/>
      <c r="AD685" s="86"/>
    </row>
    <row r="686" spans="1:30" x14ac:dyDescent="0.25">
      <c r="A686" s="85"/>
      <c r="AA686" s="86"/>
      <c r="AB686" s="86"/>
      <c r="AC686" s="86"/>
      <c r="AD686" s="86"/>
    </row>
    <row r="687" spans="1:30" x14ac:dyDescent="0.25">
      <c r="A687" s="85"/>
      <c r="AA687" s="86"/>
      <c r="AB687" s="86"/>
      <c r="AC687" s="86"/>
      <c r="AD687" s="86"/>
    </row>
    <row r="688" spans="1:30" x14ac:dyDescent="0.25">
      <c r="A688" s="85"/>
      <c r="AA688" s="86"/>
      <c r="AB688" s="86"/>
      <c r="AC688" s="86"/>
      <c r="AD688" s="86"/>
    </row>
    <row r="689" spans="1:30" x14ac:dyDescent="0.25">
      <c r="A689" s="85"/>
      <c r="AA689" s="86"/>
      <c r="AB689" s="86"/>
      <c r="AC689" s="86"/>
      <c r="AD689" s="86"/>
    </row>
    <row r="690" spans="1:30" x14ac:dyDescent="0.25">
      <c r="A690" s="85"/>
      <c r="AA690" s="86"/>
      <c r="AB690" s="86"/>
      <c r="AC690" s="86"/>
      <c r="AD690" s="86"/>
    </row>
    <row r="691" spans="1:30" x14ac:dyDescent="0.25">
      <c r="A691" s="85"/>
      <c r="AA691" s="86"/>
      <c r="AB691" s="86"/>
      <c r="AC691" s="86"/>
      <c r="AD691" s="86"/>
    </row>
    <row r="692" spans="1:30" x14ac:dyDescent="0.25">
      <c r="A692" s="85"/>
      <c r="AA692" s="86"/>
      <c r="AB692" s="86"/>
      <c r="AC692" s="86"/>
      <c r="AD692" s="86"/>
    </row>
    <row r="693" spans="1:30" x14ac:dyDescent="0.25">
      <c r="A693" s="85"/>
      <c r="AA693" s="86"/>
      <c r="AB693" s="86"/>
      <c r="AC693" s="86"/>
      <c r="AD693" s="86"/>
    </row>
    <row r="694" spans="1:30" x14ac:dyDescent="0.25">
      <c r="A694" s="85"/>
      <c r="AA694" s="86"/>
      <c r="AB694" s="86"/>
      <c r="AC694" s="86"/>
      <c r="AD694" s="86"/>
    </row>
    <row r="695" spans="1:30" x14ac:dyDescent="0.25">
      <c r="A695" s="85"/>
      <c r="AA695" s="86"/>
      <c r="AB695" s="86"/>
      <c r="AC695" s="86"/>
      <c r="AD695" s="86"/>
    </row>
    <row r="696" spans="1:30" x14ac:dyDescent="0.25">
      <c r="A696" s="85"/>
      <c r="AA696" s="86"/>
      <c r="AB696" s="86"/>
      <c r="AC696" s="86"/>
      <c r="AD696" s="86"/>
    </row>
    <row r="697" spans="1:30" x14ac:dyDescent="0.25">
      <c r="A697" s="85"/>
      <c r="AA697" s="86"/>
      <c r="AB697" s="86"/>
      <c r="AC697" s="86"/>
      <c r="AD697" s="86"/>
    </row>
    <row r="698" spans="1:30" x14ac:dyDescent="0.25">
      <c r="A698" s="85"/>
      <c r="AA698" s="86"/>
      <c r="AB698" s="86"/>
      <c r="AC698" s="86"/>
      <c r="AD698" s="86"/>
    </row>
    <row r="699" spans="1:30" x14ac:dyDescent="0.25">
      <c r="A699" s="85"/>
      <c r="AA699" s="86"/>
      <c r="AB699" s="86"/>
      <c r="AC699" s="86"/>
      <c r="AD699" s="86"/>
    </row>
    <row r="700" spans="1:30" x14ac:dyDescent="0.25">
      <c r="A700" s="85"/>
      <c r="AA700" s="86"/>
      <c r="AB700" s="86"/>
      <c r="AC700" s="86"/>
      <c r="AD700" s="86"/>
    </row>
    <row r="701" spans="1:30" x14ac:dyDescent="0.25">
      <c r="A701" s="85"/>
      <c r="AA701" s="86"/>
      <c r="AB701" s="86"/>
      <c r="AC701" s="86"/>
      <c r="AD701" s="86"/>
    </row>
    <row r="702" spans="1:30" x14ac:dyDescent="0.25">
      <c r="A702" s="85"/>
      <c r="AA702" s="86"/>
      <c r="AB702" s="86"/>
      <c r="AC702" s="86"/>
      <c r="AD702" s="86"/>
    </row>
    <row r="703" spans="1:30" x14ac:dyDescent="0.25">
      <c r="A703" s="85"/>
      <c r="AA703" s="86"/>
      <c r="AB703" s="86"/>
      <c r="AC703" s="86"/>
      <c r="AD703" s="86"/>
    </row>
    <row r="704" spans="1:30" x14ac:dyDescent="0.25">
      <c r="A704" s="85"/>
      <c r="AA704" s="86"/>
      <c r="AB704" s="86"/>
      <c r="AC704" s="86"/>
      <c r="AD704" s="86"/>
    </row>
    <row r="705" spans="1:30" x14ac:dyDescent="0.25">
      <c r="A705" s="85"/>
      <c r="AA705" s="86"/>
      <c r="AB705" s="86"/>
      <c r="AC705" s="86"/>
      <c r="AD705" s="86"/>
    </row>
    <row r="706" spans="1:30" x14ac:dyDescent="0.25">
      <c r="A706" s="85"/>
      <c r="AA706" s="86"/>
      <c r="AB706" s="86"/>
      <c r="AC706" s="86"/>
      <c r="AD706" s="86"/>
    </row>
    <row r="707" spans="1:30" x14ac:dyDescent="0.25">
      <c r="A707" s="85"/>
      <c r="AA707" s="86"/>
      <c r="AB707" s="86"/>
      <c r="AC707" s="86"/>
      <c r="AD707" s="86"/>
    </row>
    <row r="708" spans="1:30" x14ac:dyDescent="0.25">
      <c r="A708" s="85"/>
      <c r="AA708" s="86"/>
      <c r="AB708" s="86"/>
      <c r="AC708" s="86"/>
      <c r="AD708" s="86"/>
    </row>
    <row r="709" spans="1:30" x14ac:dyDescent="0.25">
      <c r="A709" s="85"/>
      <c r="AA709" s="86"/>
      <c r="AB709" s="86"/>
      <c r="AC709" s="86"/>
      <c r="AD709" s="86"/>
    </row>
    <row r="710" spans="1:30" x14ac:dyDescent="0.25">
      <c r="A710" s="85"/>
      <c r="AA710" s="86"/>
      <c r="AB710" s="86"/>
      <c r="AC710" s="86"/>
      <c r="AD710" s="86"/>
    </row>
    <row r="711" spans="1:30" x14ac:dyDescent="0.25">
      <c r="A711" s="85"/>
      <c r="AA711" s="86"/>
      <c r="AB711" s="86"/>
      <c r="AC711" s="86"/>
      <c r="AD711" s="86"/>
    </row>
    <row r="712" spans="1:30" x14ac:dyDescent="0.25">
      <c r="A712" s="85"/>
      <c r="AA712" s="86"/>
      <c r="AB712" s="86"/>
      <c r="AC712" s="86"/>
      <c r="AD712" s="86"/>
    </row>
    <row r="713" spans="1:30" x14ac:dyDescent="0.25">
      <c r="A713" s="85"/>
      <c r="AA713" s="86"/>
      <c r="AB713" s="86"/>
      <c r="AC713" s="86"/>
      <c r="AD713" s="86"/>
    </row>
    <row r="714" spans="1:30" x14ac:dyDescent="0.25">
      <c r="A714" s="85"/>
      <c r="AA714" s="86"/>
      <c r="AB714" s="86"/>
      <c r="AC714" s="86"/>
      <c r="AD714" s="86"/>
    </row>
    <row r="715" spans="1:30" x14ac:dyDescent="0.25">
      <c r="A715" s="85"/>
      <c r="AA715" s="86"/>
      <c r="AB715" s="86"/>
      <c r="AC715" s="86"/>
      <c r="AD715" s="86"/>
    </row>
    <row r="716" spans="1:30" x14ac:dyDescent="0.25">
      <c r="A716" s="85"/>
      <c r="AA716" s="86"/>
      <c r="AB716" s="86"/>
      <c r="AC716" s="86"/>
      <c r="AD716" s="86"/>
    </row>
    <row r="717" spans="1:30" x14ac:dyDescent="0.25">
      <c r="A717" s="85"/>
      <c r="AA717" s="86"/>
      <c r="AB717" s="86"/>
      <c r="AC717" s="86"/>
      <c r="AD717" s="86"/>
    </row>
    <row r="718" spans="1:30" x14ac:dyDescent="0.25">
      <c r="A718" s="85"/>
      <c r="AA718" s="86"/>
      <c r="AB718" s="86"/>
      <c r="AC718" s="86"/>
      <c r="AD718" s="86"/>
    </row>
    <row r="719" spans="1:30" x14ac:dyDescent="0.25">
      <c r="A719" s="85"/>
      <c r="AA719" s="86"/>
      <c r="AB719" s="86"/>
      <c r="AC719" s="86"/>
      <c r="AD719" s="86"/>
    </row>
    <row r="720" spans="1:30" x14ac:dyDescent="0.25">
      <c r="A720" s="85"/>
      <c r="AA720" s="86"/>
      <c r="AB720" s="86"/>
      <c r="AC720" s="86"/>
      <c r="AD720" s="86"/>
    </row>
    <row r="721" spans="1:30" x14ac:dyDescent="0.25">
      <c r="A721" s="85"/>
      <c r="AA721" s="86"/>
      <c r="AB721" s="86"/>
      <c r="AC721" s="86"/>
      <c r="AD721" s="86"/>
    </row>
    <row r="722" spans="1:30" x14ac:dyDescent="0.25">
      <c r="A722" s="85"/>
      <c r="AA722" s="86"/>
      <c r="AB722" s="86"/>
      <c r="AC722" s="86"/>
      <c r="AD722" s="86"/>
    </row>
    <row r="723" spans="1:30" x14ac:dyDescent="0.25">
      <c r="A723" s="85"/>
      <c r="AA723" s="86"/>
      <c r="AB723" s="86"/>
      <c r="AC723" s="86"/>
      <c r="AD723" s="86"/>
    </row>
    <row r="724" spans="1:30" x14ac:dyDescent="0.25">
      <c r="A724" s="85"/>
      <c r="AA724" s="86"/>
      <c r="AB724" s="86"/>
      <c r="AC724" s="86"/>
      <c r="AD724" s="86"/>
    </row>
    <row r="725" spans="1:30" x14ac:dyDescent="0.25">
      <c r="A725" s="85"/>
      <c r="AA725" s="86"/>
      <c r="AB725" s="86"/>
      <c r="AC725" s="86"/>
      <c r="AD725" s="86"/>
    </row>
    <row r="726" spans="1:30" x14ac:dyDescent="0.25">
      <c r="A726" s="85"/>
      <c r="AA726" s="86"/>
      <c r="AB726" s="86"/>
      <c r="AC726" s="86"/>
      <c r="AD726" s="86"/>
    </row>
    <row r="727" spans="1:30" x14ac:dyDescent="0.25">
      <c r="A727" s="85"/>
      <c r="AA727" s="86"/>
      <c r="AB727" s="86"/>
      <c r="AC727" s="86"/>
      <c r="AD727" s="86"/>
    </row>
    <row r="728" spans="1:30" x14ac:dyDescent="0.25">
      <c r="A728" s="85"/>
      <c r="AA728" s="86"/>
      <c r="AB728" s="86"/>
      <c r="AC728" s="86"/>
      <c r="AD728" s="86"/>
    </row>
    <row r="729" spans="1:30" x14ac:dyDescent="0.25">
      <c r="A729" s="85"/>
      <c r="AA729" s="86"/>
      <c r="AB729" s="86"/>
      <c r="AC729" s="86"/>
      <c r="AD729" s="86"/>
    </row>
    <row r="730" spans="1:30" x14ac:dyDescent="0.25">
      <c r="A730" s="85"/>
      <c r="AA730" s="86"/>
      <c r="AB730" s="86"/>
      <c r="AC730" s="86"/>
      <c r="AD730" s="86"/>
    </row>
    <row r="731" spans="1:30" x14ac:dyDescent="0.25">
      <c r="A731" s="85"/>
      <c r="AA731" s="86"/>
      <c r="AB731" s="86"/>
      <c r="AC731" s="86"/>
      <c r="AD731" s="86"/>
    </row>
    <row r="732" spans="1:30" x14ac:dyDescent="0.25">
      <c r="A732" s="85"/>
      <c r="AA732" s="86"/>
      <c r="AB732" s="86"/>
      <c r="AC732" s="86"/>
      <c r="AD732" s="86"/>
    </row>
    <row r="733" spans="1:30" x14ac:dyDescent="0.25">
      <c r="A733" s="85"/>
      <c r="AA733" s="86"/>
      <c r="AB733" s="86"/>
      <c r="AC733" s="86"/>
      <c r="AD733" s="86"/>
    </row>
    <row r="734" spans="1:30" x14ac:dyDescent="0.25">
      <c r="A734" s="85"/>
      <c r="AA734" s="86"/>
      <c r="AB734" s="86"/>
      <c r="AC734" s="86"/>
      <c r="AD734" s="86"/>
    </row>
    <row r="735" spans="1:30" x14ac:dyDescent="0.25">
      <c r="A735" s="85"/>
      <c r="AA735" s="86"/>
      <c r="AB735" s="86"/>
      <c r="AC735" s="86"/>
      <c r="AD735" s="86"/>
    </row>
    <row r="736" spans="1:30" x14ac:dyDescent="0.25">
      <c r="A736" s="85"/>
      <c r="AA736" s="86"/>
      <c r="AB736" s="86"/>
      <c r="AC736" s="86"/>
      <c r="AD736" s="86"/>
    </row>
    <row r="737" spans="1:30" x14ac:dyDescent="0.25">
      <c r="A737" s="85"/>
      <c r="AA737" s="86"/>
      <c r="AB737" s="86"/>
      <c r="AC737" s="86"/>
      <c r="AD737" s="86"/>
    </row>
    <row r="738" spans="1:30" x14ac:dyDescent="0.25">
      <c r="A738" s="85"/>
      <c r="AA738" s="86"/>
      <c r="AB738" s="86"/>
      <c r="AC738" s="86"/>
      <c r="AD738" s="86"/>
    </row>
    <row r="739" spans="1:30" x14ac:dyDescent="0.25">
      <c r="A739" s="85"/>
      <c r="AA739" s="86"/>
      <c r="AB739" s="86"/>
      <c r="AC739" s="86"/>
      <c r="AD739" s="86"/>
    </row>
    <row r="740" spans="1:30" x14ac:dyDescent="0.25">
      <c r="A740" s="85"/>
      <c r="AA740" s="86"/>
      <c r="AB740" s="86"/>
      <c r="AC740" s="86"/>
      <c r="AD740" s="86"/>
    </row>
    <row r="741" spans="1:30" x14ac:dyDescent="0.25">
      <c r="A741" s="85"/>
      <c r="AA741" s="86"/>
      <c r="AB741" s="86"/>
      <c r="AC741" s="86"/>
      <c r="AD741" s="86"/>
    </row>
    <row r="742" spans="1:30" x14ac:dyDescent="0.25">
      <c r="A742" s="85"/>
      <c r="AA742" s="86"/>
      <c r="AB742" s="86"/>
      <c r="AC742" s="86"/>
      <c r="AD742" s="86"/>
    </row>
    <row r="743" spans="1:30" x14ac:dyDescent="0.25">
      <c r="A743" s="85"/>
      <c r="AA743" s="86"/>
      <c r="AB743" s="86"/>
      <c r="AC743" s="86"/>
      <c r="AD743" s="86"/>
    </row>
    <row r="744" spans="1:30" x14ac:dyDescent="0.25">
      <c r="A744" s="85"/>
      <c r="AA744" s="86"/>
      <c r="AB744" s="86"/>
      <c r="AC744" s="86"/>
      <c r="AD744" s="86"/>
    </row>
    <row r="745" spans="1:30" x14ac:dyDescent="0.25">
      <c r="A745" s="85"/>
      <c r="AA745" s="86"/>
      <c r="AB745" s="86"/>
      <c r="AC745" s="86"/>
      <c r="AD745" s="86"/>
    </row>
    <row r="746" spans="1:30" x14ac:dyDescent="0.25">
      <c r="A746" s="85"/>
      <c r="AA746" s="86"/>
      <c r="AB746" s="86"/>
      <c r="AC746" s="86"/>
      <c r="AD746" s="86"/>
    </row>
    <row r="747" spans="1:30" x14ac:dyDescent="0.25">
      <c r="A747" s="85"/>
      <c r="AA747" s="86"/>
      <c r="AB747" s="86"/>
      <c r="AC747" s="86"/>
      <c r="AD747" s="86"/>
    </row>
    <row r="748" spans="1:30" x14ac:dyDescent="0.25">
      <c r="A748" s="85"/>
      <c r="AA748" s="86"/>
      <c r="AB748" s="86"/>
      <c r="AC748" s="86"/>
      <c r="AD748" s="86"/>
    </row>
    <row r="749" spans="1:30" x14ac:dyDescent="0.25">
      <c r="A749" s="85"/>
      <c r="AA749" s="86"/>
      <c r="AB749" s="86"/>
      <c r="AC749" s="86"/>
      <c r="AD749" s="86"/>
    </row>
    <row r="750" spans="1:30" x14ac:dyDescent="0.25">
      <c r="A750" s="85"/>
      <c r="AA750" s="86"/>
      <c r="AB750" s="86"/>
      <c r="AC750" s="86"/>
      <c r="AD750" s="86"/>
    </row>
    <row r="751" spans="1:30" x14ac:dyDescent="0.25">
      <c r="A751" s="85"/>
      <c r="AA751" s="86"/>
      <c r="AB751" s="86"/>
      <c r="AC751" s="86"/>
      <c r="AD751" s="86"/>
    </row>
    <row r="752" spans="1:30" x14ac:dyDescent="0.25">
      <c r="A752" s="85"/>
      <c r="AA752" s="86"/>
      <c r="AB752" s="86"/>
      <c r="AC752" s="86"/>
      <c r="AD752" s="86"/>
    </row>
    <row r="753" spans="1:30" x14ac:dyDescent="0.25">
      <c r="A753" s="85"/>
      <c r="AA753" s="86"/>
      <c r="AB753" s="86"/>
      <c r="AC753" s="86"/>
      <c r="AD753" s="86"/>
    </row>
    <row r="754" spans="1:30" x14ac:dyDescent="0.25">
      <c r="A754" s="85"/>
      <c r="AA754" s="86"/>
      <c r="AB754" s="86"/>
      <c r="AC754" s="86"/>
      <c r="AD754" s="86"/>
    </row>
    <row r="755" spans="1:30" x14ac:dyDescent="0.25">
      <c r="A755" s="85"/>
      <c r="AA755" s="86"/>
      <c r="AB755" s="86"/>
      <c r="AC755" s="86"/>
      <c r="AD755" s="86"/>
    </row>
    <row r="756" spans="1:30" x14ac:dyDescent="0.25">
      <c r="A756" s="85"/>
      <c r="AA756" s="86"/>
      <c r="AB756" s="86"/>
      <c r="AC756" s="86"/>
      <c r="AD756" s="86"/>
    </row>
    <row r="757" spans="1:30" x14ac:dyDescent="0.25">
      <c r="A757" s="85"/>
      <c r="AA757" s="86"/>
      <c r="AB757" s="86"/>
      <c r="AC757" s="86"/>
      <c r="AD757" s="86"/>
    </row>
    <row r="758" spans="1:30" x14ac:dyDescent="0.25">
      <c r="A758" s="85"/>
      <c r="AA758" s="86"/>
      <c r="AB758" s="86"/>
      <c r="AC758" s="86"/>
      <c r="AD758" s="86"/>
    </row>
    <row r="759" spans="1:30" x14ac:dyDescent="0.25">
      <c r="A759" s="85"/>
      <c r="AA759" s="86"/>
      <c r="AB759" s="86"/>
      <c r="AC759" s="86"/>
      <c r="AD759" s="86"/>
    </row>
    <row r="760" spans="1:30" x14ac:dyDescent="0.25">
      <c r="A760" s="85"/>
      <c r="AA760" s="86"/>
      <c r="AB760" s="86"/>
      <c r="AC760" s="86"/>
      <c r="AD760" s="86"/>
    </row>
    <row r="761" spans="1:30" x14ac:dyDescent="0.25">
      <c r="A761" s="85"/>
      <c r="AA761" s="86"/>
      <c r="AB761" s="86"/>
      <c r="AC761" s="86"/>
      <c r="AD761" s="86"/>
    </row>
    <row r="762" spans="1:30" x14ac:dyDescent="0.25">
      <c r="A762" s="85"/>
      <c r="AA762" s="86"/>
      <c r="AB762" s="86"/>
      <c r="AC762" s="86"/>
      <c r="AD762" s="86"/>
    </row>
    <row r="763" spans="1:30" x14ac:dyDescent="0.25">
      <c r="A763" s="85"/>
      <c r="AA763" s="86"/>
      <c r="AB763" s="86"/>
      <c r="AC763" s="86"/>
      <c r="AD763" s="86"/>
    </row>
    <row r="764" spans="1:30" x14ac:dyDescent="0.25">
      <c r="A764" s="85"/>
      <c r="AA764" s="86"/>
      <c r="AB764" s="86"/>
      <c r="AC764" s="86"/>
      <c r="AD764" s="86"/>
    </row>
    <row r="765" spans="1:30" x14ac:dyDescent="0.25">
      <c r="A765" s="85"/>
      <c r="AA765" s="86"/>
      <c r="AB765" s="86"/>
      <c r="AC765" s="86"/>
      <c r="AD765" s="86"/>
    </row>
    <row r="766" spans="1:30" x14ac:dyDescent="0.25">
      <c r="A766" s="85"/>
      <c r="AA766" s="86"/>
      <c r="AB766" s="86"/>
      <c r="AC766" s="86"/>
      <c r="AD766" s="86"/>
    </row>
    <row r="767" spans="1:30" x14ac:dyDescent="0.25">
      <c r="A767" s="85"/>
      <c r="AA767" s="86"/>
      <c r="AB767" s="86"/>
      <c r="AC767" s="86"/>
      <c r="AD767" s="86"/>
    </row>
    <row r="768" spans="1:30" x14ac:dyDescent="0.25">
      <c r="A768" s="85"/>
      <c r="AA768" s="86"/>
      <c r="AB768" s="86"/>
      <c r="AC768" s="86"/>
      <c r="AD768" s="86"/>
    </row>
    <row r="769" spans="1:30" x14ac:dyDescent="0.25">
      <c r="A769" s="85"/>
      <c r="AA769" s="86"/>
      <c r="AB769" s="86"/>
      <c r="AC769" s="86"/>
      <c r="AD769" s="86"/>
    </row>
    <row r="770" spans="1:30" x14ac:dyDescent="0.25">
      <c r="A770" s="85"/>
      <c r="AA770" s="86"/>
      <c r="AB770" s="86"/>
      <c r="AC770" s="86"/>
      <c r="AD770" s="86"/>
    </row>
    <row r="771" spans="1:30" x14ac:dyDescent="0.25">
      <c r="A771" s="85"/>
      <c r="AA771" s="86"/>
      <c r="AB771" s="86"/>
      <c r="AC771" s="86"/>
      <c r="AD771" s="86"/>
    </row>
    <row r="772" spans="1:30" x14ac:dyDescent="0.25">
      <c r="A772" s="85"/>
      <c r="AA772" s="86"/>
      <c r="AB772" s="86"/>
      <c r="AC772" s="86"/>
      <c r="AD772" s="86"/>
    </row>
    <row r="773" spans="1:30" x14ac:dyDescent="0.25">
      <c r="A773" s="85"/>
      <c r="AA773" s="86"/>
      <c r="AB773" s="86"/>
      <c r="AC773" s="86"/>
      <c r="AD773" s="86"/>
    </row>
    <row r="774" spans="1:30" x14ac:dyDescent="0.25">
      <c r="A774" s="85"/>
      <c r="AA774" s="86"/>
      <c r="AB774" s="86"/>
      <c r="AC774" s="86"/>
      <c r="AD774" s="86"/>
    </row>
    <row r="775" spans="1:30" x14ac:dyDescent="0.25">
      <c r="A775" s="85"/>
      <c r="AA775" s="86"/>
      <c r="AB775" s="86"/>
      <c r="AC775" s="86"/>
      <c r="AD775" s="86"/>
    </row>
    <row r="776" spans="1:30" x14ac:dyDescent="0.25">
      <c r="A776" s="85"/>
      <c r="AA776" s="86"/>
      <c r="AB776" s="86"/>
      <c r="AC776" s="86"/>
      <c r="AD776" s="86"/>
    </row>
    <row r="777" spans="1:30" x14ac:dyDescent="0.25">
      <c r="A777" s="85"/>
      <c r="AA777" s="86"/>
      <c r="AB777" s="86"/>
      <c r="AC777" s="86"/>
      <c r="AD777" s="86"/>
    </row>
    <row r="778" spans="1:30" x14ac:dyDescent="0.25">
      <c r="A778" s="85"/>
      <c r="AA778" s="86"/>
      <c r="AB778" s="86"/>
      <c r="AC778" s="86"/>
      <c r="AD778" s="86"/>
    </row>
    <row r="779" spans="1:30" x14ac:dyDescent="0.25">
      <c r="A779" s="85"/>
      <c r="AA779" s="86"/>
      <c r="AB779" s="86"/>
      <c r="AC779" s="86"/>
      <c r="AD779" s="86"/>
    </row>
    <row r="780" spans="1:30" x14ac:dyDescent="0.25">
      <c r="A780" s="85"/>
      <c r="AA780" s="86"/>
      <c r="AB780" s="86"/>
      <c r="AC780" s="86"/>
      <c r="AD780" s="86"/>
    </row>
    <row r="781" spans="1:30" x14ac:dyDescent="0.25">
      <c r="A781" s="85"/>
      <c r="AA781" s="86"/>
      <c r="AB781" s="86"/>
      <c r="AC781" s="86"/>
      <c r="AD781" s="86"/>
    </row>
    <row r="782" spans="1:30" x14ac:dyDescent="0.25">
      <c r="A782" s="85"/>
      <c r="AA782" s="86"/>
      <c r="AB782" s="86"/>
      <c r="AC782" s="86"/>
      <c r="AD782" s="86"/>
    </row>
    <row r="783" spans="1:30" x14ac:dyDescent="0.25">
      <c r="A783" s="85"/>
      <c r="AA783" s="86"/>
      <c r="AB783" s="86"/>
      <c r="AC783" s="86"/>
      <c r="AD783" s="86"/>
    </row>
    <row r="784" spans="1:30" x14ac:dyDescent="0.25">
      <c r="A784" s="85"/>
      <c r="AA784" s="86"/>
      <c r="AB784" s="86"/>
      <c r="AC784" s="86"/>
      <c r="AD784" s="86"/>
    </row>
    <row r="785" spans="1:30" x14ac:dyDescent="0.25">
      <c r="A785" s="85"/>
      <c r="AA785" s="86"/>
      <c r="AB785" s="86"/>
      <c r="AC785" s="86"/>
      <c r="AD785" s="86"/>
    </row>
    <row r="786" spans="1:30" x14ac:dyDescent="0.25">
      <c r="A786" s="85"/>
      <c r="AA786" s="86"/>
      <c r="AB786" s="86"/>
      <c r="AC786" s="86"/>
      <c r="AD786" s="86"/>
    </row>
    <row r="787" spans="1:30" x14ac:dyDescent="0.25">
      <c r="A787" s="85"/>
      <c r="AA787" s="86"/>
      <c r="AB787" s="86"/>
      <c r="AC787" s="86"/>
      <c r="AD787" s="86"/>
    </row>
    <row r="788" spans="1:30" x14ac:dyDescent="0.25">
      <c r="A788" s="85"/>
      <c r="AA788" s="86"/>
      <c r="AB788" s="86"/>
      <c r="AC788" s="86"/>
      <c r="AD788" s="86"/>
    </row>
    <row r="789" spans="1:30" x14ac:dyDescent="0.25">
      <c r="A789" s="85"/>
      <c r="AA789" s="86"/>
      <c r="AB789" s="86"/>
      <c r="AC789" s="86"/>
      <c r="AD789" s="86"/>
    </row>
    <row r="790" spans="1:30" x14ac:dyDescent="0.25">
      <c r="A790" s="85"/>
      <c r="AA790" s="86"/>
      <c r="AB790" s="86"/>
      <c r="AC790" s="86"/>
      <c r="AD790" s="86"/>
    </row>
    <row r="791" spans="1:30" x14ac:dyDescent="0.25">
      <c r="A791" s="85"/>
      <c r="AA791" s="86"/>
      <c r="AB791" s="86"/>
      <c r="AC791" s="86"/>
      <c r="AD791" s="86"/>
    </row>
    <row r="792" spans="1:30" x14ac:dyDescent="0.25">
      <c r="A792" s="85"/>
      <c r="AA792" s="86"/>
      <c r="AB792" s="86"/>
      <c r="AC792" s="86"/>
      <c r="AD792" s="86"/>
    </row>
    <row r="793" spans="1:30" x14ac:dyDescent="0.25">
      <c r="A793" s="85"/>
      <c r="AA793" s="86"/>
      <c r="AB793" s="86"/>
      <c r="AC793" s="86"/>
      <c r="AD793" s="86"/>
    </row>
    <row r="794" spans="1:30" x14ac:dyDescent="0.25">
      <c r="A794" s="85"/>
      <c r="AA794" s="86"/>
      <c r="AB794" s="86"/>
      <c r="AC794" s="86"/>
      <c r="AD794" s="86"/>
    </row>
    <row r="795" spans="1:30" x14ac:dyDescent="0.25">
      <c r="A795" s="85"/>
      <c r="AA795" s="86"/>
      <c r="AB795" s="86"/>
      <c r="AC795" s="86"/>
      <c r="AD795" s="86"/>
    </row>
    <row r="796" spans="1:30" x14ac:dyDescent="0.25">
      <c r="A796" s="85"/>
      <c r="AA796" s="86"/>
      <c r="AB796" s="86"/>
      <c r="AC796" s="86"/>
      <c r="AD796" s="86"/>
    </row>
    <row r="797" spans="1:30" x14ac:dyDescent="0.25">
      <c r="A797" s="85"/>
      <c r="AA797" s="86"/>
      <c r="AB797" s="86"/>
      <c r="AC797" s="86"/>
      <c r="AD797" s="86"/>
    </row>
    <row r="798" spans="1:30" x14ac:dyDescent="0.25">
      <c r="A798" s="85"/>
      <c r="AA798" s="86"/>
      <c r="AB798" s="86"/>
      <c r="AC798" s="86"/>
      <c r="AD798" s="86"/>
    </row>
    <row r="799" spans="1:30" x14ac:dyDescent="0.25">
      <c r="A799" s="85"/>
      <c r="AA799" s="86"/>
      <c r="AB799" s="86"/>
      <c r="AC799" s="86"/>
      <c r="AD799" s="86"/>
    </row>
    <row r="800" spans="1:30" x14ac:dyDescent="0.25">
      <c r="A800" s="85"/>
      <c r="AA800" s="86"/>
      <c r="AB800" s="86"/>
      <c r="AC800" s="86"/>
      <c r="AD800" s="86"/>
    </row>
    <row r="801" spans="1:30" x14ac:dyDescent="0.25">
      <c r="A801" s="85"/>
      <c r="AA801" s="86"/>
      <c r="AB801" s="86"/>
      <c r="AC801" s="86"/>
      <c r="AD801" s="86"/>
    </row>
    <row r="802" spans="1:30" x14ac:dyDescent="0.25">
      <c r="A802" s="85"/>
      <c r="AA802" s="86"/>
      <c r="AB802" s="86"/>
      <c r="AC802" s="86"/>
      <c r="AD802" s="86"/>
    </row>
    <row r="803" spans="1:30" x14ac:dyDescent="0.25">
      <c r="A803" s="85"/>
      <c r="AA803" s="86"/>
      <c r="AB803" s="86"/>
      <c r="AC803" s="86"/>
      <c r="AD803" s="86"/>
    </row>
    <row r="804" spans="1:30" x14ac:dyDescent="0.25">
      <c r="A804" s="85"/>
      <c r="AA804" s="86"/>
      <c r="AB804" s="86"/>
      <c r="AC804" s="86"/>
      <c r="AD804" s="86"/>
    </row>
    <row r="805" spans="1:30" x14ac:dyDescent="0.25">
      <c r="A805" s="85"/>
      <c r="AA805" s="86"/>
      <c r="AB805" s="86"/>
      <c r="AC805" s="86"/>
      <c r="AD805" s="86"/>
    </row>
    <row r="806" spans="1:30" x14ac:dyDescent="0.25">
      <c r="A806" s="85"/>
      <c r="AA806" s="86"/>
      <c r="AB806" s="86"/>
      <c r="AC806" s="86"/>
      <c r="AD806" s="86"/>
    </row>
    <row r="807" spans="1:30" x14ac:dyDescent="0.25">
      <c r="A807" s="85"/>
      <c r="AA807" s="86"/>
      <c r="AB807" s="86"/>
      <c r="AC807" s="86"/>
      <c r="AD807" s="86"/>
    </row>
    <row r="808" spans="1:30" x14ac:dyDescent="0.25">
      <c r="A808" s="85"/>
      <c r="AA808" s="86"/>
      <c r="AB808" s="86"/>
      <c r="AC808" s="86"/>
      <c r="AD808" s="86"/>
    </row>
    <row r="809" spans="1:30" x14ac:dyDescent="0.25">
      <c r="A809" s="85"/>
      <c r="AA809" s="86"/>
      <c r="AB809" s="86"/>
      <c r="AC809" s="86"/>
      <c r="AD809" s="86"/>
    </row>
    <row r="810" spans="1:30" x14ac:dyDescent="0.25">
      <c r="A810" s="85"/>
      <c r="AA810" s="86"/>
      <c r="AB810" s="86"/>
      <c r="AC810" s="86"/>
      <c r="AD810" s="86"/>
    </row>
    <row r="811" spans="1:30" x14ac:dyDescent="0.25">
      <c r="A811" s="85"/>
      <c r="AA811" s="86"/>
      <c r="AB811" s="86"/>
      <c r="AC811" s="86"/>
      <c r="AD811" s="86"/>
    </row>
    <row r="812" spans="1:30" x14ac:dyDescent="0.25">
      <c r="A812" s="85"/>
      <c r="AA812" s="86"/>
      <c r="AB812" s="86"/>
      <c r="AC812" s="86"/>
      <c r="AD812" s="86"/>
    </row>
    <row r="813" spans="1:30" x14ac:dyDescent="0.25">
      <c r="A813" s="85"/>
      <c r="AA813" s="86"/>
      <c r="AB813" s="86"/>
      <c r="AC813" s="86"/>
      <c r="AD813" s="86"/>
    </row>
    <row r="814" spans="1:30" x14ac:dyDescent="0.25">
      <c r="A814" s="85"/>
      <c r="AA814" s="86"/>
      <c r="AB814" s="86"/>
      <c r="AC814" s="86"/>
      <c r="AD814" s="86"/>
    </row>
    <row r="815" spans="1:30" x14ac:dyDescent="0.25">
      <c r="A815" s="85"/>
      <c r="AA815" s="86"/>
      <c r="AB815" s="86"/>
      <c r="AC815" s="86"/>
      <c r="AD815" s="86"/>
    </row>
    <row r="816" spans="1:30" x14ac:dyDescent="0.25">
      <c r="A816" s="85"/>
      <c r="AA816" s="86"/>
      <c r="AB816" s="86"/>
      <c r="AC816" s="86"/>
      <c r="AD816" s="86"/>
    </row>
    <row r="817" spans="1:30" x14ac:dyDescent="0.25">
      <c r="A817" s="85"/>
      <c r="AA817" s="86"/>
      <c r="AB817" s="86"/>
      <c r="AC817" s="86"/>
      <c r="AD817" s="86"/>
    </row>
    <row r="818" spans="1:30" x14ac:dyDescent="0.25">
      <c r="A818" s="85"/>
      <c r="AA818" s="86"/>
      <c r="AB818" s="86"/>
      <c r="AC818" s="86"/>
      <c r="AD818" s="86"/>
    </row>
    <row r="819" spans="1:30" x14ac:dyDescent="0.25">
      <c r="A819" s="85"/>
      <c r="AA819" s="86"/>
      <c r="AB819" s="86"/>
      <c r="AC819" s="86"/>
      <c r="AD819" s="86"/>
    </row>
    <row r="820" spans="1:30" x14ac:dyDescent="0.25">
      <c r="A820" s="85"/>
      <c r="AA820" s="86"/>
      <c r="AB820" s="86"/>
      <c r="AC820" s="86"/>
      <c r="AD820" s="86"/>
    </row>
    <row r="821" spans="1:30" x14ac:dyDescent="0.25">
      <c r="A821" s="85"/>
      <c r="AA821" s="86"/>
      <c r="AB821" s="86"/>
      <c r="AC821" s="86"/>
      <c r="AD821" s="86"/>
    </row>
    <row r="822" spans="1:30" x14ac:dyDescent="0.25">
      <c r="A822" s="85"/>
      <c r="AA822" s="86"/>
      <c r="AB822" s="86"/>
      <c r="AC822" s="86"/>
      <c r="AD822" s="86"/>
    </row>
    <row r="823" spans="1:30" x14ac:dyDescent="0.25">
      <c r="A823" s="85"/>
      <c r="AA823" s="86"/>
      <c r="AB823" s="86"/>
      <c r="AC823" s="86"/>
      <c r="AD823" s="86"/>
    </row>
    <row r="824" spans="1:30" x14ac:dyDescent="0.25">
      <c r="A824" s="85"/>
      <c r="AA824" s="86"/>
      <c r="AB824" s="86"/>
      <c r="AC824" s="86"/>
      <c r="AD824" s="86"/>
    </row>
    <row r="825" spans="1:30" x14ac:dyDescent="0.25">
      <c r="A825" s="85"/>
      <c r="AA825" s="86"/>
      <c r="AB825" s="86"/>
      <c r="AC825" s="86"/>
      <c r="AD825" s="86"/>
    </row>
    <row r="826" spans="1:30" x14ac:dyDescent="0.25">
      <c r="A826" s="85"/>
      <c r="AA826" s="86"/>
      <c r="AB826" s="86"/>
      <c r="AC826" s="86"/>
      <c r="AD826" s="86"/>
    </row>
    <row r="827" spans="1:30" x14ac:dyDescent="0.25">
      <c r="A827" s="85"/>
      <c r="AA827" s="86"/>
      <c r="AB827" s="86"/>
      <c r="AC827" s="86"/>
      <c r="AD827" s="86"/>
    </row>
    <row r="828" spans="1:30" x14ac:dyDescent="0.25">
      <c r="A828" s="85"/>
      <c r="AA828" s="86"/>
      <c r="AB828" s="86"/>
      <c r="AC828" s="86"/>
      <c r="AD828" s="86"/>
    </row>
    <row r="829" spans="1:30" x14ac:dyDescent="0.25">
      <c r="A829" s="85"/>
      <c r="AA829" s="86"/>
      <c r="AB829" s="86"/>
      <c r="AC829" s="86"/>
      <c r="AD829" s="86"/>
    </row>
    <row r="830" spans="1:30" x14ac:dyDescent="0.25">
      <c r="A830" s="85"/>
      <c r="AA830" s="86"/>
      <c r="AB830" s="86"/>
      <c r="AC830" s="86"/>
      <c r="AD830" s="86"/>
    </row>
    <row r="831" spans="1:30" x14ac:dyDescent="0.25">
      <c r="A831" s="85"/>
      <c r="AA831" s="86"/>
      <c r="AB831" s="86"/>
      <c r="AC831" s="86"/>
      <c r="AD831" s="86"/>
    </row>
    <row r="832" spans="1:30" x14ac:dyDescent="0.25">
      <c r="A832" s="85"/>
      <c r="AA832" s="86"/>
      <c r="AB832" s="86"/>
      <c r="AC832" s="86"/>
      <c r="AD832" s="86"/>
    </row>
    <row r="833" spans="1:30" x14ac:dyDescent="0.25">
      <c r="A833" s="85"/>
      <c r="AA833" s="86"/>
      <c r="AB833" s="86"/>
      <c r="AC833" s="86"/>
      <c r="AD833" s="86"/>
    </row>
    <row r="834" spans="1:30" x14ac:dyDescent="0.25">
      <c r="A834" s="85"/>
      <c r="AA834" s="86"/>
      <c r="AB834" s="86"/>
      <c r="AC834" s="86"/>
      <c r="AD834" s="86"/>
    </row>
    <row r="835" spans="1:30" x14ac:dyDescent="0.25">
      <c r="A835" s="85"/>
      <c r="AA835" s="86"/>
      <c r="AB835" s="86"/>
      <c r="AC835" s="86"/>
      <c r="AD835" s="86"/>
    </row>
    <row r="836" spans="1:30" x14ac:dyDescent="0.25">
      <c r="A836" s="85"/>
      <c r="AA836" s="86"/>
      <c r="AB836" s="86"/>
      <c r="AC836" s="86"/>
      <c r="AD836" s="86"/>
    </row>
    <row r="837" spans="1:30" x14ac:dyDescent="0.25">
      <c r="A837" s="85"/>
      <c r="AA837" s="86"/>
      <c r="AB837" s="86"/>
      <c r="AC837" s="86"/>
      <c r="AD837" s="86"/>
    </row>
    <row r="838" spans="1:30" x14ac:dyDescent="0.25">
      <c r="A838" s="85"/>
      <c r="AA838" s="86"/>
      <c r="AB838" s="86"/>
      <c r="AC838" s="86"/>
      <c r="AD838" s="86"/>
    </row>
    <row r="839" spans="1:30" x14ac:dyDescent="0.25">
      <c r="A839" s="85"/>
      <c r="AA839" s="86"/>
      <c r="AB839" s="86"/>
      <c r="AC839" s="86"/>
      <c r="AD839" s="86"/>
    </row>
    <row r="840" spans="1:30" x14ac:dyDescent="0.25">
      <c r="A840" s="85"/>
      <c r="AA840" s="86"/>
      <c r="AB840" s="86"/>
      <c r="AC840" s="86"/>
      <c r="AD840" s="86"/>
    </row>
    <row r="841" spans="1:30" x14ac:dyDescent="0.25">
      <c r="A841" s="85"/>
      <c r="AA841" s="86"/>
      <c r="AB841" s="86"/>
      <c r="AC841" s="86"/>
      <c r="AD841" s="86"/>
    </row>
    <row r="842" spans="1:30" x14ac:dyDescent="0.25">
      <c r="A842" s="85"/>
      <c r="AA842" s="86"/>
      <c r="AB842" s="86"/>
      <c r="AC842" s="86"/>
      <c r="AD842" s="86"/>
    </row>
    <row r="843" spans="1:30" x14ac:dyDescent="0.25">
      <c r="A843" s="85"/>
      <c r="AA843" s="86"/>
      <c r="AB843" s="86"/>
      <c r="AC843" s="86"/>
      <c r="AD843" s="86"/>
    </row>
    <row r="844" spans="1:30" x14ac:dyDescent="0.25">
      <c r="A844" s="85"/>
      <c r="AA844" s="86"/>
      <c r="AB844" s="86"/>
      <c r="AC844" s="86"/>
      <c r="AD844" s="86"/>
    </row>
    <row r="845" spans="1:30" x14ac:dyDescent="0.25">
      <c r="A845" s="85"/>
      <c r="AA845" s="86"/>
      <c r="AB845" s="86"/>
      <c r="AC845" s="86"/>
      <c r="AD845" s="86"/>
    </row>
    <row r="846" spans="1:30" x14ac:dyDescent="0.25">
      <c r="A846" s="85"/>
      <c r="AA846" s="86"/>
      <c r="AB846" s="86"/>
      <c r="AC846" s="86"/>
      <c r="AD846" s="86"/>
    </row>
    <row r="847" spans="1:30" x14ac:dyDescent="0.25">
      <c r="A847" s="85"/>
      <c r="AA847" s="86"/>
      <c r="AB847" s="86"/>
      <c r="AC847" s="86"/>
      <c r="AD847" s="86"/>
    </row>
    <row r="848" spans="1:30" x14ac:dyDescent="0.25">
      <c r="A848" s="85"/>
      <c r="AA848" s="86"/>
      <c r="AB848" s="86"/>
      <c r="AC848" s="86"/>
      <c r="AD848" s="86"/>
    </row>
    <row r="849" spans="1:30" x14ac:dyDescent="0.25">
      <c r="A849" s="85"/>
      <c r="AA849" s="86"/>
      <c r="AB849" s="86"/>
      <c r="AC849" s="86"/>
      <c r="AD849" s="86"/>
    </row>
    <row r="850" spans="1:30" x14ac:dyDescent="0.25">
      <c r="A850" s="85"/>
      <c r="AA850" s="86"/>
      <c r="AB850" s="86"/>
      <c r="AC850" s="86"/>
      <c r="AD850" s="86"/>
    </row>
    <row r="851" spans="1:30" x14ac:dyDescent="0.25">
      <c r="A851" s="85"/>
      <c r="AA851" s="86"/>
      <c r="AB851" s="86"/>
      <c r="AC851" s="86"/>
      <c r="AD851" s="86"/>
    </row>
    <row r="852" spans="1:30" x14ac:dyDescent="0.25">
      <c r="A852" s="85"/>
      <c r="AA852" s="86"/>
      <c r="AB852" s="86"/>
      <c r="AC852" s="86"/>
      <c r="AD852" s="86"/>
    </row>
    <row r="853" spans="1:30" x14ac:dyDescent="0.25">
      <c r="A853" s="85"/>
      <c r="AA853" s="86"/>
      <c r="AB853" s="86"/>
      <c r="AC853" s="86"/>
      <c r="AD853" s="86"/>
    </row>
    <row r="854" spans="1:30" x14ac:dyDescent="0.25">
      <c r="A854" s="85"/>
      <c r="AA854" s="86"/>
      <c r="AB854" s="86"/>
      <c r="AC854" s="86"/>
      <c r="AD854" s="86"/>
    </row>
    <row r="855" spans="1:30" x14ac:dyDescent="0.25">
      <c r="A855" s="85"/>
      <c r="AA855" s="86"/>
      <c r="AB855" s="86"/>
      <c r="AC855" s="86"/>
      <c r="AD855" s="86"/>
    </row>
    <row r="856" spans="1:30" x14ac:dyDescent="0.25">
      <c r="A856" s="85"/>
      <c r="AA856" s="86"/>
      <c r="AB856" s="86"/>
      <c r="AC856" s="86"/>
      <c r="AD856" s="86"/>
    </row>
    <row r="857" spans="1:30" x14ac:dyDescent="0.25">
      <c r="A857" s="85"/>
      <c r="AA857" s="86"/>
      <c r="AB857" s="86"/>
      <c r="AC857" s="86"/>
      <c r="AD857" s="86"/>
    </row>
    <row r="858" spans="1:30" x14ac:dyDescent="0.25">
      <c r="A858" s="85"/>
      <c r="AA858" s="86"/>
      <c r="AB858" s="86"/>
      <c r="AC858" s="86"/>
      <c r="AD858" s="86"/>
    </row>
    <row r="859" spans="1:30" x14ac:dyDescent="0.25">
      <c r="A859" s="85"/>
      <c r="AA859" s="86"/>
      <c r="AB859" s="86"/>
      <c r="AC859" s="86"/>
      <c r="AD859" s="86"/>
    </row>
    <row r="860" spans="1:30" x14ac:dyDescent="0.25">
      <c r="A860" s="85"/>
      <c r="AA860" s="86"/>
      <c r="AB860" s="86"/>
      <c r="AC860" s="86"/>
      <c r="AD860" s="86"/>
    </row>
    <row r="861" spans="1:30" x14ac:dyDescent="0.25">
      <c r="A861" s="85"/>
      <c r="AA861" s="86"/>
      <c r="AB861" s="86"/>
      <c r="AC861" s="86"/>
      <c r="AD861" s="86"/>
    </row>
    <row r="862" spans="1:30" x14ac:dyDescent="0.25">
      <c r="A862" s="85"/>
      <c r="AA862" s="86"/>
      <c r="AB862" s="86"/>
      <c r="AC862" s="86"/>
      <c r="AD862" s="86"/>
    </row>
    <row r="863" spans="1:30" x14ac:dyDescent="0.25">
      <c r="A863" s="85"/>
      <c r="AA863" s="86"/>
      <c r="AB863" s="86"/>
      <c r="AC863" s="86"/>
      <c r="AD863" s="86"/>
    </row>
    <row r="864" spans="1:30" x14ac:dyDescent="0.25">
      <c r="A864" s="85"/>
      <c r="AA864" s="86"/>
      <c r="AB864" s="86"/>
      <c r="AC864" s="86"/>
      <c r="AD864" s="86"/>
    </row>
    <row r="865" spans="1:30" x14ac:dyDescent="0.25">
      <c r="A865" s="85"/>
      <c r="AA865" s="86"/>
      <c r="AB865" s="86"/>
      <c r="AC865" s="86"/>
      <c r="AD865" s="86"/>
    </row>
    <row r="866" spans="1:30" x14ac:dyDescent="0.25">
      <c r="A866" s="85"/>
      <c r="AA866" s="86"/>
      <c r="AB866" s="86"/>
      <c r="AC866" s="86"/>
      <c r="AD866" s="86"/>
    </row>
    <row r="867" spans="1:30" x14ac:dyDescent="0.25">
      <c r="A867" s="85"/>
      <c r="AA867" s="86"/>
      <c r="AB867" s="86"/>
      <c r="AC867" s="86"/>
      <c r="AD867" s="86"/>
    </row>
    <row r="868" spans="1:30" x14ac:dyDescent="0.25">
      <c r="A868" s="85"/>
      <c r="AA868" s="86"/>
      <c r="AB868" s="86"/>
      <c r="AC868" s="86"/>
      <c r="AD868" s="86"/>
    </row>
    <row r="869" spans="1:30" x14ac:dyDescent="0.25">
      <c r="A869" s="85"/>
      <c r="AA869" s="86"/>
      <c r="AB869" s="86"/>
      <c r="AC869" s="86"/>
      <c r="AD869" s="86"/>
    </row>
    <row r="870" spans="1:30" x14ac:dyDescent="0.25">
      <c r="A870" s="85"/>
      <c r="AA870" s="86"/>
      <c r="AB870" s="86"/>
      <c r="AC870" s="86"/>
      <c r="AD870" s="86"/>
    </row>
    <row r="871" spans="1:30" x14ac:dyDescent="0.25">
      <c r="A871" s="85"/>
      <c r="AA871" s="86"/>
      <c r="AB871" s="86"/>
      <c r="AC871" s="86"/>
      <c r="AD871" s="86"/>
    </row>
    <row r="872" spans="1:30" x14ac:dyDescent="0.25">
      <c r="A872" s="85"/>
      <c r="AA872" s="86"/>
      <c r="AB872" s="86"/>
      <c r="AC872" s="86"/>
      <c r="AD872" s="86"/>
    </row>
    <row r="873" spans="1:30" x14ac:dyDescent="0.25">
      <c r="A873" s="85"/>
      <c r="AA873" s="86"/>
      <c r="AB873" s="86"/>
      <c r="AC873" s="86"/>
      <c r="AD873" s="86"/>
    </row>
    <row r="874" spans="1:30" x14ac:dyDescent="0.25">
      <c r="A874" s="85"/>
      <c r="AA874" s="86"/>
      <c r="AB874" s="86"/>
      <c r="AC874" s="86"/>
      <c r="AD874" s="86"/>
    </row>
    <row r="875" spans="1:30" x14ac:dyDescent="0.25">
      <c r="A875" s="85"/>
      <c r="AA875" s="86"/>
      <c r="AB875" s="86"/>
      <c r="AC875" s="86"/>
      <c r="AD875" s="86"/>
    </row>
    <row r="876" spans="1:30" x14ac:dyDescent="0.25">
      <c r="A876" s="85"/>
      <c r="AA876" s="86"/>
      <c r="AB876" s="86"/>
      <c r="AC876" s="86"/>
      <c r="AD876" s="86"/>
    </row>
    <row r="877" spans="1:30" x14ac:dyDescent="0.25">
      <c r="A877" s="85"/>
      <c r="AA877" s="86"/>
      <c r="AB877" s="86"/>
      <c r="AC877" s="86"/>
      <c r="AD877" s="86"/>
    </row>
    <row r="878" spans="1:30" x14ac:dyDescent="0.25">
      <c r="A878" s="85"/>
      <c r="AA878" s="86"/>
      <c r="AB878" s="86"/>
      <c r="AC878" s="86"/>
      <c r="AD878" s="86"/>
    </row>
    <row r="879" spans="1:30" x14ac:dyDescent="0.25">
      <c r="A879" s="85"/>
      <c r="AA879" s="86"/>
      <c r="AB879" s="86"/>
      <c r="AC879" s="86"/>
      <c r="AD879" s="86"/>
    </row>
    <row r="880" spans="1:30" x14ac:dyDescent="0.25">
      <c r="A880" s="85"/>
      <c r="AA880" s="86"/>
      <c r="AB880" s="86"/>
      <c r="AC880" s="86"/>
      <c r="AD880" s="86"/>
    </row>
    <row r="881" spans="1:30" x14ac:dyDescent="0.25">
      <c r="A881" s="85"/>
      <c r="AA881" s="86"/>
      <c r="AB881" s="86"/>
      <c r="AC881" s="86"/>
      <c r="AD881" s="86"/>
    </row>
    <row r="882" spans="1:30" x14ac:dyDescent="0.25">
      <c r="A882" s="85"/>
      <c r="AA882" s="86"/>
      <c r="AB882" s="86"/>
      <c r="AC882" s="86"/>
      <c r="AD882" s="86"/>
    </row>
    <row r="883" spans="1:30" x14ac:dyDescent="0.25">
      <c r="A883" s="85"/>
      <c r="AA883" s="86"/>
      <c r="AB883" s="86"/>
      <c r="AC883" s="86"/>
      <c r="AD883" s="86"/>
    </row>
    <row r="884" spans="1:30" x14ac:dyDescent="0.25">
      <c r="A884" s="85"/>
      <c r="AA884" s="86"/>
      <c r="AB884" s="86"/>
      <c r="AC884" s="86"/>
      <c r="AD884" s="86"/>
    </row>
    <row r="885" spans="1:30" x14ac:dyDescent="0.25">
      <c r="A885" s="85"/>
      <c r="AA885" s="86"/>
      <c r="AB885" s="86"/>
      <c r="AC885" s="86"/>
      <c r="AD885" s="86"/>
    </row>
    <row r="886" spans="1:30" x14ac:dyDescent="0.25">
      <c r="A886" s="85"/>
      <c r="AA886" s="86"/>
      <c r="AB886" s="86"/>
      <c r="AC886" s="86"/>
      <c r="AD886" s="86"/>
    </row>
    <row r="887" spans="1:30" x14ac:dyDescent="0.25">
      <c r="A887" s="85"/>
      <c r="AA887" s="86"/>
      <c r="AB887" s="86"/>
      <c r="AC887" s="86"/>
      <c r="AD887" s="86"/>
    </row>
    <row r="888" spans="1:30" x14ac:dyDescent="0.25">
      <c r="A888" s="85"/>
      <c r="AA888" s="86"/>
      <c r="AB888" s="86"/>
      <c r="AC888" s="86"/>
      <c r="AD888" s="86"/>
    </row>
    <row r="889" spans="1:30" x14ac:dyDescent="0.25">
      <c r="A889" s="85"/>
      <c r="AA889" s="86"/>
      <c r="AB889" s="86"/>
      <c r="AC889" s="86"/>
      <c r="AD889" s="86"/>
    </row>
    <row r="890" spans="1:30" x14ac:dyDescent="0.25">
      <c r="A890" s="85"/>
      <c r="AA890" s="86"/>
      <c r="AB890" s="86"/>
      <c r="AC890" s="86"/>
      <c r="AD890" s="86"/>
    </row>
    <row r="891" spans="1:30" x14ac:dyDescent="0.25">
      <c r="A891" s="85"/>
      <c r="AA891" s="86"/>
      <c r="AB891" s="86"/>
      <c r="AC891" s="86"/>
      <c r="AD891" s="86"/>
    </row>
    <row r="892" spans="1:30" x14ac:dyDescent="0.25">
      <c r="A892" s="85"/>
      <c r="AA892" s="86"/>
      <c r="AB892" s="86"/>
      <c r="AC892" s="86"/>
      <c r="AD892" s="86"/>
    </row>
    <row r="893" spans="1:30" x14ac:dyDescent="0.25">
      <c r="A893" s="85"/>
      <c r="AA893" s="86"/>
      <c r="AB893" s="86"/>
      <c r="AC893" s="86"/>
      <c r="AD893" s="86"/>
    </row>
    <row r="894" spans="1:30" x14ac:dyDescent="0.25">
      <c r="A894" s="85"/>
      <c r="AA894" s="86"/>
      <c r="AB894" s="86"/>
      <c r="AC894" s="86"/>
      <c r="AD894" s="86"/>
    </row>
    <row r="895" spans="1:30" x14ac:dyDescent="0.25">
      <c r="A895" s="85"/>
      <c r="AA895" s="86"/>
      <c r="AB895" s="86"/>
      <c r="AC895" s="86"/>
      <c r="AD895" s="86"/>
    </row>
    <row r="896" spans="1:30" x14ac:dyDescent="0.25">
      <c r="A896" s="85"/>
      <c r="AA896" s="86"/>
      <c r="AB896" s="86"/>
      <c r="AC896" s="86"/>
      <c r="AD896" s="86"/>
    </row>
    <row r="897" spans="1:30" x14ac:dyDescent="0.25">
      <c r="A897" s="85"/>
      <c r="AA897" s="86"/>
      <c r="AB897" s="86"/>
      <c r="AC897" s="86"/>
      <c r="AD897" s="86"/>
    </row>
    <row r="898" spans="1:30" x14ac:dyDescent="0.25">
      <c r="A898" s="85"/>
      <c r="AA898" s="86"/>
      <c r="AB898" s="86"/>
      <c r="AC898" s="86"/>
      <c r="AD898" s="86"/>
    </row>
    <row r="899" spans="1:30" x14ac:dyDescent="0.25">
      <c r="A899" s="85"/>
      <c r="AA899" s="86"/>
      <c r="AB899" s="86"/>
      <c r="AC899" s="86"/>
      <c r="AD899" s="86"/>
    </row>
    <row r="900" spans="1:30" x14ac:dyDescent="0.25">
      <c r="A900" s="85"/>
      <c r="AA900" s="86"/>
      <c r="AB900" s="86"/>
      <c r="AC900" s="86"/>
      <c r="AD900" s="86"/>
    </row>
    <row r="901" spans="1:30" x14ac:dyDescent="0.25">
      <c r="A901" s="85"/>
      <c r="AA901" s="86"/>
      <c r="AB901" s="86"/>
      <c r="AC901" s="86"/>
      <c r="AD901" s="86"/>
    </row>
    <row r="902" spans="1:30" x14ac:dyDescent="0.25">
      <c r="A902" s="85"/>
      <c r="AA902" s="86"/>
      <c r="AB902" s="86"/>
      <c r="AC902" s="86"/>
      <c r="AD902" s="86"/>
    </row>
    <row r="903" spans="1:30" x14ac:dyDescent="0.25">
      <c r="A903" s="85"/>
      <c r="AA903" s="86"/>
      <c r="AB903" s="86"/>
      <c r="AC903" s="86"/>
      <c r="AD903" s="86"/>
    </row>
    <row r="904" spans="1:30" x14ac:dyDescent="0.25">
      <c r="A904" s="85"/>
      <c r="AA904" s="86"/>
      <c r="AB904" s="86"/>
      <c r="AC904" s="86"/>
      <c r="AD904" s="86"/>
    </row>
    <row r="905" spans="1:30" x14ac:dyDescent="0.25">
      <c r="A905" s="85"/>
      <c r="AA905" s="86"/>
      <c r="AB905" s="86"/>
      <c r="AC905" s="86"/>
      <c r="AD905" s="86"/>
    </row>
    <row r="906" spans="1:30" x14ac:dyDescent="0.25">
      <c r="A906" s="85"/>
      <c r="AA906" s="86"/>
      <c r="AB906" s="86"/>
      <c r="AC906" s="86"/>
      <c r="AD906" s="86"/>
    </row>
    <row r="907" spans="1:30" x14ac:dyDescent="0.25">
      <c r="A907" s="85"/>
      <c r="AA907" s="86"/>
      <c r="AB907" s="86"/>
      <c r="AC907" s="86"/>
      <c r="AD907" s="86"/>
    </row>
    <row r="908" spans="1:30" x14ac:dyDescent="0.25">
      <c r="A908" s="85"/>
      <c r="AA908" s="86"/>
      <c r="AB908" s="86"/>
      <c r="AC908" s="86"/>
      <c r="AD908" s="86"/>
    </row>
    <row r="909" spans="1:30" x14ac:dyDescent="0.25">
      <c r="A909" s="85"/>
      <c r="AA909" s="86"/>
      <c r="AB909" s="86"/>
      <c r="AC909" s="86"/>
      <c r="AD909" s="86"/>
    </row>
    <row r="910" spans="1:30" x14ac:dyDescent="0.25">
      <c r="A910" s="85"/>
      <c r="AA910" s="86"/>
      <c r="AB910" s="86"/>
      <c r="AC910" s="86"/>
      <c r="AD910" s="86"/>
    </row>
    <row r="911" spans="1:30" x14ac:dyDescent="0.25">
      <c r="A911" s="85"/>
      <c r="AA911" s="86"/>
      <c r="AB911" s="86"/>
      <c r="AC911" s="86"/>
      <c r="AD911" s="86"/>
    </row>
    <row r="912" spans="1:30" x14ac:dyDescent="0.25">
      <c r="A912" s="85"/>
      <c r="AA912" s="86"/>
      <c r="AB912" s="86"/>
      <c r="AC912" s="86"/>
      <c r="AD912" s="86"/>
    </row>
    <row r="913" spans="1:30" x14ac:dyDescent="0.25">
      <c r="A913" s="85"/>
      <c r="AA913" s="86"/>
      <c r="AB913" s="86"/>
      <c r="AC913" s="86"/>
      <c r="AD913" s="86"/>
    </row>
    <row r="914" spans="1:30" x14ac:dyDescent="0.25">
      <c r="A914" s="85"/>
      <c r="AA914" s="86"/>
      <c r="AB914" s="86"/>
      <c r="AC914" s="86"/>
      <c r="AD914" s="86"/>
    </row>
    <row r="915" spans="1:30" x14ac:dyDescent="0.25">
      <c r="A915" s="85"/>
      <c r="AA915" s="86"/>
      <c r="AB915" s="86"/>
      <c r="AC915" s="86"/>
      <c r="AD915" s="86"/>
    </row>
    <row r="916" spans="1:30" x14ac:dyDescent="0.25">
      <c r="A916" s="85"/>
      <c r="AA916" s="86"/>
      <c r="AB916" s="86"/>
      <c r="AC916" s="86"/>
      <c r="AD916" s="86"/>
    </row>
    <row r="917" spans="1:30" x14ac:dyDescent="0.25">
      <c r="A917" s="85"/>
      <c r="AA917" s="86"/>
      <c r="AB917" s="86"/>
      <c r="AC917" s="86"/>
      <c r="AD917" s="86"/>
    </row>
    <row r="918" spans="1:30" x14ac:dyDescent="0.25">
      <c r="A918" s="85"/>
      <c r="AA918" s="86"/>
      <c r="AB918" s="86"/>
      <c r="AC918" s="86"/>
      <c r="AD918" s="86"/>
    </row>
    <row r="919" spans="1:30" x14ac:dyDescent="0.25">
      <c r="A919" s="85"/>
      <c r="AA919" s="86"/>
      <c r="AB919" s="86"/>
      <c r="AC919" s="86"/>
      <c r="AD919" s="86"/>
    </row>
    <row r="920" spans="1:30" x14ac:dyDescent="0.25">
      <c r="A920" s="85"/>
      <c r="AA920" s="86"/>
      <c r="AB920" s="86"/>
      <c r="AC920" s="86"/>
      <c r="AD920" s="86"/>
    </row>
    <row r="921" spans="1:30" x14ac:dyDescent="0.25">
      <c r="A921" s="85"/>
      <c r="AA921" s="86"/>
      <c r="AB921" s="86"/>
      <c r="AC921" s="86"/>
      <c r="AD921" s="86"/>
    </row>
    <row r="922" spans="1:30" x14ac:dyDescent="0.25">
      <c r="A922" s="85"/>
      <c r="AA922" s="86"/>
      <c r="AB922" s="86"/>
      <c r="AC922" s="86"/>
      <c r="AD922" s="86"/>
    </row>
    <row r="923" spans="1:30" x14ac:dyDescent="0.25">
      <c r="A923" s="85"/>
      <c r="AA923" s="86"/>
      <c r="AB923" s="86"/>
      <c r="AC923" s="86"/>
      <c r="AD923" s="86"/>
    </row>
    <row r="924" spans="1:30" x14ac:dyDescent="0.25">
      <c r="A924" s="85"/>
      <c r="AA924" s="86"/>
      <c r="AB924" s="86"/>
      <c r="AC924" s="86"/>
      <c r="AD924" s="86"/>
    </row>
    <row r="925" spans="1:30" x14ac:dyDescent="0.25">
      <c r="A925" s="85"/>
      <c r="AA925" s="86"/>
      <c r="AB925" s="86"/>
      <c r="AC925" s="86"/>
      <c r="AD925" s="86"/>
    </row>
    <row r="926" spans="1:30" x14ac:dyDescent="0.25">
      <c r="A926" s="85"/>
      <c r="AA926" s="86"/>
      <c r="AB926" s="86"/>
      <c r="AC926" s="86"/>
      <c r="AD926" s="86"/>
    </row>
    <row r="927" spans="1:30" x14ac:dyDescent="0.25">
      <c r="A927" s="85"/>
      <c r="AA927" s="86"/>
      <c r="AB927" s="86"/>
      <c r="AC927" s="86"/>
      <c r="AD927" s="86"/>
    </row>
    <row r="928" spans="1:30" x14ac:dyDescent="0.25">
      <c r="A928" s="85"/>
      <c r="AA928" s="86"/>
      <c r="AB928" s="86"/>
      <c r="AC928" s="86"/>
      <c r="AD928" s="86"/>
    </row>
    <row r="929" spans="1:30" x14ac:dyDescent="0.25">
      <c r="A929" s="85"/>
      <c r="AA929" s="86"/>
      <c r="AB929" s="86"/>
      <c r="AC929" s="86"/>
      <c r="AD929" s="86"/>
    </row>
    <row r="930" spans="1:30" x14ac:dyDescent="0.25">
      <c r="A930" s="85"/>
      <c r="AA930" s="86"/>
      <c r="AB930" s="86"/>
      <c r="AC930" s="86"/>
      <c r="AD930" s="86"/>
    </row>
    <row r="931" spans="1:30" x14ac:dyDescent="0.25">
      <c r="A931" s="85"/>
      <c r="AA931" s="86"/>
      <c r="AB931" s="86"/>
      <c r="AC931" s="86"/>
      <c r="AD931" s="86"/>
    </row>
    <row r="932" spans="1:30" x14ac:dyDescent="0.25">
      <c r="A932" s="85"/>
      <c r="AA932" s="86"/>
      <c r="AB932" s="86"/>
      <c r="AC932" s="86"/>
      <c r="AD932" s="86"/>
    </row>
    <row r="933" spans="1:30" x14ac:dyDescent="0.25">
      <c r="A933" s="85"/>
      <c r="AA933" s="86"/>
      <c r="AB933" s="86"/>
      <c r="AC933" s="86"/>
      <c r="AD933" s="86"/>
    </row>
    <row r="934" spans="1:30" x14ac:dyDescent="0.25">
      <c r="A934" s="85"/>
      <c r="AA934" s="86"/>
      <c r="AB934" s="86"/>
      <c r="AC934" s="86"/>
      <c r="AD934" s="86"/>
    </row>
    <row r="935" spans="1:30" x14ac:dyDescent="0.25">
      <c r="A935" s="85"/>
      <c r="AA935" s="86"/>
      <c r="AB935" s="86"/>
      <c r="AC935" s="86"/>
      <c r="AD935" s="86"/>
    </row>
    <row r="936" spans="1:30" x14ac:dyDescent="0.25">
      <c r="A936" s="85"/>
      <c r="AA936" s="86"/>
      <c r="AB936" s="86"/>
      <c r="AC936" s="86"/>
      <c r="AD936" s="86"/>
    </row>
    <row r="937" spans="1:30" x14ac:dyDescent="0.25">
      <c r="A937" s="85"/>
      <c r="AA937" s="86"/>
      <c r="AB937" s="86"/>
      <c r="AC937" s="86"/>
      <c r="AD937" s="86"/>
    </row>
    <row r="938" spans="1:30" x14ac:dyDescent="0.25">
      <c r="A938" s="85"/>
      <c r="AA938" s="86"/>
      <c r="AB938" s="86"/>
      <c r="AC938" s="86"/>
      <c r="AD938" s="86"/>
    </row>
    <row r="939" spans="1:30" x14ac:dyDescent="0.25">
      <c r="A939" s="85"/>
      <c r="AA939" s="86"/>
      <c r="AB939" s="86"/>
      <c r="AC939" s="86"/>
      <c r="AD939" s="86"/>
    </row>
    <row r="940" spans="1:30" x14ac:dyDescent="0.25">
      <c r="A940" s="85"/>
      <c r="AA940" s="86"/>
      <c r="AB940" s="86"/>
      <c r="AC940" s="86"/>
      <c r="AD940" s="86"/>
    </row>
    <row r="941" spans="1:30" x14ac:dyDescent="0.25">
      <c r="A941" s="85"/>
      <c r="AA941" s="86"/>
      <c r="AB941" s="86"/>
      <c r="AC941" s="86"/>
      <c r="AD941" s="86"/>
    </row>
    <row r="942" spans="1:30" x14ac:dyDescent="0.25">
      <c r="A942" s="85"/>
      <c r="AA942" s="86"/>
      <c r="AB942" s="86"/>
      <c r="AC942" s="86"/>
      <c r="AD942" s="86"/>
    </row>
    <row r="943" spans="1:30" x14ac:dyDescent="0.25">
      <c r="A943" s="85"/>
      <c r="AA943" s="86"/>
      <c r="AB943" s="86"/>
      <c r="AC943" s="86"/>
      <c r="AD943" s="86"/>
    </row>
    <row r="944" spans="1:30" x14ac:dyDescent="0.25">
      <c r="A944" s="85"/>
      <c r="AA944" s="86"/>
      <c r="AB944" s="86"/>
      <c r="AC944" s="86"/>
      <c r="AD944" s="86"/>
    </row>
    <row r="945" spans="1:30" x14ac:dyDescent="0.25">
      <c r="A945" s="85"/>
      <c r="AA945" s="86"/>
      <c r="AB945" s="86"/>
      <c r="AC945" s="86"/>
      <c r="AD945" s="86"/>
    </row>
    <row r="946" spans="1:30" x14ac:dyDescent="0.25">
      <c r="A946" s="85"/>
      <c r="AA946" s="86"/>
      <c r="AB946" s="86"/>
      <c r="AC946" s="86"/>
      <c r="AD946" s="86"/>
    </row>
    <row r="947" spans="1:30" x14ac:dyDescent="0.25">
      <c r="A947" s="85"/>
      <c r="AA947" s="86"/>
      <c r="AB947" s="86"/>
      <c r="AC947" s="86"/>
      <c r="AD947" s="86"/>
    </row>
    <row r="948" spans="1:30" x14ac:dyDescent="0.25">
      <c r="A948" s="85"/>
      <c r="AA948" s="86"/>
      <c r="AB948" s="86"/>
      <c r="AC948" s="86"/>
      <c r="AD948" s="86"/>
    </row>
    <row r="949" spans="1:30" x14ac:dyDescent="0.25">
      <c r="A949" s="85"/>
      <c r="AA949" s="86"/>
      <c r="AB949" s="86"/>
      <c r="AC949" s="86"/>
      <c r="AD949" s="86"/>
    </row>
    <row r="950" spans="1:30" x14ac:dyDescent="0.25">
      <c r="A950" s="85"/>
      <c r="AA950" s="86"/>
      <c r="AB950" s="86"/>
      <c r="AC950" s="86"/>
      <c r="AD950" s="86"/>
    </row>
  </sheetData>
  <autoFilter ref="A1:AD54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25" activePane="bottomRight" state="frozen"/>
      <selection pane="topRight" activeCell="B1" sqref="B1"/>
      <selection pane="bottomLeft" activeCell="A2" sqref="A2"/>
      <selection pane="bottomRight" activeCell="L46" sqref="L4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233</v>
      </c>
      <c r="I3" s="4">
        <f>AVERAGEIFS('OB History S2'!C:C,'OB History S2'!B:B,A3)</f>
        <v>11.65</v>
      </c>
      <c r="J3" s="35">
        <f t="array" ref="J3">MAX(IF('OB History S2'!B:B=A3, 'OB History S2'!C:C))</f>
        <v>35</v>
      </c>
      <c r="K3" s="34">
        <f>COUNTIFS('OB History S2'!B:B,A3,'OB History S2'!D:D, 1)</f>
        <v>11</v>
      </c>
      <c r="L3" s="2">
        <f>COUNTIFS('OB History S2'!B:B,A3,'OB History S2'!D:D, 0)</f>
        <v>9</v>
      </c>
      <c r="M3" s="88">
        <f>LOOKUP(2, 1/('OB History S2'!$B:$B=A3), 'OB History S2'!$AD:$AD)</f>
        <v>0.55000000000000004</v>
      </c>
      <c r="N3" s="34">
        <f>SUMIFS('OB History S2'!F:F,'OB History S2'!B:B,A3)</f>
        <v>38</v>
      </c>
      <c r="O3" s="2">
        <f>SUMIFS('OB History S2'!E:E,'OB History S2'!B:B,A3)-N3</f>
        <v>39</v>
      </c>
      <c r="P3" s="88">
        <f>LOOKUP(2, 1/('OB History S2'!$B:$B=A3), 'OB History S2'!$AB:$AB)</f>
        <v>0.47249999999999998</v>
      </c>
      <c r="Q3" s="34">
        <f>SUMIFS('OB History S2'!H:H,'OB History S2'!B:B,A3)</f>
        <v>166</v>
      </c>
      <c r="R3" s="2">
        <f>SUMIFS('OB History S2'!G:G,'OB History S2'!B:B,A3)-Q3</f>
        <v>158</v>
      </c>
      <c r="S3" s="88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365</v>
      </c>
      <c r="I4" s="4">
        <f>AVERAGEIFS('OB History S2'!C:C,'OB History S2'!B:B,A4)</f>
        <v>9.6052631578947363</v>
      </c>
      <c r="J4" s="35">
        <f t="array" ref="J4">MAX(IF('OB History S2'!B:B=A4, 'OB History S2'!C:C))</f>
        <v>20</v>
      </c>
      <c r="K4" s="34">
        <f>COUNTIFS('OB History S2'!B:B,A4,'OB History S2'!D:D, 1)</f>
        <v>18</v>
      </c>
      <c r="L4" s="2">
        <f>COUNTIFS('OB History S2'!B:B,A4,'OB History S2'!D:D, 0)</f>
        <v>20</v>
      </c>
      <c r="M4" s="88">
        <f>LOOKUP(2, 1/('OB History S2'!$B:$B=A4), 'OB History S2'!$AD:$AD)</f>
        <v>0.47368421052631576</v>
      </c>
      <c r="N4" s="34">
        <f>SUMIFS('OB History S2'!F:F,'OB History S2'!B:B,A4)</f>
        <v>71</v>
      </c>
      <c r="O4" s="2">
        <f>SUMIFS('OB History S2'!E:E,'OB History S2'!B:B,A4)-N4</f>
        <v>76</v>
      </c>
      <c r="P4" s="88">
        <f>LOOKUP(2, 1/('OB History S2'!$B:$B=A4), 'OB History S2'!$AB:$AB)</f>
        <v>0.49078947368421061</v>
      </c>
      <c r="Q4" s="34">
        <f>SUMIFS('OB History S2'!H:H,'OB History S2'!B:B,A4)</f>
        <v>302</v>
      </c>
      <c r="R4" s="2">
        <f>SUMIFS('OB History S2'!G:G,'OB History S2'!B:B,A4)-Q4</f>
        <v>320</v>
      </c>
      <c r="S4" s="88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479</v>
      </c>
      <c r="I5" s="4">
        <f>AVERAGEIFS('OB History S2'!C:C,'OB History S2'!B:B,A5)</f>
        <v>20.826086956521738</v>
      </c>
      <c r="J5" s="35">
        <f t="array" ref="J5">MAX(IF('OB History S2'!B:B=A5, 'OB History S2'!C:C))</f>
        <v>36</v>
      </c>
      <c r="K5" s="34">
        <f>COUNTIFS('OB History S2'!B:B,A5,'OB History S2'!D:D, 1)</f>
        <v>14</v>
      </c>
      <c r="L5" s="2">
        <f>COUNTIFS('OB History S2'!B:B,A5,'OB History S2'!D:D, 0)</f>
        <v>9</v>
      </c>
      <c r="M5" s="88">
        <f>LOOKUP(2, 1/('OB History S2'!$B:$B=A5), 'OB History S2'!$AD:$AD)</f>
        <v>0.60869565217391308</v>
      </c>
      <c r="N5" s="34">
        <f>SUMIFS('OB History S2'!F:F,'OB History S2'!B:B,A5)</f>
        <v>47</v>
      </c>
      <c r="O5" s="2">
        <f>SUMIFS('OB History S2'!E:E,'OB History S2'!B:B,A5)-N5</f>
        <v>46</v>
      </c>
      <c r="P5" s="88">
        <f>LOOKUP(2, 1/('OB History S2'!$B:$B=A5), 'OB History S2'!$AB:$AB)</f>
        <v>0.4869565217391304</v>
      </c>
      <c r="Q5" s="34">
        <f>SUMIFS('OB History S2'!H:H,'OB History S2'!B:B,A5)</f>
        <v>194</v>
      </c>
      <c r="R5" s="2">
        <f>SUMIFS('OB History S2'!G:G,'OB History S2'!B:B,A5)-Q5</f>
        <v>194</v>
      </c>
      <c r="S5" s="88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108</v>
      </c>
      <c r="I6" s="4">
        <f>AVERAGEIFS('OB History S2'!C:C,'OB History S2'!B:B,A6)</f>
        <v>15.428571428571429</v>
      </c>
      <c r="J6" s="35">
        <f t="array" ref="J6">MAX(IF('OB History S2'!B:B=A6, 'OB History S2'!C:C))</f>
        <v>22</v>
      </c>
      <c r="K6" s="34">
        <f>COUNTIFS('OB History S2'!B:B,A6,'OB History S2'!D:D, 1)</f>
        <v>4</v>
      </c>
      <c r="L6" s="2">
        <f>COUNTIFS('OB History S2'!B:B,A6,'OB History S2'!D:D, 0)</f>
        <v>3</v>
      </c>
      <c r="M6" s="88">
        <f>LOOKUP(2, 1/('OB History S2'!$B:$B=A6), 'OB History S2'!$AD:$AD)</f>
        <v>0.5714285714285714</v>
      </c>
      <c r="N6" s="34">
        <f>SUMIFS('OB History S2'!F:F,'OB History S2'!B:B,A6)</f>
        <v>17</v>
      </c>
      <c r="O6" s="2">
        <f>SUMIFS('OB History S2'!E:E,'OB History S2'!B:B,A6)-N6</f>
        <v>14</v>
      </c>
      <c r="P6" s="88">
        <f>LOOKUP(2, 1/('OB History S2'!$B:$B=A6), 'OB History S2'!$AB:$AB)</f>
        <v>0.5714285714285714</v>
      </c>
      <c r="Q6" s="34">
        <f>SUMIFS('OB History S2'!H:H,'OB History S2'!B:B,A6)</f>
        <v>66</v>
      </c>
      <c r="R6" s="2">
        <f>SUMIFS('OB History S2'!G:G,'OB History S2'!B:B,A6)-Q6</f>
        <v>64</v>
      </c>
      <c r="S6" s="88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385</v>
      </c>
      <c r="I8" s="4">
        <f>AVERAGEIFS('OB History S2'!C:C,'OB History S2'!B:B,A8)</f>
        <v>12.419354838709678</v>
      </c>
      <c r="J8" s="35">
        <f t="array" ref="J8">MAX(IF('OB History S2'!B:B=A8, 'OB History S2'!C:C))</f>
        <v>32</v>
      </c>
      <c r="K8" s="34">
        <f>COUNTIFS('OB History S2'!B:B,A8,'OB History S2'!D:D, 1)</f>
        <v>17</v>
      </c>
      <c r="L8" s="2">
        <f>COUNTIFS('OB History S2'!B:B,A8,'OB History S2'!D:D, 0)</f>
        <v>14</v>
      </c>
      <c r="M8" s="88">
        <f>LOOKUP(2, 1/('OB History S2'!$B:$B=A8), 'OB History S2'!$AD:$AD)</f>
        <v>0.54838709677419351</v>
      </c>
      <c r="N8" s="34">
        <f>SUMIFS('OB History S2'!F:F,'OB History S2'!B:B,A8)</f>
        <v>63</v>
      </c>
      <c r="O8" s="2">
        <f>SUMIFS('OB History S2'!E:E,'OB History S2'!B:B,A8)-N8</f>
        <v>61</v>
      </c>
      <c r="P8" s="88">
        <f>LOOKUP(2, 1/('OB History S2'!$B:$B=A8), 'OB History S2'!$AB:$AB)</f>
        <v>0.49999999999999994</v>
      </c>
      <c r="Q8" s="34">
        <f>SUMIFS('OB History S2'!H:H,'OB History S2'!B:B,A8)</f>
        <v>250</v>
      </c>
      <c r="R8" s="2">
        <f>SUMIFS('OB History S2'!G:G,'OB History S2'!B:B,A8)-Q8</f>
        <v>255</v>
      </c>
      <c r="S8" s="88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236</v>
      </c>
      <c r="I9" s="4">
        <f>AVERAGEIFS('OB History S2'!C:C,'OB History S2'!B:B,A9)</f>
        <v>11.8</v>
      </c>
      <c r="J9" s="35">
        <f t="array" ref="J9">MAX(IF('OB History S2'!B:B=A9, 'OB History S2'!C:C))</f>
        <v>24</v>
      </c>
      <c r="K9" s="34">
        <f>COUNTIFS('OB History S2'!B:B,A9,'OB History S2'!D:D, 1)</f>
        <v>12</v>
      </c>
      <c r="L9" s="2">
        <f>COUNTIFS('OB History S2'!B:B,A9,'OB History S2'!D:D, 0)</f>
        <v>8</v>
      </c>
      <c r="M9" s="88">
        <f>LOOKUP(2, 1/('OB History S2'!$B:$B=A9), 'OB History S2'!$AD:$AD)</f>
        <v>0.6</v>
      </c>
      <c r="N9" s="34">
        <f>SUMIFS('OB History S2'!F:F,'OB History S2'!B:B,A9)</f>
        <v>47</v>
      </c>
      <c r="O9" s="2">
        <f>SUMIFS('OB History S2'!E:E,'OB History S2'!B:B,A9)-N9</f>
        <v>35</v>
      </c>
      <c r="P9" s="88">
        <f>LOOKUP(2, 1/('OB History S2'!$B:$B=A9), 'OB History S2'!$AB:$AB)</f>
        <v>0.59499999999999997</v>
      </c>
      <c r="Q9" s="34">
        <f>SUMIFS('OB History S2'!H:H,'OB History S2'!B:B,A9)</f>
        <v>180</v>
      </c>
      <c r="R9" s="2">
        <f>SUMIFS('OB History S2'!G:G,'OB History S2'!B:B,A9)-Q9</f>
        <v>158</v>
      </c>
      <c r="S9" s="88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95</v>
      </c>
      <c r="I10" s="4">
        <f>AVERAGEIFS('OB History S2'!C:C,'OB History S2'!B:B,A10)</f>
        <v>13.571428571428571</v>
      </c>
      <c r="J10" s="35">
        <f t="array" ref="J10">MAX(IF('OB History S2'!B:B=A10, 'OB History S2'!C:C))</f>
        <v>29</v>
      </c>
      <c r="K10" s="34">
        <f>COUNTIFS('OB History S2'!B:B,A10,'OB History S2'!D:D, 1)</f>
        <v>2</v>
      </c>
      <c r="L10" s="2">
        <f>COUNTIFS('OB History S2'!B:B,A10,'OB History S2'!D:D, 0)</f>
        <v>5</v>
      </c>
      <c r="M10" s="88">
        <f>LOOKUP(2, 1/('OB History S2'!$B:$B=A10), 'OB History S2'!$AD:$AD)</f>
        <v>0.2857142857142857</v>
      </c>
      <c r="N10" s="34">
        <f>SUMIFS('OB History S2'!F:F,'OB History S2'!B:B,A10)</f>
        <v>10</v>
      </c>
      <c r="O10" s="2">
        <f>SUMIFS('OB History S2'!E:E,'OB History S2'!B:B,A10)-N10</f>
        <v>18</v>
      </c>
      <c r="P10" s="88">
        <f>LOOKUP(2, 1/('OB History S2'!$B:$B=A10), 'OB History S2'!$AB:$AB)</f>
        <v>0.32142857142857145</v>
      </c>
      <c r="Q10" s="34">
        <f>SUMIFS('OB History S2'!H:H,'OB History S2'!B:B,A10)</f>
        <v>46</v>
      </c>
      <c r="R10" s="2">
        <f>SUMIFS('OB History S2'!G:G,'OB History S2'!B:B,A10)-Q10</f>
        <v>67</v>
      </c>
      <c r="S10" s="88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v>56</v>
      </c>
      <c r="I12" s="4">
        <v>11.2</v>
      </c>
      <c r="J12" s="35">
        <v>21</v>
      </c>
      <c r="K12" s="34">
        <v>3</v>
      </c>
      <c r="L12" s="2">
        <v>2</v>
      </c>
      <c r="M12" s="88">
        <v>0.6</v>
      </c>
      <c r="N12" s="34">
        <v>13</v>
      </c>
      <c r="O12" s="2">
        <v>8</v>
      </c>
      <c r="P12" s="88">
        <v>0.65</v>
      </c>
      <c r="Q12" s="34">
        <v>50</v>
      </c>
      <c r="R12" s="2">
        <v>42</v>
      </c>
      <c r="S12" s="88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v>430</v>
      </c>
      <c r="I13" s="4">
        <v>20.476190476190474</v>
      </c>
      <c r="J13" s="35">
        <v>50</v>
      </c>
      <c r="K13" s="34">
        <v>11</v>
      </c>
      <c r="L13" s="2">
        <v>10</v>
      </c>
      <c r="M13" s="88">
        <v>0.52380952380952384</v>
      </c>
      <c r="N13" s="34">
        <v>46</v>
      </c>
      <c r="O13" s="2">
        <v>44</v>
      </c>
      <c r="P13" s="88">
        <v>0.51190476190476186</v>
      </c>
      <c r="Q13" s="34">
        <v>183</v>
      </c>
      <c r="R13" s="2">
        <v>193</v>
      </c>
      <c r="S13" s="88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v>220</v>
      </c>
      <c r="I14" s="4">
        <v>13.75</v>
      </c>
      <c r="J14" s="35">
        <v>27</v>
      </c>
      <c r="K14" s="34">
        <v>7</v>
      </c>
      <c r="L14" s="2">
        <v>9</v>
      </c>
      <c r="M14" s="88">
        <v>0.4375</v>
      </c>
      <c r="N14" s="34">
        <v>30</v>
      </c>
      <c r="O14" s="2">
        <v>34</v>
      </c>
      <c r="P14" s="88">
        <v>0.45625000000000004</v>
      </c>
      <c r="Q14" s="34">
        <v>137</v>
      </c>
      <c r="R14" s="2">
        <v>139</v>
      </c>
      <c r="S14" s="88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v>334</v>
      </c>
      <c r="I15" s="4">
        <v>15.904761904761905</v>
      </c>
      <c r="J15" s="35">
        <v>44</v>
      </c>
      <c r="K15" s="34">
        <v>10</v>
      </c>
      <c r="L15" s="2">
        <v>11</v>
      </c>
      <c r="M15" s="88">
        <v>0.47619047619047616</v>
      </c>
      <c r="N15" s="34">
        <v>42</v>
      </c>
      <c r="O15" s="2">
        <v>43</v>
      </c>
      <c r="P15" s="88">
        <v>0.49047619047619051</v>
      </c>
      <c r="Q15" s="34">
        <v>175</v>
      </c>
      <c r="R15" s="2">
        <v>171</v>
      </c>
      <c r="S15" s="88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v>364</v>
      </c>
      <c r="I16" s="4">
        <v>15.826086956521738</v>
      </c>
      <c r="J16" s="35">
        <v>41</v>
      </c>
      <c r="K16" s="34">
        <v>12</v>
      </c>
      <c r="L16" s="2">
        <v>11</v>
      </c>
      <c r="M16" s="88">
        <v>0.52173913043478259</v>
      </c>
      <c r="N16" s="34">
        <v>51</v>
      </c>
      <c r="O16" s="2">
        <v>44</v>
      </c>
      <c r="P16" s="88">
        <v>0.55217391304347829</v>
      </c>
      <c r="Q16" s="34">
        <v>198</v>
      </c>
      <c r="R16" s="2">
        <v>200</v>
      </c>
      <c r="S16" s="88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v>10</v>
      </c>
      <c r="I17" s="4">
        <v>10</v>
      </c>
      <c r="J17" s="35">
        <v>10</v>
      </c>
      <c r="K17" s="34">
        <v>0</v>
      </c>
      <c r="L17" s="2">
        <v>1</v>
      </c>
      <c r="M17" s="88">
        <v>0</v>
      </c>
      <c r="N17" s="34">
        <v>2</v>
      </c>
      <c r="O17" s="2">
        <v>3</v>
      </c>
      <c r="P17" s="88">
        <v>0.4</v>
      </c>
      <c r="Q17" s="34">
        <v>6</v>
      </c>
      <c r="R17" s="2">
        <v>14</v>
      </c>
      <c r="S17" s="88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v>177</v>
      </c>
      <c r="I18" s="4">
        <v>13.615384615384615</v>
      </c>
      <c r="J18" s="35">
        <v>19</v>
      </c>
      <c r="K18" s="34">
        <v>3</v>
      </c>
      <c r="L18" s="2">
        <v>10</v>
      </c>
      <c r="M18" s="88">
        <v>0.23076923076923078</v>
      </c>
      <c r="N18" s="34">
        <v>17</v>
      </c>
      <c r="O18" s="2">
        <v>33</v>
      </c>
      <c r="P18" s="88">
        <v>0.32307692307692309</v>
      </c>
      <c r="Q18" s="34">
        <v>87</v>
      </c>
      <c r="R18" s="2">
        <v>126</v>
      </c>
      <c r="S18" s="88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v>0</v>
      </c>
      <c r="I19" s="4">
        <v>0</v>
      </c>
      <c r="J19" s="35">
        <v>0</v>
      </c>
      <c r="K19" s="34">
        <v>0</v>
      </c>
      <c r="L19" s="2">
        <v>1</v>
      </c>
      <c r="M19" s="88">
        <v>0</v>
      </c>
      <c r="N19" s="34">
        <v>0</v>
      </c>
      <c r="O19" s="2">
        <v>3</v>
      </c>
      <c r="P19" s="88">
        <v>0</v>
      </c>
      <c r="Q19" s="34">
        <v>3</v>
      </c>
      <c r="R19" s="2">
        <v>9</v>
      </c>
      <c r="S19" s="88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v>138</v>
      </c>
      <c r="I20" s="4">
        <v>15.333333333333334</v>
      </c>
      <c r="J20" s="35">
        <v>29</v>
      </c>
      <c r="K20" s="34">
        <v>4</v>
      </c>
      <c r="L20" s="2">
        <v>5</v>
      </c>
      <c r="M20" s="88">
        <v>0.44444444444444442</v>
      </c>
      <c r="N20" s="34">
        <v>19</v>
      </c>
      <c r="O20" s="2">
        <v>21</v>
      </c>
      <c r="P20" s="88">
        <v>0.47222222222222221</v>
      </c>
      <c r="Q20" s="34">
        <v>77</v>
      </c>
      <c r="R20" s="2">
        <v>81</v>
      </c>
      <c r="S20" s="88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v>45</v>
      </c>
      <c r="I21" s="4">
        <v>22.5</v>
      </c>
      <c r="J21" s="35">
        <v>34</v>
      </c>
      <c r="K21" s="34">
        <v>1</v>
      </c>
      <c r="L21" s="2">
        <v>1</v>
      </c>
      <c r="M21" s="88">
        <v>0.5</v>
      </c>
      <c r="N21" s="34">
        <v>5</v>
      </c>
      <c r="O21" s="2">
        <v>4</v>
      </c>
      <c r="P21" s="88">
        <v>0.57499999999999996</v>
      </c>
      <c r="Q21" s="34">
        <v>17</v>
      </c>
      <c r="R21" s="2">
        <v>21</v>
      </c>
      <c r="S21" s="88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>
        <v>1</v>
      </c>
      <c r="E22" s="2"/>
      <c r="F22" s="2"/>
      <c r="G22" s="2"/>
      <c r="H22" s="34">
        <v>109</v>
      </c>
      <c r="I22" s="4">
        <v>15.571428571428571</v>
      </c>
      <c r="J22" s="35">
        <v>28</v>
      </c>
      <c r="K22" s="34">
        <v>7</v>
      </c>
      <c r="L22" s="2">
        <v>0</v>
      </c>
      <c r="M22" s="88">
        <v>1</v>
      </c>
      <c r="N22" s="34">
        <v>21</v>
      </c>
      <c r="O22" s="2">
        <v>5</v>
      </c>
      <c r="P22" s="88">
        <v>0.84999999999999987</v>
      </c>
      <c r="Q22" s="34">
        <v>69</v>
      </c>
      <c r="R22" s="2">
        <v>35</v>
      </c>
      <c r="S22" s="88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v>209</v>
      </c>
      <c r="I23" s="4">
        <v>26.125</v>
      </c>
      <c r="J23" s="35">
        <v>48</v>
      </c>
      <c r="K23" s="34">
        <v>4</v>
      </c>
      <c r="L23" s="2">
        <v>4</v>
      </c>
      <c r="M23" s="88">
        <v>0.5</v>
      </c>
      <c r="N23" s="34">
        <v>16</v>
      </c>
      <c r="O23" s="2">
        <v>17</v>
      </c>
      <c r="P23" s="88">
        <v>0.48125000000000001</v>
      </c>
      <c r="Q23" s="34">
        <v>63</v>
      </c>
      <c r="R23" s="2">
        <v>66</v>
      </c>
      <c r="S23" s="88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3</v>
      </c>
      <c r="E24" s="2"/>
      <c r="F24" s="2"/>
      <c r="G24" s="2"/>
      <c r="H24" s="34">
        <v>445</v>
      </c>
      <c r="I24" s="4">
        <v>18.541666666666668</v>
      </c>
      <c r="J24" s="35">
        <v>41</v>
      </c>
      <c r="K24" s="34">
        <v>17</v>
      </c>
      <c r="L24" s="2">
        <v>7</v>
      </c>
      <c r="M24" s="88">
        <v>0.70833333333333337</v>
      </c>
      <c r="N24" s="34">
        <v>59</v>
      </c>
      <c r="O24" s="2">
        <v>36</v>
      </c>
      <c r="P24" s="88">
        <v>0.65</v>
      </c>
      <c r="Q24" s="34">
        <v>222</v>
      </c>
      <c r="R24" s="2">
        <v>171</v>
      </c>
      <c r="S24" s="88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v>560</v>
      </c>
      <c r="I25" s="4">
        <v>11.914893617021276</v>
      </c>
      <c r="J25" s="35">
        <v>22</v>
      </c>
      <c r="K25" s="34">
        <v>18</v>
      </c>
      <c r="L25" s="2">
        <v>29</v>
      </c>
      <c r="M25" s="88">
        <v>0.38297872340425532</v>
      </c>
      <c r="N25" s="34">
        <v>82</v>
      </c>
      <c r="O25" s="2">
        <v>104</v>
      </c>
      <c r="P25" s="88">
        <v>0.42872340425531918</v>
      </c>
      <c r="Q25" s="34">
        <v>371</v>
      </c>
      <c r="R25" s="2">
        <v>402</v>
      </c>
      <c r="S25" s="88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v>50</v>
      </c>
      <c r="I26" s="4">
        <v>16.666666666666668</v>
      </c>
      <c r="J26" s="35">
        <v>19</v>
      </c>
      <c r="K26" s="34">
        <v>2</v>
      </c>
      <c r="L26" s="2">
        <v>1</v>
      </c>
      <c r="M26" s="88">
        <v>0.66666666666666663</v>
      </c>
      <c r="N26" s="34">
        <v>7</v>
      </c>
      <c r="O26" s="2">
        <v>4</v>
      </c>
      <c r="P26" s="88">
        <v>0.66666666666666663</v>
      </c>
      <c r="Q26" s="34">
        <v>23</v>
      </c>
      <c r="R26" s="2">
        <v>22</v>
      </c>
      <c r="S26" s="88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v>179</v>
      </c>
      <c r="I27" s="4">
        <v>19.888888888888889</v>
      </c>
      <c r="J27" s="35">
        <v>43</v>
      </c>
      <c r="K27" s="34">
        <v>4</v>
      </c>
      <c r="L27" s="2">
        <v>5</v>
      </c>
      <c r="M27" s="88">
        <v>0.44444444444444442</v>
      </c>
      <c r="N27" s="34">
        <v>19</v>
      </c>
      <c r="O27" s="2">
        <v>21</v>
      </c>
      <c r="P27" s="88">
        <v>0.46111111111111114</v>
      </c>
      <c r="Q27" s="34">
        <v>80</v>
      </c>
      <c r="R27" s="2">
        <v>81</v>
      </c>
      <c r="S27" s="88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v>407</v>
      </c>
      <c r="I28" s="4">
        <v>11.970588235294118</v>
      </c>
      <c r="J28" s="35">
        <v>21</v>
      </c>
      <c r="K28" s="34">
        <v>16</v>
      </c>
      <c r="L28" s="2">
        <v>18</v>
      </c>
      <c r="M28" s="88">
        <v>0.47058823529411764</v>
      </c>
      <c r="N28" s="34">
        <v>64</v>
      </c>
      <c r="O28" s="2">
        <v>76</v>
      </c>
      <c r="P28" s="88">
        <v>0.43382352941176472</v>
      </c>
      <c r="Q28" s="34">
        <v>280</v>
      </c>
      <c r="R28" s="2">
        <v>294</v>
      </c>
      <c r="S28" s="88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v>74</v>
      </c>
      <c r="I29" s="4">
        <v>14.8</v>
      </c>
      <c r="J29" s="35">
        <v>25</v>
      </c>
      <c r="K29" s="34">
        <v>3</v>
      </c>
      <c r="L29" s="2">
        <v>2</v>
      </c>
      <c r="M29" s="88">
        <v>0.6</v>
      </c>
      <c r="N29" s="34">
        <v>11</v>
      </c>
      <c r="O29" s="2">
        <v>9</v>
      </c>
      <c r="P29" s="88">
        <v>0.55000000000000004</v>
      </c>
      <c r="Q29" s="34">
        <v>42</v>
      </c>
      <c r="R29" s="2">
        <v>42</v>
      </c>
      <c r="S29" s="88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51</v>
      </c>
      <c r="B30" s="6" t="s">
        <v>79</v>
      </c>
      <c r="C30" s="6" t="s">
        <v>79</v>
      </c>
      <c r="D30" s="2"/>
      <c r="E30" s="2"/>
      <c r="F30" s="2"/>
      <c r="G30" s="2"/>
      <c r="H30" s="34">
        <v>16</v>
      </c>
      <c r="I30" s="4">
        <v>16</v>
      </c>
      <c r="J30" s="35">
        <v>16</v>
      </c>
      <c r="K30" s="34">
        <v>0</v>
      </c>
      <c r="L30" s="2">
        <v>1</v>
      </c>
      <c r="M30" s="88">
        <v>0</v>
      </c>
      <c r="N30" s="34">
        <v>2</v>
      </c>
      <c r="O30" s="2">
        <v>3</v>
      </c>
      <c r="P30" s="88">
        <v>0.4</v>
      </c>
      <c r="Q30" s="34">
        <v>12</v>
      </c>
      <c r="R30" s="2">
        <v>12</v>
      </c>
      <c r="S30" s="88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20</v>
      </c>
      <c r="B31" s="80" t="s">
        <v>60</v>
      </c>
      <c r="C31" s="2" t="s">
        <v>79</v>
      </c>
      <c r="D31" s="2"/>
      <c r="E31" s="2"/>
      <c r="F31" s="2"/>
      <c r="G31" s="2"/>
      <c r="H31" s="34">
        <v>167</v>
      </c>
      <c r="I31" s="4">
        <v>15.181818181818182</v>
      </c>
      <c r="J31" s="35">
        <v>37</v>
      </c>
      <c r="K31" s="34">
        <v>5</v>
      </c>
      <c r="L31" s="2">
        <v>6</v>
      </c>
      <c r="M31" s="88">
        <v>0.45454545454545453</v>
      </c>
      <c r="N31" s="34">
        <v>23</v>
      </c>
      <c r="O31" s="2">
        <v>23</v>
      </c>
      <c r="P31" s="88">
        <v>0.50454545454545441</v>
      </c>
      <c r="Q31" s="34">
        <v>95</v>
      </c>
      <c r="R31" s="2">
        <v>92</v>
      </c>
      <c r="S31" s="88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247</v>
      </c>
      <c r="B32" s="80" t="s">
        <v>79</v>
      </c>
      <c r="C32" s="2" t="s">
        <v>79</v>
      </c>
      <c r="D32" s="2"/>
      <c r="E32" s="2"/>
      <c r="F32" s="2"/>
      <c r="G32" s="2"/>
      <c r="H32" s="34">
        <v>20</v>
      </c>
      <c r="I32" s="4">
        <v>5</v>
      </c>
      <c r="J32" s="35">
        <v>6</v>
      </c>
      <c r="K32" s="34">
        <v>3</v>
      </c>
      <c r="L32" s="2">
        <v>1</v>
      </c>
      <c r="M32" s="88">
        <v>0.75</v>
      </c>
      <c r="N32" s="34">
        <v>10</v>
      </c>
      <c r="O32" s="2">
        <v>6</v>
      </c>
      <c r="P32" s="88">
        <v>0.625</v>
      </c>
      <c r="Q32" s="34">
        <v>38</v>
      </c>
      <c r="R32" s="2">
        <v>28</v>
      </c>
      <c r="S32" s="88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47</v>
      </c>
      <c r="B33" s="2" t="s">
        <v>79</v>
      </c>
      <c r="C33" s="2" t="s">
        <v>79</v>
      </c>
      <c r="D33" s="2"/>
      <c r="E33" s="2"/>
      <c r="F33" s="2"/>
      <c r="G33" s="2"/>
      <c r="H33" s="34">
        <v>45</v>
      </c>
      <c r="I33" s="4">
        <v>9</v>
      </c>
      <c r="J33" s="35">
        <v>14</v>
      </c>
      <c r="K33" s="34">
        <v>1</v>
      </c>
      <c r="L33" s="2">
        <v>4</v>
      </c>
      <c r="M33" s="88">
        <v>0.2</v>
      </c>
      <c r="N33" s="34">
        <v>8</v>
      </c>
      <c r="O33" s="2">
        <v>13</v>
      </c>
      <c r="P33" s="88">
        <v>0.38</v>
      </c>
      <c r="Q33" s="34">
        <v>35</v>
      </c>
      <c r="R33" s="2">
        <v>49</v>
      </c>
      <c r="S33" s="88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225</v>
      </c>
      <c r="B34" s="6" t="s">
        <v>60</v>
      </c>
      <c r="C34" s="1" t="s">
        <v>159</v>
      </c>
      <c r="D34" s="2"/>
      <c r="E34" s="2">
        <v>3</v>
      </c>
      <c r="F34" s="2"/>
      <c r="G34" s="2"/>
      <c r="H34" s="34">
        <v>206</v>
      </c>
      <c r="I34" s="4">
        <v>22.888888888888889</v>
      </c>
      <c r="J34" s="35">
        <v>41</v>
      </c>
      <c r="K34" s="34">
        <v>4</v>
      </c>
      <c r="L34" s="2">
        <v>5</v>
      </c>
      <c r="M34" s="88">
        <v>0.44444444444444442</v>
      </c>
      <c r="N34" s="34">
        <v>18</v>
      </c>
      <c r="O34" s="2">
        <v>21</v>
      </c>
      <c r="P34" s="88">
        <v>0.45555555555555549</v>
      </c>
      <c r="Q34" s="34">
        <v>82</v>
      </c>
      <c r="R34" s="2">
        <v>82</v>
      </c>
      <c r="S34" s="88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148</v>
      </c>
      <c r="B35" s="6" t="s">
        <v>79</v>
      </c>
      <c r="C35" s="6" t="s">
        <v>79</v>
      </c>
      <c r="D35" s="3">
        <v>4</v>
      </c>
      <c r="E35" s="6">
        <v>1</v>
      </c>
      <c r="F35" s="6"/>
      <c r="G35" s="6"/>
      <c r="H35" s="34">
        <v>685</v>
      </c>
      <c r="I35" s="4">
        <v>13.7</v>
      </c>
      <c r="J35" s="35">
        <v>31</v>
      </c>
      <c r="K35" s="34">
        <v>23</v>
      </c>
      <c r="L35" s="2">
        <v>27</v>
      </c>
      <c r="M35" s="88">
        <v>0.46</v>
      </c>
      <c r="N35" s="34">
        <v>98</v>
      </c>
      <c r="O35" s="2">
        <v>102</v>
      </c>
      <c r="P35" s="88">
        <v>0.50399999999999989</v>
      </c>
      <c r="Q35" s="34">
        <v>409</v>
      </c>
      <c r="R35" s="2">
        <v>414</v>
      </c>
      <c r="S35" s="88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15</v>
      </c>
      <c r="B36" s="2" t="s">
        <v>79</v>
      </c>
      <c r="C36" s="2" t="s">
        <v>79</v>
      </c>
      <c r="D36" s="3">
        <v>3</v>
      </c>
      <c r="E36" s="2">
        <v>1</v>
      </c>
      <c r="F36" s="2"/>
      <c r="G36" s="2"/>
      <c r="H36" s="34">
        <v>666</v>
      </c>
      <c r="I36" s="4">
        <v>20.8125</v>
      </c>
      <c r="J36" s="35">
        <v>39</v>
      </c>
      <c r="K36" s="34">
        <v>15</v>
      </c>
      <c r="L36" s="2">
        <v>17</v>
      </c>
      <c r="M36" s="88">
        <v>0.46875</v>
      </c>
      <c r="N36" s="34">
        <v>59</v>
      </c>
      <c r="O36" s="2">
        <v>69</v>
      </c>
      <c r="P36" s="88">
        <v>0.44843749999999993</v>
      </c>
      <c r="Q36" s="34">
        <v>258</v>
      </c>
      <c r="R36" s="2">
        <v>274</v>
      </c>
      <c r="S36" s="88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161</v>
      </c>
      <c r="B37" s="2" t="s">
        <v>79</v>
      </c>
      <c r="C37" s="2" t="s">
        <v>79</v>
      </c>
      <c r="D37" s="3"/>
      <c r="E37" s="2"/>
      <c r="F37" s="2"/>
      <c r="G37" s="2"/>
      <c r="H37" s="34">
        <v>31</v>
      </c>
      <c r="I37" s="4">
        <v>15.5</v>
      </c>
      <c r="J37" s="35">
        <v>16</v>
      </c>
      <c r="K37" s="34">
        <v>0</v>
      </c>
      <c r="L37" s="2">
        <v>2</v>
      </c>
      <c r="M37" s="88">
        <v>0</v>
      </c>
      <c r="N37" s="34">
        <v>2</v>
      </c>
      <c r="O37" s="2">
        <v>6</v>
      </c>
      <c r="P37" s="88">
        <v>0.25</v>
      </c>
      <c r="Q37" s="34">
        <v>16</v>
      </c>
      <c r="R37" s="2">
        <v>22</v>
      </c>
      <c r="S37" s="88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13</v>
      </c>
      <c r="B38" s="6" t="s">
        <v>124</v>
      </c>
      <c r="C38" s="1" t="s">
        <v>159</v>
      </c>
      <c r="D38" s="3">
        <v>8</v>
      </c>
      <c r="E38" s="6">
        <v>4</v>
      </c>
      <c r="F38" s="6">
        <v>1</v>
      </c>
      <c r="G38" s="6"/>
      <c r="H38" s="34">
        <v>1359</v>
      </c>
      <c r="I38" s="4">
        <v>24.709090909090911</v>
      </c>
      <c r="J38" s="35">
        <v>58</v>
      </c>
      <c r="K38" s="34">
        <v>31</v>
      </c>
      <c r="L38" s="2">
        <v>24</v>
      </c>
      <c r="M38" s="88">
        <v>0.5636363636363636</v>
      </c>
      <c r="N38" s="34">
        <v>119</v>
      </c>
      <c r="O38" s="2">
        <v>101</v>
      </c>
      <c r="P38" s="88">
        <v>0.54454545454545455</v>
      </c>
      <c r="Q38" s="34">
        <v>483</v>
      </c>
      <c r="R38" s="2">
        <v>432</v>
      </c>
      <c r="S38" s="88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60</v>
      </c>
      <c r="C39" s="6" t="s">
        <v>79</v>
      </c>
      <c r="D39" s="3">
        <v>2</v>
      </c>
      <c r="E39" s="6"/>
      <c r="F39" s="6"/>
      <c r="G39" s="6"/>
      <c r="H39" s="34">
        <v>483</v>
      </c>
      <c r="I39" s="4">
        <v>26.833333333333332</v>
      </c>
      <c r="J39" s="35">
        <v>68</v>
      </c>
      <c r="K39" s="34">
        <v>9</v>
      </c>
      <c r="L39" s="2">
        <v>9</v>
      </c>
      <c r="M39" s="88">
        <v>0.5</v>
      </c>
      <c r="N39" s="34">
        <v>41</v>
      </c>
      <c r="O39" s="2">
        <v>30</v>
      </c>
      <c r="P39" s="88">
        <v>0.62500000000000011</v>
      </c>
      <c r="Q39" s="34">
        <v>159</v>
      </c>
      <c r="R39" s="2">
        <v>144</v>
      </c>
      <c r="S39" s="88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54</v>
      </c>
      <c r="B40" s="6" t="s">
        <v>60</v>
      </c>
      <c r="C40" s="6" t="s">
        <v>79</v>
      </c>
      <c r="D40" s="3"/>
      <c r="E40" s="6"/>
      <c r="F40" s="6"/>
      <c r="G40" s="6"/>
      <c r="H40" s="34">
        <v>37</v>
      </c>
      <c r="I40" s="4">
        <v>12.333333333333334</v>
      </c>
      <c r="J40" s="35">
        <v>16</v>
      </c>
      <c r="K40" s="34">
        <v>2</v>
      </c>
      <c r="L40" s="2">
        <v>1</v>
      </c>
      <c r="M40" s="88">
        <v>0.66666666666666663</v>
      </c>
      <c r="N40" s="34">
        <v>8</v>
      </c>
      <c r="O40" s="2">
        <v>5</v>
      </c>
      <c r="P40" s="88">
        <v>0.6333333333333333</v>
      </c>
      <c r="Q40" s="34">
        <v>30</v>
      </c>
      <c r="R40" s="2">
        <v>22</v>
      </c>
      <c r="S40" s="88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124</v>
      </c>
      <c r="C41" s="1" t="s">
        <v>159</v>
      </c>
      <c r="D41" s="3">
        <v>1</v>
      </c>
      <c r="E41" s="6"/>
      <c r="F41" s="6"/>
      <c r="G41" s="6"/>
      <c r="H41" s="34">
        <v>454</v>
      </c>
      <c r="I41" s="4">
        <v>20.636363636363637</v>
      </c>
      <c r="J41" s="35">
        <v>51</v>
      </c>
      <c r="K41" s="34">
        <v>9</v>
      </c>
      <c r="L41" s="2">
        <v>13</v>
      </c>
      <c r="M41" s="88">
        <v>0.40909090909090912</v>
      </c>
      <c r="N41" s="34">
        <v>42</v>
      </c>
      <c r="O41" s="2">
        <v>48</v>
      </c>
      <c r="P41" s="88">
        <v>0.4681818181818182</v>
      </c>
      <c r="Q41" s="34">
        <v>183</v>
      </c>
      <c r="R41" s="2">
        <v>194</v>
      </c>
      <c r="S41" s="88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38</v>
      </c>
      <c r="B42" s="6" t="s">
        <v>79</v>
      </c>
      <c r="C42" s="6" t="s">
        <v>79</v>
      </c>
      <c r="D42" s="3">
        <v>1</v>
      </c>
      <c r="E42" s="6"/>
      <c r="F42" s="6"/>
      <c r="G42" s="6"/>
      <c r="H42" s="34">
        <v>218</v>
      </c>
      <c r="I42" s="4">
        <v>9.9090909090909083</v>
      </c>
      <c r="J42" s="35">
        <v>28</v>
      </c>
      <c r="K42" s="34">
        <v>10</v>
      </c>
      <c r="L42" s="2">
        <v>12</v>
      </c>
      <c r="M42" s="88">
        <v>0.45454545454545453</v>
      </c>
      <c r="N42" s="34">
        <v>43</v>
      </c>
      <c r="O42" s="2">
        <v>48</v>
      </c>
      <c r="P42" s="88">
        <v>0.45</v>
      </c>
      <c r="Q42" s="34">
        <v>184</v>
      </c>
      <c r="R42" s="2">
        <v>196</v>
      </c>
      <c r="S42" s="88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242</v>
      </c>
      <c r="B43" s="6" t="s">
        <v>79</v>
      </c>
      <c r="C43" s="6" t="s">
        <v>79</v>
      </c>
      <c r="D43" s="3"/>
      <c r="E43" s="6"/>
      <c r="F43" s="6"/>
      <c r="G43" s="6"/>
      <c r="H43" s="34">
        <v>60</v>
      </c>
      <c r="I43" s="4">
        <v>7.5</v>
      </c>
      <c r="J43" s="35">
        <v>16</v>
      </c>
      <c r="K43" s="34">
        <v>1</v>
      </c>
      <c r="L43" s="2">
        <v>7</v>
      </c>
      <c r="M43" s="88">
        <v>0.125</v>
      </c>
      <c r="N43" s="34">
        <v>10</v>
      </c>
      <c r="O43" s="2">
        <v>22</v>
      </c>
      <c r="P43" s="88">
        <v>0.28749999999999998</v>
      </c>
      <c r="Q43" s="34">
        <v>57</v>
      </c>
      <c r="R43" s="2">
        <v>79</v>
      </c>
      <c r="S43" s="88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141</v>
      </c>
      <c r="B44" s="2" t="s">
        <v>79</v>
      </c>
      <c r="C44" s="2" t="s">
        <v>79</v>
      </c>
      <c r="D44" s="3">
        <v>1</v>
      </c>
      <c r="E44" s="2"/>
      <c r="F44" s="2"/>
      <c r="G44" s="2"/>
      <c r="H44" s="34">
        <v>487</v>
      </c>
      <c r="I44" s="4">
        <v>18.73076923076923</v>
      </c>
      <c r="J44" s="35">
        <v>33</v>
      </c>
      <c r="K44" s="34">
        <v>13</v>
      </c>
      <c r="L44" s="2">
        <v>13</v>
      </c>
      <c r="M44" s="88">
        <v>0.5</v>
      </c>
      <c r="N44" s="34">
        <v>53</v>
      </c>
      <c r="O44" s="2">
        <v>54</v>
      </c>
      <c r="P44" s="88">
        <v>0.49999999999999994</v>
      </c>
      <c r="Q44" s="34">
        <v>226</v>
      </c>
      <c r="R44" s="2">
        <v>227</v>
      </c>
      <c r="S44" s="88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40</v>
      </c>
      <c r="B45" s="2" t="s">
        <v>79</v>
      </c>
      <c r="C45" s="2" t="s">
        <v>79</v>
      </c>
      <c r="D45" s="3">
        <v>2</v>
      </c>
      <c r="E45" s="2"/>
      <c r="F45" s="2"/>
      <c r="G45" s="2"/>
      <c r="H45" s="34">
        <v>435</v>
      </c>
      <c r="I45" s="4">
        <v>20.714285714285715</v>
      </c>
      <c r="J45" s="35">
        <v>40</v>
      </c>
      <c r="K45" s="34">
        <v>14</v>
      </c>
      <c r="L45" s="2">
        <v>7</v>
      </c>
      <c r="M45" s="88">
        <v>0.66666666666666663</v>
      </c>
      <c r="N45" s="34">
        <v>51</v>
      </c>
      <c r="O45" s="2">
        <v>34</v>
      </c>
      <c r="P45" s="88">
        <v>0.61428571428571421</v>
      </c>
      <c r="Q45" s="34">
        <v>186</v>
      </c>
      <c r="R45" s="2">
        <v>169</v>
      </c>
      <c r="S45" s="88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147</v>
      </c>
      <c r="B46" s="2" t="s">
        <v>79</v>
      </c>
      <c r="C46" s="2" t="s">
        <v>79</v>
      </c>
      <c r="D46" s="3"/>
      <c r="E46" s="2"/>
      <c r="F46" s="2"/>
      <c r="G46" s="2"/>
      <c r="H46" s="34">
        <v>224</v>
      </c>
      <c r="I46" s="4">
        <v>17.23076923076923</v>
      </c>
      <c r="J46" s="35">
        <v>35</v>
      </c>
      <c r="K46" s="34">
        <v>8</v>
      </c>
      <c r="L46" s="2">
        <v>5</v>
      </c>
      <c r="M46" s="88">
        <v>0.61538461538461542</v>
      </c>
      <c r="N46" s="34">
        <v>26</v>
      </c>
      <c r="O46" s="2">
        <v>22</v>
      </c>
      <c r="P46" s="88">
        <v>0.51923076923076927</v>
      </c>
      <c r="Q46" s="34">
        <v>106</v>
      </c>
      <c r="R46" s="2">
        <v>100</v>
      </c>
      <c r="S46" s="88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17</v>
      </c>
      <c r="B47" s="2" t="s">
        <v>79</v>
      </c>
      <c r="C47" s="2" t="s">
        <v>79</v>
      </c>
      <c r="D47" s="3">
        <v>18</v>
      </c>
      <c r="E47" s="2">
        <v>3</v>
      </c>
      <c r="F47" s="2"/>
      <c r="G47" s="2"/>
      <c r="H47" s="34">
        <v>819</v>
      </c>
      <c r="I47" s="4">
        <v>24.088235294117649</v>
      </c>
      <c r="J47" s="35">
        <v>58</v>
      </c>
      <c r="K47" s="34">
        <v>13</v>
      </c>
      <c r="L47" s="2">
        <v>21</v>
      </c>
      <c r="M47" s="88">
        <v>0.38235294117647056</v>
      </c>
      <c r="N47" s="34">
        <v>57</v>
      </c>
      <c r="O47" s="2">
        <v>78</v>
      </c>
      <c r="P47" s="88">
        <v>0.40735294117647064</v>
      </c>
      <c r="Q47" s="34">
        <v>267</v>
      </c>
      <c r="R47" s="2">
        <v>292</v>
      </c>
      <c r="S47" s="88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155</v>
      </c>
      <c r="B48" s="2" t="s">
        <v>60</v>
      </c>
      <c r="C48" s="2" t="s">
        <v>79</v>
      </c>
      <c r="D48" s="3">
        <v>8</v>
      </c>
      <c r="E48" s="3">
        <v>1</v>
      </c>
      <c r="F48" s="3"/>
      <c r="G48" s="3"/>
      <c r="H48" s="34">
        <v>924</v>
      </c>
      <c r="I48" s="4">
        <v>18.48</v>
      </c>
      <c r="J48" s="35">
        <v>43</v>
      </c>
      <c r="K48" s="34">
        <v>18</v>
      </c>
      <c r="L48" s="2">
        <v>32</v>
      </c>
      <c r="M48" s="88">
        <v>0.36</v>
      </c>
      <c r="N48" s="34">
        <v>82</v>
      </c>
      <c r="O48" s="2">
        <v>121</v>
      </c>
      <c r="P48" s="88">
        <v>0.37799999999999995</v>
      </c>
      <c r="Q48" s="34">
        <v>391</v>
      </c>
      <c r="R48" s="2">
        <v>454</v>
      </c>
      <c r="S48" s="88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60</v>
      </c>
      <c r="C49" s="2" t="s">
        <v>79</v>
      </c>
      <c r="D49" s="3">
        <v>3</v>
      </c>
      <c r="E49" s="2">
        <v>1</v>
      </c>
      <c r="F49" s="2"/>
      <c r="G49" s="2"/>
      <c r="H49" s="34">
        <v>700</v>
      </c>
      <c r="I49" s="4">
        <v>25</v>
      </c>
      <c r="J49" s="35">
        <v>66</v>
      </c>
      <c r="K49" s="34">
        <v>20</v>
      </c>
      <c r="L49" s="2">
        <v>8</v>
      </c>
      <c r="M49" s="88">
        <v>0.7142857142857143</v>
      </c>
      <c r="N49" s="34">
        <v>71</v>
      </c>
      <c r="O49" s="2">
        <v>40</v>
      </c>
      <c r="P49" s="88">
        <v>0.6696428571428571</v>
      </c>
      <c r="Q49" s="34">
        <v>270</v>
      </c>
      <c r="R49" s="2">
        <v>197</v>
      </c>
      <c r="S49" s="88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18</v>
      </c>
      <c r="B50" s="2" t="s">
        <v>60</v>
      </c>
      <c r="C50" s="2" t="s">
        <v>79</v>
      </c>
      <c r="D50" s="3">
        <v>6</v>
      </c>
      <c r="E50" s="2">
        <v>4</v>
      </c>
      <c r="F50" s="2"/>
      <c r="G50" s="2">
        <v>1</v>
      </c>
      <c r="H50" s="34">
        <v>659</v>
      </c>
      <c r="I50" s="4">
        <v>25.346153846153847</v>
      </c>
      <c r="J50" s="35">
        <v>58</v>
      </c>
      <c r="K50" s="34">
        <v>13</v>
      </c>
      <c r="L50" s="2">
        <v>13</v>
      </c>
      <c r="M50" s="88">
        <v>0.5</v>
      </c>
      <c r="N50" s="34">
        <v>53</v>
      </c>
      <c r="O50" s="2">
        <v>52</v>
      </c>
      <c r="P50" s="88">
        <v>0.50576923076923075</v>
      </c>
      <c r="Q50" s="34">
        <v>218</v>
      </c>
      <c r="R50" s="2">
        <v>219</v>
      </c>
      <c r="S50" s="88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113</v>
      </c>
      <c r="B51" s="2" t="s">
        <v>79</v>
      </c>
      <c r="C51" s="2" t="s">
        <v>79</v>
      </c>
      <c r="D51" s="3">
        <v>1</v>
      </c>
      <c r="E51" s="2"/>
      <c r="F51" s="2"/>
      <c r="G51" s="2"/>
      <c r="H51" s="34">
        <v>548</v>
      </c>
      <c r="I51" s="4">
        <v>21.92</v>
      </c>
      <c r="J51" s="35">
        <v>50</v>
      </c>
      <c r="K51" s="34">
        <v>17</v>
      </c>
      <c r="L51" s="2">
        <v>8</v>
      </c>
      <c r="M51" s="88">
        <v>0.68</v>
      </c>
      <c r="N51" s="34">
        <v>58</v>
      </c>
      <c r="O51" s="2">
        <v>40</v>
      </c>
      <c r="P51" s="88">
        <v>0.59399999999999997</v>
      </c>
      <c r="Q51" s="34">
        <v>223</v>
      </c>
      <c r="R51" s="2">
        <v>188</v>
      </c>
      <c r="S51" s="88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169</v>
      </c>
      <c r="B52" s="2" t="s">
        <v>79</v>
      </c>
      <c r="C52" s="2" t="s">
        <v>79</v>
      </c>
      <c r="D52" s="3"/>
      <c r="E52" s="2"/>
      <c r="F52" s="2"/>
      <c r="G52" s="2"/>
      <c r="H52" s="34">
        <v>2</v>
      </c>
      <c r="I52" s="4">
        <v>2</v>
      </c>
      <c r="J52" s="35">
        <v>2</v>
      </c>
      <c r="K52" s="34">
        <v>0</v>
      </c>
      <c r="L52" s="2">
        <v>1</v>
      </c>
      <c r="M52" s="88">
        <v>0</v>
      </c>
      <c r="N52" s="34">
        <v>2</v>
      </c>
      <c r="O52" s="2">
        <v>3</v>
      </c>
      <c r="P52" s="88">
        <v>0.4</v>
      </c>
      <c r="Q52" s="34">
        <v>6</v>
      </c>
      <c r="R52" s="2">
        <v>14</v>
      </c>
      <c r="S52" s="88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14</v>
      </c>
      <c r="B53" s="6" t="s">
        <v>124</v>
      </c>
      <c r="C53" s="1" t="s">
        <v>160</v>
      </c>
      <c r="D53" s="3">
        <v>8</v>
      </c>
      <c r="E53" s="6">
        <v>3</v>
      </c>
      <c r="F53" s="6"/>
      <c r="G53" s="6"/>
      <c r="H53" s="34">
        <v>805</v>
      </c>
      <c r="I53" s="4">
        <v>21.756756756756758</v>
      </c>
      <c r="J53" s="35">
        <v>54</v>
      </c>
      <c r="K53" s="34">
        <v>13</v>
      </c>
      <c r="L53" s="2">
        <v>24</v>
      </c>
      <c r="M53" s="88">
        <v>0.35135135135135137</v>
      </c>
      <c r="N53" s="34">
        <v>58</v>
      </c>
      <c r="O53" s="2">
        <v>86</v>
      </c>
      <c r="P53" s="88">
        <v>0.38513513513513514</v>
      </c>
      <c r="Q53" s="34">
        <v>269</v>
      </c>
      <c r="R53" s="2">
        <v>328</v>
      </c>
      <c r="S53" s="88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70</v>
      </c>
      <c r="B54" s="6" t="s">
        <v>79</v>
      </c>
      <c r="C54" s="6" t="s">
        <v>79</v>
      </c>
      <c r="D54" s="3"/>
      <c r="E54" s="6"/>
      <c r="F54" s="6"/>
      <c r="G54" s="6"/>
      <c r="H54" s="34">
        <v>112</v>
      </c>
      <c r="I54" s="4">
        <v>16</v>
      </c>
      <c r="J54" s="35">
        <v>27</v>
      </c>
      <c r="K54" s="34">
        <v>5</v>
      </c>
      <c r="L54" s="2">
        <v>2</v>
      </c>
      <c r="M54" s="88">
        <v>0.7142857142857143</v>
      </c>
      <c r="N54" s="34">
        <v>18</v>
      </c>
      <c r="O54" s="2">
        <v>12</v>
      </c>
      <c r="P54" s="88">
        <v>0.63571428571428579</v>
      </c>
      <c r="Q54" s="34">
        <v>70</v>
      </c>
      <c r="R54" s="2">
        <v>57</v>
      </c>
      <c r="S54" s="88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79</v>
      </c>
      <c r="C55" s="2" t="s">
        <v>79</v>
      </c>
      <c r="D55" s="3">
        <v>1</v>
      </c>
      <c r="E55" s="2"/>
      <c r="F55" s="2"/>
      <c r="G55" s="2"/>
      <c r="H55" s="34">
        <v>368</v>
      </c>
      <c r="I55" s="4">
        <v>23</v>
      </c>
      <c r="J55" s="35">
        <v>46</v>
      </c>
      <c r="K55" s="34">
        <v>8</v>
      </c>
      <c r="L55" s="2">
        <v>8</v>
      </c>
      <c r="M55" s="88">
        <v>0.5</v>
      </c>
      <c r="N55" s="34">
        <v>31</v>
      </c>
      <c r="O55" s="2">
        <v>34</v>
      </c>
      <c r="P55" s="88">
        <v>0.47500000000000003</v>
      </c>
      <c r="Q55" s="34">
        <v>128</v>
      </c>
      <c r="R55" s="2">
        <v>139</v>
      </c>
      <c r="S55" s="88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55</v>
      </c>
      <c r="B56" s="2" t="s">
        <v>79</v>
      </c>
      <c r="C56" s="2" t="s">
        <v>79</v>
      </c>
      <c r="D56" s="2"/>
      <c r="E56" s="2"/>
      <c r="F56" s="2"/>
      <c r="G56" s="2"/>
      <c r="H56" s="34">
        <v>100</v>
      </c>
      <c r="I56" s="4">
        <v>10</v>
      </c>
      <c r="J56" s="35">
        <v>20</v>
      </c>
      <c r="K56" s="34">
        <v>6</v>
      </c>
      <c r="L56" s="2">
        <v>4</v>
      </c>
      <c r="M56" s="88">
        <v>0.6</v>
      </c>
      <c r="N56" s="34">
        <v>22</v>
      </c>
      <c r="O56" s="2">
        <v>17</v>
      </c>
      <c r="P56" s="88">
        <v>0.57499999999999996</v>
      </c>
      <c r="Q56" s="34">
        <v>91</v>
      </c>
      <c r="R56" s="2">
        <v>72</v>
      </c>
      <c r="S56" s="88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v>31</v>
      </c>
      <c r="AB2" s="86">
        <v>0.6</v>
      </c>
      <c r="AC2" s="86">
        <v>0.52</v>
      </c>
      <c r="AD2" s="86"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v>17</v>
      </c>
      <c r="AB3" s="86">
        <v>0.6</v>
      </c>
      <c r="AC3" s="86">
        <v>0.52</v>
      </c>
      <c r="AD3" s="86"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v>19</v>
      </c>
      <c r="AB4" s="86">
        <v>0.6</v>
      </c>
      <c r="AC4" s="86">
        <v>0.52</v>
      </c>
      <c r="AD4" s="86"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v>23</v>
      </c>
      <c r="AB5" s="86">
        <v>0.6</v>
      </c>
      <c r="AC5" s="86">
        <v>0.52</v>
      </c>
      <c r="AD5" s="86"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v>28</v>
      </c>
      <c r="AB6" s="86">
        <v>0.6</v>
      </c>
      <c r="AC6" s="86">
        <v>0.52</v>
      </c>
      <c r="AD6" s="86"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v>18</v>
      </c>
      <c r="AB7" s="86">
        <v>0.6</v>
      </c>
      <c r="AC7" s="86">
        <v>0.52</v>
      </c>
      <c r="AD7" s="86"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v>32</v>
      </c>
      <c r="AB8" s="86">
        <v>0.4</v>
      </c>
      <c r="AC8" s="86">
        <v>0.48</v>
      </c>
      <c r="AD8" s="86"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v>20</v>
      </c>
      <c r="AB9" s="86">
        <v>0.4</v>
      </c>
      <c r="AC9" s="86">
        <v>0.48</v>
      </c>
      <c r="AD9" s="86"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v>20</v>
      </c>
      <c r="AB10" s="86">
        <v>0.4</v>
      </c>
      <c r="AC10" s="86">
        <v>0.48</v>
      </c>
      <c r="AD10" s="86"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v>9</v>
      </c>
      <c r="AB11" s="86">
        <v>0.4</v>
      </c>
      <c r="AC11" s="86">
        <v>0.48</v>
      </c>
      <c r="AD11" s="86"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v>20</v>
      </c>
      <c r="AB12" s="86">
        <v>0.4</v>
      </c>
      <c r="AC12" s="86">
        <v>0.48</v>
      </c>
      <c r="AD12" s="86"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v>29</v>
      </c>
      <c r="AB13" s="86">
        <v>0.4</v>
      </c>
      <c r="AC13" s="86">
        <v>0.48</v>
      </c>
      <c r="AD13" s="86"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v>42</v>
      </c>
      <c r="AB14" s="86">
        <v>0.6</v>
      </c>
      <c r="AC14" s="86">
        <v>0.62</v>
      </c>
      <c r="AD14" s="86"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v>36</v>
      </c>
      <c r="AB15" s="86">
        <v>0.6</v>
      </c>
      <c r="AC15" s="86">
        <v>0.62</v>
      </c>
      <c r="AD15" s="86"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v>33.5</v>
      </c>
      <c r="AB16" s="86">
        <v>0.5</v>
      </c>
      <c r="AC16" s="86">
        <v>0.55000000000000004</v>
      </c>
      <c r="AD16" s="86"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v>27</v>
      </c>
      <c r="AB17" s="86">
        <v>0.6</v>
      </c>
      <c r="AC17" s="86">
        <v>0.62</v>
      </c>
      <c r="AD17" s="86"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v>20</v>
      </c>
      <c r="AB18" s="86">
        <v>0.6</v>
      </c>
      <c r="AC18" s="86">
        <v>0.57000000000000006</v>
      </c>
      <c r="AD18" s="86"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v>13</v>
      </c>
      <c r="AB19" s="86">
        <v>0.6</v>
      </c>
      <c r="AC19" s="86">
        <v>0.62</v>
      </c>
      <c r="AD19" s="86"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v>11</v>
      </c>
      <c r="AB20" s="86">
        <v>0.6</v>
      </c>
      <c r="AC20" s="86">
        <v>0.62</v>
      </c>
      <c r="AD20" s="86"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v>39</v>
      </c>
      <c r="AB21" s="86">
        <v>0.4</v>
      </c>
      <c r="AC21" s="86">
        <v>0.38</v>
      </c>
      <c r="AD21" s="86"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v>37</v>
      </c>
      <c r="AB22" s="86">
        <v>0.4</v>
      </c>
      <c r="AC22" s="86">
        <v>0.38</v>
      </c>
      <c r="AD22" s="86"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v>34</v>
      </c>
      <c r="AB23" s="86">
        <v>0.4</v>
      </c>
      <c r="AC23" s="86">
        <v>0.38</v>
      </c>
      <c r="AD23" s="86"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v>20.5</v>
      </c>
      <c r="AB24" s="86">
        <v>0.5</v>
      </c>
      <c r="AC24" s="86">
        <v>0.45</v>
      </c>
      <c r="AD24" s="86"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v>19</v>
      </c>
      <c r="AB25" s="86">
        <v>0.4</v>
      </c>
      <c r="AC25" s="86">
        <v>0.38</v>
      </c>
      <c r="AD25" s="86"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v>17</v>
      </c>
      <c r="AB26" s="86">
        <v>0.4</v>
      </c>
      <c r="AC26" s="86">
        <v>0.43</v>
      </c>
      <c r="AD26" s="86"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v>22</v>
      </c>
      <c r="AB27" s="86">
        <v>0.66666666666666663</v>
      </c>
      <c r="AC27" s="86">
        <v>0.52999999999999992</v>
      </c>
      <c r="AD27" s="86"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v>20</v>
      </c>
      <c r="AB28" s="86">
        <v>0.8</v>
      </c>
      <c r="AC28" s="86">
        <v>0.60499999999999998</v>
      </c>
      <c r="AD28" s="86"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v>28.5</v>
      </c>
      <c r="AB29" s="86">
        <v>0.7</v>
      </c>
      <c r="AC29" s="86">
        <v>0.53499999999999992</v>
      </c>
      <c r="AD29" s="86"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v>17</v>
      </c>
      <c r="AB30" s="86">
        <v>1</v>
      </c>
      <c r="AC30" s="86">
        <v>0.69</v>
      </c>
      <c r="AD30" s="86"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v>17</v>
      </c>
      <c r="AB31" s="86">
        <v>0.6</v>
      </c>
      <c r="AC31" s="86">
        <v>0.51666666666666661</v>
      </c>
      <c r="AD31" s="86"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v>18.666666666666668</v>
      </c>
      <c r="AB32" s="86">
        <v>0.73333333333333339</v>
      </c>
      <c r="AC32" s="86">
        <v>0.61</v>
      </c>
      <c r="AD32" s="86"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v>27</v>
      </c>
      <c r="AB33" s="86">
        <v>0.66666666666666663</v>
      </c>
      <c r="AC33" s="86">
        <v>0.59666666666666668</v>
      </c>
      <c r="AD33" s="86"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v>15.5</v>
      </c>
      <c r="AB34" s="86">
        <v>0.3</v>
      </c>
      <c r="AC34" s="86">
        <v>0.46499999999999997</v>
      </c>
      <c r="AD34" s="86"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v>27</v>
      </c>
      <c r="AB35" s="86">
        <v>0.2</v>
      </c>
      <c r="AC35" s="86">
        <v>0.34499999999999997</v>
      </c>
      <c r="AD35" s="86"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v>17</v>
      </c>
      <c r="AB36" s="86">
        <v>0</v>
      </c>
      <c r="AC36" s="86">
        <v>0.31</v>
      </c>
      <c r="AD36" s="86"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v>10</v>
      </c>
      <c r="AB37" s="86">
        <v>0</v>
      </c>
      <c r="AC37" s="86">
        <v>0.31</v>
      </c>
      <c r="AD37" s="86"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v>15</v>
      </c>
      <c r="AB38" s="86">
        <v>0.2</v>
      </c>
      <c r="AC38" s="86">
        <v>0.39500000000000002</v>
      </c>
      <c r="AD38" s="86"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v>26</v>
      </c>
      <c r="AB39" s="86">
        <v>0.3</v>
      </c>
      <c r="AC39" s="86">
        <v>0.46499999999999997</v>
      </c>
      <c r="AD39" s="86"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v>6</v>
      </c>
      <c r="AB40" s="86">
        <v>0</v>
      </c>
      <c r="AC40" s="86">
        <v>0.31</v>
      </c>
      <c r="AD40" s="86"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v>17</v>
      </c>
      <c r="AB41" s="86">
        <v>0.2</v>
      </c>
      <c r="AC41" s="86">
        <v>0.39500000000000002</v>
      </c>
      <c r="AD41" s="86"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v>16.333333333333332</v>
      </c>
      <c r="AB42" s="86">
        <v>0.53333333333333333</v>
      </c>
      <c r="AC42" s="86">
        <v>0.58333333333333337</v>
      </c>
      <c r="AD42" s="86"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v>17</v>
      </c>
      <c r="AB43" s="86">
        <v>1</v>
      </c>
      <c r="AC43" s="86">
        <v>0.75499999999999989</v>
      </c>
      <c r="AD43" s="86"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v>23.333333333333332</v>
      </c>
      <c r="AB44" s="86">
        <v>0.46666666666666662</v>
      </c>
      <c r="AC44" s="86">
        <v>0.5033333333333333</v>
      </c>
      <c r="AD44" s="86"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v>24</v>
      </c>
      <c r="AB45" s="86">
        <v>0.75</v>
      </c>
      <c r="AC45" s="86">
        <v>0.65249999999999997</v>
      </c>
      <c r="AD45" s="86"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v>15</v>
      </c>
      <c r="AB46" s="86">
        <v>0.46666666666666662</v>
      </c>
      <c r="AC46" s="86">
        <v>0.53666666666666663</v>
      </c>
      <c r="AD46" s="86"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v>14.5</v>
      </c>
      <c r="AB47" s="86">
        <v>0.8</v>
      </c>
      <c r="AC47" s="86">
        <v>0.66999999999999993</v>
      </c>
      <c r="AD47" s="86"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v>16</v>
      </c>
      <c r="AB48" s="86">
        <v>0.8</v>
      </c>
      <c r="AC48" s="86">
        <v>0.66249999999999998</v>
      </c>
      <c r="AD48" s="86"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v>4</v>
      </c>
      <c r="AB49" s="86">
        <v>1</v>
      </c>
      <c r="AC49" s="86">
        <v>0.82</v>
      </c>
      <c r="AD49" s="86"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v>24</v>
      </c>
      <c r="AB50" s="86">
        <v>0.3</v>
      </c>
      <c r="AC50" s="86">
        <v>0.35</v>
      </c>
      <c r="AD50" s="86"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v>18</v>
      </c>
      <c r="AB51" s="86">
        <v>0.53333333333333333</v>
      </c>
      <c r="AC51" s="86">
        <v>0.46333333333333332</v>
      </c>
      <c r="AD51" s="86"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v>14</v>
      </c>
      <c r="AB52" s="86">
        <v>0</v>
      </c>
      <c r="AC52" s="86">
        <v>0.18</v>
      </c>
      <c r="AD52" s="86"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v>19.5</v>
      </c>
      <c r="AB53" s="86">
        <v>0.5</v>
      </c>
      <c r="AC53" s="86">
        <v>0.44249999999999995</v>
      </c>
      <c r="AD53" s="86"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v>12</v>
      </c>
      <c r="AB54" s="86">
        <v>0</v>
      </c>
      <c r="AC54" s="86">
        <v>0.245</v>
      </c>
      <c r="AD54" s="86"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v>13.666666666666666</v>
      </c>
      <c r="AB55" s="86">
        <v>0.13333333333333333</v>
      </c>
      <c r="AC55" s="86">
        <v>0.32333333333333331</v>
      </c>
      <c r="AD55" s="86"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v>13.5</v>
      </c>
      <c r="AB56" s="86">
        <v>0.2</v>
      </c>
      <c r="AC56" s="86">
        <v>0.32999999999999996</v>
      </c>
      <c r="AD56" s="86"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v>2</v>
      </c>
      <c r="AB57" s="86">
        <v>0</v>
      </c>
      <c r="AC57" s="86">
        <v>0.18</v>
      </c>
      <c r="AD57" s="86"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v>8</v>
      </c>
      <c r="AB58" s="86">
        <v>0.75</v>
      </c>
      <c r="AC58" s="86">
        <v>0.73</v>
      </c>
      <c r="AD58" s="86"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v>24</v>
      </c>
      <c r="AB59" s="86">
        <v>0.75</v>
      </c>
      <c r="AC59" s="86">
        <v>0.66799999999999993</v>
      </c>
      <c r="AD59" s="86"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v>20.666666666666668</v>
      </c>
      <c r="AB60" s="86">
        <v>0.91666666666666663</v>
      </c>
      <c r="AC60" s="86">
        <v>0.74666666666666659</v>
      </c>
      <c r="AD60" s="86"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v>14</v>
      </c>
      <c r="AB61" s="86">
        <v>0.75</v>
      </c>
      <c r="AC61" s="86">
        <v>0.73</v>
      </c>
      <c r="AD61" s="86"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v>25.333333333333332</v>
      </c>
      <c r="AB62" s="86">
        <v>0.71666666666666667</v>
      </c>
      <c r="AC62" s="86">
        <v>0.6</v>
      </c>
      <c r="AD62" s="86"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v>9</v>
      </c>
      <c r="AB63" s="86">
        <v>0.75</v>
      </c>
      <c r="AC63" s="86">
        <v>0.73</v>
      </c>
      <c r="AD63" s="86"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v>4.5</v>
      </c>
      <c r="AB64" s="86">
        <v>0.875</v>
      </c>
      <c r="AC64" s="86">
        <v>0.77499999999999991</v>
      </c>
      <c r="AD64" s="86"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v>15</v>
      </c>
      <c r="AB65" s="86">
        <v>0.79</v>
      </c>
      <c r="AC65" s="86">
        <v>0.67599999999999993</v>
      </c>
      <c r="AD65" s="86"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v>12</v>
      </c>
      <c r="AB66" s="86">
        <v>0.21666666666666667</v>
      </c>
      <c r="AC66" s="86">
        <v>0.31</v>
      </c>
      <c r="AD66" s="86"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v>19</v>
      </c>
      <c r="AB67" s="86">
        <v>0.25</v>
      </c>
      <c r="AC67" s="86">
        <v>0.27</v>
      </c>
      <c r="AD67" s="86"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v>6</v>
      </c>
      <c r="AB68" s="86">
        <v>0.25</v>
      </c>
      <c r="AC68" s="86">
        <v>0.27</v>
      </c>
      <c r="AD68" s="86"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v>12</v>
      </c>
      <c r="AB69" s="86">
        <v>0.42499999999999999</v>
      </c>
      <c r="AC69" s="86">
        <v>0.44500000000000001</v>
      </c>
      <c r="AD69" s="86"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v>22.5</v>
      </c>
      <c r="AB70" s="86">
        <v>0.42499999999999999</v>
      </c>
      <c r="AC70" s="86">
        <v>0.44500000000000001</v>
      </c>
      <c r="AD70" s="86"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v>10</v>
      </c>
      <c r="AB71" s="86">
        <v>0.25</v>
      </c>
      <c r="AC71" s="86">
        <v>0.27</v>
      </c>
      <c r="AD71" s="86"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v>7</v>
      </c>
      <c r="AB72" s="86">
        <v>0.25</v>
      </c>
      <c r="AC72" s="86">
        <v>0.27</v>
      </c>
      <c r="AD72" s="86"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v>14.75</v>
      </c>
      <c r="AB73" s="86">
        <v>0.46250000000000002</v>
      </c>
      <c r="AC73" s="86">
        <v>0.505</v>
      </c>
      <c r="AD73" s="86"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v>8</v>
      </c>
      <c r="AB74" s="86">
        <v>0.75</v>
      </c>
      <c r="AC74" s="86">
        <v>0.68500000000000005</v>
      </c>
      <c r="AD74" s="86"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v>25.166666666666668</v>
      </c>
      <c r="AB75" s="86">
        <v>0.75</v>
      </c>
      <c r="AC75" s="86">
        <v>0.66333333333333333</v>
      </c>
      <c r="AD75" s="86"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v>22.5</v>
      </c>
      <c r="AB76" s="86">
        <v>0.875</v>
      </c>
      <c r="AC76" s="86">
        <v>0.72</v>
      </c>
      <c r="AD76" s="86"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v>12</v>
      </c>
      <c r="AB77" s="86">
        <v>0.75</v>
      </c>
      <c r="AC77" s="86">
        <v>0.68500000000000005</v>
      </c>
      <c r="AD77" s="86"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v>14.833333333333334</v>
      </c>
      <c r="AB78" s="86">
        <v>0.78333333333333333</v>
      </c>
      <c r="AC78" s="86">
        <v>0.66999999999999993</v>
      </c>
      <c r="AD78" s="86"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v>13.75</v>
      </c>
      <c r="AB79" s="86">
        <v>0.35</v>
      </c>
      <c r="AC79" s="86">
        <v>0.39249999999999996</v>
      </c>
      <c r="AD79" s="86"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v>14.5</v>
      </c>
      <c r="AB80" s="86">
        <v>0.53749999999999998</v>
      </c>
      <c r="AC80" s="86">
        <v>0.5625</v>
      </c>
      <c r="AD80" s="86"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v>11.5</v>
      </c>
      <c r="AB81" s="86">
        <v>0.75</v>
      </c>
      <c r="AC81" s="86">
        <v>0.68500000000000005</v>
      </c>
      <c r="AD81" s="86"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v>17.2</v>
      </c>
      <c r="AB82" s="86">
        <v>0.42000000000000004</v>
      </c>
      <c r="AC82" s="86">
        <v>0.47599999999999998</v>
      </c>
      <c r="AD82" s="86"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v>27</v>
      </c>
      <c r="AB83" s="86">
        <v>0.6</v>
      </c>
      <c r="AC83" s="86">
        <v>0.53999999999999992</v>
      </c>
      <c r="AD83" s="86"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v>18.5</v>
      </c>
      <c r="AB84" s="86">
        <v>0.25</v>
      </c>
      <c r="AC84" s="86">
        <v>0.315</v>
      </c>
      <c r="AD84" s="86"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v>21.333333333333332</v>
      </c>
      <c r="AB85" s="86">
        <v>0.3666666666666667</v>
      </c>
      <c r="AC85" s="86">
        <v>0.41666666666666669</v>
      </c>
      <c r="AD85" s="86"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v>13.333333333333334</v>
      </c>
      <c r="AB86" s="86">
        <v>0.3666666666666667</v>
      </c>
      <c r="AC86" s="86">
        <v>0.41666666666666669</v>
      </c>
      <c r="AD86" s="86"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v>7</v>
      </c>
      <c r="AB87" s="86">
        <v>0.25</v>
      </c>
      <c r="AC87" s="86">
        <v>0.315</v>
      </c>
      <c r="AD87" s="86"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v>7.5</v>
      </c>
      <c r="AB88" s="86">
        <v>0.25</v>
      </c>
      <c r="AC88" s="86">
        <v>0.315</v>
      </c>
      <c r="AD88" s="86"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v>5.333333333333333</v>
      </c>
      <c r="AB89" s="86">
        <v>0.66666666666666663</v>
      </c>
      <c r="AC89" s="86">
        <v>0.6366666666666666</v>
      </c>
      <c r="AD89" s="86"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v>28.5</v>
      </c>
      <c r="AB90" s="86">
        <v>0.67500000000000004</v>
      </c>
      <c r="AC90" s="86">
        <v>0.64500000000000002</v>
      </c>
      <c r="AD90" s="86"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v>18.666666666666668</v>
      </c>
      <c r="AB91" s="86">
        <v>0.41666666666666669</v>
      </c>
      <c r="AC91" s="86">
        <v>0.43333333333333335</v>
      </c>
      <c r="AD91" s="86"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v>23.571428571428573</v>
      </c>
      <c r="AB92" s="86">
        <v>0.75</v>
      </c>
      <c r="AC92" s="86">
        <v>0.66428571428571437</v>
      </c>
      <c r="AD92" s="86"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v>10</v>
      </c>
      <c r="AB93" s="86">
        <v>0.375</v>
      </c>
      <c r="AC93" s="86">
        <v>0.49</v>
      </c>
      <c r="AD93" s="86"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v>12.25</v>
      </c>
      <c r="AB94" s="86">
        <v>0.46250000000000002</v>
      </c>
      <c r="AC94" s="86">
        <v>0.48</v>
      </c>
      <c r="AD94" s="86"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v>8</v>
      </c>
      <c r="AB95" s="86">
        <v>0.5</v>
      </c>
      <c r="AC95" s="86">
        <v>0.47000000000000003</v>
      </c>
      <c r="AD95" s="86"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v>6.666666666666667</v>
      </c>
      <c r="AB96" s="86">
        <v>0.41666666666666669</v>
      </c>
      <c r="AC96" s="86">
        <v>0.43333333333333335</v>
      </c>
      <c r="AD96" s="86"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v>18</v>
      </c>
      <c r="AB97" s="86">
        <v>0.39166666666666666</v>
      </c>
      <c r="AC97" s="86">
        <v>0.45166666666666666</v>
      </c>
      <c r="AD97" s="86"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v>24.4</v>
      </c>
      <c r="AB98" s="86">
        <v>0.53</v>
      </c>
      <c r="AC98" s="86">
        <v>0.49799999999999994</v>
      </c>
      <c r="AD98" s="86"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v>20</v>
      </c>
      <c r="AB99" s="86">
        <v>0.41249999999999998</v>
      </c>
      <c r="AC99" s="86">
        <v>0.45999999999999996</v>
      </c>
      <c r="AD99" s="86"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v>18</v>
      </c>
      <c r="AB100" s="86">
        <v>0.33750000000000002</v>
      </c>
      <c r="AC100" s="86">
        <v>0.39500000000000002</v>
      </c>
      <c r="AD100" s="86"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v>12.8</v>
      </c>
      <c r="AB101" s="86">
        <v>0.48</v>
      </c>
      <c r="AC101" s="86">
        <v>0.51600000000000001</v>
      </c>
      <c r="AD101" s="86"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v>11.8</v>
      </c>
      <c r="AB102" s="86">
        <v>0.32999999999999996</v>
      </c>
      <c r="AC102" s="86">
        <v>0.38</v>
      </c>
      <c r="AD102" s="86"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v>13</v>
      </c>
      <c r="AB103" s="86">
        <v>0.70714285714285718</v>
      </c>
      <c r="AC103" s="86">
        <v>0.62142857142857133</v>
      </c>
      <c r="AD103" s="86"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v>24.5</v>
      </c>
      <c r="AB104" s="86">
        <v>0.75</v>
      </c>
      <c r="AC104" s="86">
        <v>0.66</v>
      </c>
      <c r="AD104" s="86"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v>25</v>
      </c>
      <c r="AB105" s="86">
        <v>0.56666666666666665</v>
      </c>
      <c r="AC105" s="86">
        <v>0.51999999999999991</v>
      </c>
      <c r="AD105" s="86"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v>15</v>
      </c>
      <c r="AB106" s="86">
        <v>0.52</v>
      </c>
      <c r="AC106" s="86">
        <v>0.51</v>
      </c>
      <c r="AD106" s="86"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v>9.25</v>
      </c>
      <c r="AB107" s="86">
        <v>0.5</v>
      </c>
      <c r="AC107" s="86">
        <v>0.48250000000000004</v>
      </c>
      <c r="AD107" s="86"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v>17.75</v>
      </c>
      <c r="AB108" s="86">
        <v>0.5</v>
      </c>
      <c r="AC108" s="86">
        <v>0.48250000000000004</v>
      </c>
      <c r="AD108" s="86"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v>10</v>
      </c>
      <c r="AB109" s="86">
        <v>0.5</v>
      </c>
      <c r="AC109" s="86">
        <v>0.53666666666666663</v>
      </c>
      <c r="AD109" s="86"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v>7.333333333333333</v>
      </c>
      <c r="AB110" s="86">
        <v>0.58333333333333337</v>
      </c>
      <c r="AC110" s="86">
        <v>0.52333333333333332</v>
      </c>
      <c r="AD110" s="86"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v>21.571428571428573</v>
      </c>
      <c r="AB111" s="86">
        <v>0.37142857142857144</v>
      </c>
      <c r="AC111" s="86">
        <v>0.44142857142857139</v>
      </c>
      <c r="AD111" s="86"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v>21.4</v>
      </c>
      <c r="AB112" s="86">
        <v>0.38</v>
      </c>
      <c r="AC112" s="86">
        <v>0.44399999999999995</v>
      </c>
      <c r="AD112" s="86"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v>13.166666666666666</v>
      </c>
      <c r="AB113" s="86">
        <v>0.31666666666666665</v>
      </c>
      <c r="AC113" s="86">
        <v>0.37999999999999995</v>
      </c>
      <c r="AD113" s="86"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v>16</v>
      </c>
      <c r="AB114" s="86">
        <v>0.25</v>
      </c>
      <c r="AC114" s="86">
        <v>0.38</v>
      </c>
      <c r="AD114" s="86"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v>13.125</v>
      </c>
      <c r="AB115" s="86">
        <v>0.65</v>
      </c>
      <c r="AC115" s="86">
        <v>0.59124999999999994</v>
      </c>
      <c r="AD115" s="86"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v>12.666666666666666</v>
      </c>
      <c r="AB116" s="86">
        <v>0.44166666666666665</v>
      </c>
      <c r="AC116" s="86">
        <v>0.49333333333333335</v>
      </c>
      <c r="AD116" s="86"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v>16.399999999999999</v>
      </c>
      <c r="AB117" s="86">
        <v>0.32</v>
      </c>
      <c r="AC117" s="86">
        <v>0.39200000000000002</v>
      </c>
      <c r="AD117" s="86"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v>11.333333333333334</v>
      </c>
      <c r="AB118" s="86">
        <v>0.75</v>
      </c>
      <c r="AC118" s="86">
        <v>0.67</v>
      </c>
      <c r="AD118" s="86"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v>8.8000000000000007</v>
      </c>
      <c r="AB119" s="86">
        <v>0.55000000000000004</v>
      </c>
      <c r="AC119" s="86">
        <v>0.51400000000000001</v>
      </c>
      <c r="AD119" s="86"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v>20.625</v>
      </c>
      <c r="AB120" s="86">
        <v>0.41875000000000001</v>
      </c>
      <c r="AC120" s="86">
        <v>0.46625</v>
      </c>
      <c r="AD120" s="86"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v>20.833333333333332</v>
      </c>
      <c r="AB121" s="86">
        <v>0.44166666666666665</v>
      </c>
      <c r="AC121" s="86">
        <v>0.47666666666666663</v>
      </c>
      <c r="AD121" s="86"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v>17.25</v>
      </c>
      <c r="AB122" s="86">
        <v>0.58750000000000002</v>
      </c>
      <c r="AC122" s="86">
        <v>0.50749999999999995</v>
      </c>
      <c r="AD122" s="86"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v>9</v>
      </c>
      <c r="AB123" s="86">
        <v>0.5</v>
      </c>
      <c r="AC123" s="86">
        <v>0.51</v>
      </c>
      <c r="AD123" s="86"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v>22.555555555555557</v>
      </c>
      <c r="AB124" s="86">
        <v>0.69444444444444442</v>
      </c>
      <c r="AC124" s="86">
        <v>0.62666666666666671</v>
      </c>
      <c r="AD124" s="86"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v>15</v>
      </c>
      <c r="AB125" s="86">
        <v>0.30833333333333335</v>
      </c>
      <c r="AC125" s="86">
        <v>0.38666666666666666</v>
      </c>
      <c r="AD125" s="86"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v>13</v>
      </c>
      <c r="AB126" s="86">
        <v>0.125</v>
      </c>
      <c r="AC126" s="86">
        <v>0.27</v>
      </c>
      <c r="AD126" s="86"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v>17</v>
      </c>
      <c r="AB127" s="86">
        <v>0.45</v>
      </c>
      <c r="AC127" s="86">
        <v>0.42599999999999999</v>
      </c>
      <c r="AD127" s="86"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v>8</v>
      </c>
      <c r="AB128" s="86">
        <v>0.25</v>
      </c>
      <c r="AC128" s="86">
        <v>0.36</v>
      </c>
      <c r="AD128" s="86"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v>13.111111111111111</v>
      </c>
      <c r="AB129" s="86">
        <v>0.60555555555555562</v>
      </c>
      <c r="AC129" s="86">
        <v>0.56555555555555559</v>
      </c>
      <c r="AD129" s="86"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v>12.25</v>
      </c>
      <c r="AB130" s="86">
        <v>0.71250000000000002</v>
      </c>
      <c r="AC130" s="86">
        <v>0.66500000000000004</v>
      </c>
      <c r="AD130" s="86"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v>9.5</v>
      </c>
      <c r="AB131" s="86">
        <v>0.55833333333333335</v>
      </c>
      <c r="AC131" s="86">
        <v>0.53666666666666674</v>
      </c>
      <c r="AD131" s="86"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v>22.4</v>
      </c>
      <c r="AB132" s="86">
        <v>0.68499999999999994</v>
      </c>
      <c r="AC132" s="86">
        <v>0.62900000000000011</v>
      </c>
      <c r="AD132" s="86"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v>22.555555555555557</v>
      </c>
      <c r="AB133" s="86">
        <v>0.43888888888888888</v>
      </c>
      <c r="AC133" s="86">
        <v>0.48666666666666664</v>
      </c>
      <c r="AD133" s="86"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v>12.666666666666666</v>
      </c>
      <c r="AB134" s="86">
        <v>0.70000000000000007</v>
      </c>
      <c r="AC134" s="86">
        <v>0.67333333333333334</v>
      </c>
      <c r="AD134" s="86"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v>9.5</v>
      </c>
      <c r="AB135" s="86">
        <v>0.42499999999999999</v>
      </c>
      <c r="AC135" s="86">
        <v>0.505</v>
      </c>
      <c r="AD135" s="86"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v>13</v>
      </c>
      <c r="AB136" s="86">
        <v>0.21666666666666667</v>
      </c>
      <c r="AC136" s="86">
        <v>0.29666666666666669</v>
      </c>
      <c r="AD136" s="86"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v>12.714285714285714</v>
      </c>
      <c r="AB137" s="86">
        <v>0.43571428571428567</v>
      </c>
      <c r="AC137" s="86">
        <v>0.47285714285714286</v>
      </c>
      <c r="AD137" s="86"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v>22.142857142857142</v>
      </c>
      <c r="AB138" s="86">
        <v>0.43571428571428567</v>
      </c>
      <c r="AC138" s="86">
        <v>0.45857142857142857</v>
      </c>
      <c r="AD138" s="86"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v>17.166666666666668</v>
      </c>
      <c r="AB139" s="86">
        <v>0.44166666666666665</v>
      </c>
      <c r="AC139" s="86">
        <v>0.41333333333333333</v>
      </c>
      <c r="AD139" s="86"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v>15.714285714285714</v>
      </c>
      <c r="AB140" s="86">
        <v>0.32142857142857145</v>
      </c>
      <c r="AC140" s="86">
        <v>0.38142857142857139</v>
      </c>
      <c r="AD140" s="86"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v>13.9</v>
      </c>
      <c r="AB141" s="86">
        <v>0.58500000000000008</v>
      </c>
      <c r="AC141" s="86">
        <v>0.54399999999999993</v>
      </c>
      <c r="AD141" s="86"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v>27.333333333333332</v>
      </c>
      <c r="AB142" s="86">
        <v>0.65</v>
      </c>
      <c r="AC142" s="86">
        <v>0.59666666666666668</v>
      </c>
      <c r="AD142" s="86"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v>21.90909090909091</v>
      </c>
      <c r="AB143" s="86">
        <v>0.67727272727272725</v>
      </c>
      <c r="AC143" s="86">
        <v>0.61727272727272731</v>
      </c>
      <c r="AD143" s="86"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v>13.285714285714286</v>
      </c>
      <c r="AB144" s="86">
        <v>0.35714285714285715</v>
      </c>
      <c r="AC144" s="86">
        <v>0.39714285714285713</v>
      </c>
      <c r="AD144" s="86"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v>9</v>
      </c>
      <c r="AB145" s="86">
        <v>0.70000000000000007</v>
      </c>
      <c r="AC145" s="86">
        <v>0.62333333333333341</v>
      </c>
      <c r="AD145" s="86"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v>13.727272727272727</v>
      </c>
      <c r="AB146" s="86">
        <v>0.58636363636363642</v>
      </c>
      <c r="AC146" s="86">
        <v>0.53999999999999992</v>
      </c>
      <c r="AD146" s="86"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v>21.666666666666668</v>
      </c>
      <c r="AB147" s="86">
        <v>0.33333333333333331</v>
      </c>
      <c r="AC147" s="86">
        <v>0.39999999999999997</v>
      </c>
      <c r="AD147" s="86"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v>18.5</v>
      </c>
      <c r="AB148" s="86">
        <v>0.4</v>
      </c>
      <c r="AC148" s="86">
        <v>0.44</v>
      </c>
      <c r="AD148" s="86"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v>15.75</v>
      </c>
      <c r="AB149" s="86">
        <v>0.33124999999999999</v>
      </c>
      <c r="AC149" s="86">
        <v>0.39624999999999999</v>
      </c>
      <c r="AD149" s="86"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v>16.714285714285715</v>
      </c>
      <c r="AB150" s="86">
        <v>0.43571428571428567</v>
      </c>
      <c r="AC150" s="86">
        <v>0.42571428571428571</v>
      </c>
      <c r="AD150" s="86"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v>23.666666666666668</v>
      </c>
      <c r="AB151" s="86">
        <v>0.33333333333333331</v>
      </c>
      <c r="AC151" s="86">
        <v>0.47666666666666663</v>
      </c>
      <c r="AD151" s="86"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v>20.625</v>
      </c>
      <c r="AB152" s="86">
        <v>0.38124999999999998</v>
      </c>
      <c r="AC152" s="86">
        <v>0.4325</v>
      </c>
      <c r="AD152" s="86"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v>24</v>
      </c>
      <c r="AB153" s="86">
        <v>0.48750000000000004</v>
      </c>
      <c r="AC153" s="86">
        <v>0.51</v>
      </c>
      <c r="AD153" s="86"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v>20.75</v>
      </c>
      <c r="AB154" s="86">
        <v>0.25</v>
      </c>
      <c r="AC154" s="86">
        <v>0.36249999999999999</v>
      </c>
      <c r="AD154" s="86"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v>16.8</v>
      </c>
      <c r="AB155" s="86">
        <v>0.47000000000000003</v>
      </c>
      <c r="AC155" s="86">
        <v>0.45599999999999996</v>
      </c>
      <c r="AD155" s="86"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v>15.666666666666666</v>
      </c>
      <c r="AB156" s="86">
        <v>0.26666666666666666</v>
      </c>
      <c r="AC156" s="86">
        <v>0.37666666666666665</v>
      </c>
      <c r="AD156" s="86"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v>12.5</v>
      </c>
      <c r="AB157" s="86">
        <v>0.3125</v>
      </c>
      <c r="AC157" s="86">
        <v>0.37874999999999998</v>
      </c>
      <c r="AD157" s="86"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v>22.583333333333332</v>
      </c>
      <c r="AB158" s="86">
        <v>0.70416666666666661</v>
      </c>
      <c r="AC158" s="86">
        <v>0.62833333333333341</v>
      </c>
      <c r="AD158" s="86"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v>22.25</v>
      </c>
      <c r="AB159" s="86">
        <v>0.5</v>
      </c>
      <c r="AC159" s="86">
        <v>0.54499999999999993</v>
      </c>
      <c r="AD159" s="86"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v>16.25</v>
      </c>
      <c r="AB160" s="86">
        <v>0.50624999999999998</v>
      </c>
      <c r="AC160" s="86">
        <v>0.46625</v>
      </c>
      <c r="AD160" s="86"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v>9.25</v>
      </c>
      <c r="AB161" s="86">
        <v>0.77500000000000002</v>
      </c>
      <c r="AC161" s="86">
        <v>0.65500000000000003</v>
      </c>
      <c r="AD161" s="86"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v>12.916666666666666</v>
      </c>
      <c r="AB162" s="86">
        <v>0.62083333333333335</v>
      </c>
      <c r="AC162" s="86">
        <v>0.5575</v>
      </c>
      <c r="AD162" s="86"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v>12.333333333333334</v>
      </c>
      <c r="AB163" s="86">
        <v>0.33333333333333331</v>
      </c>
      <c r="AC163" s="86">
        <v>0.41333333333333333</v>
      </c>
      <c r="AD163" s="86"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v>23.8</v>
      </c>
      <c r="AB164" s="86">
        <v>0.82</v>
      </c>
      <c r="AC164" s="86">
        <v>0.67199999999999993</v>
      </c>
      <c r="AD164" s="86"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v>24.4</v>
      </c>
      <c r="AB165" s="86">
        <v>0.51</v>
      </c>
      <c r="AC165" s="86">
        <v>0.504</v>
      </c>
      <c r="AD165" s="86"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v>19.2</v>
      </c>
      <c r="AB166" s="86">
        <v>0.52</v>
      </c>
      <c r="AC166" s="86">
        <v>0.48200000000000004</v>
      </c>
      <c r="AD166" s="86"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v>22.7</v>
      </c>
      <c r="AB167" s="86">
        <v>0.45499999999999996</v>
      </c>
      <c r="AC167" s="86">
        <v>0.48599999999999993</v>
      </c>
      <c r="AD167" s="86"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v>13.222222222222221</v>
      </c>
      <c r="AB168" s="86">
        <v>0.34444444444444444</v>
      </c>
      <c r="AC168" s="86">
        <v>0.38999999999999996</v>
      </c>
      <c r="AD168" s="86"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v>13.307692307692308</v>
      </c>
      <c r="AB169" s="86">
        <v>0.61923076923076925</v>
      </c>
      <c r="AC169" s="86">
        <v>0.55153846153846153</v>
      </c>
      <c r="AD169" s="86"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v>10.285714285714286</v>
      </c>
      <c r="AB170" s="86">
        <v>0.56428571428571428</v>
      </c>
      <c r="AC170" s="86">
        <v>0.52857142857142858</v>
      </c>
      <c r="AD170" s="86"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v>10.666666666666666</v>
      </c>
      <c r="AB171" s="86">
        <v>0.48333333333333334</v>
      </c>
      <c r="AC171" s="86">
        <v>0.49666666666666665</v>
      </c>
      <c r="AD171" s="86"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v>23.384615384615383</v>
      </c>
      <c r="AB172" s="86">
        <v>0.68076923076923079</v>
      </c>
      <c r="AC172" s="86">
        <v>0.62</v>
      </c>
      <c r="AD172" s="86"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v>14.5</v>
      </c>
      <c r="AB173" s="86">
        <v>0.47499999999999998</v>
      </c>
      <c r="AC173" s="86">
        <v>0.53249999999999997</v>
      </c>
      <c r="AD173" s="86"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v>17.111111111111111</v>
      </c>
      <c r="AB174" s="86">
        <v>0.33888888888888885</v>
      </c>
      <c r="AC174" s="86">
        <v>0.41</v>
      </c>
      <c r="AD174" s="86"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v>25</v>
      </c>
      <c r="AB175" s="86">
        <v>0.54285714285714282</v>
      </c>
      <c r="AC175" s="86">
        <v>0.51999999999999991</v>
      </c>
      <c r="AD175" s="86"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v>12</v>
      </c>
      <c r="AB176" s="86">
        <v>0.3</v>
      </c>
      <c r="AC176" s="86">
        <v>0.3833333333333333</v>
      </c>
      <c r="AD176" s="86"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v>13.25</v>
      </c>
      <c r="AB177" s="86">
        <v>0.43124999999999997</v>
      </c>
      <c r="AC177" s="86">
        <v>0.47875000000000001</v>
      </c>
      <c r="AD177" s="86"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v>9.75</v>
      </c>
      <c r="AB178" s="86">
        <v>0.53749999999999998</v>
      </c>
      <c r="AC178" s="86">
        <v>0.52249999999999996</v>
      </c>
      <c r="AD178" s="86"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v>7</v>
      </c>
      <c r="AB179" s="86">
        <v>0.6</v>
      </c>
      <c r="AC179" s="86">
        <v>0.60749999999999993</v>
      </c>
      <c r="AD179" s="86"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v>22.545454545454547</v>
      </c>
      <c r="AB180" s="86">
        <v>0.48181818181818181</v>
      </c>
      <c r="AC180" s="86">
        <v>0.49636363636363628</v>
      </c>
      <c r="AD180" s="86"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v>12.4</v>
      </c>
      <c r="AB181" s="86">
        <v>0.72</v>
      </c>
      <c r="AC181" s="86">
        <v>0.65200000000000002</v>
      </c>
      <c r="AD181" s="86"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v>23.5</v>
      </c>
      <c r="AB182" s="86">
        <v>0.56874999999999998</v>
      </c>
      <c r="AC182" s="86">
        <v>0.52999999999999992</v>
      </c>
      <c r="AD182" s="86"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v>18</v>
      </c>
      <c r="AB183" s="86">
        <v>0.55833333333333335</v>
      </c>
      <c r="AC183" s="86">
        <v>0.50166666666666671</v>
      </c>
      <c r="AD183" s="86"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v>10.25</v>
      </c>
      <c r="AB184" s="86">
        <v>0.58750000000000002</v>
      </c>
      <c r="AC184" s="86">
        <v>0.53749999999999998</v>
      </c>
      <c r="AD184" s="86"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v>11.25</v>
      </c>
      <c r="AB185" s="86">
        <v>0.41249999999999998</v>
      </c>
      <c r="AC185" s="86">
        <v>0.4375</v>
      </c>
      <c r="AD185" s="86"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v>22.833333333333332</v>
      </c>
      <c r="AB186" s="86">
        <v>0.72499999999999998</v>
      </c>
      <c r="AC186" s="86">
        <v>0.62666666666666659</v>
      </c>
      <c r="AD186" s="86"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v>23</v>
      </c>
      <c r="AB187" s="86">
        <v>0.65</v>
      </c>
      <c r="AC187" s="86">
        <v>0.60428571428571431</v>
      </c>
      <c r="AD187" s="86"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v>13.357142857142858</v>
      </c>
      <c r="AB188" s="86">
        <v>0.59285714285714286</v>
      </c>
      <c r="AC188" s="86">
        <v>0.5407142857142857</v>
      </c>
      <c r="AD188" s="86"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v>13</v>
      </c>
      <c r="AB189" s="86">
        <v>0.43</v>
      </c>
      <c r="AC189" s="86">
        <v>0.50600000000000001</v>
      </c>
      <c r="AD189" s="86"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v>12.555555555555555</v>
      </c>
      <c r="AB190" s="86">
        <v>0.41111111111111109</v>
      </c>
      <c r="AC190" s="86">
        <v>0.47000000000000003</v>
      </c>
      <c r="AD190" s="86"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v>15.9</v>
      </c>
      <c r="AB191" s="86">
        <v>0.32999999999999996</v>
      </c>
      <c r="AC191" s="86">
        <v>0.40899999999999997</v>
      </c>
      <c r="AD191" s="86"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v>24.714285714285715</v>
      </c>
      <c r="AB192" s="86">
        <v>0.6785714285714286</v>
      </c>
      <c r="AC192" s="86">
        <v>0.60571428571428576</v>
      </c>
      <c r="AD192" s="86"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v>23.8</v>
      </c>
      <c r="AB193" s="86">
        <v>0.48</v>
      </c>
      <c r="AC193" s="86">
        <v>0.53199999999999992</v>
      </c>
      <c r="AD193" s="86"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v>13</v>
      </c>
      <c r="AB194" s="86">
        <v>0.42499999999999999</v>
      </c>
      <c r="AC194" s="86">
        <v>0.50166666666666659</v>
      </c>
      <c r="AD194" s="86"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v>16</v>
      </c>
      <c r="AB195" s="86">
        <v>0.625</v>
      </c>
      <c r="AC195" s="86">
        <v>0.625</v>
      </c>
      <c r="AD195" s="86"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v>9</v>
      </c>
      <c r="AB196" s="86">
        <v>0.2</v>
      </c>
      <c r="AC196" s="86">
        <v>0.39500000000000002</v>
      </c>
      <c r="AD196" s="86"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v>23.777777777777779</v>
      </c>
      <c r="AB197" s="86">
        <v>0.57222222222222219</v>
      </c>
      <c r="AC197" s="86">
        <v>0.52888888888888885</v>
      </c>
      <c r="AD197" s="86"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v>8</v>
      </c>
      <c r="AB198" s="86">
        <v>0.3</v>
      </c>
      <c r="AC198" s="86">
        <v>0.35</v>
      </c>
      <c r="AD198" s="86"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v>18.428571428571427</v>
      </c>
      <c r="AB199" s="86">
        <v>0.56428571428571428</v>
      </c>
      <c r="AC199" s="86">
        <v>0.50428571428571434</v>
      </c>
      <c r="AD199" s="86"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v>16.636363636363637</v>
      </c>
      <c r="AB200" s="86">
        <v>0.35454545454545455</v>
      </c>
      <c r="AC200" s="86">
        <v>0.41909090909090901</v>
      </c>
      <c r="AD200" s="86"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v>12.8</v>
      </c>
      <c r="AB201" s="86">
        <v>0.45</v>
      </c>
      <c r="AC201" s="86">
        <v>0.45400000000000001</v>
      </c>
      <c r="AD201" s="86"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v>22.866666666666667</v>
      </c>
      <c r="AB202" s="86">
        <v>0.67333333333333334</v>
      </c>
      <c r="AC202" s="86">
        <v>0.6066666666666668</v>
      </c>
      <c r="AD202" s="86"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v>22.25</v>
      </c>
      <c r="AB203" s="86">
        <v>0.52500000000000002</v>
      </c>
      <c r="AC203" s="86">
        <v>0.50833333333333319</v>
      </c>
      <c r="AD203" s="86"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v>10.6</v>
      </c>
      <c r="AB204" s="86">
        <v>0.63</v>
      </c>
      <c r="AC204" s="86">
        <v>0.54600000000000004</v>
      </c>
      <c r="AD204" s="86"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v>13.333333333333334</v>
      </c>
      <c r="AB205" s="86">
        <v>0.62</v>
      </c>
      <c r="AC205" s="86">
        <v>0.54733333333333334</v>
      </c>
      <c r="AD205" s="86"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v>12.166666666666666</v>
      </c>
      <c r="AB206" s="86">
        <v>0.54166666666666663</v>
      </c>
      <c r="AC206" s="86">
        <v>0.48500000000000004</v>
      </c>
      <c r="AD206" s="86"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v>7</v>
      </c>
      <c r="AB207" s="86">
        <v>1</v>
      </c>
      <c r="AC207" s="86">
        <v>0.64</v>
      </c>
      <c r="AD207" s="86"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v>12.142857142857142</v>
      </c>
      <c r="AB208" s="86">
        <v>0.50714285714285712</v>
      </c>
      <c r="AC208" s="86">
        <v>0.52142857142857146</v>
      </c>
      <c r="AD208" s="86"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v>21</v>
      </c>
      <c r="AB209" s="86">
        <v>0.33888888888888885</v>
      </c>
      <c r="AC209" s="86">
        <v>0.4244444444444444</v>
      </c>
      <c r="AD209" s="86"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v>17.75</v>
      </c>
      <c r="AB210" s="86">
        <v>0.49375000000000002</v>
      </c>
      <c r="AC210" s="86">
        <v>0.48625000000000002</v>
      </c>
      <c r="AD210" s="86"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v>16.166666666666668</v>
      </c>
      <c r="AB211" s="86">
        <v>0.32500000000000001</v>
      </c>
      <c r="AC211" s="86">
        <v>0.41416666666666663</v>
      </c>
      <c r="AD211" s="86"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v>21.833333333333332</v>
      </c>
      <c r="AB212" s="86">
        <v>0.42500000000000004</v>
      </c>
      <c r="AC212" s="86">
        <v>0.48</v>
      </c>
      <c r="AD212" s="86"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v>22.1</v>
      </c>
      <c r="AB213" s="86">
        <v>0.5149999999999999</v>
      </c>
      <c r="AC213" s="86">
        <v>0.51200000000000001</v>
      </c>
      <c r="AD213" s="86"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v>7</v>
      </c>
      <c r="AB214" s="86">
        <v>0.19999999999999998</v>
      </c>
      <c r="AC214" s="86">
        <v>0.35333333333333333</v>
      </c>
      <c r="AD214" s="86"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v>11.7</v>
      </c>
      <c r="AB215" s="86">
        <v>0.37</v>
      </c>
      <c r="AC215" s="86">
        <v>0.45900000000000007</v>
      </c>
      <c r="AD215" s="86"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v>17.600000000000001</v>
      </c>
      <c r="AB216" s="86">
        <v>0.7</v>
      </c>
      <c r="AC216" s="86">
        <v>0.65</v>
      </c>
      <c r="AD216" s="86"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v>21.636363636363637</v>
      </c>
      <c r="AB217" s="86">
        <v>0.55909090909090908</v>
      </c>
      <c r="AC217" s="86">
        <v>0.53363636363636369</v>
      </c>
      <c r="AD217" s="86"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v>22.166666666666668</v>
      </c>
      <c r="AB218" s="86">
        <v>0.56666666666666665</v>
      </c>
      <c r="AC218" s="86">
        <v>0.56833333333333325</v>
      </c>
      <c r="AD218" s="86"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v>19</v>
      </c>
      <c r="AB219" s="86">
        <v>0.8</v>
      </c>
      <c r="AC219" s="86">
        <v>0.63500000000000001</v>
      </c>
      <c r="AD219" s="86"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v>16.777777777777779</v>
      </c>
      <c r="AB220" s="86">
        <v>0.55000000000000004</v>
      </c>
      <c r="AC220" s="86">
        <v>0.51555555555555566</v>
      </c>
      <c r="AD220" s="86"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v>6.25</v>
      </c>
      <c r="AB221" s="86">
        <v>0.4</v>
      </c>
      <c r="AC221" s="86">
        <v>0.45250000000000001</v>
      </c>
      <c r="AD221" s="86"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v>7.333333333333333</v>
      </c>
      <c r="AB222" s="86">
        <v>0.46666666666666662</v>
      </c>
      <c r="AC222" s="86">
        <v>0.51333333333333331</v>
      </c>
      <c r="AD222" s="86"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v>22.375</v>
      </c>
      <c r="AB223" s="86">
        <v>0.63124999999999998</v>
      </c>
      <c r="AC223" s="86">
        <v>0.58437500000000009</v>
      </c>
      <c r="AD223" s="86"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v>12</v>
      </c>
      <c r="AB224" s="86">
        <v>0</v>
      </c>
      <c r="AC224" s="86">
        <v>0.25</v>
      </c>
      <c r="AD224" s="86"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v>12.142857142857142</v>
      </c>
      <c r="AB225" s="86">
        <v>0.4642857142857143</v>
      </c>
      <c r="AC225" s="86">
        <v>0.45142857142857146</v>
      </c>
      <c r="AD225" s="86"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v>13.1875</v>
      </c>
      <c r="AB226" s="86">
        <v>0.58125000000000004</v>
      </c>
      <c r="AC226" s="86">
        <v>0.52875000000000005</v>
      </c>
      <c r="AD226" s="86"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v>15.76923076923077</v>
      </c>
      <c r="AB227" s="86">
        <v>0.3</v>
      </c>
      <c r="AC227" s="86">
        <v>0.40153846153846151</v>
      </c>
      <c r="AD227" s="86"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v>12.3</v>
      </c>
      <c r="AB228" s="86">
        <v>0.31</v>
      </c>
      <c r="AC228" s="86">
        <v>0.376</v>
      </c>
      <c r="AD228" s="86"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v>10.909090909090908</v>
      </c>
      <c r="AB229" s="86">
        <v>0.33636363636363636</v>
      </c>
      <c r="AC229" s="86">
        <v>0.44000000000000006</v>
      </c>
      <c r="AD229" s="86"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v>23.176470588235293</v>
      </c>
      <c r="AB230" s="86">
        <v>0.63823529411764701</v>
      </c>
      <c r="AC230" s="86">
        <v>0.58588235294117652</v>
      </c>
      <c r="AD230" s="86"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v>15.75</v>
      </c>
      <c r="AB231" s="86">
        <v>0.35</v>
      </c>
      <c r="AC231" s="86">
        <v>0.375</v>
      </c>
      <c r="AD231" s="86"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v>13.5</v>
      </c>
      <c r="AB232" s="86">
        <v>0.5</v>
      </c>
      <c r="AC232" s="86">
        <v>0.47125</v>
      </c>
      <c r="AD232" s="86"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v>18.166666666666668</v>
      </c>
      <c r="AB233" s="86">
        <v>0.70833333333333337</v>
      </c>
      <c r="AC233" s="86">
        <v>0.64333333333333331</v>
      </c>
      <c r="AD233" s="86"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v>16.333333333333332</v>
      </c>
      <c r="AB234" s="86">
        <v>0.51666666666666672</v>
      </c>
      <c r="AC234" s="86">
        <v>0.48166666666666663</v>
      </c>
      <c r="AD234" s="86"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v>11.166666666666666</v>
      </c>
      <c r="AB235" s="86">
        <v>0.37083333333333329</v>
      </c>
      <c r="AC235" s="86">
        <v>0.45416666666666677</v>
      </c>
      <c r="AD235" s="86"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v>22.923076923076923</v>
      </c>
      <c r="AB236" s="86">
        <v>0.50384615384615383</v>
      </c>
      <c r="AC236" s="86">
        <v>0.49923076923076909</v>
      </c>
      <c r="AD236" s="86"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v>20.8</v>
      </c>
      <c r="AB237" s="86">
        <v>0.25</v>
      </c>
      <c r="AC237" s="86">
        <v>0.36799999999999999</v>
      </c>
      <c r="AD237" s="86"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v>15</v>
      </c>
      <c r="AB238" s="86">
        <v>0.125</v>
      </c>
      <c r="AC238" s="86">
        <v>0.32</v>
      </c>
      <c r="AD238" s="86"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v>20.5</v>
      </c>
      <c r="AB239" s="86">
        <v>0.32999999999999996</v>
      </c>
      <c r="AC239" s="86">
        <v>0.42099999999999999</v>
      </c>
      <c r="AD239" s="86"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v>13.176470588235293</v>
      </c>
      <c r="AB240" s="86">
        <v>0.56176470588235294</v>
      </c>
      <c r="AC240" s="86">
        <v>0.52058823529411768</v>
      </c>
      <c r="AD240" s="86"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v>10.333333333333334</v>
      </c>
      <c r="AB241" s="86">
        <v>0.55000000000000004</v>
      </c>
      <c r="AC241" s="86">
        <v>0.52111111111111108</v>
      </c>
      <c r="AD241" s="86"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v>17.714285714285715</v>
      </c>
      <c r="AB242" s="86">
        <v>0.58571428571428563</v>
      </c>
      <c r="AC242" s="86">
        <v>0.51142857142857134</v>
      </c>
      <c r="AD242" s="86"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v>23.166666666666668</v>
      </c>
      <c r="AB243" s="86">
        <v>0.65833333333333333</v>
      </c>
      <c r="AC243" s="86">
        <v>0.59166666666666667</v>
      </c>
      <c r="AD243" s="86"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v>9.6</v>
      </c>
      <c r="AB244" s="86">
        <v>0.67999999999999994</v>
      </c>
      <c r="AC244" s="86">
        <v>0.62399999999999989</v>
      </c>
      <c r="AD244" s="86"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v>13.444444444444445</v>
      </c>
      <c r="AB245" s="86">
        <v>0.58611111111111114</v>
      </c>
      <c r="AC245" s="86">
        <v>0.53</v>
      </c>
      <c r="AD245" s="86"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v>18</v>
      </c>
      <c r="AB246" s="86">
        <v>1</v>
      </c>
      <c r="AC246" s="86">
        <v>0.69</v>
      </c>
      <c r="AD246" s="86"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v>21</v>
      </c>
      <c r="AB247" s="86">
        <v>0.50714285714285723</v>
      </c>
      <c r="AC247" s="86">
        <v>0.51</v>
      </c>
      <c r="AD247" s="86"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v>11.636363636363637</v>
      </c>
      <c r="AB248" s="86">
        <v>0.37272727272727268</v>
      </c>
      <c r="AC248" s="86">
        <v>0.40454545454545449</v>
      </c>
      <c r="AD248" s="86"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v>5.6</v>
      </c>
      <c r="AB249" s="86">
        <v>0.52</v>
      </c>
      <c r="AC249" s="86">
        <v>0.5</v>
      </c>
      <c r="AD249" s="86"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v>22.642857142857142</v>
      </c>
      <c r="AB250" s="86">
        <v>0.46785714285714286</v>
      </c>
      <c r="AC250" s="86">
        <v>0.4857142857142856</v>
      </c>
      <c r="AD250" s="86"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v>16.25</v>
      </c>
      <c r="AB251" s="86">
        <v>0.2</v>
      </c>
      <c r="AC251" s="86">
        <v>0.36</v>
      </c>
      <c r="AD251" s="86"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v>23.75</v>
      </c>
      <c r="AB252" s="86">
        <v>0.59375</v>
      </c>
      <c r="AC252" s="86">
        <v>0.56874999999999998</v>
      </c>
      <c r="AD252" s="86"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v>20</v>
      </c>
      <c r="AB253" s="86">
        <v>0.3</v>
      </c>
      <c r="AC253" s="86">
        <v>0.41090909090909089</v>
      </c>
      <c r="AD253" s="86"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v>11.076923076923077</v>
      </c>
      <c r="AB254" s="86">
        <v>0.34230769230769226</v>
      </c>
      <c r="AC254" s="86">
        <v>0.44307692307692315</v>
      </c>
      <c r="AD254" s="86"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v>9.1999999999999993</v>
      </c>
      <c r="AB255" s="86">
        <v>0.62</v>
      </c>
      <c r="AC255" s="86">
        <v>0.58600000000000008</v>
      </c>
      <c r="AD255" s="86"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v>11.5</v>
      </c>
      <c r="AB256" s="86">
        <v>0.25</v>
      </c>
      <c r="AC256" s="86">
        <v>0.38750000000000001</v>
      </c>
      <c r="AD256" s="86"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v>9</v>
      </c>
      <c r="AB257" s="86">
        <v>0.36249999999999999</v>
      </c>
      <c r="AC257" s="86">
        <v>0.45</v>
      </c>
      <c r="AD257" s="86"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v>23.157894736842106</v>
      </c>
      <c r="AB258" s="86">
        <v>0.6763157894736842</v>
      </c>
      <c r="AC258" s="86">
        <v>0.6</v>
      </c>
      <c r="AD258" s="86"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v>22.266666666666666</v>
      </c>
      <c r="AB259" s="86">
        <v>0.5033333333333333</v>
      </c>
      <c r="AC259" s="86">
        <v>0.50333333333333319</v>
      </c>
      <c r="AD259" s="86"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v>11.357142857142858</v>
      </c>
      <c r="AB260" s="86">
        <v>0.38928571428571423</v>
      </c>
      <c r="AC260" s="86">
        <v>0.46500000000000002</v>
      </c>
      <c r="AD260" s="86"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v>13.526315789473685</v>
      </c>
      <c r="AB261" s="86">
        <v>0.60789473684210527</v>
      </c>
      <c r="AC261" s="86">
        <v>0.54157894736842105</v>
      </c>
      <c r="AD261" s="86"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v>16.875</v>
      </c>
      <c r="AB262" s="86">
        <v>0.63749999999999996</v>
      </c>
      <c r="AC262" s="86">
        <v>0.54125000000000001</v>
      </c>
      <c r="AD262" s="86"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v>8.6666666666666661</v>
      </c>
      <c r="AB263" s="86">
        <v>0.68333333333333324</v>
      </c>
      <c r="AC263" s="86">
        <v>0.6133333333333334</v>
      </c>
      <c r="AD263" s="86"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v>12</v>
      </c>
      <c r="AB264" s="86">
        <v>0.2</v>
      </c>
      <c r="AC264" s="86">
        <v>0.36</v>
      </c>
      <c r="AD264" s="86"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v>22.555555555555557</v>
      </c>
      <c r="AB265" s="86">
        <v>0.52777777777777779</v>
      </c>
      <c r="AC265" s="86">
        <v>0.53333333333333333</v>
      </c>
      <c r="AD265" s="86"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v>15.2</v>
      </c>
      <c r="AB266" s="86">
        <v>0.16</v>
      </c>
      <c r="AC266" s="86">
        <v>0.33799999999999997</v>
      </c>
      <c r="AD266" s="86"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v>8</v>
      </c>
      <c r="AB267" s="86">
        <v>0.35</v>
      </c>
      <c r="AC267" s="86">
        <v>0.44750000000000001</v>
      </c>
      <c r="AD267" s="86"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v>19.625</v>
      </c>
      <c r="AB268" s="86">
        <v>0.44375000000000003</v>
      </c>
      <c r="AC268" s="86">
        <v>0.47749999999999998</v>
      </c>
      <c r="AD268" s="86"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v>11.333333333333334</v>
      </c>
      <c r="AB269" s="86">
        <v>0.34166666666666662</v>
      </c>
      <c r="AC269" s="86">
        <v>0.39166666666666661</v>
      </c>
      <c r="AD269" s="86"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v>24.5</v>
      </c>
      <c r="AB270" s="86">
        <v>0.50937500000000002</v>
      </c>
      <c r="AC270" s="86">
        <v>0.50749999999999984</v>
      </c>
      <c r="AD270" s="86"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v>22.583333333333332</v>
      </c>
      <c r="AB271" s="86">
        <v>0.32500000000000001</v>
      </c>
      <c r="AC271" s="86">
        <v>0.42416666666666664</v>
      </c>
      <c r="AD271" s="86"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v>20.333333333333332</v>
      </c>
      <c r="AB272" s="86">
        <v>0.53333333333333333</v>
      </c>
      <c r="AC272" s="86">
        <v>0.52999999999999992</v>
      </c>
      <c r="AD272" s="86"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v>18.600000000000001</v>
      </c>
      <c r="AB273" s="86">
        <v>0.55499999999999994</v>
      </c>
      <c r="AC273" s="86">
        <v>0.52100000000000013</v>
      </c>
      <c r="AD273" s="86"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v>17</v>
      </c>
      <c r="AB274" s="86">
        <v>0.8</v>
      </c>
      <c r="AC274" s="86">
        <v>0.60499999999999998</v>
      </c>
      <c r="AD274" s="86"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v>16.888888888888889</v>
      </c>
      <c r="AB275" s="86">
        <v>0.51666666666666661</v>
      </c>
      <c r="AC275" s="86">
        <v>0.47777777777777775</v>
      </c>
      <c r="AD275" s="86"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v>35</v>
      </c>
      <c r="AB276" s="86">
        <v>0.7</v>
      </c>
      <c r="AC276" s="86">
        <v>0.55999999999999994</v>
      </c>
      <c r="AD276" s="86"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v>20.444444444444443</v>
      </c>
      <c r="AB277" s="86">
        <v>0.61111111111111116</v>
      </c>
      <c r="AC277" s="86">
        <v>0.52888888888888885</v>
      </c>
      <c r="AD277" s="86"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v>22.916666666666668</v>
      </c>
      <c r="AB278" s="86">
        <v>0.54583333333333328</v>
      </c>
      <c r="AC278" s="86">
        <v>0.52500000000000002</v>
      </c>
      <c r="AD278" s="86"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v>15.666666666666666</v>
      </c>
      <c r="AB279" s="86">
        <v>0.23333333333333331</v>
      </c>
      <c r="AC279" s="86">
        <v>0.37166666666666665</v>
      </c>
      <c r="AD279" s="86"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v>11.8</v>
      </c>
      <c r="AB280" s="86">
        <v>0.36</v>
      </c>
      <c r="AC280" s="86">
        <v>0.44400000000000006</v>
      </c>
      <c r="AD280" s="86"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v>10.571428571428571</v>
      </c>
      <c r="AB281" s="86">
        <v>0.6428571428571429</v>
      </c>
      <c r="AC281" s="86">
        <v>0.58714285714285719</v>
      </c>
      <c r="AD281" s="86"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v>24.9</v>
      </c>
      <c r="AB282" s="86">
        <v>0.66249999999999998</v>
      </c>
      <c r="AC282" s="86">
        <v>0.59099999999999997</v>
      </c>
      <c r="AD282" s="86"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v>26.285714285714285</v>
      </c>
      <c r="AB283" s="86">
        <v>0.54285714285714282</v>
      </c>
      <c r="AC283" s="86">
        <v>0.54714285714285704</v>
      </c>
      <c r="AD283" s="86"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v>17.666666666666668</v>
      </c>
      <c r="AB284" s="86">
        <v>0.66666666666666663</v>
      </c>
      <c r="AC284" s="86">
        <v>0.6133333333333334</v>
      </c>
      <c r="AD284" s="86"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v>16.555555555555557</v>
      </c>
      <c r="AB285" s="86">
        <v>0.48888888888888893</v>
      </c>
      <c r="AC285" s="86">
        <v>0.46555555555555561</v>
      </c>
      <c r="AD285" s="86"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v>15.25</v>
      </c>
      <c r="AB286" s="86">
        <v>0.49374999999999997</v>
      </c>
      <c r="AC286" s="86">
        <v>0.50875000000000004</v>
      </c>
      <c r="AD286" s="86"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v>12.833333333333334</v>
      </c>
      <c r="AB287" s="86">
        <v>0.59166666666666667</v>
      </c>
      <c r="AC287" s="86">
        <v>0.52500000000000002</v>
      </c>
      <c r="AD287" s="86"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v>12</v>
      </c>
      <c r="AB288" s="86">
        <v>0.40333333333333327</v>
      </c>
      <c r="AC288" s="86">
        <v>0.47266666666666673</v>
      </c>
      <c r="AD288" s="86"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v>25.8</v>
      </c>
      <c r="AB289" s="86">
        <v>0.53499999999999992</v>
      </c>
      <c r="AC289" s="86">
        <v>0.53800000000000003</v>
      </c>
      <c r="AD289" s="86"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v>12.923076923076923</v>
      </c>
      <c r="AB290" s="86">
        <v>0.36153846153846148</v>
      </c>
      <c r="AC290" s="86">
        <v>0.40615384615384609</v>
      </c>
      <c r="AD290" s="86"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v>25</v>
      </c>
      <c r="AB291" s="86">
        <v>0.30833333333333335</v>
      </c>
      <c r="AC291" s="86">
        <v>0.40333333333333332</v>
      </c>
      <c r="AD291" s="86"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v>17.714285714285715</v>
      </c>
      <c r="AB292" s="86">
        <v>0.32142857142857145</v>
      </c>
      <c r="AC292" s="86">
        <v>0.41428571428571426</v>
      </c>
      <c r="AD292" s="86"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v>27</v>
      </c>
      <c r="AB293" s="86">
        <v>0.28333333333333333</v>
      </c>
      <c r="AC293" s="86">
        <v>0.40666666666666668</v>
      </c>
      <c r="AD293" s="86"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v>23.153846153846153</v>
      </c>
      <c r="AB294" s="86">
        <v>0.54999999999999993</v>
      </c>
      <c r="AC294" s="86">
        <v>0.53846153846153844</v>
      </c>
      <c r="AD294" s="86"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v>24.235294117647058</v>
      </c>
      <c r="AB295" s="86">
        <v>0.51470588235294112</v>
      </c>
      <c r="AC295" s="86">
        <v>0.51882352941176446</v>
      </c>
      <c r="AD295" s="86"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v>24.666666666666668</v>
      </c>
      <c r="AB296" s="86">
        <v>0.65952380952380951</v>
      </c>
      <c r="AC296" s="86">
        <v>0.59619047619047616</v>
      </c>
      <c r="AD296" s="86"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v>17.600000000000001</v>
      </c>
      <c r="AB297" s="86">
        <v>0.33999999999999997</v>
      </c>
      <c r="AC297" s="86">
        <v>0.43333333333333335</v>
      </c>
      <c r="AD297" s="86"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v>10.8</v>
      </c>
      <c r="AB298" s="86">
        <v>0.55499999999999994</v>
      </c>
      <c r="AC298" s="86">
        <v>0.53899999999999992</v>
      </c>
      <c r="AD298" s="86"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v>17.285714285714285</v>
      </c>
      <c r="AB299" s="86">
        <v>0.69285714285714284</v>
      </c>
      <c r="AC299" s="86">
        <v>0.65142857142857136</v>
      </c>
      <c r="AD299" s="86"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v>13.4</v>
      </c>
      <c r="AB300" s="86">
        <v>0.60750000000000004</v>
      </c>
      <c r="AC300" s="86">
        <v>0.54949999999999999</v>
      </c>
      <c r="AD300" s="86"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v>2</v>
      </c>
      <c r="AB301" s="86">
        <v>0.6</v>
      </c>
      <c r="AC301" s="86">
        <v>0.7</v>
      </c>
      <c r="AD301" s="86"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v>26.636363636363637</v>
      </c>
      <c r="AB302" s="86">
        <v>0.52272727272727271</v>
      </c>
      <c r="AC302" s="86">
        <v>0.51636363636363636</v>
      </c>
      <c r="AD302" s="86"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v>19.222222222222221</v>
      </c>
      <c r="AB303" s="86">
        <v>0.43888888888888888</v>
      </c>
      <c r="AC303" s="86">
        <v>0.45777777777777778</v>
      </c>
      <c r="AD303" s="86"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v>18.181818181818183</v>
      </c>
      <c r="AB304" s="86">
        <v>0.54090909090909089</v>
      </c>
      <c r="AC304" s="86">
        <v>0.50090909090909097</v>
      </c>
      <c r="AD304" s="86"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v>12</v>
      </c>
      <c r="AB305" s="86">
        <v>0.40312499999999996</v>
      </c>
      <c r="AC305" s="86">
        <v>0.46187500000000004</v>
      </c>
      <c r="AD305" s="86"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v>10</v>
      </c>
      <c r="AB306" s="86">
        <v>0.4</v>
      </c>
      <c r="AC306" s="86">
        <v>0.3</v>
      </c>
      <c r="AD306" s="86"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v>14.166666666666666</v>
      </c>
      <c r="AB307" s="86">
        <v>0.5</v>
      </c>
      <c r="AC307" s="86">
        <v>0.47499999999999992</v>
      </c>
      <c r="AD307" s="86"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v>21.153846153846153</v>
      </c>
      <c r="AB308" s="86">
        <v>0.33076923076923076</v>
      </c>
      <c r="AC308" s="86">
        <v>0.41461538461538461</v>
      </c>
      <c r="AD308" s="86"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v>2</v>
      </c>
      <c r="AB309" s="86">
        <v>0.4</v>
      </c>
      <c r="AC309" s="86">
        <v>0.3</v>
      </c>
      <c r="AD309" s="86"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v>25.363636363636363</v>
      </c>
      <c r="AB310" s="86">
        <v>0.66363636363636358</v>
      </c>
      <c r="AC310" s="86">
        <v>0.59545454545454546</v>
      </c>
      <c r="AD310" s="86"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v>13.761904761904763</v>
      </c>
      <c r="AB311" s="86">
        <v>0.61428571428571432</v>
      </c>
      <c r="AC311" s="86">
        <v>0.55095238095238097</v>
      </c>
      <c r="AD311" s="86"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v>13</v>
      </c>
      <c r="AB312" s="86">
        <v>0.38928571428571423</v>
      </c>
      <c r="AC312" s="86">
        <v>0.41857142857142854</v>
      </c>
      <c r="AD312" s="86"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v>11.272727272727273</v>
      </c>
      <c r="AB313" s="86">
        <v>0.57272727272727275</v>
      </c>
      <c r="AC313" s="86">
        <v>0.54272727272727272</v>
      </c>
      <c r="AD313" s="86"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v>12.8</v>
      </c>
      <c r="AB314" s="86">
        <v>0.44000000000000006</v>
      </c>
      <c r="AC314" s="86">
        <v>0.47599999999999998</v>
      </c>
      <c r="AD314" s="86"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v>21.071428571428573</v>
      </c>
      <c r="AB315" s="86">
        <v>0.32500000000000001</v>
      </c>
      <c r="AC315" s="86">
        <v>0.41499999999999998</v>
      </c>
      <c r="AD315" s="86"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v>18.142857142857142</v>
      </c>
      <c r="AB316" s="86">
        <v>0.6071428571428571</v>
      </c>
      <c r="AC316" s="86">
        <v>0.58571428571428574</v>
      </c>
      <c r="AD316" s="86"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v>13.333333333333334</v>
      </c>
      <c r="AB317" s="86">
        <v>0.34166666666666662</v>
      </c>
      <c r="AC317" s="86">
        <v>0.44</v>
      </c>
      <c r="AD317" s="86"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v>12.058823529411764</v>
      </c>
      <c r="AB318" s="86">
        <v>0.39411764705882346</v>
      </c>
      <c r="AC318" s="86">
        <v>0.45941176470588241</v>
      </c>
      <c r="AD318" s="86"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v>15</v>
      </c>
      <c r="AB319" s="86">
        <v>0.25</v>
      </c>
      <c r="AC319" s="86">
        <v>0.42</v>
      </c>
      <c r="AD319" s="86"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v>32</v>
      </c>
      <c r="AB320" s="86">
        <v>0.36249999999999999</v>
      </c>
      <c r="AC320" s="86">
        <v>0.44750000000000001</v>
      </c>
      <c r="AD320" s="86"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v>27.583333333333332</v>
      </c>
      <c r="AB321" s="86">
        <v>0.52916666666666667</v>
      </c>
      <c r="AC321" s="86">
        <v>0.52083333333333337</v>
      </c>
      <c r="AD321" s="86"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v>18.8125</v>
      </c>
      <c r="AB322" s="86">
        <v>0.35624999999999996</v>
      </c>
      <c r="AC322" s="86">
        <v>0.44187500000000002</v>
      </c>
      <c r="AD322" s="86"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v>26</v>
      </c>
      <c r="AB323" s="86">
        <v>0.35000000000000003</v>
      </c>
      <c r="AC323" s="86">
        <v>0.4271428571428571</v>
      </c>
      <c r="AD323" s="86"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v>13.733333333333333</v>
      </c>
      <c r="AB324" s="86">
        <v>0.40333333333333327</v>
      </c>
      <c r="AC324" s="86">
        <v>0.42866666666666664</v>
      </c>
      <c r="AD324" s="86"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v>12.111111111111111</v>
      </c>
      <c r="AB325" s="86">
        <v>0.4055555555555555</v>
      </c>
      <c r="AC325" s="86">
        <v>0.46555555555555561</v>
      </c>
      <c r="AD325" s="86"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v>22.4</v>
      </c>
      <c r="AB326" s="86">
        <v>0.33</v>
      </c>
      <c r="AC326" s="86">
        <v>0.41599999999999998</v>
      </c>
      <c r="AD326" s="86"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v>23.5</v>
      </c>
      <c r="AB327" s="86">
        <v>0.5</v>
      </c>
      <c r="AC327" s="86">
        <v>0.505</v>
      </c>
      <c r="AD327" s="86"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v>24.611111111111111</v>
      </c>
      <c r="AB328" s="86">
        <v>0.5083333333333333</v>
      </c>
      <c r="AC328" s="86">
        <v>0.51388888888888873</v>
      </c>
      <c r="AD328" s="86"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v>18</v>
      </c>
      <c r="AB329" s="86">
        <v>0.505</v>
      </c>
      <c r="AC329" s="86">
        <v>0.47299999999999998</v>
      </c>
      <c r="AD329" s="86"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v>18.666666666666668</v>
      </c>
      <c r="AB330" s="86">
        <v>0.52916666666666667</v>
      </c>
      <c r="AC330" s="86">
        <v>0.49500000000000005</v>
      </c>
      <c r="AD330" s="86"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v>17.666666666666668</v>
      </c>
      <c r="AB331" s="86">
        <v>0.66666666666666663</v>
      </c>
      <c r="AC331" s="86">
        <v>0.54666666666666663</v>
      </c>
      <c r="AD331" s="86"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v>22.8125</v>
      </c>
      <c r="AB332" s="86">
        <v>0.34687499999999999</v>
      </c>
      <c r="AC332" s="86">
        <v>0.42499999999999993</v>
      </c>
      <c r="AD332" s="86"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v>19.076923076923077</v>
      </c>
      <c r="AB333" s="86">
        <v>0.5346153846153846</v>
      </c>
      <c r="AC333" s="86">
        <v>0.5</v>
      </c>
      <c r="AD333" s="86"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v>19.8</v>
      </c>
      <c r="AB334" s="86">
        <v>0.45499999999999996</v>
      </c>
      <c r="AC334" s="86">
        <v>0.46799999999999997</v>
      </c>
      <c r="AD334" s="86"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v>13.857142857142858</v>
      </c>
      <c r="AB335" s="86">
        <v>0.51428571428571435</v>
      </c>
      <c r="AC335" s="86">
        <v>0.4871428571428571</v>
      </c>
      <c r="AD335" s="86"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v>13.454545454545455</v>
      </c>
      <c r="AB336" s="86">
        <v>0.61363636363636365</v>
      </c>
      <c r="AC336" s="86">
        <v>0.55136363636363639</v>
      </c>
      <c r="AD336" s="86"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v>25.565217391304348</v>
      </c>
      <c r="AB337" s="86">
        <v>0.65217391304347827</v>
      </c>
      <c r="AC337" s="86">
        <v>0.58869565217391295</v>
      </c>
      <c r="AD337" s="86"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v>30.6</v>
      </c>
      <c r="AB338" s="86">
        <v>0.37</v>
      </c>
      <c r="AC338" s="86">
        <v>0.44600000000000001</v>
      </c>
      <c r="AD338" s="86"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v>18.882352941176471</v>
      </c>
      <c r="AB339" s="86">
        <v>0.35882352941176471</v>
      </c>
      <c r="AC339" s="86">
        <v>0.441764705882353</v>
      </c>
      <c r="AD339" s="86"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v>6.166666666666667</v>
      </c>
      <c r="AB340" s="86">
        <v>0.5</v>
      </c>
      <c r="AC340" s="86">
        <v>0.49</v>
      </c>
      <c r="AD340" s="86"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v>12.166666666666666</v>
      </c>
      <c r="AB341" s="86">
        <v>0.43333333333333335</v>
      </c>
      <c r="AC341" s="86">
        <v>0.47</v>
      </c>
      <c r="AD341" s="86"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v>20.9</v>
      </c>
      <c r="AB342" s="86">
        <v>0.65</v>
      </c>
      <c r="AC342" s="86">
        <v>0.53999999999999992</v>
      </c>
      <c r="AD342" s="86"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v>18.125</v>
      </c>
      <c r="AB343" s="86">
        <v>0.73124999999999996</v>
      </c>
      <c r="AC343" s="86">
        <v>0.64999999999999991</v>
      </c>
      <c r="AD343" s="86"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v>25.125</v>
      </c>
      <c r="AB344" s="86">
        <v>0.43125000000000002</v>
      </c>
      <c r="AC344" s="86">
        <v>0.45374999999999999</v>
      </c>
      <c r="AD344" s="86"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v>25.125</v>
      </c>
      <c r="AB345" s="86">
        <v>0.6</v>
      </c>
      <c r="AC345" s="86">
        <v>0.55874999999999997</v>
      </c>
      <c r="AD345" s="86"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v>28.333333333333332</v>
      </c>
      <c r="AB346" s="86">
        <v>0.47500000000000003</v>
      </c>
      <c r="AC346" s="86">
        <v>0.47833333333333333</v>
      </c>
      <c r="AD346" s="86"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v>28</v>
      </c>
      <c r="AB347" s="86">
        <v>0.79999999999999993</v>
      </c>
      <c r="AC347" s="86">
        <v>0.58666666666666656</v>
      </c>
      <c r="AD347" s="86"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v>17</v>
      </c>
      <c r="AB348" s="86">
        <v>0.8666666666666667</v>
      </c>
      <c r="AC348" s="86">
        <v>0.63666666666666671</v>
      </c>
      <c r="AD348" s="86"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v>8</v>
      </c>
      <c r="AB349" s="86">
        <v>1</v>
      </c>
      <c r="AC349" s="86">
        <v>0.64</v>
      </c>
      <c r="AD349" s="86"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v>23</v>
      </c>
      <c r="AB350" s="86">
        <v>0.32647058823529412</v>
      </c>
      <c r="AC350" s="86">
        <v>0.42117647058823526</v>
      </c>
      <c r="AD350" s="86"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v>24.578947368421051</v>
      </c>
      <c r="AB351" s="86">
        <v>0.48157894736842105</v>
      </c>
      <c r="AC351" s="86">
        <v>0.50578947368421034</v>
      </c>
      <c r="AD351" s="86"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v>25.5</v>
      </c>
      <c r="AB352" s="86">
        <v>0.625</v>
      </c>
      <c r="AC352" s="86">
        <v>0.57916666666666661</v>
      </c>
      <c r="AD352" s="86"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v>13.347826086956522</v>
      </c>
      <c r="AB353" s="86">
        <v>0.58695652173913049</v>
      </c>
      <c r="AC353" s="86">
        <v>0.54304347826086963</v>
      </c>
      <c r="AD353" s="86"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v>12.052631578947368</v>
      </c>
      <c r="AB354" s="86">
        <v>0.38421052631578939</v>
      </c>
      <c r="AC354" s="86">
        <v>0.46</v>
      </c>
      <c r="AD354" s="86"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v>18.333333333333332</v>
      </c>
      <c r="AB355" s="86">
        <v>0.33888888888888885</v>
      </c>
      <c r="AC355" s="86">
        <v>0.43722222222222229</v>
      </c>
      <c r="AD355" s="86"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v>6</v>
      </c>
      <c r="AB356" s="86">
        <v>0.42857142857142855</v>
      </c>
      <c r="AC356" s="86">
        <v>0.47142857142857142</v>
      </c>
      <c r="AD356" s="86"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v>10.583333333333334</v>
      </c>
      <c r="AB357" s="86">
        <v>0.52500000000000002</v>
      </c>
      <c r="AC357" s="86">
        <v>0.52749999999999997</v>
      </c>
      <c r="AD357" s="86"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v>24.555555555555557</v>
      </c>
      <c r="AB358" s="86">
        <v>0.6166666666666667</v>
      </c>
      <c r="AC358" s="86">
        <v>0.57333333333333336</v>
      </c>
      <c r="AD358" s="86"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v>16.75</v>
      </c>
      <c r="AB359" s="86">
        <v>0.83750000000000002</v>
      </c>
      <c r="AC359" s="86">
        <v>0.65</v>
      </c>
      <c r="AD359" s="86"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v>18.636363636363637</v>
      </c>
      <c r="AB360" s="86">
        <v>0.52727272727272723</v>
      </c>
      <c r="AC360" s="86">
        <v>0.49272727272727274</v>
      </c>
      <c r="AD360" s="86"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v>15.714285714285714</v>
      </c>
      <c r="AB361" s="86">
        <v>0.30714285714285711</v>
      </c>
      <c r="AC361" s="86">
        <v>0.41714285714285715</v>
      </c>
      <c r="AD361" s="86"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v>6.625</v>
      </c>
      <c r="AB362" s="86">
        <v>0.46875</v>
      </c>
      <c r="AC362" s="86">
        <v>0.49874999999999997</v>
      </c>
      <c r="AD362" s="86"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v>27.428571428571427</v>
      </c>
      <c r="AB363" s="86">
        <v>0.51428571428571435</v>
      </c>
      <c r="AC363" s="86">
        <v>0.50857142857142856</v>
      </c>
      <c r="AD363" s="86"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v>18.555555555555557</v>
      </c>
      <c r="AB364" s="86">
        <v>0.73333333333333328</v>
      </c>
      <c r="AC364" s="86">
        <v>0.65444444444444427</v>
      </c>
      <c r="AD364" s="86"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v>19.363636363636363</v>
      </c>
      <c r="AB365" s="86">
        <v>0.65909090909090906</v>
      </c>
      <c r="AC365" s="86">
        <v>0.55363636363636359</v>
      </c>
      <c r="AD365" s="86"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v>23.7</v>
      </c>
      <c r="AB366" s="86">
        <v>0.47000000000000003</v>
      </c>
      <c r="AC366" s="86">
        <v>0.49599999999999983</v>
      </c>
      <c r="AD366" s="86"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v>25.24</v>
      </c>
      <c r="AB367" s="86">
        <v>0.61</v>
      </c>
      <c r="AC367" s="86">
        <v>0.56840000000000002</v>
      </c>
      <c r="AD367" s="86"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v>18.75</v>
      </c>
      <c r="AB368" s="86">
        <v>0.51249999999999996</v>
      </c>
      <c r="AC368" s="86">
        <v>0.46499999999999997</v>
      </c>
      <c r="AD368" s="86"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v>18.05263157894737</v>
      </c>
      <c r="AB369" s="86">
        <v>0.33421052631578946</v>
      </c>
      <c r="AC369" s="86">
        <v>0.43052631578947376</v>
      </c>
      <c r="AD369" s="86"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v>13.25</v>
      </c>
      <c r="AB370" s="86">
        <v>0.57291666666666663</v>
      </c>
      <c r="AC370" s="86">
        <v>0.53333333333333333</v>
      </c>
      <c r="AD370" s="86"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v>19.727272727272727</v>
      </c>
      <c r="AB371" s="86">
        <v>0.43636363636363634</v>
      </c>
      <c r="AC371" s="86">
        <v>0.45363636363636356</v>
      </c>
      <c r="AD371" s="86"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v>13.6875</v>
      </c>
      <c r="AB372" s="86">
        <v>0.39374999999999993</v>
      </c>
      <c r="AC372" s="86">
        <v>0.42124999999999996</v>
      </c>
      <c r="AD372" s="86"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v>13.5</v>
      </c>
      <c r="AB373" s="86">
        <v>0.625</v>
      </c>
      <c r="AC373" s="86">
        <v>0.47499999999999998</v>
      </c>
      <c r="AD373" s="86"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v>25.346153846153847</v>
      </c>
      <c r="AB374" s="86">
        <v>0.59615384615384615</v>
      </c>
      <c r="AC374" s="86">
        <v>0.5626923076923076</v>
      </c>
      <c r="AD374" s="86"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v>21</v>
      </c>
      <c r="AB375" s="86">
        <v>0.42083333333333334</v>
      </c>
      <c r="AC375" s="86">
        <v>0.45083333333333325</v>
      </c>
      <c r="AD375" s="86"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v>18.2</v>
      </c>
      <c r="AB376" s="86">
        <v>0.45999999999999996</v>
      </c>
      <c r="AC376" s="86">
        <v>0.45599999999999996</v>
      </c>
      <c r="AD376" s="86"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v>18.149999999999999</v>
      </c>
      <c r="AB377" s="86">
        <v>0.32999999999999996</v>
      </c>
      <c r="AC377" s="86">
        <v>0.43000000000000005</v>
      </c>
      <c r="AD377" s="86"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v>15.5</v>
      </c>
      <c r="AB378" s="86">
        <v>0.25</v>
      </c>
      <c r="AC378" s="86">
        <v>0.42</v>
      </c>
      <c r="AD378" s="86"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v>17.8</v>
      </c>
      <c r="AB379" s="86">
        <v>0.46500000000000002</v>
      </c>
      <c r="AC379" s="86">
        <v>0.46100000000000002</v>
      </c>
      <c r="AD379" s="86"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v>12.1</v>
      </c>
      <c r="AB380" s="86">
        <v>0.37749999999999995</v>
      </c>
      <c r="AC380" s="86">
        <v>0.45800000000000002</v>
      </c>
      <c r="AD380" s="86"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v>7.7777777777777777</v>
      </c>
      <c r="AB381" s="86">
        <v>0.44444444444444442</v>
      </c>
      <c r="AC381" s="86">
        <v>0.49</v>
      </c>
      <c r="AD381" s="86"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v>28.46153846153846</v>
      </c>
      <c r="AB382" s="86">
        <v>0.5461538461538461</v>
      </c>
      <c r="AC382" s="86">
        <v>0.52538461538461534</v>
      </c>
      <c r="AD382" s="86"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v>23.857142857142858</v>
      </c>
      <c r="AB383" s="86">
        <v>0.48333333333333334</v>
      </c>
      <c r="AC383" s="86">
        <v>0.49999999999999983</v>
      </c>
      <c r="AD383" s="86"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v>19.857142857142858</v>
      </c>
      <c r="AB384" s="86">
        <v>0.55000000000000004</v>
      </c>
      <c r="AC384" s="86">
        <v>0.50571428571428567</v>
      </c>
      <c r="AD384" s="86"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v>15.333333333333334</v>
      </c>
      <c r="AB385" s="86">
        <v>0.25833333333333336</v>
      </c>
      <c r="AC385" s="86">
        <v>0.37833333333333335</v>
      </c>
      <c r="AD385" s="86"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v>18.625</v>
      </c>
      <c r="AB386" s="86">
        <v>0.625</v>
      </c>
      <c r="AC386" s="86">
        <v>0.58500000000000008</v>
      </c>
      <c r="AD386" s="86"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v>13.56</v>
      </c>
      <c r="AB387" s="86">
        <v>0.57999999999999996</v>
      </c>
      <c r="AC387" s="86">
        <v>0.53520000000000001</v>
      </c>
      <c r="AD387" s="86"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v>10.833333333333334</v>
      </c>
      <c r="AB388" s="86">
        <v>0.69166666666666676</v>
      </c>
      <c r="AC388" s="86">
        <v>0.61666666666666659</v>
      </c>
      <c r="AD388" s="86"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v>11.571428571428571</v>
      </c>
      <c r="AB389" s="86">
        <v>0.47857142857142859</v>
      </c>
      <c r="AC389" s="86">
        <v>0.48571428571428571</v>
      </c>
      <c r="AD389" s="86"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v>25.25925925925926</v>
      </c>
      <c r="AB390" s="86">
        <v>0.61111111111111116</v>
      </c>
      <c r="AC390" s="86">
        <v>0.56740740740740736</v>
      </c>
      <c r="AD390" s="86"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v>22.428571428571427</v>
      </c>
      <c r="AB391" s="86">
        <v>0.58214285714285707</v>
      </c>
      <c r="AC391" s="86">
        <v>0.54928571428571427</v>
      </c>
      <c r="AD391" s="86"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v>23.1</v>
      </c>
      <c r="AB392" s="86">
        <v>0.65500000000000003</v>
      </c>
      <c r="AC392" s="86">
        <v>0.58499999999999996</v>
      </c>
      <c r="AD392" s="86"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v>17.761904761904763</v>
      </c>
      <c r="AB393" s="86">
        <v>0.3619047619047619</v>
      </c>
      <c r="AC393" s="86">
        <v>0.44238095238095243</v>
      </c>
      <c r="AD393" s="86"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v>17.555555555555557</v>
      </c>
      <c r="AB394" s="86">
        <v>0.66666666666666663</v>
      </c>
      <c r="AC394" s="86">
        <v>0.59666666666666679</v>
      </c>
      <c r="AD394" s="86"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v>14</v>
      </c>
      <c r="AB395" s="86">
        <v>0.75</v>
      </c>
      <c r="AC395" s="86">
        <v>0.54666666666666663</v>
      </c>
      <c r="AD395" s="86"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v>16.90909090909091</v>
      </c>
      <c r="AB396" s="86">
        <v>0.51363636363636367</v>
      </c>
      <c r="AC396" s="86">
        <v>0.48181818181818187</v>
      </c>
      <c r="AD396" s="86"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v>27.071428571428573</v>
      </c>
      <c r="AB397" s="86">
        <v>0.50714285714285712</v>
      </c>
      <c r="AC397" s="86">
        <v>0.51</v>
      </c>
      <c r="AD397" s="86"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v>23.272727272727273</v>
      </c>
      <c r="AB398" s="86">
        <v>0.46136363636363636</v>
      </c>
      <c r="AC398" s="86">
        <v>0.49136363636363622</v>
      </c>
      <c r="AD398" s="86"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v>20.76923076923077</v>
      </c>
      <c r="AB399" s="86">
        <v>0.38846153846153847</v>
      </c>
      <c r="AC399" s="86">
        <v>0.43999999999999989</v>
      </c>
      <c r="AD399" s="86"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v>16.833333333333332</v>
      </c>
      <c r="AB400" s="86">
        <v>0.3833333333333333</v>
      </c>
      <c r="AC400" s="86">
        <v>0.43166666666666664</v>
      </c>
      <c r="AD400" s="86"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v>18.933333333333334</v>
      </c>
      <c r="AB401" s="86">
        <v>0.51333333333333331</v>
      </c>
      <c r="AC401" s="86">
        <v>0.49266666666666664</v>
      </c>
      <c r="AD401" s="86"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v>13.142857142857142</v>
      </c>
      <c r="AB402" s="86">
        <v>0.29285714285714282</v>
      </c>
      <c r="AC402" s="86">
        <v>0.42142857142857143</v>
      </c>
      <c r="AD402" s="86"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v>8.1</v>
      </c>
      <c r="AB403" s="86">
        <v>0.4</v>
      </c>
      <c r="AC403" s="86">
        <v>0.47199999999999998</v>
      </c>
      <c r="AD403" s="86"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v>23.388888888888889</v>
      </c>
      <c r="AB404" s="86">
        <v>0.36388888888888887</v>
      </c>
      <c r="AC404" s="86">
        <v>0.43611111111111112</v>
      </c>
      <c r="AD404" s="86"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v>26.8</v>
      </c>
      <c r="AB405" s="86">
        <v>0.53999999999999992</v>
      </c>
      <c r="AC405" s="86">
        <v>0.52200000000000002</v>
      </c>
      <c r="AD405" s="86"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v>26.625</v>
      </c>
      <c r="AB406" s="86">
        <v>0.57499999999999996</v>
      </c>
      <c r="AC406" s="86">
        <v>0.53125</v>
      </c>
      <c r="AD406" s="86"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v>25.75</v>
      </c>
      <c r="AB407" s="86">
        <v>0.85</v>
      </c>
      <c r="AC407" s="86">
        <v>0.61249999999999993</v>
      </c>
      <c r="AD407" s="86"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v>17.899999999999999</v>
      </c>
      <c r="AB408" s="86">
        <v>0.76</v>
      </c>
      <c r="AC408" s="86">
        <v>0.65799999999999981</v>
      </c>
      <c r="AD408" s="86"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v>20.142857142857142</v>
      </c>
      <c r="AB409" s="86">
        <v>0.43214285714285711</v>
      </c>
      <c r="AC409" s="86">
        <v>0.45785714285714274</v>
      </c>
      <c r="AD409" s="86"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v>13.176470588235293</v>
      </c>
      <c r="AB410" s="86">
        <v>0.42941176470588227</v>
      </c>
      <c r="AC410" s="86">
        <v>0.43705882352941172</v>
      </c>
      <c r="AD410" s="86"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v>7.6363636363636367</v>
      </c>
      <c r="AB411" s="86">
        <v>0.45454545454545453</v>
      </c>
      <c r="AC411" s="86">
        <v>0.49181818181818182</v>
      </c>
      <c r="AD411" s="86"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v>25</v>
      </c>
      <c r="AB412" s="86">
        <v>0.5892857142857143</v>
      </c>
      <c r="AC412" s="86">
        <v>0.55821428571428566</v>
      </c>
      <c r="AD412" s="86"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v>19.25</v>
      </c>
      <c r="AB413" s="86">
        <v>0.60416666666666663</v>
      </c>
      <c r="AC413" s="86">
        <v>0.53333333333333333</v>
      </c>
      <c r="AD413" s="86"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v>22</v>
      </c>
      <c r="AB414" s="86">
        <v>0.54333333333333322</v>
      </c>
      <c r="AC414" s="86">
        <v>0.53333333333333333</v>
      </c>
      <c r="AD414" s="86"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v>17.636363636363637</v>
      </c>
      <c r="AB415" s="86">
        <v>0.34545454545454546</v>
      </c>
      <c r="AC415" s="86">
        <v>0.43636363636363645</v>
      </c>
      <c r="AD415" s="86"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v>10.5</v>
      </c>
      <c r="AB416" s="86">
        <v>0.5625</v>
      </c>
      <c r="AC416" s="86">
        <v>0.55249999999999999</v>
      </c>
      <c r="AD416" s="86"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v>13.384615384615385</v>
      </c>
      <c r="AB417" s="86">
        <v>0.55769230769230771</v>
      </c>
      <c r="AC417" s="86">
        <v>0.52653846153846162</v>
      </c>
      <c r="AD417" s="86"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v>22.652173913043477</v>
      </c>
      <c r="AB418" s="86">
        <v>0.44130434782608696</v>
      </c>
      <c r="AC418" s="86">
        <v>0.48347826086956508</v>
      </c>
      <c r="AD418" s="86"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v>10.153846153846153</v>
      </c>
      <c r="AB419" s="86">
        <v>0.48461538461538461</v>
      </c>
      <c r="AC419" s="86">
        <v>0.51076923076923075</v>
      </c>
      <c r="AD419" s="86"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v>24.689655172413794</v>
      </c>
      <c r="AB420" s="86">
        <v>0.59482758620689657</v>
      </c>
      <c r="AC420" s="86">
        <v>0.56068965517241376</v>
      </c>
      <c r="AD420" s="86"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v>21.5</v>
      </c>
      <c r="AB421" s="86">
        <v>0.55624999999999991</v>
      </c>
      <c r="AC421" s="86">
        <v>0.53937499999999994</v>
      </c>
      <c r="AD421" s="86"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v>11.952380952380953</v>
      </c>
      <c r="AB422" s="86">
        <v>0.39523809523809517</v>
      </c>
      <c r="AC422" s="86">
        <v>0.46619047619047621</v>
      </c>
      <c r="AD422" s="86"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v>27</v>
      </c>
      <c r="AB423" s="86">
        <v>0.55312499999999998</v>
      </c>
      <c r="AC423" s="86">
        <v>0.52875000000000005</v>
      </c>
      <c r="AD423" s="86"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v>16.857142857142858</v>
      </c>
      <c r="AB424" s="86">
        <v>0.43571428571428567</v>
      </c>
      <c r="AC424" s="86">
        <v>0.45999999999999996</v>
      </c>
      <c r="AD424" s="86"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v>17.652173913043477</v>
      </c>
      <c r="AB425" s="86">
        <v>0.36304347826086952</v>
      </c>
      <c r="AC425" s="86">
        <v>0.44478260869565228</v>
      </c>
      <c r="AD425" s="86"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v>13.166666666666666</v>
      </c>
      <c r="AB426" s="86">
        <v>0.44722222222222219</v>
      </c>
      <c r="AC426" s="86">
        <v>0.44777777777777783</v>
      </c>
      <c r="AD426" s="86"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v>22.454545454545453</v>
      </c>
      <c r="AB427" s="86">
        <v>0.61818181818181817</v>
      </c>
      <c r="AC427" s="86">
        <v>0.56636363636363629</v>
      </c>
      <c r="AD427" s="86"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v>12.5</v>
      </c>
      <c r="AB428" s="86">
        <v>0.28749999999999998</v>
      </c>
      <c r="AC428" s="86">
        <v>0.41625000000000001</v>
      </c>
      <c r="AD428" s="86"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v>10.666666666666666</v>
      </c>
      <c r="AB429" s="86">
        <v>0.52777777777777779</v>
      </c>
      <c r="AC429" s="86">
        <v>0.53333333333333333</v>
      </c>
      <c r="AD429" s="86"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v>19</v>
      </c>
      <c r="AB430" s="86">
        <v>0.57692307692307687</v>
      </c>
      <c r="AC430" s="86">
        <v>0.52153846153846151</v>
      </c>
      <c r="AD430" s="86"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v>25.666666666666668</v>
      </c>
      <c r="AB431" s="86">
        <v>0.53888888888888886</v>
      </c>
      <c r="AC431" s="86">
        <v>0.51444444444444448</v>
      </c>
      <c r="AD431" s="86"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v>17.636363636363637</v>
      </c>
      <c r="AB432" s="86">
        <v>0.71363636363636362</v>
      </c>
      <c r="AC432" s="86">
        <v>0.63272727272727258</v>
      </c>
      <c r="AD432" s="86"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v>8</v>
      </c>
      <c r="AB433" s="86">
        <v>0.4375</v>
      </c>
      <c r="AC433" s="86">
        <v>0.48249999999999998</v>
      </c>
      <c r="AD433" s="86"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v>26.083333333333332</v>
      </c>
      <c r="AB434" s="86">
        <v>0.61666666666666659</v>
      </c>
      <c r="AC434" s="86">
        <v>0.5625</v>
      </c>
      <c r="AD434" s="86"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v>21.214285714285715</v>
      </c>
      <c r="AB435" s="86">
        <v>0.57857142857142851</v>
      </c>
      <c r="AC435" s="86">
        <v>0.52142857142857135</v>
      </c>
      <c r="AD435" s="86"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v>20.416666666666668</v>
      </c>
      <c r="AB436" s="86">
        <v>0.53333333333333333</v>
      </c>
      <c r="AC436" s="86">
        <v>0.49499999999999994</v>
      </c>
      <c r="AD436" s="86"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v>18.125</v>
      </c>
      <c r="AB437" s="86">
        <v>0.34375</v>
      </c>
      <c r="AC437" s="86">
        <v>0.43</v>
      </c>
      <c r="AD437" s="86"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v>13.1</v>
      </c>
      <c r="AB438" s="86">
        <v>0.53499999999999992</v>
      </c>
      <c r="AC438" s="86">
        <v>0.53200000000000003</v>
      </c>
      <c r="AD438" s="86"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v>13.555555555555555</v>
      </c>
      <c r="AB439" s="86">
        <v>0.32222222222222219</v>
      </c>
      <c r="AC439" s="86">
        <v>0.42777777777777781</v>
      </c>
      <c r="AD439" s="86"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v>34.200000000000003</v>
      </c>
      <c r="AB440" s="86">
        <v>0.76</v>
      </c>
      <c r="AC440" s="86">
        <v>0.58599999999999997</v>
      </c>
      <c r="AD440" s="86"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v>28.823529411764707</v>
      </c>
      <c r="AB441" s="86">
        <v>0.54411764705882348</v>
      </c>
      <c r="AC441" s="86">
        <v>0.52588235294117658</v>
      </c>
      <c r="AD441" s="86"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v>20.875</v>
      </c>
      <c r="AB442" s="86">
        <v>0.50624999999999998</v>
      </c>
      <c r="AC442" s="86">
        <v>0.49187499999999995</v>
      </c>
      <c r="AD442" s="86"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v>19.583333333333332</v>
      </c>
      <c r="AB443" s="86">
        <v>0.6875</v>
      </c>
      <c r="AC443" s="86">
        <v>0.61999999999999977</v>
      </c>
      <c r="AD443" s="86"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v>15.75</v>
      </c>
      <c r="AB444" s="86">
        <v>0.5</v>
      </c>
      <c r="AC444" s="86">
        <v>0.48624999999999996</v>
      </c>
      <c r="AD444" s="86"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v>8.7692307692307701</v>
      </c>
      <c r="AB445" s="86">
        <v>0.43461538461538463</v>
      </c>
      <c r="AC445" s="86">
        <v>0.48230769230769227</v>
      </c>
      <c r="AD445" s="86"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v>13.368421052631579</v>
      </c>
      <c r="AB446" s="86">
        <v>0.47631578947368414</v>
      </c>
      <c r="AC446" s="86">
        <v>0.46368421052631581</v>
      </c>
      <c r="AD446" s="86"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v>22.416666666666668</v>
      </c>
      <c r="AB447" s="86">
        <v>0.46458333333333335</v>
      </c>
      <c r="AC447" s="86">
        <v>0.49458333333333321</v>
      </c>
      <c r="AD447" s="86"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v>14</v>
      </c>
      <c r="AB448" s="86">
        <v>0.8125</v>
      </c>
      <c r="AC448" s="86">
        <v>0.59749999999999992</v>
      </c>
      <c r="AD448" s="86"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v>11.909090909090908</v>
      </c>
      <c r="AB449" s="86">
        <v>0.42272727272727267</v>
      </c>
      <c r="AC449" s="86">
        <v>0.47909090909090912</v>
      </c>
      <c r="AD449" s="86"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v>13.296296296296296</v>
      </c>
      <c r="AB450" s="86">
        <v>0.57407407407407407</v>
      </c>
      <c r="AC450" s="86">
        <v>0.53481481481481485</v>
      </c>
      <c r="AD450" s="86"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v>24.2</v>
      </c>
      <c r="AB451" s="86">
        <v>0.60833333333333328</v>
      </c>
      <c r="AC451" s="86">
        <v>0.56699999999999995</v>
      </c>
      <c r="AD451" s="86"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v>24.222222222222221</v>
      </c>
      <c r="AB452" s="86">
        <v>0.38333333333333336</v>
      </c>
      <c r="AC452" s="86">
        <v>0.43111111111111111</v>
      </c>
      <c r="AD452" s="86"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v>21.058823529411764</v>
      </c>
      <c r="AB453" s="86">
        <v>0.5235294117647058</v>
      </c>
      <c r="AC453" s="86">
        <v>0.52235294117647058</v>
      </c>
      <c r="AD453" s="86"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v>16.375</v>
      </c>
      <c r="AB454" s="86">
        <v>0.38124999999999998</v>
      </c>
      <c r="AC454" s="86">
        <v>0.43374999999999997</v>
      </c>
      <c r="AD454" s="86"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v>18.53846153846154</v>
      </c>
      <c r="AB455" s="86">
        <v>0.63461538461538458</v>
      </c>
      <c r="AC455" s="86">
        <v>0.59153846153846135</v>
      </c>
      <c r="AD455" s="86"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v>13.714285714285714</v>
      </c>
      <c r="AB456" s="86">
        <v>0.22142857142857145</v>
      </c>
      <c r="AC456" s="86">
        <v>0.36</v>
      </c>
      <c r="AD456" s="86"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v>8.3571428571428577</v>
      </c>
      <c r="AB457" s="86">
        <v>0.40357142857142858</v>
      </c>
      <c r="AC457" s="86">
        <v>0.46571428571428569</v>
      </c>
      <c r="AD457" s="86"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v>15.6</v>
      </c>
      <c r="AB458" s="86">
        <v>0.85</v>
      </c>
      <c r="AC458" s="86">
        <v>0.62799999999999989</v>
      </c>
      <c r="AD458" s="86"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v>24.032258064516128</v>
      </c>
      <c r="AB459" s="86">
        <v>0.62096774193548387</v>
      </c>
      <c r="AC459" s="86">
        <v>0.57290322580645159</v>
      </c>
      <c r="AD459" s="86"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v>18.357142857142858</v>
      </c>
      <c r="AB460" s="86">
        <v>0.6607142857142857</v>
      </c>
      <c r="AC460" s="86">
        <v>0.60285714285714265</v>
      </c>
      <c r="AD460" s="86"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v>12</v>
      </c>
      <c r="AB461" s="86">
        <v>0.44782608695652171</v>
      </c>
      <c r="AC461" s="86">
        <v>0.49086956521739133</v>
      </c>
      <c r="AD461" s="86"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v>13.285714285714286</v>
      </c>
      <c r="AB462" s="86">
        <v>0.5892857142857143</v>
      </c>
      <c r="AC462" s="86">
        <v>0.54250000000000009</v>
      </c>
      <c r="AD462" s="86"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v>22.6</v>
      </c>
      <c r="AB463" s="86">
        <v>0.44500000000000001</v>
      </c>
      <c r="AC463" s="86">
        <v>0.46299999999999997</v>
      </c>
      <c r="AD463" s="86"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v>14.8</v>
      </c>
      <c r="AB464" s="86">
        <v>0.86999999999999988</v>
      </c>
      <c r="AC464" s="86">
        <v>0.67</v>
      </c>
      <c r="AD464" s="86"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v>12.95</v>
      </c>
      <c r="AB465" s="86">
        <v>0.50249999999999995</v>
      </c>
      <c r="AC465" s="86">
        <v>0.47800000000000004</v>
      </c>
      <c r="AD465" s="86"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v>22.28</v>
      </c>
      <c r="AB466" s="86">
        <v>0.44600000000000001</v>
      </c>
      <c r="AC466" s="86">
        <v>0.4847999999999999</v>
      </c>
      <c r="AD466" s="86"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v>20.888888888888889</v>
      </c>
      <c r="AB467" s="86">
        <v>0.49444444444444435</v>
      </c>
      <c r="AC467" s="86">
        <v>0.50722222222222213</v>
      </c>
      <c r="AD467" s="86"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v>20</v>
      </c>
      <c r="AB468" s="86">
        <v>0.40333333333333332</v>
      </c>
      <c r="AC468" s="86">
        <v>0.44399999999999989</v>
      </c>
      <c r="AD468" s="86"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v>13.25</v>
      </c>
      <c r="AB469" s="86">
        <v>0.19375000000000001</v>
      </c>
      <c r="AC469" s="86">
        <v>0.34625</v>
      </c>
      <c r="AD469" s="86"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v>15.555555555555555</v>
      </c>
      <c r="AB470" s="86">
        <v>0.33888888888888885</v>
      </c>
      <c r="AC470" s="86">
        <v>0.41333333333333333</v>
      </c>
      <c r="AD470" s="86"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v>16.25</v>
      </c>
      <c r="AB471" s="86">
        <v>0.47083333333333338</v>
      </c>
      <c r="AC471" s="86">
        <v>0.46250000000000008</v>
      </c>
      <c r="AD471" s="86"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v>8.1333333333333329</v>
      </c>
      <c r="AB472" s="86">
        <v>0.37666666666666671</v>
      </c>
      <c r="AC472" s="86">
        <v>0.45133333333333331</v>
      </c>
      <c r="AD472" s="86"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v>0</v>
      </c>
      <c r="AB473" s="86">
        <v>0</v>
      </c>
      <c r="AC473" s="86">
        <v>0.25</v>
      </c>
      <c r="AD473" s="86"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v>18.166666666666668</v>
      </c>
      <c r="AB474" s="86">
        <v>0.38958333333333334</v>
      </c>
      <c r="AC474" s="86">
        <v>0.45583333333333337</v>
      </c>
      <c r="AD474" s="86"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v>24.21875</v>
      </c>
      <c r="AB475" s="86">
        <v>0.6328125</v>
      </c>
      <c r="AC475" s="86">
        <v>0.57718749999999996</v>
      </c>
      <c r="AD475" s="86"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v>11</v>
      </c>
      <c r="AB476" s="86">
        <v>1</v>
      </c>
      <c r="AC476" s="86">
        <v>0.71</v>
      </c>
      <c r="AD476" s="86"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v>11.375</v>
      </c>
      <c r="AB477" s="86">
        <v>0.54374999999999996</v>
      </c>
      <c r="AC477" s="86">
        <v>0.51374999999999993</v>
      </c>
      <c r="AD477" s="86"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v>12.041666666666666</v>
      </c>
      <c r="AB478" s="86">
        <v>0.47083333333333327</v>
      </c>
      <c r="AC478" s="86">
        <v>0.5</v>
      </c>
      <c r="AD478" s="86"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v>13.172413793103448</v>
      </c>
      <c r="AB479" s="86">
        <v>0.56896551724137934</v>
      </c>
      <c r="AC479" s="86">
        <v>0.53379310344827591</v>
      </c>
      <c r="AD479" s="86"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v>10.5</v>
      </c>
      <c r="AB480" s="86">
        <v>0.45</v>
      </c>
      <c r="AC480" s="86">
        <v>0.495</v>
      </c>
      <c r="AD480" s="86"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v>22.576923076923077</v>
      </c>
      <c r="AB481" s="86">
        <v>0.42884615384615388</v>
      </c>
      <c r="AC481" s="86">
        <v>0.47730769230769216</v>
      </c>
      <c r="AD481" s="86"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v>8.3125</v>
      </c>
      <c r="AB482" s="86">
        <v>0.35312500000000002</v>
      </c>
      <c r="AC482" s="86">
        <v>0.44124999999999998</v>
      </c>
      <c r="AD482" s="86"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v>16.399999999999999</v>
      </c>
      <c r="AB483" s="86">
        <v>0.6</v>
      </c>
      <c r="AC483" s="86">
        <v>0.56800000000000006</v>
      </c>
      <c r="AD483" s="86"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v>10.666666666666666</v>
      </c>
      <c r="AB484" s="86">
        <v>0.48333333333333328</v>
      </c>
      <c r="AC484" s="86">
        <v>0.491111111111111</v>
      </c>
      <c r="AD484" s="86"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v>10.466666666666667</v>
      </c>
      <c r="AB485" s="86">
        <v>0.42</v>
      </c>
      <c r="AC485" s="86">
        <v>0.48266666666666663</v>
      </c>
      <c r="AD485" s="86"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v>20.578947368421051</v>
      </c>
      <c r="AB486" s="86">
        <v>0.46842105263157885</v>
      </c>
      <c r="AC486" s="86">
        <v>0.49684210526315786</v>
      </c>
      <c r="AD486" s="86"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v>24.303030303030305</v>
      </c>
      <c r="AB487" s="86">
        <v>0.61363636363636365</v>
      </c>
      <c r="AC487" s="86">
        <v>0.56909090909090898</v>
      </c>
      <c r="AD487" s="86"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v>22.222222222222221</v>
      </c>
      <c r="AB488" s="86">
        <v>0.41296296296296298</v>
      </c>
      <c r="AC488" s="86">
        <v>0.47111111111111098</v>
      </c>
      <c r="AD488" s="86"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v>17.84</v>
      </c>
      <c r="AB489" s="86">
        <v>0.374</v>
      </c>
      <c r="AC489" s="86">
        <v>0.45000000000000007</v>
      </c>
      <c r="AD489" s="86"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v>12.766666666666667</v>
      </c>
      <c r="AB490" s="86">
        <v>0.55000000000000004</v>
      </c>
      <c r="AC490" s="86">
        <v>0.52633333333333332</v>
      </c>
      <c r="AD490" s="86"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v>15.333333333333334</v>
      </c>
      <c r="AB491" s="86">
        <v>0.875</v>
      </c>
      <c r="AC491" s="86">
        <v>0.63833333333333331</v>
      </c>
      <c r="AD491" s="86"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v>15.923076923076923</v>
      </c>
      <c r="AB492" s="86">
        <v>0.51153846153846161</v>
      </c>
      <c r="AC492" s="86">
        <v>0.48000000000000004</v>
      </c>
      <c r="AD492" s="86"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v>15.6</v>
      </c>
      <c r="AB493" s="86">
        <v>0.40499999999999997</v>
      </c>
      <c r="AC493" s="86">
        <v>0.441</v>
      </c>
      <c r="AD493" s="86"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v>12.571428571428571</v>
      </c>
      <c r="AB494" s="86">
        <v>0.65</v>
      </c>
      <c r="AC494" s="86">
        <v>0.5485714285714286</v>
      </c>
      <c r="AD494" s="86"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v>32.333333333333336</v>
      </c>
      <c r="AB495" s="86">
        <v>0.79999999999999993</v>
      </c>
      <c r="AC495" s="86">
        <v>0.60333333333333328</v>
      </c>
      <c r="AD495" s="86"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v>18.600000000000001</v>
      </c>
      <c r="AB496" s="86">
        <v>0.68333333333333335</v>
      </c>
      <c r="AC496" s="86">
        <v>0.60866666666666647</v>
      </c>
      <c r="AD496" s="86"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v>19.846153846153847</v>
      </c>
      <c r="AB497" s="86">
        <v>0.56923076923076921</v>
      </c>
      <c r="AC497" s="86">
        <v>0.5099999999999999</v>
      </c>
      <c r="AD497" s="86"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v>8.1764705882352935</v>
      </c>
      <c r="AB498" s="86">
        <v>0.39117647058823529</v>
      </c>
      <c r="AC498" s="86">
        <v>0.45588235294117646</v>
      </c>
      <c r="AD498" s="86"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v>24.323529411764707</v>
      </c>
      <c r="AB499" s="86">
        <v>0.61764705882352944</v>
      </c>
      <c r="AC499" s="86">
        <v>0.56705882352941173</v>
      </c>
      <c r="AD499" s="86"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v>19.785714285714285</v>
      </c>
      <c r="AB500" s="86">
        <v>0.58214285714285707</v>
      </c>
      <c r="AC500" s="86">
        <v>0.50928571428571423</v>
      </c>
      <c r="AD500" s="86"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v>18.75</v>
      </c>
      <c r="AB501" s="86">
        <v>0.6875</v>
      </c>
      <c r="AC501" s="86">
        <v>0.60187499999999983</v>
      </c>
      <c r="AD501" s="86"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v>14</v>
      </c>
      <c r="AB502" s="86">
        <v>0.8571428571428571</v>
      </c>
      <c r="AC502" s="86">
        <v>0.61857142857142855</v>
      </c>
      <c r="AD502" s="86"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v>16.818181818181817</v>
      </c>
      <c r="AB503" s="86">
        <v>0.61363636363636365</v>
      </c>
      <c r="AC503" s="86">
        <v>0.56181818181818188</v>
      </c>
      <c r="AD503" s="86"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v>15.714285714285714</v>
      </c>
      <c r="AB504" s="86">
        <v>0.52857142857142858</v>
      </c>
      <c r="AC504" s="86">
        <v>0.48142857142857143</v>
      </c>
      <c r="AD504" s="86"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v>13.777777777777779</v>
      </c>
      <c r="AB505" s="86">
        <v>0.25555555555555554</v>
      </c>
      <c r="AC505" s="86">
        <v>0.36333333333333334</v>
      </c>
      <c r="AD505" s="86"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v>8</v>
      </c>
      <c r="AB506" s="86">
        <v>0.75</v>
      </c>
      <c r="AC506" s="86">
        <v>0.5</v>
      </c>
      <c r="AD506" s="86"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v>22.571428571428573</v>
      </c>
      <c r="AB507" s="86">
        <v>0.40714285714285714</v>
      </c>
      <c r="AC507" s="86">
        <v>0.47214285714285703</v>
      </c>
      <c r="AD507" s="86"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v>24.6</v>
      </c>
      <c r="AB508" s="86">
        <v>0.51</v>
      </c>
      <c r="AC508" s="86">
        <v>0.51300000000000001</v>
      </c>
      <c r="AD508" s="86"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v>17.615384615384617</v>
      </c>
      <c r="AB509" s="86">
        <v>0.3692307692307692</v>
      </c>
      <c r="AC509" s="86">
        <v>0.45192307692307698</v>
      </c>
      <c r="AD509" s="86"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v>15.909090909090908</v>
      </c>
      <c r="AB510" s="86">
        <v>0.39090909090909087</v>
      </c>
      <c r="AC510" s="86">
        <v>0.44636363636363635</v>
      </c>
      <c r="AD510" s="86"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v>16</v>
      </c>
      <c r="AB511" s="86">
        <v>0.25</v>
      </c>
      <c r="AC511" s="86">
        <v>0.5</v>
      </c>
      <c r="AD511" s="86"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v>15.333333333333334</v>
      </c>
      <c r="AB512" s="86">
        <v>0.47222222222222221</v>
      </c>
      <c r="AC512" s="86">
        <v>0.48777777777777775</v>
      </c>
      <c r="AD512" s="86"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v>10.4375</v>
      </c>
      <c r="AB513" s="86">
        <v>0.40937499999999999</v>
      </c>
      <c r="AC513" s="86">
        <v>0.48374999999999996</v>
      </c>
      <c r="AD513" s="86"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v>8.1666666666666661</v>
      </c>
      <c r="AB514" s="86">
        <v>0.38333333333333336</v>
      </c>
      <c r="AC514" s="86">
        <v>0.45833333333333331</v>
      </c>
      <c r="AD514" s="86"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v>11.8</v>
      </c>
      <c r="AB515" s="86">
        <v>0.46199999999999997</v>
      </c>
      <c r="AC515" s="86">
        <v>0.49560000000000004</v>
      </c>
      <c r="AD515" s="86"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v>20.55</v>
      </c>
      <c r="AB516" s="86">
        <v>0.45749999999999991</v>
      </c>
      <c r="AC516" s="86">
        <v>0.49149999999999999</v>
      </c>
      <c r="AD516" s="86"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v>14.1</v>
      </c>
      <c r="AB517" s="86">
        <v>0.255</v>
      </c>
      <c r="AC517" s="86">
        <v>0.36599999999999999</v>
      </c>
      <c r="AD517" s="86"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v>23.818181818181817</v>
      </c>
      <c r="AB518" s="86">
        <v>0.48636363636363633</v>
      </c>
      <c r="AC518" s="86">
        <v>0.50181818181818183</v>
      </c>
      <c r="AD518" s="86"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v>18.111111111111111</v>
      </c>
      <c r="AB519" s="86">
        <v>0.36481481481481481</v>
      </c>
      <c r="AC519" s="86">
        <v>0.44962962962962971</v>
      </c>
      <c r="AD519" s="86"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v>25</v>
      </c>
      <c r="AB520" s="86">
        <v>0.25</v>
      </c>
      <c r="AC520" s="86">
        <v>0.39</v>
      </c>
      <c r="AD520" s="86"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v>20</v>
      </c>
      <c r="AB521" s="86">
        <v>0.25</v>
      </c>
      <c r="AC521" s="86">
        <v>0.39</v>
      </c>
      <c r="AD521" s="86"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v>8.526315789473685</v>
      </c>
      <c r="AB522" s="86">
        <v>0.40263157894736845</v>
      </c>
      <c r="AC522" s="86">
        <v>0.46631578947368418</v>
      </c>
      <c r="AD522" s="86"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v>13.5</v>
      </c>
      <c r="AB523" s="86">
        <v>0.36499999999999999</v>
      </c>
      <c r="AC523" s="86">
        <v>0.44600000000000001</v>
      </c>
      <c r="AD523" s="86"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v>15.8</v>
      </c>
      <c r="AB524" s="86">
        <v>0.54333333333333333</v>
      </c>
      <c r="AC524" s="86">
        <v>0.49000000000000005</v>
      </c>
      <c r="AD524" s="86"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v>17.333333333333332</v>
      </c>
      <c r="AB525" s="86">
        <v>0.42083333333333334</v>
      </c>
      <c r="AC525" s="86">
        <v>0.46</v>
      </c>
      <c r="AD525" s="86"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v>17.333333333333332</v>
      </c>
      <c r="AB526" s="86">
        <v>0.3888888888888889</v>
      </c>
      <c r="AC526" s="86">
        <v>0.44999999999999996</v>
      </c>
      <c r="AD526" s="86"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v>26.923076923076923</v>
      </c>
      <c r="AB527" s="86">
        <v>0.62692307692307681</v>
      </c>
      <c r="AC527" s="86">
        <v>0.56615384615384623</v>
      </c>
      <c r="AD527" s="86"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v>22.842105263157894</v>
      </c>
      <c r="AB528" s="86">
        <v>0.38421052631578945</v>
      </c>
      <c r="AC528" s="86">
        <v>0.44526315789473681</v>
      </c>
      <c r="AD528" s="86"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v>18.5</v>
      </c>
      <c r="AB529" s="86">
        <v>0.5</v>
      </c>
      <c r="AC529" s="86">
        <v>0.56000000000000005</v>
      </c>
      <c r="AD529" s="86"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v>12.761904761904763</v>
      </c>
      <c r="AB530" s="86">
        <v>0.51428571428571423</v>
      </c>
      <c r="AC530" s="86">
        <v>0.49000000000000005</v>
      </c>
      <c r="AD530" s="86"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v>12.909090909090908</v>
      </c>
      <c r="AB531" s="86">
        <v>0.4</v>
      </c>
      <c r="AC531" s="86">
        <v>0.47181818181818175</v>
      </c>
      <c r="AD531" s="86"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v>18.142857142857142</v>
      </c>
      <c r="AB532" s="86">
        <v>0.37857142857142856</v>
      </c>
      <c r="AC532" s="86">
        <v>0.45964285714285724</v>
      </c>
      <c r="AD532" s="86"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v>17.076923076923077</v>
      </c>
      <c r="AB533" s="86">
        <v>0.44615384615384612</v>
      </c>
      <c r="AC533" s="86">
        <v>0.48076923076923078</v>
      </c>
      <c r="AD533" s="86"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v>26.071428571428573</v>
      </c>
      <c r="AB534" s="86">
        <v>0.63571428571428557</v>
      </c>
      <c r="AC534" s="86">
        <v>0.57785714285714285</v>
      </c>
      <c r="AD534" s="86"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v>20.047619047619047</v>
      </c>
      <c r="AB535" s="86">
        <v>0.47142857142857136</v>
      </c>
      <c r="AC535" s="86">
        <v>0.50285714285714289</v>
      </c>
      <c r="AD535" s="86"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v>8.5</v>
      </c>
      <c r="AB536" s="86">
        <v>0.39500000000000002</v>
      </c>
      <c r="AC536" s="86">
        <v>0.45649999999999996</v>
      </c>
      <c r="AD536" s="86"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v>14</v>
      </c>
      <c r="AB537" s="86">
        <v>0.25454545454545452</v>
      </c>
      <c r="AC537" s="86">
        <v>0.3572727272727273</v>
      </c>
      <c r="AD537" s="86"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v>19</v>
      </c>
      <c r="AB538" s="86">
        <v>0.25</v>
      </c>
      <c r="AC538" s="86">
        <v>0.27</v>
      </c>
      <c r="AD538" s="86"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v>22.75</v>
      </c>
      <c r="AB539" s="86">
        <v>0.46666666666666662</v>
      </c>
      <c r="AC539" s="86">
        <v>0.48249999999999993</v>
      </c>
      <c r="AD539" s="86"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v>9</v>
      </c>
      <c r="AB540" s="86">
        <v>0.32500000000000001</v>
      </c>
      <c r="AC540" s="86">
        <v>0.375</v>
      </c>
      <c r="AD540" s="86"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v>11.5</v>
      </c>
      <c r="AB541" s="86">
        <v>0.45384615384615379</v>
      </c>
      <c r="AC541" s="86">
        <v>0.4869230769230769</v>
      </c>
      <c r="AD541" s="86"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v>22</v>
      </c>
      <c r="AB542" s="86">
        <v>0.3775</v>
      </c>
      <c r="AC542" s="86">
        <v>0.43649999999999994</v>
      </c>
      <c r="AD542" s="86"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v>22.615384615384617</v>
      </c>
      <c r="AB543" s="86">
        <v>0.48846153846153845</v>
      </c>
      <c r="AC543" s="86">
        <v>0.49153846153846142</v>
      </c>
      <c r="AD543" s="86"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v>22.454545454545453</v>
      </c>
      <c r="AB544" s="86">
        <v>0.47272727272727272</v>
      </c>
      <c r="AC544" s="86">
        <v>0.47545454545454541</v>
      </c>
      <c r="AD544" s="86"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v>13.25</v>
      </c>
      <c r="AB545" s="86">
        <v>0.28749999999999998</v>
      </c>
      <c r="AC545" s="86">
        <v>0.39249999999999996</v>
      </c>
      <c r="AD545" s="86"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v>16.333333333333332</v>
      </c>
      <c r="AB546" s="86">
        <v>0.58333333333333337</v>
      </c>
      <c r="AC546" s="86">
        <v>0.57333333333333336</v>
      </c>
      <c r="AD546" s="86"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v>15.666666666666666</v>
      </c>
      <c r="AB547" s="86">
        <v>0.52222222222222214</v>
      </c>
      <c r="AC547" s="86">
        <v>0.51888888888888884</v>
      </c>
      <c r="AD547" s="86"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v>10.666666666666666</v>
      </c>
      <c r="AB548" s="86">
        <v>0.46666666666666662</v>
      </c>
      <c r="AC548" s="86">
        <v>0.45</v>
      </c>
      <c r="AD548" s="86"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v>21.904761904761905</v>
      </c>
      <c r="AB549" s="86">
        <v>0.37142857142857144</v>
      </c>
      <c r="AC549" s="86">
        <v>0.43476190476190474</v>
      </c>
      <c r="AD549" s="86"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v>20.181818181818183</v>
      </c>
      <c r="AB550" s="86">
        <v>0.46136363636363631</v>
      </c>
      <c r="AC550" s="86">
        <v>0.49818181818181823</v>
      </c>
      <c r="AD550" s="86"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v>18.103448275862068</v>
      </c>
      <c r="AB551" s="86">
        <v>0.37413793103448273</v>
      </c>
      <c r="AC551" s="86">
        <v>0.45758620689655183</v>
      </c>
      <c r="AD551" s="86"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v>16.25</v>
      </c>
      <c r="AB552" s="86">
        <v>0.58333333333333337</v>
      </c>
      <c r="AC552" s="86">
        <v>0.54833333333333345</v>
      </c>
      <c r="AD552" s="86"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v>12.727272727272727</v>
      </c>
      <c r="AB553" s="86">
        <v>0.5022727272727272</v>
      </c>
      <c r="AC553" s="86">
        <v>0.48590909090909096</v>
      </c>
      <c r="AD553" s="86"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v>12.125</v>
      </c>
      <c r="AB554" s="86">
        <v>0.6</v>
      </c>
      <c r="AC554" s="86">
        <v>0.53</v>
      </c>
      <c r="AD554" s="86"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v>20.391304347826086</v>
      </c>
      <c r="AB555" s="86">
        <v>0.4847826086956521</v>
      </c>
      <c r="AC555" s="86">
        <v>0.50434782608695661</v>
      </c>
      <c r="AD555" s="86"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v>13</v>
      </c>
      <c r="AB556" s="86">
        <v>0.64444444444444438</v>
      </c>
      <c r="AC556" s="86">
        <v>0.54222222222222216</v>
      </c>
      <c r="AD556" s="86"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v>21.772727272727273</v>
      </c>
      <c r="AB557" s="86">
        <v>0.4</v>
      </c>
      <c r="AC557" s="86">
        <v>0.44409090909090909</v>
      </c>
      <c r="AD557" s="86"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v>12.869565217391305</v>
      </c>
      <c r="AB558" s="86">
        <v>0.52391304347826084</v>
      </c>
      <c r="AC558" s="86">
        <v>0.49260869565217397</v>
      </c>
      <c r="AD558" s="86"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v>20.529411764705884</v>
      </c>
      <c r="AB559" s="86">
        <v>0.53529411764705881</v>
      </c>
      <c r="AC559" s="86">
        <v>0.50058823529411767</v>
      </c>
      <c r="AD559" s="86"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v>15.625</v>
      </c>
      <c r="AB560" s="86">
        <v>0.57187500000000002</v>
      </c>
      <c r="AC560" s="86">
        <v>0.49937500000000001</v>
      </c>
      <c r="AD560" s="86"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v>12.516129032258064</v>
      </c>
      <c r="AB561" s="86">
        <v>0.56451612903225812</v>
      </c>
      <c r="AC561" s="86">
        <v>0.53</v>
      </c>
      <c r="AD561" s="86"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v>7</v>
      </c>
      <c r="AB562" s="86">
        <v>1</v>
      </c>
      <c r="AC562" s="86">
        <v>0.67500000000000004</v>
      </c>
      <c r="AD562" s="86"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v>28.611111111111111</v>
      </c>
      <c r="AB563" s="86">
        <v>0.51388888888888884</v>
      </c>
      <c r="AC563" s="86">
        <v>0.51666666666666672</v>
      </c>
      <c r="AD563" s="86"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v>24.228571428571428</v>
      </c>
      <c r="AB564" s="86">
        <v>0.6</v>
      </c>
      <c r="AC564" s="86">
        <v>0.56114285714285705</v>
      </c>
      <c r="AD564" s="86"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v>22.428571428571427</v>
      </c>
      <c r="AB565" s="86">
        <v>0.45357142857142857</v>
      </c>
      <c r="AC565" s="86">
        <v>0.4821428571428571</v>
      </c>
      <c r="AD565" s="86"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v>10.588235294117647</v>
      </c>
      <c r="AB566" s="86">
        <v>0.38529411764705879</v>
      </c>
      <c r="AC566" s="86">
        <v>0.47647058823529409</v>
      </c>
      <c r="AD566" s="86"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v>10.6</v>
      </c>
      <c r="AB567" s="86">
        <v>0.43499999999999994</v>
      </c>
      <c r="AC567" s="86">
        <v>0.47799999999999992</v>
      </c>
      <c r="AD567" s="86"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v>11.333333333333334</v>
      </c>
      <c r="AB568" s="86">
        <v>0.437037037037037</v>
      </c>
      <c r="AC568" s="86">
        <v>0.48222222222222222</v>
      </c>
      <c r="AD568" s="86"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v>8.2857142857142865</v>
      </c>
      <c r="AB569" s="86">
        <v>0.37619047619047619</v>
      </c>
      <c r="AC569" s="86">
        <v>0.45190476190476181</v>
      </c>
      <c r="AD569" s="86"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v>12.181818181818182</v>
      </c>
      <c r="AB570" s="86">
        <v>0.48636363636363633</v>
      </c>
      <c r="AC570" s="86">
        <v>0.51636363636363647</v>
      </c>
      <c r="AD570" s="86"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v>20.583333333333332</v>
      </c>
      <c r="AB571" s="86">
        <v>0.48958333333333326</v>
      </c>
      <c r="AC571" s="86">
        <v>0.50541666666666674</v>
      </c>
      <c r="AD571" s="86"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v>20.722222222222221</v>
      </c>
      <c r="AB572" s="86">
        <v>0.53888888888888886</v>
      </c>
      <c r="AC572" s="86">
        <v>0.50222222222222213</v>
      </c>
      <c r="AD572" s="86"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v>13.041666666666666</v>
      </c>
      <c r="AB573" s="86">
        <v>0.52708333333333324</v>
      </c>
      <c r="AC573" s="86">
        <v>0.4941666666666667</v>
      </c>
      <c r="AD573" s="86"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v>13.1</v>
      </c>
      <c r="AB574" s="86">
        <v>0.6399999999999999</v>
      </c>
      <c r="AC574" s="86">
        <v>0.54100000000000004</v>
      </c>
      <c r="AD574" s="86"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v>15.176470588235293</v>
      </c>
      <c r="AB575" s="86">
        <v>0.57352941176470584</v>
      </c>
      <c r="AC575" s="86">
        <v>0.50117647058823522</v>
      </c>
      <c r="AD575" s="86"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v>8</v>
      </c>
      <c r="AB576" s="86">
        <v>0.6</v>
      </c>
      <c r="AC576" s="86">
        <v>0.53</v>
      </c>
      <c r="AD576" s="86"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v>21.086956521739129</v>
      </c>
      <c r="AB577" s="86">
        <v>0.40869565217391307</v>
      </c>
      <c r="AC577" s="86">
        <v>0.44782608695652171</v>
      </c>
      <c r="AD577" s="86"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v>12.3125</v>
      </c>
      <c r="AB578" s="86">
        <v>0.56562500000000004</v>
      </c>
      <c r="AC578" s="86">
        <v>0.53</v>
      </c>
      <c r="AD578" s="86"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v>24.222222222222221</v>
      </c>
      <c r="AB579" s="86">
        <v>0.59444444444444444</v>
      </c>
      <c r="AC579" s="86">
        <v>0.55861111111111095</v>
      </c>
      <c r="AD579" s="86"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v>22.266666666666666</v>
      </c>
      <c r="AB580" s="86">
        <v>0.45</v>
      </c>
      <c r="AC580" s="86">
        <v>0.48133333333333328</v>
      </c>
      <c r="AD580" s="86"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v>8.5909090909090917</v>
      </c>
      <c r="AB581" s="86">
        <v>0.37727272727272732</v>
      </c>
      <c r="AC581" s="86">
        <v>0.4527272727272727</v>
      </c>
      <c r="AD581" s="86"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v>10.777777777777779</v>
      </c>
      <c r="AB582" s="86">
        <v>0.38611111111111113</v>
      </c>
      <c r="AC582" s="86">
        <v>0.47611111111111115</v>
      </c>
      <c r="AD582" s="86"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v>27.789473684210527</v>
      </c>
      <c r="AB583" s="86">
        <v>0.50789473684210529</v>
      </c>
      <c r="AC583" s="86">
        <v>0.51421052631578956</v>
      </c>
      <c r="AD583" s="86"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v>9</v>
      </c>
      <c r="AB584" s="86">
        <v>0.4</v>
      </c>
      <c r="AC584" s="86">
        <v>0.47</v>
      </c>
      <c r="AD584" s="86"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v>11.178571428571429</v>
      </c>
      <c r="AB585" s="86">
        <v>0.43571428571428567</v>
      </c>
      <c r="AC585" s="86">
        <v>0.48178571428571432</v>
      </c>
      <c r="AD585" s="86"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v>9.9090909090909083</v>
      </c>
      <c r="AB586" s="86">
        <v>0.43181818181818182</v>
      </c>
      <c r="AC586" s="86">
        <v>0.47727272727272718</v>
      </c>
      <c r="AD586" s="86"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v>20.0625</v>
      </c>
      <c r="AB587" s="86">
        <v>0.41562499999999997</v>
      </c>
      <c r="AC587" s="86">
        <v>0.45312499999999989</v>
      </c>
      <c r="AD587" s="86"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v>20.2</v>
      </c>
      <c r="AB588" s="86">
        <v>0.4</v>
      </c>
      <c r="AC588" s="86">
        <v>0.41799999999999998</v>
      </c>
      <c r="AD588" s="86"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v>17.5</v>
      </c>
      <c r="AB589" s="86">
        <v>0.65</v>
      </c>
      <c r="AC589" s="86">
        <v>0.5575</v>
      </c>
      <c r="AD589" s="86"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v>11.241379310344827</v>
      </c>
      <c r="AB590" s="86">
        <v>0.44137931034482752</v>
      </c>
      <c r="AC590" s="86">
        <v>0.48551724137931035</v>
      </c>
      <c r="AD590" s="86"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v>26</v>
      </c>
      <c r="AB591" s="86">
        <v>0.6</v>
      </c>
      <c r="AC591" s="86">
        <v>0.59</v>
      </c>
      <c r="AD591" s="86"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v>16.928571428571427</v>
      </c>
      <c r="AB592" s="86">
        <v>0.45714285714285713</v>
      </c>
      <c r="AC592" s="86">
        <v>0.48857142857142855</v>
      </c>
      <c r="AD592" s="86"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v>12.303030303030303</v>
      </c>
      <c r="AB593" s="86">
        <v>0.56060606060606055</v>
      </c>
      <c r="AC593" s="86">
        <v>0.52636363636363637</v>
      </c>
      <c r="AD593" s="86"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v>24.432432432432432</v>
      </c>
      <c r="AB594" s="86">
        <v>0.58918918918918917</v>
      </c>
      <c r="AC594" s="86">
        <v>0.55459459459459448</v>
      </c>
      <c r="AD594" s="86"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v>23.03448275862069</v>
      </c>
      <c r="AB595" s="86">
        <v>0.40689655172413797</v>
      </c>
      <c r="AC595" s="86">
        <v>0.46999999999999992</v>
      </c>
      <c r="AD595" s="86"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v>21.2</v>
      </c>
      <c r="AB596" s="86">
        <v>0.48</v>
      </c>
      <c r="AC596" s="86">
        <v>0.48600000000000004</v>
      </c>
      <c r="AD596" s="86"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v>10.789473684210526</v>
      </c>
      <c r="AB597" s="86">
        <v>0.38684210526315793</v>
      </c>
      <c r="AC597" s="86">
        <v>0.47263157894736846</v>
      </c>
      <c r="AD597" s="86"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v>15.277777777777779</v>
      </c>
      <c r="AB598" s="86">
        <v>0.56388888888888888</v>
      </c>
      <c r="AC598" s="86">
        <v>0.49611111111111111</v>
      </c>
      <c r="AD598" s="86"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v>18.533333333333335</v>
      </c>
      <c r="AB599" s="86">
        <v>0.38166666666666665</v>
      </c>
      <c r="AC599" s="86">
        <v>0.45966666666666678</v>
      </c>
      <c r="AD599" s="86"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v>24.605263157894736</v>
      </c>
      <c r="AB600" s="86">
        <v>0.58947368421052626</v>
      </c>
      <c r="AC600" s="86">
        <v>0.55368421052631567</v>
      </c>
      <c r="AD600" s="86"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v>27.45</v>
      </c>
      <c r="AB601" s="86">
        <v>0.51249999999999996</v>
      </c>
      <c r="AC601" s="86">
        <v>0.51450000000000007</v>
      </c>
      <c r="AD601" s="86"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v>11</v>
      </c>
      <c r="AB602" s="86">
        <v>0.6</v>
      </c>
      <c r="AC602" s="86">
        <v>0.52500000000000002</v>
      </c>
      <c r="AD602" s="86"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v>8.7391304347826093</v>
      </c>
      <c r="AB603" s="86">
        <v>0.38695652173913048</v>
      </c>
      <c r="AC603" s="86">
        <v>0.45565217391304341</v>
      </c>
      <c r="AD603" s="86"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v>8</v>
      </c>
      <c r="AB604" s="86">
        <v>0.8666666666666667</v>
      </c>
      <c r="AC604" s="86">
        <v>0.62333333333333341</v>
      </c>
      <c r="AD604" s="86"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v>20.368421052631579</v>
      </c>
      <c r="AB605" s="86">
        <v>0.53157894736842104</v>
      </c>
      <c r="AC605" s="86">
        <v>0.50105263157894731</v>
      </c>
      <c r="AD605" s="86"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v>31.857142857142858</v>
      </c>
      <c r="AB606" s="86">
        <v>0.74285714285714288</v>
      </c>
      <c r="AC606" s="86">
        <v>0.58571428571428563</v>
      </c>
      <c r="AD606" s="86"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v>13.272727272727273</v>
      </c>
      <c r="AB607" s="86">
        <v>0.61818181818181817</v>
      </c>
      <c r="AC607" s="86">
        <v>0.53545454545454552</v>
      </c>
      <c r="AD607" s="86"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v>12.5</v>
      </c>
      <c r="AB608" s="86">
        <v>0.55588235294117638</v>
      </c>
      <c r="AC608" s="86">
        <v>0.52500000000000002</v>
      </c>
      <c r="AD608" s="86"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v>11.4</v>
      </c>
      <c r="AB609" s="86">
        <v>0.44</v>
      </c>
      <c r="AC609" s="86">
        <v>0.48533333333333334</v>
      </c>
      <c r="AD609" s="86"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v>16.933333333333334</v>
      </c>
      <c r="AB610" s="86">
        <v>0.45333333333333331</v>
      </c>
      <c r="AC610" s="86">
        <v>0.48800000000000004</v>
      </c>
      <c r="AD610" s="86"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v>15.526315789473685</v>
      </c>
      <c r="AB611" s="86">
        <v>0.5552631578947369</v>
      </c>
      <c r="AC611" s="86">
        <v>0.49368421052631573</v>
      </c>
      <c r="AD611" s="86"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v>11.3</v>
      </c>
      <c r="AB612" s="86">
        <v>0.38750000000000007</v>
      </c>
      <c r="AC612" s="86">
        <v>0.47149999999999997</v>
      </c>
      <c r="AD612" s="86"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v>22.5</v>
      </c>
      <c r="AB613" s="86">
        <v>0.46666666666666662</v>
      </c>
      <c r="AC613" s="86">
        <v>0.48000000000000004</v>
      </c>
      <c r="AD613" s="86"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v>24.846153846153847</v>
      </c>
      <c r="AB614" s="86">
        <v>0.58461538461538454</v>
      </c>
      <c r="AC614" s="86">
        <v>0.55102564102564089</v>
      </c>
      <c r="AD614" s="86"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v>23.9</v>
      </c>
      <c r="AB615" s="86">
        <v>0.40666666666666668</v>
      </c>
      <c r="AC615" s="86">
        <v>0.46933333333333321</v>
      </c>
      <c r="AD615" s="86"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v>12.914285714285715</v>
      </c>
      <c r="AB616" s="86">
        <v>0.55142857142857138</v>
      </c>
      <c r="AC616" s="86">
        <v>0.52285714285714291</v>
      </c>
      <c r="AD616" s="86"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v>13.36</v>
      </c>
      <c r="AB617" s="86">
        <v>0.52999999999999992</v>
      </c>
      <c r="AC617" s="86">
        <v>0.49640000000000006</v>
      </c>
      <c r="AD617" s="86"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v>17.307692307692307</v>
      </c>
      <c r="AB618" s="86">
        <v>0.58461538461538454</v>
      </c>
      <c r="AC618" s="86">
        <v>0.54846153846153856</v>
      </c>
      <c r="AD618" s="86"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v>13.75</v>
      </c>
      <c r="AB619" s="86">
        <v>0.61666666666666659</v>
      </c>
      <c r="AC619" s="86">
        <v>0.53666666666666674</v>
      </c>
      <c r="AD619" s="86"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v>21.08</v>
      </c>
      <c r="AB620" s="86">
        <v>0.49399999999999994</v>
      </c>
      <c r="AC620" s="86">
        <v>0.5072000000000001</v>
      </c>
      <c r="AD620" s="86"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v>22.458333333333332</v>
      </c>
      <c r="AB621" s="86">
        <v>0.41666666666666669</v>
      </c>
      <c r="AC621" s="86">
        <v>0.45208333333333334</v>
      </c>
      <c r="AD621" s="86"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v>18.774193548387096</v>
      </c>
      <c r="AB622" s="86">
        <v>0.3887096774193548</v>
      </c>
      <c r="AC622" s="86">
        <v>0.46258064516129044</v>
      </c>
      <c r="AD622" s="86"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v>30.25</v>
      </c>
      <c r="AB623" s="86">
        <v>0.68125000000000002</v>
      </c>
      <c r="AC623" s="86">
        <v>0.5675</v>
      </c>
      <c r="AD623" s="86"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v>25.466666666666665</v>
      </c>
      <c r="AB624" s="86">
        <v>0.60999999999999988</v>
      </c>
      <c r="AC624" s="86">
        <v>0.56866666666666665</v>
      </c>
      <c r="AD624" s="86"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v>11.333333333333334</v>
      </c>
      <c r="AB625" s="86">
        <v>0.48333333333333334</v>
      </c>
      <c r="AC625" s="86">
        <v>0.49666666666666665</v>
      </c>
      <c r="AD625" s="86"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v>12.833333333333334</v>
      </c>
      <c r="AB626" s="86">
        <v>0.54305555555555551</v>
      </c>
      <c r="AC626" s="86">
        <v>0.52055555555555566</v>
      </c>
      <c r="AD626" s="86"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v>18.235294117647058</v>
      </c>
      <c r="AB627" s="86">
        <v>0.66176470588235292</v>
      </c>
      <c r="AC627" s="86">
        <v>0.59235294117647042</v>
      </c>
      <c r="AD627" s="86"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v>16.1875</v>
      </c>
      <c r="AB628" s="86">
        <v>0.44062499999999999</v>
      </c>
      <c r="AC628" s="86">
        <v>0.48500000000000004</v>
      </c>
      <c r="AD628" s="86"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v>22.08</v>
      </c>
      <c r="AB629" s="86">
        <v>0.43</v>
      </c>
      <c r="AC629" s="86">
        <v>0.45640000000000003</v>
      </c>
      <c r="AD629" s="86"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v>26.38095238095238</v>
      </c>
      <c r="AB630" s="86">
        <v>0.52380952380952384</v>
      </c>
      <c r="AC630" s="86">
        <v>0.51666666666666672</v>
      </c>
      <c r="AD630" s="86"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v>18.78125</v>
      </c>
      <c r="AB631" s="86">
        <v>0.39999999999999997</v>
      </c>
      <c r="AC631" s="86">
        <v>0.46562500000000012</v>
      </c>
      <c r="AD631" s="86"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v>20.866666666666667</v>
      </c>
      <c r="AB632" s="86">
        <v>0.59</v>
      </c>
      <c r="AC632" s="86">
        <v>0.52399999999999991</v>
      </c>
      <c r="AD632" s="86"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v>13.038461538461538</v>
      </c>
      <c r="AB633" s="86">
        <v>0.53846153846153844</v>
      </c>
      <c r="AC633" s="86">
        <v>0.49884615384615394</v>
      </c>
      <c r="AD633" s="86"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v>14.25</v>
      </c>
      <c r="AB634" s="86">
        <v>0.84375</v>
      </c>
      <c r="AC634" s="86">
        <v>0.61125000000000007</v>
      </c>
      <c r="AD634" s="86"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v>9.6666666666666661</v>
      </c>
      <c r="AB635" s="86">
        <v>0.45833333333333331</v>
      </c>
      <c r="AC635" s="86">
        <v>0.48416666666666658</v>
      </c>
      <c r="AD635" s="86"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v>13.5</v>
      </c>
      <c r="AB636" s="86">
        <v>0.31666666666666665</v>
      </c>
      <c r="AC636" s="86">
        <v>0.38500000000000001</v>
      </c>
      <c r="AD636" s="86"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v>8.8333333333333339</v>
      </c>
      <c r="AB637" s="86">
        <v>0.41250000000000003</v>
      </c>
      <c r="AC637" s="86">
        <v>0.46541666666666659</v>
      </c>
      <c r="AD637" s="86"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v>11.25</v>
      </c>
      <c r="AB638" s="86">
        <v>0.61250000000000004</v>
      </c>
      <c r="AC638" s="86">
        <v>0.54499999999999993</v>
      </c>
      <c r="AD638" s="86"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v>17</v>
      </c>
      <c r="AB639" s="86">
        <v>0.625</v>
      </c>
      <c r="AC639" s="86">
        <v>0.48</v>
      </c>
      <c r="AD639" s="86"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v>28.777777777777779</v>
      </c>
      <c r="AB640" s="86">
        <v>0.71666666666666667</v>
      </c>
      <c r="AC640" s="86">
        <v>0.58111111111111113</v>
      </c>
      <c r="AD640" s="86"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v>18</v>
      </c>
      <c r="AB641" s="86">
        <v>0.68055555555555558</v>
      </c>
      <c r="AC641" s="86">
        <v>0.59777777777777752</v>
      </c>
      <c r="AD641" s="86"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v>24.875</v>
      </c>
      <c r="AB642" s="86">
        <v>0.63437499999999991</v>
      </c>
      <c r="AC642" s="86">
        <v>0.57624999999999993</v>
      </c>
      <c r="AD642" s="86"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v>16.5</v>
      </c>
      <c r="AB643" s="86">
        <v>0.54285714285714282</v>
      </c>
      <c r="AC643" s="86">
        <v>0.53142857142857147</v>
      </c>
      <c r="AD643" s="86"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v>20.571428571428573</v>
      </c>
      <c r="AB644" s="86">
        <v>0.39999999999999997</v>
      </c>
      <c r="AC644" s="86">
        <v>0.45571428571428579</v>
      </c>
      <c r="AD644" s="86"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v>20.615384615384617</v>
      </c>
      <c r="AB645" s="86">
        <v>0.47499999999999992</v>
      </c>
      <c r="AC645" s="86">
        <v>0.49961538461538468</v>
      </c>
      <c r="AD645" s="86"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v>21.96153846153846</v>
      </c>
      <c r="AB646" s="86">
        <v>0.41346153846153844</v>
      </c>
      <c r="AC646" s="86">
        <v>0.45076923076923081</v>
      </c>
      <c r="AD646" s="86"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v>24.725000000000001</v>
      </c>
      <c r="AB647" s="86">
        <v>0.56999999999999995</v>
      </c>
      <c r="AC647" s="86">
        <v>0.54499999999999982</v>
      </c>
      <c r="AD647" s="86"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v>18.454545454545453</v>
      </c>
      <c r="AB648" s="86">
        <v>0.38787878787878782</v>
      </c>
      <c r="AC648" s="86">
        <v>0.46090909090909105</v>
      </c>
      <c r="AD648" s="86"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v>9.1538461538461533</v>
      </c>
      <c r="AB649" s="86">
        <v>0.42307692307692307</v>
      </c>
      <c r="AC649" s="86">
        <v>0.47076923076923066</v>
      </c>
      <c r="AD649" s="86"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v>24.414634146341463</v>
      </c>
      <c r="AB650" s="86">
        <v>0.57073170731707312</v>
      </c>
      <c r="AC650" s="86">
        <v>0.54390243902439006</v>
      </c>
      <c r="AD650" s="86"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v>20.666666666666668</v>
      </c>
      <c r="AB651" s="86">
        <v>0.47962962962962952</v>
      </c>
      <c r="AC651" s="86">
        <v>0.4996296296296297</v>
      </c>
      <c r="AD651" s="86"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v>8.9600000000000009</v>
      </c>
      <c r="AB652" s="86">
        <v>0.42</v>
      </c>
      <c r="AC652" s="86">
        <v>0.46679999999999994</v>
      </c>
      <c r="AD652" s="86"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v>18.105263157894736</v>
      </c>
      <c r="AB653" s="86">
        <v>0.6763157894736842</v>
      </c>
      <c r="AC653" s="86">
        <v>0.59263157894736818</v>
      </c>
      <c r="AD653" s="86"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v>18.617647058823529</v>
      </c>
      <c r="AB654" s="86">
        <v>0.39411764705882346</v>
      </c>
      <c r="AC654" s="86">
        <v>0.46205882352941191</v>
      </c>
      <c r="AD654" s="86"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v>16.705882352941178</v>
      </c>
      <c r="AB655" s="86">
        <v>0.44999999999999996</v>
      </c>
      <c r="AC655" s="86">
        <v>0.48588235294117654</v>
      </c>
      <c r="AD655" s="86"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v>24.294117647058822</v>
      </c>
      <c r="AB656" s="86">
        <v>0.62058823529411755</v>
      </c>
      <c r="AC656" s="86">
        <v>0.57176470588235284</v>
      </c>
      <c r="AD656" s="86"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v>13.615384615384615</v>
      </c>
      <c r="AB657" s="86">
        <v>0.32307692307692309</v>
      </c>
      <c r="AC657" s="86">
        <v>0.39384615384615385</v>
      </c>
      <c r="AD657" s="86"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v>28.7</v>
      </c>
      <c r="AB658" s="86">
        <v>0.68500000000000005</v>
      </c>
      <c r="AC658" s="86">
        <v>0.57300000000000006</v>
      </c>
      <c r="AD658" s="86"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v>13.4</v>
      </c>
      <c r="AB659" s="86">
        <v>0.57000000000000006</v>
      </c>
      <c r="AC659" s="86">
        <v>0.53599999999999992</v>
      </c>
      <c r="AD659" s="86"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v>13</v>
      </c>
      <c r="AB660" s="86">
        <v>0.40000000000000008</v>
      </c>
      <c r="AC660" s="86">
        <v>0.47416666666666663</v>
      </c>
      <c r="AD660" s="86"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v>13.037037037037036</v>
      </c>
      <c r="AB661" s="86">
        <v>0.53333333333333333</v>
      </c>
      <c r="AC661" s="86">
        <v>0.49888888888888899</v>
      </c>
      <c r="AD661" s="86"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v>21.4375</v>
      </c>
      <c r="AB662" s="86">
        <v>0.44687500000000002</v>
      </c>
      <c r="AC662" s="86">
        <v>0.47499999999999992</v>
      </c>
      <c r="AD662" s="86"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v>18.857142857142858</v>
      </c>
      <c r="AB663" s="86">
        <v>0.39428571428571424</v>
      </c>
      <c r="AC663" s="86">
        <v>0.4597142857142858</v>
      </c>
      <c r="AD663" s="86"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v>9.2692307692307701</v>
      </c>
      <c r="AB664" s="86">
        <v>0.41923076923076924</v>
      </c>
      <c r="AC664" s="86">
        <v>0.46346153846153842</v>
      </c>
      <c r="AD664" s="86"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v>11.571428571428571</v>
      </c>
      <c r="AB665" s="86">
        <v>0.3880952380952381</v>
      </c>
      <c r="AC665" s="86">
        <v>0.46714285714285719</v>
      </c>
      <c r="AD665" s="86"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v>9.6428571428571423</v>
      </c>
      <c r="AB666" s="86">
        <v>0.42142857142857143</v>
      </c>
      <c r="AC666" s="86">
        <v>0.46428571428571414</v>
      </c>
      <c r="AD666" s="86"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v>4</v>
      </c>
      <c r="AB667" s="86">
        <v>0.4</v>
      </c>
      <c r="AC667" s="86">
        <v>0.38</v>
      </c>
      <c r="AD667" s="86"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v>18</v>
      </c>
      <c r="AB668" s="86">
        <v>0.67249999999999999</v>
      </c>
      <c r="AC668" s="86">
        <v>0.59399999999999975</v>
      </c>
      <c r="AD668" s="86"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v>14.444444444444445</v>
      </c>
      <c r="AB669" s="86">
        <v>0.81666666666666665</v>
      </c>
      <c r="AC669" s="86">
        <v>0.61222222222222233</v>
      </c>
      <c r="AD669" s="86"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v>13.538461538461538</v>
      </c>
      <c r="AB670" s="86">
        <v>0.61538461538461531</v>
      </c>
      <c r="AC670" s="86">
        <v>0.54307692307692312</v>
      </c>
      <c r="AD670" s="86"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v>10.571428571428571</v>
      </c>
      <c r="AB671" s="86">
        <v>0.6785714285714286</v>
      </c>
      <c r="AC671" s="86">
        <v>0.6171428571428571</v>
      </c>
      <c r="AD671" s="86"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v>20.647058823529413</v>
      </c>
      <c r="AB672" s="86">
        <v>0.42647058823529405</v>
      </c>
      <c r="AC672" s="86">
        <v>0.46294117647058813</v>
      </c>
      <c r="AD672" s="86"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v>12.916666666666666</v>
      </c>
      <c r="AB673" s="86">
        <v>0.49583333333333329</v>
      </c>
      <c r="AC673" s="86">
        <v>0.52500000000000002</v>
      </c>
      <c r="AD673" s="86"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v>24.388888888888889</v>
      </c>
      <c r="AB674" s="86">
        <v>0.64166666666666661</v>
      </c>
      <c r="AC674" s="86">
        <v>0.58166666666666655</v>
      </c>
      <c r="AD674" s="86"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v>14.4</v>
      </c>
      <c r="AB675" s="86">
        <v>0.83499999999999996</v>
      </c>
      <c r="AC675" s="86">
        <v>0.62600000000000011</v>
      </c>
      <c r="AD675" s="86"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v>16.899999999999999</v>
      </c>
      <c r="AB676" s="86">
        <v>0.45</v>
      </c>
      <c r="AC676" s="86">
        <v>0.48</v>
      </c>
      <c r="AD676" s="86"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v>12.783783783783784</v>
      </c>
      <c r="AB677" s="86">
        <v>0.55540540540540528</v>
      </c>
      <c r="AC677" s="86">
        <v>0.52675675675675682</v>
      </c>
      <c r="AD677" s="86"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v>13</v>
      </c>
      <c r="AB678" s="86">
        <v>0.625</v>
      </c>
      <c r="AC678" s="86">
        <v>0.625</v>
      </c>
      <c r="AD678" s="86"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v>9</v>
      </c>
      <c r="AB679" s="86">
        <v>0.44074074074074077</v>
      </c>
      <c r="AC679" s="86">
        <v>0.47407407407407404</v>
      </c>
      <c r="AD679" s="86"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v>11.419354838709678</v>
      </c>
      <c r="AB680" s="86">
        <v>0.4258064516129032</v>
      </c>
      <c r="AC680" s="86">
        <v>0.47774193548387101</v>
      </c>
      <c r="AD680" s="86"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v>12.76923076923077</v>
      </c>
      <c r="AB681" s="86">
        <v>0.45769230769230762</v>
      </c>
      <c r="AC681" s="86">
        <v>0.50384615384615394</v>
      </c>
      <c r="AD681" s="86"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v>18.611111111111111</v>
      </c>
      <c r="AB682" s="86">
        <v>0.3833333333333333</v>
      </c>
      <c r="AC682" s="86">
        <v>0.45388888888888901</v>
      </c>
      <c r="AD682" s="86"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v>17.61904761904762</v>
      </c>
      <c r="AB683" s="86">
        <v>0.64047619047619042</v>
      </c>
      <c r="AC683" s="86">
        <v>0.57761904761904737</v>
      </c>
      <c r="AD683" s="86"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v>11.272727272727273</v>
      </c>
      <c r="AB684" s="86">
        <v>0.37045454545454548</v>
      </c>
      <c r="AC684" s="86">
        <v>0.45727272727272728</v>
      </c>
      <c r="AD684" s="86"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v>4</v>
      </c>
      <c r="AB685" s="86">
        <v>0.2</v>
      </c>
      <c r="AC685" s="86">
        <v>0.315</v>
      </c>
      <c r="AD685" s="86"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v>24.428571428571427</v>
      </c>
      <c r="AB686" s="86">
        <v>0.56309523809523809</v>
      </c>
      <c r="AC686" s="86">
        <v>0.5428571428571427</v>
      </c>
      <c r="AD686" s="86"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v>18.675675675675677</v>
      </c>
      <c r="AB687" s="86">
        <v>0.37972972972972968</v>
      </c>
      <c r="AC687" s="86">
        <v>0.4551351351351352</v>
      </c>
      <c r="AD687" s="86"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v>21.352941176470587</v>
      </c>
      <c r="AB688" s="86">
        <v>0.43529411764705883</v>
      </c>
      <c r="AC688" s="86">
        <v>0.47647058823529398</v>
      </c>
      <c r="AD688" s="86"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v>11.59375</v>
      </c>
      <c r="AB689" s="86">
        <v>0.42031249999999998</v>
      </c>
      <c r="AC689" s="86">
        <v>0.47843750000000002</v>
      </c>
      <c r="AD689" s="86"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v>10</v>
      </c>
      <c r="AB690" s="86">
        <v>0.41000000000000003</v>
      </c>
      <c r="AC690" s="86">
        <v>0.46666666666666656</v>
      </c>
      <c r="AD690" s="86"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v>12.5</v>
      </c>
      <c r="AB691" s="86">
        <v>0.44285714285714278</v>
      </c>
      <c r="AC691" s="86">
        <v>0.50357142857142867</v>
      </c>
      <c r="AD691" s="86"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v>22.555555555555557</v>
      </c>
      <c r="AB692" s="86">
        <v>0.40740740740740738</v>
      </c>
      <c r="AC692" s="86">
        <v>0.4525925925925926</v>
      </c>
      <c r="AD692" s="86"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v>24.789473684210527</v>
      </c>
      <c r="AB693" s="86">
        <v>0.64736842105263148</v>
      </c>
      <c r="AC693" s="86">
        <v>0.57736842105263153</v>
      </c>
      <c r="AD693" s="86"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v>18.272727272727273</v>
      </c>
      <c r="AB694" s="86">
        <v>0.64545454545454539</v>
      </c>
      <c r="AC694" s="86">
        <v>0.57409090909090887</v>
      </c>
      <c r="AD694" s="86"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v>20.533333333333335</v>
      </c>
      <c r="AB695" s="86">
        <v>0.59333333333333327</v>
      </c>
      <c r="AC695" s="86">
        <v>0.5086666666666666</v>
      </c>
      <c r="AD695" s="86"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v>9.3214285714285712</v>
      </c>
      <c r="AB696" s="86">
        <v>0.45178571428571429</v>
      </c>
      <c r="AC696" s="86">
        <v>0.47499999999999998</v>
      </c>
      <c r="AD696" s="86"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v>16.25</v>
      </c>
      <c r="AB697" s="86">
        <v>0.625</v>
      </c>
      <c r="AC697" s="86">
        <v>0.55500000000000005</v>
      </c>
      <c r="AD697" s="86"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v>16.454545454545453</v>
      </c>
      <c r="AB698" s="86">
        <v>0.47727272727272729</v>
      </c>
      <c r="AC698" s="86">
        <v>0.48181818181818181</v>
      </c>
      <c r="AD698" s="86"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v>13.909090909090908</v>
      </c>
      <c r="AB699" s="86">
        <v>0.82727272727272727</v>
      </c>
      <c r="AC699" s="86">
        <v>0.61454545454545462</v>
      </c>
      <c r="AD699" s="86"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v>22.25</v>
      </c>
      <c r="AB700" s="86">
        <v>0.4017857142857143</v>
      </c>
      <c r="AC700" s="86">
        <v>0.45071428571428573</v>
      </c>
      <c r="AD700" s="86"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v>28</v>
      </c>
      <c r="AB701" s="86">
        <v>0.6454545454545455</v>
      </c>
      <c r="AC701" s="86">
        <v>0.55727272727272736</v>
      </c>
      <c r="AD701" s="86"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v>20.875</v>
      </c>
      <c r="AB702" s="86">
        <v>0.56874999999999998</v>
      </c>
      <c r="AC702" s="86">
        <v>0.51624999999999999</v>
      </c>
      <c r="AD702" s="86"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v>16.533333333333335</v>
      </c>
      <c r="AB703" s="86">
        <v>0.52333333333333332</v>
      </c>
      <c r="AC703" s="86">
        <v>0.52266666666666672</v>
      </c>
      <c r="AD703" s="86"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v>11.606060606060606</v>
      </c>
      <c r="AB704" s="86">
        <v>0.4151515151515151</v>
      </c>
      <c r="AC704" s="86">
        <v>0.47606060606060607</v>
      </c>
      <c r="AD704" s="86"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v>12.842105263157896</v>
      </c>
      <c r="AB705" s="86">
        <v>0.5473684210526315</v>
      </c>
      <c r="AC705" s="86">
        <v>0.52342105263157901</v>
      </c>
      <c r="AD705" s="86"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v>6.333333333333333</v>
      </c>
      <c r="AB706" s="86">
        <v>0.21666666666666667</v>
      </c>
      <c r="AC706" s="86">
        <v>0.34333333333333332</v>
      </c>
      <c r="AD706" s="86"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v>20.944444444444443</v>
      </c>
      <c r="AB707" s="86">
        <v>0.45277777777777778</v>
      </c>
      <c r="AC707" s="86">
        <v>0.48333333333333317</v>
      </c>
      <c r="AD707" s="86"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v>24.581395348837209</v>
      </c>
      <c r="AB708" s="86">
        <v>0.56744186046511624</v>
      </c>
      <c r="AC708" s="86">
        <v>0.54418604651162783</v>
      </c>
      <c r="AD708" s="86"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v>22</v>
      </c>
      <c r="AB709" s="86">
        <v>0.67500000000000004</v>
      </c>
      <c r="AC709" s="86">
        <v>0.59499999999999997</v>
      </c>
      <c r="AD709" s="86"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v>18.657894736842106</v>
      </c>
      <c r="AB710" s="86">
        <v>0.38947368421052631</v>
      </c>
      <c r="AC710" s="86">
        <v>0.45894736842105277</v>
      </c>
      <c r="AD710" s="86"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v>9.4137931034482758</v>
      </c>
      <c r="AB711" s="86">
        <v>0.46206896551724141</v>
      </c>
      <c r="AC711" s="86">
        <v>0.47931034482758617</v>
      </c>
      <c r="AD711" s="86"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v>13.142857142857142</v>
      </c>
      <c r="AB712" s="86">
        <v>0.625</v>
      </c>
      <c r="AC712" s="86">
        <v>0.54714285714285715</v>
      </c>
      <c r="AD712" s="86"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v>11.695652173913043</v>
      </c>
      <c r="AB713" s="86">
        <v>0.38695652173913048</v>
      </c>
      <c r="AC713" s="86">
        <v>0.46347826086956523</v>
      </c>
      <c r="AD713" s="86"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v>20.75</v>
      </c>
      <c r="AB714" s="86">
        <v>0.60312499999999991</v>
      </c>
      <c r="AC714" s="86">
        <v>0.51374999999999993</v>
      </c>
      <c r="AD714" s="86"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v>17.111111111111111</v>
      </c>
      <c r="AB715" s="86">
        <v>0.46666666666666656</v>
      </c>
      <c r="AC715" s="86">
        <v>0.49166666666666675</v>
      </c>
      <c r="AD715" s="86"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v>16.666666666666668</v>
      </c>
      <c r="AB716" s="86">
        <v>0.66666666666666663</v>
      </c>
      <c r="AC716" s="86">
        <v>0.51666666666666661</v>
      </c>
      <c r="AD716" s="86"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v>12.5</v>
      </c>
      <c r="AB717" s="86">
        <v>0.57499999999999996</v>
      </c>
      <c r="AC717" s="86">
        <v>0.53</v>
      </c>
      <c r="AD717" s="86"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v>13</v>
      </c>
      <c r="AB718" s="86">
        <v>0.66666666666666663</v>
      </c>
      <c r="AC718" s="86">
        <v>0.61333333333333329</v>
      </c>
      <c r="AD718" s="86"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v>11.617647058823529</v>
      </c>
      <c r="AB719" s="86">
        <v>0.42499999999999999</v>
      </c>
      <c r="AC719" s="86">
        <v>0.47941176470588237</v>
      </c>
      <c r="AD719" s="86"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v>24.636363636363637</v>
      </c>
      <c r="AB720" s="86">
        <v>0.56022727272727268</v>
      </c>
      <c r="AC720" s="86">
        <v>0.54113636363636353</v>
      </c>
      <c r="AD720" s="86"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v>20.705882352941178</v>
      </c>
      <c r="AB721" s="86">
        <v>0.54999999999999993</v>
      </c>
      <c r="AC721" s="86">
        <v>0.51</v>
      </c>
      <c r="AD721" s="86"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v>13.153846153846153</v>
      </c>
      <c r="AB722" s="86">
        <v>0.38846153846153852</v>
      </c>
      <c r="AC722" s="86">
        <v>0.46923076923076923</v>
      </c>
      <c r="AD722" s="86"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v>19.333333333333332</v>
      </c>
      <c r="AB723" s="86">
        <v>0.53333333333333333</v>
      </c>
      <c r="AC723" s="86">
        <v>0.53333333333333333</v>
      </c>
      <c r="AD723" s="86"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v>12.717948717948717</v>
      </c>
      <c r="AB724" s="86">
        <v>0.53974358974358971</v>
      </c>
      <c r="AC724" s="86">
        <v>0.52051282051282055</v>
      </c>
      <c r="AD724" s="86"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v>9.3000000000000007</v>
      </c>
      <c r="AB725" s="86">
        <v>0.45500000000000002</v>
      </c>
      <c r="AC725" s="86">
        <v>0.47699999999999998</v>
      </c>
      <c r="AD725" s="86"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v>21.862068965517242</v>
      </c>
      <c r="AB726" s="86">
        <v>0.38793103448275862</v>
      </c>
      <c r="AC726" s="86">
        <v>0.44379310344827588</v>
      </c>
      <c r="AD726" s="86"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v>24.355555555555554</v>
      </c>
      <c r="AB727" s="86">
        <v>0.5477777777777777</v>
      </c>
      <c r="AC727" s="86">
        <v>0.53466666666666651</v>
      </c>
      <c r="AD727" s="86"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v>18.589743589743591</v>
      </c>
      <c r="AB728" s="86">
        <v>0.37948717948717947</v>
      </c>
      <c r="AC728" s="86">
        <v>0.45358974358974369</v>
      </c>
      <c r="AD728" s="86"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v>20.470588235294116</v>
      </c>
      <c r="AB729" s="86">
        <v>0.56764705882352928</v>
      </c>
      <c r="AC729" s="86">
        <v>0.498235294117647</v>
      </c>
      <c r="AD729" s="86"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v>11.571428571428571</v>
      </c>
      <c r="AB730" s="86">
        <v>0.41285714285714281</v>
      </c>
      <c r="AC730" s="86">
        <v>0.47285714285714286</v>
      </c>
      <c r="AD730" s="86"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v>5.5</v>
      </c>
      <c r="AB731" s="86">
        <v>0.16250000000000001</v>
      </c>
      <c r="AC731" s="86">
        <v>0.32</v>
      </c>
      <c r="AD731" s="86"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v>11.5</v>
      </c>
      <c r="AB732" s="86">
        <v>0.37083333333333335</v>
      </c>
      <c r="AC732" s="86">
        <v>0.45458333333333334</v>
      </c>
      <c r="AD732" s="86"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v>10.25</v>
      </c>
      <c r="AB733" s="86">
        <v>0.59375</v>
      </c>
      <c r="AC733" s="86">
        <v>0.57124999999999992</v>
      </c>
      <c r="AD733" s="86"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v>26.916666666666668</v>
      </c>
      <c r="AB734" s="86">
        <v>0.67500000000000016</v>
      </c>
      <c r="AC734" s="86">
        <v>0.57333333333333336</v>
      </c>
      <c r="AD734" s="86"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v>26.181818181818183</v>
      </c>
      <c r="AB735" s="86">
        <v>0.54545454545454541</v>
      </c>
      <c r="AC735" s="86">
        <v>0.52727272727272734</v>
      </c>
      <c r="AD735" s="86"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v>24.7</v>
      </c>
      <c r="AB736" s="86">
        <v>0.66499999999999992</v>
      </c>
      <c r="AC736" s="86">
        <v>0.58599999999999997</v>
      </c>
      <c r="AD736" s="86"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v>13.5</v>
      </c>
      <c r="AB737" s="86">
        <v>0.84166666666666667</v>
      </c>
      <c r="AC737" s="86">
        <v>0.62583333333333335</v>
      </c>
      <c r="AD737" s="86"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v>16.1875</v>
      </c>
      <c r="AB738" s="86">
        <v>0.55312499999999998</v>
      </c>
      <c r="AC738" s="86">
        <v>0.53687499999999999</v>
      </c>
      <c r="AD738" s="86"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v>12.55</v>
      </c>
      <c r="AB739" s="86">
        <v>0.55124999999999991</v>
      </c>
      <c r="AC739" s="86">
        <v>0.52625</v>
      </c>
      <c r="AD739" s="86"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v>12.466666666666667</v>
      </c>
      <c r="AB740" s="86">
        <v>0.65</v>
      </c>
      <c r="AC740" s="86">
        <v>0.56066666666666665</v>
      </c>
      <c r="AD740" s="86"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v>9.2258064516129039</v>
      </c>
      <c r="AB741" s="86">
        <v>0.47258064516129034</v>
      </c>
      <c r="AC741" s="86">
        <v>0.4858064516129032</v>
      </c>
      <c r="AD741" s="86"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v>25.826086956521738</v>
      </c>
      <c r="AB742" s="86">
        <v>0.53260869565217395</v>
      </c>
      <c r="AC742" s="86">
        <v>0.52217391304347838</v>
      </c>
      <c r="AD742" s="86"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v>24.666666666666668</v>
      </c>
      <c r="AB743" s="86">
        <v>0.64523809523809517</v>
      </c>
      <c r="AC743" s="86">
        <v>0.57761904761904759</v>
      </c>
      <c r="AD743" s="86"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v>18.625</v>
      </c>
      <c r="AB744" s="86">
        <v>0.37624999999999997</v>
      </c>
      <c r="AC744" s="86">
        <v>0.45250000000000012</v>
      </c>
      <c r="AD744" s="86"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v>16.117647058823529</v>
      </c>
      <c r="AB745" s="86">
        <v>0.53529411764705881</v>
      </c>
      <c r="AC745" s="86">
        <v>0.52941176470588236</v>
      </c>
      <c r="AD745" s="86"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v>12.536585365853659</v>
      </c>
      <c r="AB746" s="86">
        <v>0.54390243902439017</v>
      </c>
      <c r="AC746" s="86">
        <v>0.52341463414634148</v>
      </c>
      <c r="AD746" s="86"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v>10.1875</v>
      </c>
      <c r="AB747" s="86">
        <v>0.4</v>
      </c>
      <c r="AC747" s="86">
        <v>0.4631249999999999</v>
      </c>
      <c r="AD747" s="86"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v>9.7777777777777786</v>
      </c>
      <c r="AB748" s="86">
        <v>0.55555555555555558</v>
      </c>
      <c r="AC748" s="86">
        <v>0.55333333333333323</v>
      </c>
      <c r="AD748" s="86"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v>24.304347826086957</v>
      </c>
      <c r="AB749" s="86">
        <v>0.55217391304347818</v>
      </c>
      <c r="AC749" s="86">
        <v>0.53586956521739115</v>
      </c>
      <c r="AD749" s="86"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v>26.615384615384617</v>
      </c>
      <c r="AB750" s="86">
        <v>0.6807692307692309</v>
      </c>
      <c r="AC750" s="86">
        <v>0.57461538461538464</v>
      </c>
      <c r="AD750" s="86"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v>21.8</v>
      </c>
      <c r="AB751" s="86">
        <v>0.4</v>
      </c>
      <c r="AC751" s="86">
        <v>0.44866666666666671</v>
      </c>
      <c r="AD751" s="86"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v>14.076923076923077</v>
      </c>
      <c r="AB752" s="86">
        <v>0.83461538461538454</v>
      </c>
      <c r="AC752" s="86">
        <v>0.62307692307692319</v>
      </c>
      <c r="AD752" s="86"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v>12.4375</v>
      </c>
      <c r="AB753" s="86">
        <v>0.65625</v>
      </c>
      <c r="AC753" s="86">
        <v>0.5625</v>
      </c>
      <c r="AD753" s="86"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v>11.666666666666666</v>
      </c>
      <c r="AB754" s="86">
        <v>0.42222222222222222</v>
      </c>
      <c r="AC754" s="86">
        <v>0.47611111111111115</v>
      </c>
      <c r="AD754" s="86"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v>11.48</v>
      </c>
      <c r="AB755" s="86">
        <v>0.38600000000000001</v>
      </c>
      <c r="AC755" s="86">
        <v>0.46</v>
      </c>
      <c r="AD755" s="86"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v>9.34375</v>
      </c>
      <c r="AB756" s="86">
        <v>0.46562500000000001</v>
      </c>
      <c r="AC756" s="86">
        <v>0.48281249999999998</v>
      </c>
      <c r="AD756" s="86"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v>26.214285714285715</v>
      </c>
      <c r="AB757" s="86">
        <v>0.65000000000000013</v>
      </c>
      <c r="AC757" s="86">
        <v>0.5614285714285715</v>
      </c>
      <c r="AD757" s="86"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v>25.625</v>
      </c>
      <c r="AB758" s="86">
        <v>0.52083333333333337</v>
      </c>
      <c r="AC758" s="86">
        <v>0.51666666666666672</v>
      </c>
      <c r="AD758" s="86"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v>22</v>
      </c>
      <c r="AB759" s="86">
        <v>0.39516129032258063</v>
      </c>
      <c r="AC759" s="86">
        <v>0.44677419354838716</v>
      </c>
      <c r="AD759" s="86"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v>20</v>
      </c>
      <c r="AB760" s="86">
        <v>0.51749999999999996</v>
      </c>
      <c r="AC760" s="86">
        <v>0.4955</v>
      </c>
      <c r="AD760" s="86"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v>12.705882352941176</v>
      </c>
      <c r="AB761" s="86">
        <v>0.63235294117647056</v>
      </c>
      <c r="AC761" s="86">
        <v>0.5523529411764706</v>
      </c>
      <c r="AD761" s="86"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v>5.4</v>
      </c>
      <c r="AB762" s="86">
        <v>0.18</v>
      </c>
      <c r="AC762" s="86">
        <v>0.33399999999999996</v>
      </c>
      <c r="AD762" s="86"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v>12.523809523809524</v>
      </c>
      <c r="AB763" s="86">
        <v>0.53690476190476188</v>
      </c>
      <c r="AC763" s="86">
        <v>0.52023809523809528</v>
      </c>
      <c r="AD763" s="86"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v>9.882352941176471</v>
      </c>
      <c r="AB764" s="86">
        <v>0.42058823529411765</v>
      </c>
      <c r="AC764" s="86">
        <v>0.47176470588235281</v>
      </c>
      <c r="AD764" s="86"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v>24.276595744680851</v>
      </c>
      <c r="AB765" s="86">
        <v>0.55638297872340425</v>
      </c>
      <c r="AC765" s="86">
        <v>0.5374468085106382</v>
      </c>
      <c r="AD765" s="86"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v>24.636363636363637</v>
      </c>
      <c r="AB766" s="86">
        <v>0.64999999999999991</v>
      </c>
      <c r="AC766" s="86">
        <v>0.57909090909090899</v>
      </c>
      <c r="AD766" s="86"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v>20.894736842105264</v>
      </c>
      <c r="AB767" s="86">
        <v>0.46842105263157896</v>
      </c>
      <c r="AC767" s="86">
        <v>0.48999999999999982</v>
      </c>
      <c r="AD767" s="86"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v>20.444444444444443</v>
      </c>
      <c r="AB768" s="86">
        <v>0.44444444444444442</v>
      </c>
      <c r="AC768" s="86">
        <v>0.47111111111111104</v>
      </c>
      <c r="AD768" s="86"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v>18.829268292682926</v>
      </c>
      <c r="AB769" s="86">
        <v>0.38536585365853654</v>
      </c>
      <c r="AC769" s="86">
        <v>0.45634146341463427</v>
      </c>
      <c r="AD769" s="86"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v>11.5</v>
      </c>
      <c r="AB770" s="86">
        <v>0.4</v>
      </c>
      <c r="AC770" s="86">
        <v>0.46576923076923077</v>
      </c>
      <c r="AD770" s="86"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v>10</v>
      </c>
      <c r="AB771" s="86">
        <v>0.57499999999999996</v>
      </c>
      <c r="AC771" s="86">
        <v>0.55899999999999994</v>
      </c>
      <c r="AD771" s="86"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v>22.111111111111111</v>
      </c>
      <c r="AB772" s="86">
        <v>0.56111111111111112</v>
      </c>
      <c r="AC772" s="86">
        <v>0.51388888888888884</v>
      </c>
      <c r="AD772" s="86"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v>21.388888888888889</v>
      </c>
      <c r="AB773" s="86">
        <v>0.57777777777777772</v>
      </c>
      <c r="AC773" s="86">
        <v>0.50277777777777777</v>
      </c>
      <c r="AD773" s="86"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v>24.956521739130434</v>
      </c>
      <c r="AB774" s="86">
        <v>0.65434782608695652</v>
      </c>
      <c r="AC774" s="86">
        <v>0.57913043478260862</v>
      </c>
      <c r="AD774" s="86"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v>17.666666666666668</v>
      </c>
      <c r="AB775" s="86">
        <v>0.5</v>
      </c>
      <c r="AC775" s="86">
        <v>0.49</v>
      </c>
      <c r="AD775" s="86"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v>12.533333333333333</v>
      </c>
      <c r="AB776" s="86">
        <v>0.46333333333333326</v>
      </c>
      <c r="AC776" s="86">
        <v>0.50866666666666671</v>
      </c>
      <c r="AD776" s="86"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v>13.142857142857142</v>
      </c>
      <c r="AB777" s="86">
        <v>0.41428571428571431</v>
      </c>
      <c r="AC777" s="86">
        <v>0.47714285714285715</v>
      </c>
      <c r="AD777" s="86"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v>24.75</v>
      </c>
      <c r="AB778" s="86">
        <v>0.46250000000000002</v>
      </c>
      <c r="AC778" s="86">
        <v>0.505</v>
      </c>
      <c r="AD778" s="86"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v>23.5</v>
      </c>
      <c r="AB779" s="86">
        <v>0.375</v>
      </c>
      <c r="AC779" s="86">
        <v>0.41833333333333328</v>
      </c>
      <c r="AD779" s="86"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v>20.94736842105263</v>
      </c>
      <c r="AB780" s="86">
        <v>0.43421052631578949</v>
      </c>
      <c r="AC780" s="86">
        <v>0.46842105263157885</v>
      </c>
      <c r="AD780" s="86"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v>17.210526315789473</v>
      </c>
      <c r="AB781" s="86">
        <v>0.45526315789473676</v>
      </c>
      <c r="AC781" s="86">
        <v>0.48789473684210533</v>
      </c>
      <c r="AD781" s="86"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v>17.8</v>
      </c>
      <c r="AB782" s="86">
        <v>0.57000000000000006</v>
      </c>
      <c r="AC782" s="86">
        <v>0.53</v>
      </c>
      <c r="AD782" s="86"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v>11.72972972972973</v>
      </c>
      <c r="AB783" s="86">
        <v>0.41756756756756752</v>
      </c>
      <c r="AC783" s="86">
        <v>0.47459459459459463</v>
      </c>
      <c r="AD783" s="86">
        <v>0.35135135135135137</v>
      </c>
    </row>
    <row r="784" spans="1:30" x14ac:dyDescent="0.25">
      <c r="A784" s="85">
        <v>46184</v>
      </c>
      <c r="B784" t="s">
        <v>148</v>
      </c>
      <c r="C784">
        <v>11</v>
      </c>
      <c r="D784" s="86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86">
        <v>12.488372093023257</v>
      </c>
      <c r="AB784" s="86">
        <v>0.53023255813953485</v>
      </c>
      <c r="AC784" s="86">
        <v>0.51534883720930236</v>
      </c>
      <c r="AD784" s="86">
        <v>0.51162790697674421</v>
      </c>
    </row>
    <row r="785" spans="1:30" x14ac:dyDescent="0.25">
      <c r="A785" s="85">
        <v>46184</v>
      </c>
      <c r="B785" t="s">
        <v>154</v>
      </c>
      <c r="C785">
        <v>6</v>
      </c>
      <c r="D785" s="86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86">
        <v>12.125</v>
      </c>
      <c r="AB785" s="86">
        <v>0.44999999999999996</v>
      </c>
      <c r="AC785" s="86">
        <v>0.49625000000000002</v>
      </c>
      <c r="AD785" s="86">
        <v>0.5</v>
      </c>
    </row>
    <row r="786" spans="1:30" x14ac:dyDescent="0.25">
      <c r="A786" s="85">
        <v>46184</v>
      </c>
      <c r="B786" t="s">
        <v>4</v>
      </c>
      <c r="C786">
        <v>19</v>
      </c>
      <c r="D786" s="86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86">
        <v>22.166666666666668</v>
      </c>
      <c r="AB786" s="86">
        <v>0.45416666666666666</v>
      </c>
      <c r="AC786" s="86">
        <v>0.46166666666666661</v>
      </c>
      <c r="AD786" s="86">
        <v>0.5</v>
      </c>
    </row>
    <row r="787" spans="1:30" x14ac:dyDescent="0.25">
      <c r="A787" s="85">
        <v>46184</v>
      </c>
      <c r="B787" t="s">
        <v>155</v>
      </c>
      <c r="C787">
        <v>19</v>
      </c>
      <c r="D787" s="86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86">
        <v>18.833333333333332</v>
      </c>
      <c r="AB787" s="86">
        <v>0.38214285714285706</v>
      </c>
      <c r="AC787" s="86">
        <v>0.45285714285714296</v>
      </c>
      <c r="AD787" s="86">
        <v>0.35714285714285715</v>
      </c>
    </row>
    <row r="788" spans="1:30" x14ac:dyDescent="0.25">
      <c r="A788" s="85">
        <v>46184</v>
      </c>
      <c r="B788" t="s">
        <v>42</v>
      </c>
      <c r="C788">
        <v>6</v>
      </c>
      <c r="D788" s="86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86">
        <v>11.8</v>
      </c>
      <c r="AB788" s="86">
        <v>0.27999999999999997</v>
      </c>
      <c r="AC788" s="86">
        <v>0.376</v>
      </c>
      <c r="AD788" s="86">
        <v>0.2</v>
      </c>
    </row>
    <row r="789" spans="1:30" x14ac:dyDescent="0.25">
      <c r="A789" s="85">
        <v>46184</v>
      </c>
      <c r="B789" t="s">
        <v>38</v>
      </c>
      <c r="C789">
        <v>6</v>
      </c>
      <c r="D789" s="86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86">
        <v>9.6666666666666661</v>
      </c>
      <c r="AB789" s="86">
        <v>0.41111111111111115</v>
      </c>
      <c r="AC789" s="86">
        <v>0.46277777777777768</v>
      </c>
      <c r="AD789" s="86">
        <v>0.3888888888888889</v>
      </c>
    </row>
    <row r="790" spans="1:30" x14ac:dyDescent="0.25">
      <c r="A790" s="85">
        <v>46184</v>
      </c>
      <c r="B790" t="s">
        <v>140</v>
      </c>
      <c r="C790">
        <v>6</v>
      </c>
      <c r="D790" s="86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86">
        <v>9.2424242424242422</v>
      </c>
      <c r="AB790" s="86">
        <v>0.45909090909090911</v>
      </c>
      <c r="AC790" s="86">
        <v>0.47757575757575754</v>
      </c>
      <c r="AD790" s="86">
        <v>0.42424242424242425</v>
      </c>
    </row>
    <row r="791" spans="1:30" x14ac:dyDescent="0.25">
      <c r="A791" s="85">
        <v>46184</v>
      </c>
      <c r="B791" t="s">
        <v>29</v>
      </c>
      <c r="C791">
        <v>12</v>
      </c>
      <c r="D791" s="86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86">
        <v>11.736842105263158</v>
      </c>
      <c r="AB791" s="86">
        <v>0.4263157894736842</v>
      </c>
      <c r="AC791" s="86">
        <v>0.48026315789473695</v>
      </c>
      <c r="AD791" s="86">
        <v>0.36842105263157893</v>
      </c>
    </row>
    <row r="792" spans="1:30" x14ac:dyDescent="0.25">
      <c r="A792" s="85">
        <v>46184</v>
      </c>
      <c r="B792" t="s">
        <v>14</v>
      </c>
      <c r="C792">
        <v>19</v>
      </c>
      <c r="D792" s="86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86">
        <v>21.90625</v>
      </c>
      <c r="AB792" s="86">
        <v>0.40625</v>
      </c>
      <c r="AC792" s="86">
        <v>0.45437500000000003</v>
      </c>
      <c r="AD792" s="86">
        <v>0.375</v>
      </c>
    </row>
    <row r="793" spans="1:30" x14ac:dyDescent="0.25">
      <c r="A793" s="85">
        <v>46184</v>
      </c>
      <c r="B793" t="s">
        <v>54</v>
      </c>
      <c r="C793">
        <v>12</v>
      </c>
      <c r="D793" s="86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86">
        <v>12.333333333333334</v>
      </c>
      <c r="AB793" s="86">
        <v>0.6333333333333333</v>
      </c>
      <c r="AC793" s="86">
        <v>0.58333333333333337</v>
      </c>
      <c r="AD793" s="86">
        <v>0.66666666666666663</v>
      </c>
    </row>
    <row r="794" spans="1:30" x14ac:dyDescent="0.25">
      <c r="A794" s="85">
        <v>46184</v>
      </c>
      <c r="B794" t="s">
        <v>139</v>
      </c>
      <c r="C794">
        <v>19</v>
      </c>
      <c r="D794" s="86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86">
        <v>11.777777777777779</v>
      </c>
      <c r="AB794" s="86">
        <v>0.41296296296296298</v>
      </c>
      <c r="AC794" s="86">
        <v>0.47407407407407404</v>
      </c>
      <c r="AD794" s="86">
        <v>0.44444444444444442</v>
      </c>
    </row>
    <row r="795" spans="1:30" x14ac:dyDescent="0.25">
      <c r="A795" s="85">
        <v>46184</v>
      </c>
      <c r="B795" t="s">
        <v>247</v>
      </c>
      <c r="C795">
        <v>4</v>
      </c>
      <c r="D795" s="86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86">
        <v>4</v>
      </c>
      <c r="AB795" s="86">
        <v>0.75</v>
      </c>
      <c r="AC795" s="86">
        <v>0.69</v>
      </c>
      <c r="AD795" s="86">
        <v>1</v>
      </c>
    </row>
    <row r="796" spans="1:30" x14ac:dyDescent="0.25">
      <c r="A796" s="85">
        <v>46184</v>
      </c>
      <c r="B796" t="s">
        <v>19</v>
      </c>
      <c r="C796">
        <v>8</v>
      </c>
      <c r="D796" s="8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86">
        <v>12.444444444444445</v>
      </c>
      <c r="AB796" s="86">
        <v>0.63888888888888884</v>
      </c>
      <c r="AC796" s="86">
        <v>0.56000000000000005</v>
      </c>
      <c r="AD796" s="86">
        <v>0.66666666666666663</v>
      </c>
    </row>
    <row r="797" spans="1:30" x14ac:dyDescent="0.25">
      <c r="A797" s="85">
        <v>46184</v>
      </c>
      <c r="B797" t="s">
        <v>113</v>
      </c>
      <c r="C797">
        <v>14</v>
      </c>
      <c r="D797" s="86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86">
        <v>21.684210526315791</v>
      </c>
      <c r="AB797" s="86">
        <v>0.57105263157894737</v>
      </c>
      <c r="AC797" s="86">
        <v>0.52315789473684204</v>
      </c>
      <c r="AD797" s="86">
        <v>0.63157894736842102</v>
      </c>
    </row>
    <row r="798" spans="1:30" x14ac:dyDescent="0.25">
      <c r="A798" s="85">
        <v>46186</v>
      </c>
      <c r="B798" t="s">
        <v>17</v>
      </c>
      <c r="C798">
        <v>14</v>
      </c>
      <c r="D798" s="86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86">
        <v>23.580645161290324</v>
      </c>
      <c r="AB798" s="86">
        <v>0.41774193548387101</v>
      </c>
      <c r="AC798" s="86">
        <v>0.47516129032258053</v>
      </c>
      <c r="AD798" s="86">
        <v>0.41935483870967744</v>
      </c>
    </row>
    <row r="799" spans="1:30" x14ac:dyDescent="0.25">
      <c r="A799" s="85">
        <v>46186</v>
      </c>
      <c r="B799" t="s">
        <v>14</v>
      </c>
      <c r="C799">
        <v>17</v>
      </c>
      <c r="D799" s="86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86">
        <v>21.757575757575758</v>
      </c>
      <c r="AB799" s="86">
        <v>0.41666666666666669</v>
      </c>
      <c r="AC799" s="86">
        <v>0.46030303030303032</v>
      </c>
      <c r="AD799" s="86">
        <v>0.39393939393939392</v>
      </c>
    </row>
    <row r="800" spans="1:30" x14ac:dyDescent="0.25">
      <c r="A800" s="85">
        <v>46186</v>
      </c>
      <c r="B800" t="s">
        <v>113</v>
      </c>
      <c r="C800">
        <v>9</v>
      </c>
      <c r="D800" s="86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86">
        <v>21.05</v>
      </c>
      <c r="AB800" s="86">
        <v>0.57999999999999996</v>
      </c>
      <c r="AC800" s="86">
        <v>0.52949999999999997</v>
      </c>
      <c r="AD800" s="86">
        <v>0.65</v>
      </c>
    </row>
    <row r="801" spans="1:30" x14ac:dyDescent="0.25">
      <c r="A801" s="85">
        <v>46186</v>
      </c>
      <c r="B801" t="s">
        <v>155</v>
      </c>
      <c r="C801">
        <v>16</v>
      </c>
      <c r="D801" s="86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86">
        <v>18.767441860465116</v>
      </c>
      <c r="AB801" s="86">
        <v>0.39069767441860459</v>
      </c>
      <c r="AC801" s="86">
        <v>0.45744186046511631</v>
      </c>
      <c r="AD801" s="86">
        <v>0.37209302325581395</v>
      </c>
    </row>
    <row r="802" spans="1:30" x14ac:dyDescent="0.25">
      <c r="A802" s="85">
        <v>46186</v>
      </c>
      <c r="B802" t="s">
        <v>154</v>
      </c>
      <c r="C802">
        <v>18</v>
      </c>
      <c r="D802" s="86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86">
        <v>12.470588235294118</v>
      </c>
      <c r="AB802" s="86">
        <v>0.46764705882352936</v>
      </c>
      <c r="AC802" s="86">
        <v>0.50529411764705878</v>
      </c>
      <c r="AD802" s="86">
        <v>0.52941176470588236</v>
      </c>
    </row>
    <row r="803" spans="1:30" x14ac:dyDescent="0.25">
      <c r="A803" s="85">
        <v>46186</v>
      </c>
      <c r="B803" t="s">
        <v>139</v>
      </c>
      <c r="C803">
        <v>10</v>
      </c>
      <c r="D803" s="86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86">
        <v>11.714285714285714</v>
      </c>
      <c r="AB803" s="86">
        <v>0.42499999999999999</v>
      </c>
      <c r="AC803" s="86">
        <v>0.48035714285714282</v>
      </c>
      <c r="AD803" s="86">
        <v>0.4642857142857143</v>
      </c>
    </row>
    <row r="804" spans="1:30" x14ac:dyDescent="0.25">
      <c r="A804" s="85">
        <v>46186</v>
      </c>
      <c r="B804" t="s">
        <v>2</v>
      </c>
      <c r="C804">
        <v>13</v>
      </c>
      <c r="D804" s="86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v>25.333333333333332</v>
      </c>
      <c r="AB804" s="86">
        <v>0.62333333333333341</v>
      </c>
      <c r="AC804" s="86">
        <v>0.54733333333333334</v>
      </c>
      <c r="AD804" s="86">
        <v>0.46666666666666667</v>
      </c>
    </row>
    <row r="805" spans="1:30" x14ac:dyDescent="0.25">
      <c r="A805" s="85">
        <v>46186</v>
      </c>
      <c r="B805" t="s">
        <v>13</v>
      </c>
      <c r="C805">
        <v>16</v>
      </c>
      <c r="D805" s="86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86">
        <v>24.104166666666668</v>
      </c>
      <c r="AB805" s="86">
        <v>0.54999999999999993</v>
      </c>
      <c r="AC805" s="86">
        <v>0.53354166666666658</v>
      </c>
      <c r="AD805" s="86">
        <v>0.5625</v>
      </c>
    </row>
    <row r="806" spans="1:30" x14ac:dyDescent="0.25">
      <c r="A806" s="85">
        <v>46186</v>
      </c>
      <c r="B806" t="s">
        <v>18</v>
      </c>
      <c r="C806">
        <v>10</v>
      </c>
      <c r="D806" s="86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86">
        <v>25</v>
      </c>
      <c r="AB806" s="86">
        <v>0.51</v>
      </c>
      <c r="AC806" s="86">
        <v>0.51000000000000012</v>
      </c>
      <c r="AD806" s="86">
        <v>0.52</v>
      </c>
    </row>
    <row r="807" spans="1:30" x14ac:dyDescent="0.25">
      <c r="A807" s="85">
        <v>46186</v>
      </c>
      <c r="B807" t="s">
        <v>141</v>
      </c>
      <c r="C807">
        <v>15</v>
      </c>
      <c r="D807" s="86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86">
        <v>17.100000000000001</v>
      </c>
      <c r="AB807" s="86">
        <v>0.44499999999999995</v>
      </c>
      <c r="AC807" s="86">
        <v>0.48100000000000004</v>
      </c>
      <c r="AD807" s="86">
        <v>0.4</v>
      </c>
    </row>
    <row r="808" spans="1:30" x14ac:dyDescent="0.25">
      <c r="A808" s="85">
        <v>46186</v>
      </c>
      <c r="B808" t="s">
        <v>29</v>
      </c>
      <c r="C808">
        <v>9</v>
      </c>
      <c r="D808" s="86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86">
        <v>11.666666666666666</v>
      </c>
      <c r="AB808" s="86">
        <v>0.4217948717948718</v>
      </c>
      <c r="AC808" s="86">
        <v>0.47692307692307706</v>
      </c>
      <c r="AD808" s="86">
        <v>0.35897435897435898</v>
      </c>
    </row>
    <row r="809" spans="1:30" x14ac:dyDescent="0.25">
      <c r="A809" s="85">
        <v>46186</v>
      </c>
      <c r="B809" t="s">
        <v>247</v>
      </c>
      <c r="C809">
        <v>5</v>
      </c>
      <c r="D809" s="86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86">
        <v>4.5</v>
      </c>
      <c r="AB809" s="86">
        <v>0.5</v>
      </c>
      <c r="AC809" s="86">
        <v>0.52</v>
      </c>
      <c r="AD809" s="86">
        <v>0.5</v>
      </c>
    </row>
    <row r="810" spans="1:30" x14ac:dyDescent="0.25">
      <c r="A810" s="85">
        <v>46187</v>
      </c>
      <c r="B810" t="s">
        <v>1</v>
      </c>
      <c r="C810">
        <v>48</v>
      </c>
      <c r="D810" s="86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86">
        <v>27</v>
      </c>
      <c r="AB810" s="86">
        <v>0.40714285714285714</v>
      </c>
      <c r="AC810" s="86">
        <v>0.44428571428571428</v>
      </c>
      <c r="AD810" s="86">
        <v>0.42857142857142855</v>
      </c>
    </row>
    <row r="811" spans="1:30" x14ac:dyDescent="0.25">
      <c r="A811" s="85">
        <v>46187</v>
      </c>
      <c r="B811" t="s">
        <v>13</v>
      </c>
      <c r="C811">
        <v>43</v>
      </c>
      <c r="D811" s="86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86">
        <v>24.489795918367346</v>
      </c>
      <c r="AB811" s="86">
        <v>0.55102040816326525</v>
      </c>
      <c r="AC811" s="86">
        <v>0.53489795918367344</v>
      </c>
      <c r="AD811" s="86">
        <v>0.5714285714285714</v>
      </c>
    </row>
    <row r="812" spans="1:30" x14ac:dyDescent="0.25">
      <c r="A812" s="85">
        <v>46187</v>
      </c>
      <c r="B812" t="s">
        <v>37</v>
      </c>
      <c r="C812">
        <v>33</v>
      </c>
      <c r="D812" s="86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86">
        <v>21.55</v>
      </c>
      <c r="AB812" s="86">
        <v>0.4425</v>
      </c>
      <c r="AC812" s="86">
        <v>0.47499999999999992</v>
      </c>
      <c r="AD812" s="86">
        <v>0.55000000000000004</v>
      </c>
    </row>
    <row r="813" spans="1:30" x14ac:dyDescent="0.25">
      <c r="A813" s="85">
        <v>46187</v>
      </c>
      <c r="B813" t="s">
        <v>141</v>
      </c>
      <c r="C813">
        <v>31</v>
      </c>
      <c r="D813" s="86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86">
        <v>17.761904761904763</v>
      </c>
      <c r="AB813" s="86">
        <v>0.45238095238095227</v>
      </c>
      <c r="AC813" s="86">
        <v>0.48666666666666669</v>
      </c>
      <c r="AD813" s="86">
        <v>0.42857142857142855</v>
      </c>
    </row>
    <row r="814" spans="1:30" x14ac:dyDescent="0.25">
      <c r="A814" s="85">
        <v>46187</v>
      </c>
      <c r="B814" t="s">
        <v>29</v>
      </c>
      <c r="C814">
        <v>16</v>
      </c>
      <c r="D814" s="86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86">
        <v>11.775</v>
      </c>
      <c r="AB814" s="86">
        <v>0.42625000000000002</v>
      </c>
      <c r="AC814" s="86">
        <v>0.48000000000000015</v>
      </c>
      <c r="AD814" s="86">
        <v>0.375</v>
      </c>
    </row>
    <row r="815" spans="1:30" x14ac:dyDescent="0.25">
      <c r="A815" s="85">
        <v>46187</v>
      </c>
      <c r="B815" t="s">
        <v>70</v>
      </c>
      <c r="C815">
        <v>15</v>
      </c>
      <c r="D815" s="86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86">
        <v>17.333333333333332</v>
      </c>
      <c r="AB815" s="86">
        <v>0.57500000000000007</v>
      </c>
      <c r="AC815" s="86">
        <v>0.54166666666666663</v>
      </c>
      <c r="AD815" s="86">
        <v>0.66666666666666663</v>
      </c>
    </row>
    <row r="816" spans="1:30" x14ac:dyDescent="0.25">
      <c r="A816" s="85">
        <v>46187</v>
      </c>
      <c r="B816" t="s">
        <v>2</v>
      </c>
      <c r="C816">
        <v>50</v>
      </c>
      <c r="D816" s="86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86">
        <v>26.875</v>
      </c>
      <c r="AB816" s="86">
        <v>0.60937500000000011</v>
      </c>
      <c r="AC816" s="86">
        <v>0.53812500000000008</v>
      </c>
      <c r="AD816" s="86">
        <v>0.4375</v>
      </c>
    </row>
    <row r="817" spans="1:30" x14ac:dyDescent="0.25">
      <c r="A817" s="85">
        <v>46187</v>
      </c>
      <c r="B817" t="s">
        <v>18</v>
      </c>
      <c r="C817">
        <v>34</v>
      </c>
      <c r="D817" s="86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86">
        <v>25.346153846153847</v>
      </c>
      <c r="AB817" s="86">
        <v>0.50576923076923075</v>
      </c>
      <c r="AC817" s="86">
        <v>0.50576923076923086</v>
      </c>
      <c r="AD817" s="86">
        <v>0.5</v>
      </c>
    </row>
    <row r="818" spans="1:30" x14ac:dyDescent="0.25">
      <c r="A818" s="85">
        <v>46187</v>
      </c>
      <c r="B818" t="s">
        <v>150</v>
      </c>
      <c r="C818">
        <v>31</v>
      </c>
      <c r="D818" s="86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86">
        <v>18.826086956521738</v>
      </c>
      <c r="AB818" s="86">
        <v>0.63478260869565217</v>
      </c>
      <c r="AC818" s="86">
        <v>0.56652173913043458</v>
      </c>
      <c r="AD818" s="86">
        <v>0.69565217391304346</v>
      </c>
    </row>
    <row r="819" spans="1:30" x14ac:dyDescent="0.25">
      <c r="A819" s="85">
        <v>46187</v>
      </c>
      <c r="B819" t="s">
        <v>25</v>
      </c>
      <c r="C819">
        <v>30</v>
      </c>
      <c r="D819" s="86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86">
        <v>20.476190476190474</v>
      </c>
      <c r="AB819" s="86">
        <v>0.51190476190476186</v>
      </c>
      <c r="AC819" s="86">
        <v>0.49095238095238097</v>
      </c>
      <c r="AD819" s="86">
        <v>0.52380952380952384</v>
      </c>
    </row>
    <row r="820" spans="1:30" x14ac:dyDescent="0.25">
      <c r="A820" s="85">
        <v>46187</v>
      </c>
      <c r="B820" t="s">
        <v>71</v>
      </c>
      <c r="C820">
        <v>20</v>
      </c>
      <c r="D820" s="86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86">
        <v>14.5</v>
      </c>
      <c r="AB820" s="86">
        <v>0.54166666666666663</v>
      </c>
      <c r="AC820" s="86">
        <v>0.51333333333333331</v>
      </c>
      <c r="AD820" s="86">
        <v>0.5</v>
      </c>
    </row>
    <row r="821" spans="1:30" x14ac:dyDescent="0.25">
      <c r="A821" s="85">
        <v>46187</v>
      </c>
      <c r="B821" t="s">
        <v>140</v>
      </c>
      <c r="C821">
        <v>11</v>
      </c>
      <c r="D821" s="86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86">
        <v>9.2941176470588243</v>
      </c>
      <c r="AB821" s="86">
        <v>0.45735294117647063</v>
      </c>
      <c r="AC821" s="86">
        <v>0.47529411764705881</v>
      </c>
      <c r="AD821" s="86">
        <v>0.41176470588235292</v>
      </c>
    </row>
    <row r="822" spans="1:30" x14ac:dyDescent="0.25">
      <c r="A822" s="85">
        <v>46187</v>
      </c>
      <c r="B822" t="s">
        <v>6</v>
      </c>
      <c r="C822">
        <v>32</v>
      </c>
      <c r="D822" s="86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86">
        <v>25.25</v>
      </c>
      <c r="AB822" s="86">
        <v>0.65208333333333324</v>
      </c>
      <c r="AC822" s="86">
        <v>0.58041666666666658</v>
      </c>
      <c r="AD822" s="86">
        <v>0.66666666666666663</v>
      </c>
    </row>
    <row r="823" spans="1:30" x14ac:dyDescent="0.25">
      <c r="A823" s="85">
        <v>46187</v>
      </c>
      <c r="B823" t="s">
        <v>28</v>
      </c>
      <c r="C823">
        <v>14</v>
      </c>
      <c r="D823" s="86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86">
        <v>19.75</v>
      </c>
      <c r="AB823" s="86">
        <v>0.42499999999999999</v>
      </c>
      <c r="AC823" s="86">
        <v>0.47500000000000003</v>
      </c>
      <c r="AD823" s="86">
        <v>0.375</v>
      </c>
    </row>
    <row r="824" spans="1:30" x14ac:dyDescent="0.25">
      <c r="A824" s="85">
        <v>46187</v>
      </c>
      <c r="B824" t="s">
        <v>44</v>
      </c>
      <c r="C824">
        <v>21</v>
      </c>
      <c r="D824" s="86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86">
        <v>15.833333333333334</v>
      </c>
      <c r="AB824" s="86">
        <v>0.82499999999999984</v>
      </c>
      <c r="AC824" s="86">
        <v>0.66</v>
      </c>
      <c r="AD824" s="86">
        <v>1</v>
      </c>
    </row>
    <row r="825" spans="1:30" x14ac:dyDescent="0.25">
      <c r="A825" s="85">
        <v>46187</v>
      </c>
      <c r="B825" t="s">
        <v>35</v>
      </c>
      <c r="C825">
        <v>15</v>
      </c>
      <c r="D825" s="86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86">
        <v>13.107142857142858</v>
      </c>
      <c r="AB825" s="86">
        <v>0.5357142857142857</v>
      </c>
      <c r="AC825" s="86">
        <v>0.50285714285714289</v>
      </c>
      <c r="AD825" s="86">
        <v>0.6071428571428571</v>
      </c>
    </row>
    <row r="826" spans="1:30" x14ac:dyDescent="0.25">
      <c r="A826" s="85">
        <v>46187</v>
      </c>
      <c r="B826" t="s">
        <v>139</v>
      </c>
      <c r="C826">
        <v>13</v>
      </c>
      <c r="D826" s="86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86">
        <v>11.758620689655173</v>
      </c>
      <c r="AB826" s="86">
        <v>0.43103448275862066</v>
      </c>
      <c r="AC826" s="86">
        <v>0.48482758620689653</v>
      </c>
      <c r="AD826" s="86">
        <v>0.48275862068965519</v>
      </c>
    </row>
    <row r="827" spans="1:30" x14ac:dyDescent="0.25">
      <c r="A827" s="85">
        <v>46187</v>
      </c>
      <c r="B827" t="s">
        <v>20</v>
      </c>
      <c r="C827">
        <v>15</v>
      </c>
      <c r="D827" s="86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86">
        <v>15.6</v>
      </c>
      <c r="AB827" s="86">
        <v>0.52999999999999992</v>
      </c>
      <c r="AC827" s="86">
        <v>0.52800000000000002</v>
      </c>
      <c r="AD827" s="86">
        <v>0.5</v>
      </c>
    </row>
    <row r="828" spans="1:30" x14ac:dyDescent="0.25">
      <c r="A828" s="85">
        <v>46187</v>
      </c>
      <c r="B828" t="s">
        <v>15</v>
      </c>
      <c r="C828">
        <v>21</v>
      </c>
      <c r="D828" s="86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86">
        <v>20.678571428571427</v>
      </c>
      <c r="AB828" s="86">
        <v>0.4767857142857142</v>
      </c>
      <c r="AC828" s="86">
        <v>0.49571428571428583</v>
      </c>
      <c r="AD828" s="86">
        <v>0.5</v>
      </c>
    </row>
    <row r="829" spans="1:30" x14ac:dyDescent="0.25">
      <c r="A829" s="85">
        <v>46187</v>
      </c>
      <c r="B829" t="s">
        <v>27</v>
      </c>
      <c r="C829">
        <v>17</v>
      </c>
      <c r="D829" s="86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86">
        <v>16.166666666666668</v>
      </c>
      <c r="AB829" s="86">
        <v>0.52777777777777779</v>
      </c>
      <c r="AC829" s="86">
        <v>0.52166666666666672</v>
      </c>
      <c r="AD829" s="86">
        <v>0.55555555555555558</v>
      </c>
    </row>
    <row r="830" spans="1:30" x14ac:dyDescent="0.25">
      <c r="A830" s="85">
        <v>46187</v>
      </c>
      <c r="B830" t="s">
        <v>26</v>
      </c>
      <c r="C830">
        <v>14</v>
      </c>
      <c r="D830" s="86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86">
        <v>15.45</v>
      </c>
      <c r="AB830" s="86">
        <v>0.5475000000000001</v>
      </c>
      <c r="AC830" s="86">
        <v>0.48849999999999999</v>
      </c>
      <c r="AD830" s="86">
        <v>0.5</v>
      </c>
    </row>
    <row r="831" spans="1:30" x14ac:dyDescent="0.25">
      <c r="A831" s="85">
        <v>46187</v>
      </c>
      <c r="B831" t="s">
        <v>19</v>
      </c>
      <c r="C831">
        <v>9</v>
      </c>
      <c r="D831" s="86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86">
        <v>12.263157894736842</v>
      </c>
      <c r="AB831" s="86">
        <v>0.62631578947368427</v>
      </c>
      <c r="AC831" s="86">
        <v>0.55105263157894735</v>
      </c>
      <c r="AD831" s="86">
        <v>0.63157894736842102</v>
      </c>
    </row>
    <row r="832" spans="1:30" x14ac:dyDescent="0.25">
      <c r="A832" s="85">
        <v>46187</v>
      </c>
      <c r="B832" t="s">
        <v>148</v>
      </c>
      <c r="C832">
        <v>17</v>
      </c>
      <c r="D832" s="86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86">
        <v>12.590909090909092</v>
      </c>
      <c r="AB832" s="86">
        <v>0.52727272727272723</v>
      </c>
      <c r="AC832" s="86">
        <v>0.51250000000000007</v>
      </c>
      <c r="AD832" s="86">
        <v>0.5</v>
      </c>
    </row>
    <row r="833" spans="1:30" x14ac:dyDescent="0.25">
      <c r="A833" s="85">
        <v>46187</v>
      </c>
      <c r="B833" t="s">
        <v>38</v>
      </c>
      <c r="C833">
        <v>11</v>
      </c>
      <c r="D833" s="86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86">
        <v>9.7368421052631575</v>
      </c>
      <c r="AB833" s="86">
        <v>0.41052631578947374</v>
      </c>
      <c r="AC833" s="86">
        <v>0.45894736842105255</v>
      </c>
      <c r="AD833" s="86">
        <v>0.36842105263157893</v>
      </c>
    </row>
    <row r="834" spans="1:30" x14ac:dyDescent="0.25">
      <c r="A834" s="85">
        <v>46188</v>
      </c>
      <c r="B834" t="s">
        <v>140</v>
      </c>
      <c r="C834">
        <v>7</v>
      </c>
      <c r="D834" s="86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86">
        <v>9.2285714285714278</v>
      </c>
      <c r="AB834" s="86">
        <v>0.47285714285714286</v>
      </c>
      <c r="AC834" s="86">
        <v>0.48514285714285715</v>
      </c>
      <c r="AD834" s="86">
        <v>0.42857142857142855</v>
      </c>
    </row>
    <row r="835" spans="1:30" x14ac:dyDescent="0.25">
      <c r="A835" s="85">
        <v>46188</v>
      </c>
      <c r="B835" t="s">
        <v>40</v>
      </c>
      <c r="C835">
        <v>14</v>
      </c>
      <c r="D835" s="86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86">
        <v>21</v>
      </c>
      <c r="AB835" s="86">
        <v>0.6</v>
      </c>
      <c r="AC835" s="86">
        <v>0.51947368421052631</v>
      </c>
      <c r="AD835" s="86">
        <v>0.63157894736842102</v>
      </c>
    </row>
    <row r="836" spans="1:30" x14ac:dyDescent="0.25">
      <c r="A836" s="85">
        <v>46188</v>
      </c>
      <c r="B836" t="s">
        <v>150</v>
      </c>
      <c r="C836">
        <v>12</v>
      </c>
      <c r="D836" s="86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86">
        <v>18.541666666666668</v>
      </c>
      <c r="AB836" s="86">
        <v>0.65</v>
      </c>
      <c r="AC836" s="86">
        <v>0.57708333333333317</v>
      </c>
      <c r="AD836" s="86">
        <v>0.70833333333333337</v>
      </c>
    </row>
    <row r="837" spans="1:30" x14ac:dyDescent="0.25">
      <c r="A837" s="85">
        <v>46188</v>
      </c>
      <c r="B837" t="s">
        <v>6</v>
      </c>
      <c r="C837">
        <v>7</v>
      </c>
      <c r="D837" s="86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86">
        <v>24.52</v>
      </c>
      <c r="AB837" s="86">
        <v>0.66599999999999993</v>
      </c>
      <c r="AC837" s="86">
        <v>0.59</v>
      </c>
      <c r="AD837" s="86">
        <v>0.68</v>
      </c>
    </row>
    <row r="838" spans="1:30" x14ac:dyDescent="0.25">
      <c r="A838" s="85">
        <v>46188</v>
      </c>
      <c r="B838" t="s">
        <v>44</v>
      </c>
      <c r="C838">
        <v>14</v>
      </c>
      <c r="D838" s="86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86">
        <v>15.571428571428571</v>
      </c>
      <c r="AB838" s="86">
        <v>0.84999999999999987</v>
      </c>
      <c r="AC838" s="86">
        <v>0.68285714285714294</v>
      </c>
      <c r="AD838" s="86">
        <v>1</v>
      </c>
    </row>
    <row r="839" spans="1:30" x14ac:dyDescent="0.25">
      <c r="A839" s="85">
        <v>46188</v>
      </c>
      <c r="B839" t="s">
        <v>154</v>
      </c>
      <c r="C839">
        <v>3</v>
      </c>
      <c r="D839" s="86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v>11.944444444444445</v>
      </c>
      <c r="AB839" s="86">
        <v>0.44166666666666665</v>
      </c>
      <c r="AC839" s="86">
        <v>0.48722222222222222</v>
      </c>
      <c r="AD839" s="86">
        <v>0.5</v>
      </c>
    </row>
    <row r="840" spans="1:30" x14ac:dyDescent="0.25">
      <c r="A840" s="85">
        <v>46188</v>
      </c>
      <c r="B840" t="s">
        <v>29</v>
      </c>
      <c r="C840">
        <v>7</v>
      </c>
      <c r="D840" s="86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v>11.658536585365853</v>
      </c>
      <c r="AB840" s="86">
        <v>0.4158536585365854</v>
      </c>
      <c r="AC840" s="86">
        <v>0.47268292682926843</v>
      </c>
      <c r="AD840" s="86">
        <v>0.36585365853658536</v>
      </c>
    </row>
    <row r="841" spans="1:30" x14ac:dyDescent="0.25">
      <c r="A841" s="85">
        <v>46188</v>
      </c>
      <c r="B841" t="s">
        <v>155</v>
      </c>
      <c r="C841">
        <v>7</v>
      </c>
      <c r="D841" s="86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v>18.5</v>
      </c>
      <c r="AB841" s="86">
        <v>0.38181818181818178</v>
      </c>
      <c r="AC841" s="86">
        <v>0.45113636363636367</v>
      </c>
      <c r="AD841" s="86">
        <v>0.36363636363636365</v>
      </c>
    </row>
    <row r="842" spans="1:30" x14ac:dyDescent="0.25">
      <c r="A842" s="85">
        <v>46188</v>
      </c>
      <c r="B842" t="s">
        <v>15</v>
      </c>
      <c r="C842">
        <v>16</v>
      </c>
      <c r="D842" s="86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v>20.517241379310345</v>
      </c>
      <c r="AB842" s="86">
        <v>0.46034482758620682</v>
      </c>
      <c r="AC842" s="86">
        <v>0.48482758620689664</v>
      </c>
      <c r="AD842" s="86">
        <v>0.48275862068965519</v>
      </c>
    </row>
    <row r="843" spans="1:30" x14ac:dyDescent="0.25">
      <c r="A843" s="85">
        <v>46188</v>
      </c>
      <c r="B843" t="s">
        <v>14</v>
      </c>
      <c r="C843">
        <v>17</v>
      </c>
      <c r="D843" s="86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86">
        <v>21.617647058823529</v>
      </c>
      <c r="AB843" s="86">
        <v>0.40441176470588236</v>
      </c>
      <c r="AC843" s="86">
        <v>0.45205882352941179</v>
      </c>
      <c r="AD843" s="86">
        <v>0.38235294117647056</v>
      </c>
    </row>
    <row r="844" spans="1:30" x14ac:dyDescent="0.25">
      <c r="A844" s="85">
        <v>46189</v>
      </c>
      <c r="B844" t="s">
        <v>35</v>
      </c>
      <c r="C844">
        <v>3</v>
      </c>
      <c r="D844" s="86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86">
        <v>12.758620689655173</v>
      </c>
      <c r="AB844" s="86">
        <v>0.51724137931034475</v>
      </c>
      <c r="AC844" s="86">
        <v>0.49620689655172423</v>
      </c>
      <c r="AD844" s="86">
        <v>0.58620689655172409</v>
      </c>
    </row>
    <row r="845" spans="1:30" x14ac:dyDescent="0.25">
      <c r="A845" s="85">
        <v>46189</v>
      </c>
      <c r="B845" t="s">
        <v>27</v>
      </c>
      <c r="C845">
        <v>7</v>
      </c>
      <c r="D845" s="86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86">
        <v>15.684210526315789</v>
      </c>
      <c r="AB845" s="86">
        <v>0.5</v>
      </c>
      <c r="AC845" s="86">
        <v>0.51052631578947372</v>
      </c>
      <c r="AD845" s="86">
        <v>0.52631578947368418</v>
      </c>
    </row>
    <row r="846" spans="1:30" x14ac:dyDescent="0.25">
      <c r="A846" s="85">
        <v>46189</v>
      </c>
      <c r="B846" t="s">
        <v>155</v>
      </c>
      <c r="C846">
        <v>9</v>
      </c>
      <c r="D846" s="86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86">
        <v>18.288888888888888</v>
      </c>
      <c r="AB846" s="86">
        <v>0.37333333333333329</v>
      </c>
      <c r="AC846" s="86">
        <v>0.44800000000000001</v>
      </c>
      <c r="AD846" s="86">
        <v>0.35555555555555557</v>
      </c>
    </row>
    <row r="847" spans="1:30" x14ac:dyDescent="0.25">
      <c r="A847" s="85">
        <v>46189</v>
      </c>
      <c r="B847" t="s">
        <v>15</v>
      </c>
      <c r="C847">
        <v>11</v>
      </c>
      <c r="D847" s="86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86">
        <v>20.2</v>
      </c>
      <c r="AB847" s="86">
        <v>0.44499999999999995</v>
      </c>
      <c r="AC847" s="86">
        <v>0.47900000000000009</v>
      </c>
      <c r="AD847" s="86">
        <v>0.46666666666666667</v>
      </c>
    </row>
    <row r="848" spans="1:30" x14ac:dyDescent="0.25">
      <c r="A848" s="85">
        <v>46189</v>
      </c>
      <c r="B848" t="s">
        <v>19</v>
      </c>
      <c r="C848">
        <v>3</v>
      </c>
      <c r="D848" s="86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86">
        <v>11.8</v>
      </c>
      <c r="AB848" s="86">
        <v>0.59499999999999997</v>
      </c>
      <c r="AC848" s="86">
        <v>0.53900000000000003</v>
      </c>
      <c r="AD848" s="86">
        <v>0.6</v>
      </c>
    </row>
    <row r="849" spans="1:30" x14ac:dyDescent="0.25">
      <c r="A849" s="85">
        <v>46189</v>
      </c>
      <c r="B849" t="s">
        <v>14</v>
      </c>
      <c r="C849">
        <v>31</v>
      </c>
      <c r="D849" s="86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86">
        <v>21.885714285714286</v>
      </c>
      <c r="AB849" s="86">
        <v>0.39285714285714285</v>
      </c>
      <c r="AC849" s="86">
        <v>0.44800000000000006</v>
      </c>
      <c r="AD849" s="86">
        <v>0.37142857142857144</v>
      </c>
    </row>
    <row r="850" spans="1:30" x14ac:dyDescent="0.25">
      <c r="A850" s="85">
        <v>46189</v>
      </c>
      <c r="B850" t="s">
        <v>37</v>
      </c>
      <c r="C850">
        <v>10</v>
      </c>
      <c r="D850" s="86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86">
        <v>21</v>
      </c>
      <c r="AB850" s="86">
        <v>0.46904761904761905</v>
      </c>
      <c r="AC850" s="86">
        <v>0.48523809523809514</v>
      </c>
      <c r="AD850" s="86">
        <v>0.5714285714285714</v>
      </c>
    </row>
    <row r="851" spans="1:30" x14ac:dyDescent="0.25">
      <c r="A851" s="85">
        <v>46189</v>
      </c>
      <c r="B851" t="s">
        <v>13</v>
      </c>
      <c r="C851">
        <v>22</v>
      </c>
      <c r="D851" s="86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86">
        <v>24.44</v>
      </c>
      <c r="AB851" s="86">
        <v>0.56000000000000005</v>
      </c>
      <c r="AC851" s="86">
        <v>0.53799999999999992</v>
      </c>
      <c r="AD851" s="86">
        <v>0.57999999999999996</v>
      </c>
    </row>
    <row r="852" spans="1:30" x14ac:dyDescent="0.25">
      <c r="A852" s="85">
        <v>46189</v>
      </c>
      <c r="B852" t="s">
        <v>1</v>
      </c>
      <c r="C852">
        <v>20</v>
      </c>
      <c r="D852" s="86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86">
        <v>26.125</v>
      </c>
      <c r="AB852" s="86">
        <v>0.48125000000000001</v>
      </c>
      <c r="AC852" s="86">
        <v>0.47499999999999998</v>
      </c>
      <c r="AD852" s="86">
        <v>0.5</v>
      </c>
    </row>
    <row r="853" spans="1:30" x14ac:dyDescent="0.25">
      <c r="A853" s="85">
        <v>46189</v>
      </c>
      <c r="B853" t="s">
        <v>141</v>
      </c>
      <c r="C853">
        <v>14</v>
      </c>
      <c r="D853" s="86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86">
        <v>17.59090909090909</v>
      </c>
      <c r="AB853" s="86">
        <v>0.47727272727272718</v>
      </c>
      <c r="AC853" s="86">
        <v>0.49590909090909091</v>
      </c>
      <c r="AD853" s="86">
        <v>0.45454545454545453</v>
      </c>
    </row>
    <row r="854" spans="1:30" x14ac:dyDescent="0.25">
      <c r="A854" s="85">
        <v>46189</v>
      </c>
      <c r="B854" t="s">
        <v>29</v>
      </c>
      <c r="C854">
        <v>8</v>
      </c>
      <c r="D854" s="86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86">
        <v>11.571428571428571</v>
      </c>
      <c r="AB854" s="86">
        <v>0.42976190476190479</v>
      </c>
      <c r="AC854" s="86">
        <v>0.47785714285714304</v>
      </c>
      <c r="AD854" s="86">
        <v>0.38095238095238093</v>
      </c>
    </row>
    <row r="855" spans="1:30" x14ac:dyDescent="0.25">
      <c r="A855" s="85">
        <v>46189</v>
      </c>
      <c r="B855" t="s">
        <v>70</v>
      </c>
      <c r="C855">
        <v>8</v>
      </c>
      <c r="D855" s="86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86">
        <v>16</v>
      </c>
      <c r="AB855" s="86">
        <v>0.63571428571428579</v>
      </c>
      <c r="AC855" s="86">
        <v>0.56285714285714283</v>
      </c>
      <c r="AD855" s="86">
        <v>0.7142857142857143</v>
      </c>
    </row>
    <row r="856" spans="1:30" x14ac:dyDescent="0.25">
      <c r="A856" s="85">
        <v>46193</v>
      </c>
      <c r="B856" t="s">
        <v>141</v>
      </c>
      <c r="C856">
        <v>32</v>
      </c>
      <c r="D856" s="86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86">
        <v>18.217391304347824</v>
      </c>
      <c r="AB856" s="86">
        <v>0.48913043478260859</v>
      </c>
      <c r="AC856" s="86">
        <v>0.50173913043478269</v>
      </c>
      <c r="AD856" s="86">
        <v>0.47826086956521741</v>
      </c>
    </row>
    <row r="857" spans="1:30" x14ac:dyDescent="0.25">
      <c r="A857" s="85">
        <v>46193</v>
      </c>
      <c r="B857" t="s">
        <v>2</v>
      </c>
      <c r="C857">
        <v>30</v>
      </c>
      <c r="D857" s="86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86">
        <v>27.058823529411764</v>
      </c>
      <c r="AB857" s="86">
        <v>0.61764705882352955</v>
      </c>
      <c r="AC857" s="86">
        <v>0.54352941176470604</v>
      </c>
      <c r="AD857" s="86">
        <v>0.47058823529411764</v>
      </c>
    </row>
    <row r="858" spans="1:30" x14ac:dyDescent="0.25">
      <c r="A858" s="85">
        <v>46193</v>
      </c>
      <c r="B858" t="s">
        <v>113</v>
      </c>
      <c r="C858">
        <v>20</v>
      </c>
      <c r="D858" s="86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86">
        <v>21</v>
      </c>
      <c r="AB858" s="86">
        <v>0.58809523809523812</v>
      </c>
      <c r="AC858" s="86">
        <v>0.53428571428571436</v>
      </c>
      <c r="AD858" s="86">
        <v>0.66666666666666663</v>
      </c>
    </row>
    <row r="859" spans="1:30" x14ac:dyDescent="0.25">
      <c r="A859" s="85">
        <v>46193</v>
      </c>
      <c r="B859" t="s">
        <v>140</v>
      </c>
      <c r="C859">
        <v>20</v>
      </c>
      <c r="D859" s="86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86">
        <v>9.5277777777777786</v>
      </c>
      <c r="AB859" s="86">
        <v>0.48055555555555557</v>
      </c>
      <c r="AC859" s="86">
        <v>0.48916666666666664</v>
      </c>
      <c r="AD859" s="86">
        <v>0.44444444444444442</v>
      </c>
    </row>
    <row r="860" spans="1:30" x14ac:dyDescent="0.25">
      <c r="A860" s="85">
        <v>46193</v>
      </c>
      <c r="B860" t="s">
        <v>37</v>
      </c>
      <c r="C860">
        <v>19</v>
      </c>
      <c r="D860" s="86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86">
        <v>20.90909090909091</v>
      </c>
      <c r="AB860" s="86">
        <v>0.48181818181818181</v>
      </c>
      <c r="AC860" s="86">
        <v>0.49181818181818177</v>
      </c>
      <c r="AD860" s="86">
        <v>0.59090909090909094</v>
      </c>
    </row>
    <row r="861" spans="1:30" x14ac:dyDescent="0.25">
      <c r="A861" s="85">
        <v>46193</v>
      </c>
      <c r="B861" t="s">
        <v>29</v>
      </c>
      <c r="C861">
        <v>19</v>
      </c>
      <c r="D861" s="86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86">
        <v>11.744186046511627</v>
      </c>
      <c r="AB861" s="86">
        <v>0.43720930232558142</v>
      </c>
      <c r="AC861" s="86">
        <v>0.48139534883720947</v>
      </c>
      <c r="AD861" s="86">
        <v>0.39534883720930231</v>
      </c>
    </row>
    <row r="862" spans="1:30" x14ac:dyDescent="0.25">
      <c r="A862" s="85">
        <v>46193</v>
      </c>
      <c r="B862" t="s">
        <v>4</v>
      </c>
      <c r="C862">
        <v>14</v>
      </c>
      <c r="D862" s="86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86">
        <v>21.53846153846154</v>
      </c>
      <c r="AB862" s="86">
        <v>0.47692307692307695</v>
      </c>
      <c r="AC862" s="86">
        <v>0.47461538461538455</v>
      </c>
      <c r="AD862" s="86">
        <v>0.53846153846153844</v>
      </c>
    </row>
    <row r="863" spans="1:30" x14ac:dyDescent="0.25">
      <c r="A863" s="85">
        <v>46193</v>
      </c>
      <c r="B863" t="s">
        <v>247</v>
      </c>
      <c r="C863">
        <v>5</v>
      </c>
      <c r="D863" s="86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86">
        <v>4.666666666666667</v>
      </c>
      <c r="AB863" s="86">
        <v>0.58333333333333337</v>
      </c>
      <c r="AC863" s="86">
        <v>0.55666666666666664</v>
      </c>
      <c r="AD863" s="86">
        <v>0.66666666666666663</v>
      </c>
    </row>
    <row r="864" spans="1:30" x14ac:dyDescent="0.25">
      <c r="A864" s="85">
        <v>46193</v>
      </c>
      <c r="B864" t="s">
        <v>13</v>
      </c>
      <c r="C864">
        <v>38</v>
      </c>
      <c r="D864" s="86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v>24.705882352941178</v>
      </c>
      <c r="AB864" s="86">
        <v>0.55392156862745101</v>
      </c>
      <c r="AC864" s="86">
        <v>0.53490196078431362</v>
      </c>
      <c r="AD864" s="86">
        <v>0.56862745098039214</v>
      </c>
    </row>
    <row r="865" spans="1:30" x14ac:dyDescent="0.25">
      <c r="A865" s="85">
        <v>46193</v>
      </c>
      <c r="B865" t="s">
        <v>148</v>
      </c>
      <c r="C865">
        <v>31</v>
      </c>
      <c r="D865" s="86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v>13</v>
      </c>
      <c r="AB865" s="86">
        <v>0.52111111111111097</v>
      </c>
      <c r="AC865" s="86">
        <v>0.50955555555555554</v>
      </c>
      <c r="AD865" s="86">
        <v>0.48888888888888887</v>
      </c>
    </row>
    <row r="866" spans="1:30" x14ac:dyDescent="0.25">
      <c r="A866" s="85">
        <v>46193</v>
      </c>
      <c r="B866" t="s">
        <v>17</v>
      </c>
      <c r="C866">
        <v>18</v>
      </c>
      <c r="D866" s="86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v>23.40625</v>
      </c>
      <c r="AB866" s="86">
        <v>0.41250000000000003</v>
      </c>
      <c r="AC866" s="86">
        <v>0.47218749999999993</v>
      </c>
      <c r="AD866" s="86">
        <v>0.40625</v>
      </c>
    </row>
    <row r="867" spans="1:30" x14ac:dyDescent="0.25">
      <c r="A867" s="85">
        <v>46193</v>
      </c>
      <c r="B867" t="s">
        <v>155</v>
      </c>
      <c r="C867">
        <v>17</v>
      </c>
      <c r="D867" s="86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86">
        <v>18.260869565217391</v>
      </c>
      <c r="AB867" s="86">
        <v>0.37065217391304339</v>
      </c>
      <c r="AC867" s="86">
        <v>0.44652173913043475</v>
      </c>
      <c r="AD867" s="86">
        <v>0.34782608695652173</v>
      </c>
    </row>
    <row r="868" spans="1:30" x14ac:dyDescent="0.25">
      <c r="A868" s="85">
        <v>46193</v>
      </c>
      <c r="B868" t="s">
        <v>139</v>
      </c>
      <c r="C868">
        <v>16</v>
      </c>
      <c r="D868" s="86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86">
        <v>11.9</v>
      </c>
      <c r="AB868" s="86">
        <v>0.42499999999999999</v>
      </c>
      <c r="AC868" s="86">
        <v>0.48133333333333334</v>
      </c>
      <c r="AD868" s="86">
        <v>0.46666666666666667</v>
      </c>
    </row>
    <row r="869" spans="1:30" x14ac:dyDescent="0.25">
      <c r="A869" s="85">
        <v>46193</v>
      </c>
      <c r="B869" t="s">
        <v>50</v>
      </c>
      <c r="C869">
        <v>9</v>
      </c>
      <c r="D869" s="86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86">
        <v>12</v>
      </c>
      <c r="AB869" s="86">
        <v>0.5625</v>
      </c>
      <c r="AC869" s="86">
        <v>0.55499999999999994</v>
      </c>
      <c r="AD869" s="86">
        <v>0.5</v>
      </c>
    </row>
    <row r="870" spans="1:30" x14ac:dyDescent="0.25">
      <c r="A870" s="85">
        <v>46193</v>
      </c>
      <c r="B870" t="s">
        <v>35</v>
      </c>
      <c r="C870">
        <v>7</v>
      </c>
      <c r="D870" s="86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86">
        <v>12.566666666666666</v>
      </c>
      <c r="AB870" s="86">
        <v>0.5083333333333333</v>
      </c>
      <c r="AC870" s="86">
        <v>0.49233333333333346</v>
      </c>
      <c r="AD870" s="86">
        <v>0.56666666666666665</v>
      </c>
    </row>
    <row r="871" spans="1:30" x14ac:dyDescent="0.25">
      <c r="A871" s="85">
        <v>46193</v>
      </c>
      <c r="B871" t="s">
        <v>255</v>
      </c>
      <c r="C871">
        <v>5</v>
      </c>
      <c r="D871" s="86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86">
        <v>5</v>
      </c>
      <c r="AB871" s="86">
        <v>0.25</v>
      </c>
      <c r="AC871" s="86">
        <v>0.38</v>
      </c>
      <c r="AD871" s="86">
        <v>0</v>
      </c>
    </row>
    <row r="872" spans="1:30" x14ac:dyDescent="0.25">
      <c r="A872" s="85">
        <v>46194</v>
      </c>
      <c r="B872" t="s">
        <v>141</v>
      </c>
      <c r="C872">
        <v>24</v>
      </c>
      <c r="D872" s="86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86">
        <v>18.458333333333332</v>
      </c>
      <c r="AB872" s="86">
        <v>0.49999999999999994</v>
      </c>
      <c r="AC872" s="86">
        <v>0.50291666666666668</v>
      </c>
      <c r="AD872" s="86">
        <v>0.5</v>
      </c>
    </row>
    <row r="873" spans="1:30" x14ac:dyDescent="0.25">
      <c r="A873" s="85">
        <v>46194</v>
      </c>
      <c r="B873" t="s">
        <v>2</v>
      </c>
      <c r="C873">
        <v>23</v>
      </c>
      <c r="D873" s="86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86">
        <v>26.833333333333332</v>
      </c>
      <c r="AB873" s="86">
        <v>0.62500000000000011</v>
      </c>
      <c r="AC873" s="86">
        <v>0.5427777777777778</v>
      </c>
      <c r="AD873" s="86">
        <v>0.5</v>
      </c>
    </row>
    <row r="874" spans="1:30" x14ac:dyDescent="0.25">
      <c r="A874" s="85">
        <v>46194</v>
      </c>
      <c r="B874" t="s">
        <v>71</v>
      </c>
      <c r="C874">
        <v>21</v>
      </c>
      <c r="D874" s="86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86">
        <v>15.428571428571429</v>
      </c>
      <c r="AB874" s="86">
        <v>0.5714285714285714</v>
      </c>
      <c r="AC874" s="86">
        <v>0.51571428571428568</v>
      </c>
      <c r="AD874" s="86">
        <v>0.5714285714285714</v>
      </c>
    </row>
    <row r="875" spans="1:30" x14ac:dyDescent="0.25">
      <c r="A875" s="85">
        <v>46194</v>
      </c>
      <c r="B875" t="s">
        <v>5</v>
      </c>
      <c r="C875">
        <v>20</v>
      </c>
      <c r="D875" s="86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86">
        <v>20.85</v>
      </c>
      <c r="AB875" s="86">
        <v>0.48250000000000004</v>
      </c>
      <c r="AC875" s="86">
        <v>0.49199999999999983</v>
      </c>
      <c r="AD875" s="86">
        <v>0.45</v>
      </c>
    </row>
    <row r="876" spans="1:30" x14ac:dyDescent="0.25">
      <c r="A876" s="85">
        <v>46194</v>
      </c>
      <c r="B876" t="s">
        <v>146</v>
      </c>
      <c r="C876">
        <v>17</v>
      </c>
      <c r="D876" s="86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86">
        <v>13.4</v>
      </c>
      <c r="AB876" s="86">
        <v>0.4366666666666667</v>
      </c>
      <c r="AC876" s="86">
        <v>0.48066666666666669</v>
      </c>
      <c r="AD876" s="86">
        <v>0.4</v>
      </c>
    </row>
    <row r="877" spans="1:30" x14ac:dyDescent="0.25">
      <c r="A877" s="85">
        <v>46194</v>
      </c>
      <c r="B877" t="s">
        <v>40</v>
      </c>
      <c r="C877">
        <v>16</v>
      </c>
      <c r="D877" s="86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86">
        <v>20.75</v>
      </c>
      <c r="AB877" s="86">
        <v>0.60749999999999993</v>
      </c>
      <c r="AC877" s="86">
        <v>0.51999999999999991</v>
      </c>
      <c r="AD877" s="86">
        <v>0.65</v>
      </c>
    </row>
    <row r="878" spans="1:30" x14ac:dyDescent="0.25">
      <c r="A878" s="85">
        <v>46194</v>
      </c>
      <c r="B878" t="s">
        <v>52</v>
      </c>
      <c r="C878">
        <v>11</v>
      </c>
      <c r="D878" s="86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86">
        <v>22.5</v>
      </c>
      <c r="AB878" s="86">
        <v>0.57499999999999996</v>
      </c>
      <c r="AC878" s="86">
        <v>0.45500000000000002</v>
      </c>
      <c r="AD878" s="86">
        <v>0.5</v>
      </c>
    </row>
    <row r="879" spans="1:30" x14ac:dyDescent="0.25">
      <c r="A879" s="85">
        <v>46194</v>
      </c>
      <c r="B879" t="s">
        <v>139</v>
      </c>
      <c r="C879">
        <v>10</v>
      </c>
      <c r="D879" s="86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86">
        <v>11.838709677419354</v>
      </c>
      <c r="AB879" s="86">
        <v>0.43548387096774194</v>
      </c>
      <c r="AC879" s="86">
        <v>0.48290322580645156</v>
      </c>
      <c r="AD879" s="86">
        <v>0.4838709677419355</v>
      </c>
    </row>
    <row r="880" spans="1:30" x14ac:dyDescent="0.25">
      <c r="A880" s="85">
        <v>46194</v>
      </c>
      <c r="B880" t="s">
        <v>17</v>
      </c>
      <c r="C880">
        <v>31</v>
      </c>
      <c r="D880" s="86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86">
        <v>23.636363636363637</v>
      </c>
      <c r="AB880" s="86">
        <v>0.40757575757575759</v>
      </c>
      <c r="AC880" s="86">
        <v>0.47212121212121205</v>
      </c>
      <c r="AD880" s="86">
        <v>0.39393939393939392</v>
      </c>
    </row>
    <row r="881" spans="1:30" x14ac:dyDescent="0.25">
      <c r="A881" s="85">
        <v>46194</v>
      </c>
      <c r="B881" t="s">
        <v>3</v>
      </c>
      <c r="C881">
        <v>23</v>
      </c>
      <c r="D881" s="86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86">
        <v>24.4</v>
      </c>
      <c r="AB881" s="86">
        <v>0.42000000000000004</v>
      </c>
      <c r="AC881" s="86">
        <v>0.49800000000000005</v>
      </c>
      <c r="AD881" s="86">
        <v>0.4</v>
      </c>
    </row>
    <row r="882" spans="1:30" x14ac:dyDescent="0.25">
      <c r="A882" s="85">
        <v>46194</v>
      </c>
      <c r="B882" t="s">
        <v>155</v>
      </c>
      <c r="C882">
        <v>18</v>
      </c>
      <c r="D882" s="86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v>18.25531914893617</v>
      </c>
      <c r="AB882" s="86">
        <v>0.36808510638297864</v>
      </c>
      <c r="AC882" s="86">
        <v>0.44702127659574464</v>
      </c>
      <c r="AD882" s="86">
        <v>0.34042553191489361</v>
      </c>
    </row>
    <row r="883" spans="1:30" x14ac:dyDescent="0.25">
      <c r="A883" s="85">
        <v>46194</v>
      </c>
      <c r="B883" t="s">
        <v>29</v>
      </c>
      <c r="C883">
        <v>18</v>
      </c>
      <c r="D883" s="86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v>11.886363636363637</v>
      </c>
      <c r="AB883" s="86">
        <v>0.43295454545454548</v>
      </c>
      <c r="AC883" s="86">
        <v>0.48113636363636375</v>
      </c>
      <c r="AD883" s="86">
        <v>0.38636363636363635</v>
      </c>
    </row>
    <row r="884" spans="1:30" x14ac:dyDescent="0.25">
      <c r="A884" s="85">
        <v>46194</v>
      </c>
      <c r="B884" t="s">
        <v>14</v>
      </c>
      <c r="C884">
        <v>17</v>
      </c>
      <c r="D884" s="86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v>21.75</v>
      </c>
      <c r="AB884" s="86">
        <v>0.3888888888888889</v>
      </c>
      <c r="AC884" s="86">
        <v>0.44861111111111118</v>
      </c>
      <c r="AD884" s="86">
        <v>0.3611111111111111</v>
      </c>
    </row>
    <row r="885" spans="1:30" x14ac:dyDescent="0.25">
      <c r="A885" s="85">
        <v>46194</v>
      </c>
      <c r="B885" t="s">
        <v>148</v>
      </c>
      <c r="C885">
        <v>15</v>
      </c>
      <c r="D885" s="86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v>13.043478260869565</v>
      </c>
      <c r="AB885" s="86">
        <v>0.51521739130434774</v>
      </c>
      <c r="AC885" s="86">
        <v>0.50869565217391299</v>
      </c>
      <c r="AD885" s="86">
        <v>0.47826086956521741</v>
      </c>
    </row>
    <row r="886" spans="1:30" x14ac:dyDescent="0.25">
      <c r="A886" s="85">
        <v>46194</v>
      </c>
      <c r="B886" t="s">
        <v>13</v>
      </c>
      <c r="C886">
        <v>8</v>
      </c>
      <c r="D886" s="86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v>24.384615384615383</v>
      </c>
      <c r="AB886" s="86">
        <v>0.54807692307692313</v>
      </c>
      <c r="AC886" s="86">
        <v>0.53365384615384603</v>
      </c>
      <c r="AD886" s="86">
        <v>0.55769230769230771</v>
      </c>
    </row>
    <row r="887" spans="1:30" x14ac:dyDescent="0.25">
      <c r="A887" s="85">
        <v>46194</v>
      </c>
      <c r="B887" t="s">
        <v>242</v>
      </c>
      <c r="C887">
        <v>4</v>
      </c>
      <c r="D887" s="86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v>5.166666666666667</v>
      </c>
      <c r="AB887" s="86">
        <v>0.19166666666666665</v>
      </c>
      <c r="AC887" s="86">
        <v>0.35666666666666663</v>
      </c>
      <c r="AD887" s="86">
        <v>0</v>
      </c>
    </row>
    <row r="888" spans="1:30" x14ac:dyDescent="0.25">
      <c r="A888" s="85">
        <v>46194</v>
      </c>
      <c r="B888" t="s">
        <v>26</v>
      </c>
      <c r="C888">
        <v>15</v>
      </c>
      <c r="D888" s="86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86">
        <v>15.428571428571429</v>
      </c>
      <c r="AB888" s="86">
        <v>0.55000000000000004</v>
      </c>
      <c r="AC888" s="86">
        <v>0.48999999999999994</v>
      </c>
      <c r="AD888" s="86">
        <v>0.52380952380952384</v>
      </c>
    </row>
    <row r="889" spans="1:30" x14ac:dyDescent="0.25">
      <c r="A889" s="85">
        <v>46194</v>
      </c>
      <c r="B889" t="s">
        <v>13</v>
      </c>
      <c r="C889">
        <v>26</v>
      </c>
      <c r="D889" s="86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86">
        <v>24.415094339622641</v>
      </c>
      <c r="AB889" s="86">
        <v>0.54905660377358489</v>
      </c>
      <c r="AC889" s="86">
        <v>0.53339622641509421</v>
      </c>
      <c r="AD889" s="86">
        <v>0.56603773584905659</v>
      </c>
    </row>
    <row r="890" spans="1:30" x14ac:dyDescent="0.25">
      <c r="A890" s="85">
        <v>46194</v>
      </c>
      <c r="B890" t="s">
        <v>6</v>
      </c>
      <c r="C890">
        <v>30</v>
      </c>
      <c r="D890" s="86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86">
        <v>24.73076923076923</v>
      </c>
      <c r="AB890" s="86">
        <v>0.66346153846153844</v>
      </c>
      <c r="AC890" s="86">
        <v>0.5873076923076922</v>
      </c>
      <c r="AD890" s="86">
        <v>0.69230769230769229</v>
      </c>
    </row>
    <row r="891" spans="1:30" x14ac:dyDescent="0.25">
      <c r="A891" s="85">
        <v>46194</v>
      </c>
      <c r="B891" t="s">
        <v>37</v>
      </c>
      <c r="C891">
        <v>19</v>
      </c>
      <c r="D891" s="86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86">
        <v>20.826086956521738</v>
      </c>
      <c r="AB891" s="86">
        <v>0.4869565217391304</v>
      </c>
      <c r="AC891" s="86">
        <v>0.49304347826086947</v>
      </c>
      <c r="AD891" s="86">
        <v>0.60869565217391308</v>
      </c>
    </row>
    <row r="892" spans="1:30" x14ac:dyDescent="0.25">
      <c r="A892" s="85">
        <v>46194</v>
      </c>
      <c r="B892" t="s">
        <v>113</v>
      </c>
      <c r="C892">
        <v>24</v>
      </c>
      <c r="D892" s="86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86">
        <v>21.136363636363637</v>
      </c>
      <c r="AB892" s="86">
        <v>0.58863636363636362</v>
      </c>
      <c r="AC892" s="86">
        <v>0.53363636363636369</v>
      </c>
      <c r="AD892" s="86">
        <v>0.68181818181818177</v>
      </c>
    </row>
    <row r="893" spans="1:30" x14ac:dyDescent="0.25">
      <c r="A893" s="85">
        <v>46194</v>
      </c>
      <c r="B893" t="s">
        <v>148</v>
      </c>
      <c r="C893">
        <v>18</v>
      </c>
      <c r="D893" s="86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86">
        <v>13.148936170212766</v>
      </c>
      <c r="AB893" s="86">
        <v>0.51702127659574459</v>
      </c>
      <c r="AC893" s="86">
        <v>0.50893617021276594</v>
      </c>
      <c r="AD893" s="86">
        <v>0.48936170212765956</v>
      </c>
    </row>
    <row r="894" spans="1:30" x14ac:dyDescent="0.25">
      <c r="A894" s="85">
        <v>46194</v>
      </c>
      <c r="B894" t="s">
        <v>42</v>
      </c>
      <c r="C894">
        <v>21</v>
      </c>
      <c r="D894" s="86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86">
        <v>13.333333333333334</v>
      </c>
      <c r="AB894" s="86">
        <v>0.33333333333333331</v>
      </c>
      <c r="AC894" s="86">
        <v>0.39999999999999997</v>
      </c>
      <c r="AD894" s="86">
        <v>0.33333333333333331</v>
      </c>
    </row>
    <row r="895" spans="1:30" x14ac:dyDescent="0.25">
      <c r="A895" s="85">
        <v>46194</v>
      </c>
      <c r="B895" t="s">
        <v>38</v>
      </c>
      <c r="C895">
        <v>12</v>
      </c>
      <c r="D895" s="86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86">
        <v>9.85</v>
      </c>
      <c r="AB895" s="86">
        <v>0.42000000000000004</v>
      </c>
      <c r="AC895" s="86">
        <v>0.46199999999999991</v>
      </c>
      <c r="AD895" s="86">
        <v>0.4</v>
      </c>
    </row>
    <row r="896" spans="1:30" x14ac:dyDescent="0.25">
      <c r="A896" s="85">
        <v>46194</v>
      </c>
      <c r="B896" t="s">
        <v>27</v>
      </c>
      <c r="C896">
        <v>14</v>
      </c>
      <c r="D896" s="86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86">
        <v>15.6</v>
      </c>
      <c r="AB896" s="86">
        <v>0.495</v>
      </c>
      <c r="AC896" s="86">
        <v>0.50900000000000012</v>
      </c>
      <c r="AD896" s="86">
        <v>0.5</v>
      </c>
    </row>
    <row r="897" spans="1:30" x14ac:dyDescent="0.25">
      <c r="A897" s="85">
        <v>46194</v>
      </c>
      <c r="B897" t="s">
        <v>15</v>
      </c>
      <c r="C897">
        <v>32</v>
      </c>
      <c r="D897" s="86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86">
        <v>20.580645161290324</v>
      </c>
      <c r="AB897" s="86">
        <v>0.44354838709677413</v>
      </c>
      <c r="AC897" s="86">
        <v>0.47903225806451621</v>
      </c>
      <c r="AD897" s="86">
        <v>0.45161290322580644</v>
      </c>
    </row>
    <row r="898" spans="1:30" x14ac:dyDescent="0.25">
      <c r="A898" s="85">
        <v>46194</v>
      </c>
      <c r="B898" t="s">
        <v>3</v>
      </c>
      <c r="C898">
        <v>19</v>
      </c>
      <c r="D898" s="86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86">
        <v>23.5</v>
      </c>
      <c r="AB898" s="86">
        <v>0.41666666666666669</v>
      </c>
      <c r="AC898" s="86">
        <v>0.49500000000000005</v>
      </c>
      <c r="AD898" s="86">
        <v>0.33333333333333331</v>
      </c>
    </row>
    <row r="899" spans="1:30" x14ac:dyDescent="0.25">
      <c r="A899" s="85">
        <v>46194</v>
      </c>
      <c r="B899" t="s">
        <v>4</v>
      </c>
      <c r="C899">
        <v>35</v>
      </c>
      <c r="D899" s="86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86">
        <v>22.5</v>
      </c>
      <c r="AB899" s="86">
        <v>0.47142857142857147</v>
      </c>
      <c r="AC899" s="86">
        <v>0.47499999999999992</v>
      </c>
      <c r="AD899" s="86">
        <v>0.5</v>
      </c>
    </row>
    <row r="900" spans="1:30" x14ac:dyDescent="0.25">
      <c r="A900" s="85">
        <v>46194</v>
      </c>
      <c r="B900" t="s">
        <v>141</v>
      </c>
      <c r="C900">
        <v>23</v>
      </c>
      <c r="D900" s="86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86">
        <v>18.64</v>
      </c>
      <c r="AB900" s="86">
        <v>0.49599999999999994</v>
      </c>
      <c r="AC900" s="86">
        <v>0.502</v>
      </c>
      <c r="AD900" s="86">
        <v>0.48</v>
      </c>
    </row>
    <row r="901" spans="1:30" x14ac:dyDescent="0.25">
      <c r="A901" s="85">
        <v>46194</v>
      </c>
      <c r="B901" t="s">
        <v>139</v>
      </c>
      <c r="C901">
        <v>14</v>
      </c>
      <c r="D901" s="86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86">
        <v>11.90625</v>
      </c>
      <c r="AB901" s="86">
        <v>0.43437500000000001</v>
      </c>
      <c r="AC901" s="86">
        <v>0.48281249999999998</v>
      </c>
      <c r="AD901" s="86">
        <v>0.46875</v>
      </c>
    </row>
    <row r="902" spans="1:30" x14ac:dyDescent="0.25">
      <c r="A902" s="85">
        <v>46194</v>
      </c>
      <c r="B902" t="s">
        <v>214</v>
      </c>
      <c r="C902">
        <v>11</v>
      </c>
      <c r="D902" s="86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86">
        <v>8.75</v>
      </c>
      <c r="AB902" s="86">
        <v>0.75</v>
      </c>
      <c r="AC902" s="86">
        <v>0.58750000000000002</v>
      </c>
      <c r="AD902" s="86">
        <v>0.75</v>
      </c>
    </row>
    <row r="903" spans="1:30" x14ac:dyDescent="0.25">
      <c r="A903" s="85">
        <v>46194</v>
      </c>
      <c r="B903" t="s">
        <v>256</v>
      </c>
      <c r="C903">
        <v>10</v>
      </c>
      <c r="D903" s="86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86">
        <v>10</v>
      </c>
      <c r="AB903" s="86">
        <v>0.4</v>
      </c>
      <c r="AC903" s="86">
        <v>0.48</v>
      </c>
      <c r="AD903" s="86">
        <v>0</v>
      </c>
    </row>
    <row r="904" spans="1:30" x14ac:dyDescent="0.25">
      <c r="A904" s="85">
        <v>46195</v>
      </c>
      <c r="B904" t="s">
        <v>29</v>
      </c>
      <c r="C904">
        <v>6</v>
      </c>
      <c r="D904" s="86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86">
        <v>11.755555555555556</v>
      </c>
      <c r="AB904" s="86">
        <v>0.42888888888888893</v>
      </c>
      <c r="AC904" s="86">
        <v>0.47822222222222238</v>
      </c>
      <c r="AD904" s="86">
        <v>0.37777777777777777</v>
      </c>
    </row>
    <row r="905" spans="1:30" x14ac:dyDescent="0.25">
      <c r="A905" s="85">
        <v>46195</v>
      </c>
      <c r="B905" t="s">
        <v>14</v>
      </c>
      <c r="C905">
        <v>22</v>
      </c>
      <c r="D905" s="86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86">
        <v>21.756756756756758</v>
      </c>
      <c r="AB905" s="86">
        <v>0.38513513513513514</v>
      </c>
      <c r="AC905" s="86">
        <v>0.44594594594594605</v>
      </c>
      <c r="AD905" s="86">
        <v>0.35135135135135137</v>
      </c>
    </row>
    <row r="906" spans="1:30" x14ac:dyDescent="0.25">
      <c r="A906" s="85">
        <v>46195</v>
      </c>
      <c r="B906" t="s">
        <v>155</v>
      </c>
      <c r="C906">
        <v>20</v>
      </c>
      <c r="D906" s="86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86">
        <v>18.291666666666668</v>
      </c>
      <c r="AB906" s="86">
        <v>0.36562499999999992</v>
      </c>
      <c r="AC906" s="86">
        <v>0.44500000000000001</v>
      </c>
      <c r="AD906" s="86">
        <v>0.33333333333333331</v>
      </c>
    </row>
    <row r="907" spans="1:30" x14ac:dyDescent="0.25">
      <c r="A907" s="85">
        <v>46195</v>
      </c>
      <c r="B907" t="s">
        <v>148</v>
      </c>
      <c r="C907">
        <v>21</v>
      </c>
      <c r="D907" s="86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86">
        <v>13.3125</v>
      </c>
      <c r="AB907" s="86">
        <v>0.51145833333333324</v>
      </c>
      <c r="AC907" s="86">
        <v>0.50562499999999999</v>
      </c>
      <c r="AD907" s="86">
        <v>0.47916666666666669</v>
      </c>
    </row>
    <row r="908" spans="1:30" x14ac:dyDescent="0.25">
      <c r="A908" s="85">
        <v>46195</v>
      </c>
      <c r="B908" t="s">
        <v>35</v>
      </c>
      <c r="C908">
        <v>8</v>
      </c>
      <c r="D908" s="86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86">
        <v>12.419354838709678</v>
      </c>
      <c r="AB908" s="86">
        <v>0.49999999999999994</v>
      </c>
      <c r="AC908" s="86">
        <v>0.48774193548387107</v>
      </c>
      <c r="AD908" s="86">
        <v>0.54838709677419351</v>
      </c>
    </row>
    <row r="909" spans="1:30" x14ac:dyDescent="0.25">
      <c r="A909" s="85">
        <v>46195</v>
      </c>
      <c r="B909" t="s">
        <v>257</v>
      </c>
      <c r="C909">
        <v>6</v>
      </c>
      <c r="D909" s="86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86">
        <v>6</v>
      </c>
      <c r="AB909" s="86">
        <v>0.25</v>
      </c>
      <c r="AC909" s="86">
        <v>0.35</v>
      </c>
      <c r="AD909" s="86">
        <v>0</v>
      </c>
    </row>
    <row r="910" spans="1:30" x14ac:dyDescent="0.25">
      <c r="A910" s="85">
        <v>46195</v>
      </c>
      <c r="B910" t="s">
        <v>38</v>
      </c>
      <c r="C910">
        <v>10</v>
      </c>
      <c r="D910" s="86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86">
        <v>9.8571428571428577</v>
      </c>
      <c r="AB910" s="86">
        <v>0.43571428571428572</v>
      </c>
      <c r="AC910" s="86">
        <v>0.4709523809523809</v>
      </c>
      <c r="AD910" s="86">
        <v>0.42857142857142855</v>
      </c>
    </row>
    <row r="911" spans="1:30" x14ac:dyDescent="0.25">
      <c r="A911" s="85">
        <v>46195</v>
      </c>
      <c r="B911" t="s">
        <v>6</v>
      </c>
      <c r="C911">
        <v>33</v>
      </c>
      <c r="D911" s="86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86">
        <v>25.037037037037038</v>
      </c>
      <c r="AB911" s="86">
        <v>0.66666666666666663</v>
      </c>
      <c r="AC911" s="86">
        <v>0.58962962962962961</v>
      </c>
      <c r="AD911" s="86">
        <v>0.70370370370370372</v>
      </c>
    </row>
    <row r="912" spans="1:30" x14ac:dyDescent="0.25">
      <c r="A912" s="85">
        <v>46195</v>
      </c>
      <c r="B912" t="s">
        <v>3</v>
      </c>
      <c r="C912">
        <v>17</v>
      </c>
      <c r="D912" s="86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86">
        <v>22.571428571428573</v>
      </c>
      <c r="AB912" s="86">
        <v>0.4642857142857143</v>
      </c>
      <c r="AC912" s="86">
        <v>0.51714285714285713</v>
      </c>
      <c r="AD912" s="86">
        <v>0.42857142857142855</v>
      </c>
    </row>
    <row r="913" spans="1:30" x14ac:dyDescent="0.25">
      <c r="A913" s="85">
        <v>46195</v>
      </c>
      <c r="B913" t="s">
        <v>154</v>
      </c>
      <c r="C913">
        <v>11</v>
      </c>
      <c r="D913" s="86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86">
        <v>11.894736842105264</v>
      </c>
      <c r="AB913" s="86">
        <v>0.45789473684210524</v>
      </c>
      <c r="AC913" s="86">
        <v>0.4957894736842105</v>
      </c>
      <c r="AD913" s="86">
        <v>0.52631578947368418</v>
      </c>
    </row>
    <row r="914" spans="1:30" x14ac:dyDescent="0.25">
      <c r="A914" s="85">
        <v>46195</v>
      </c>
      <c r="B914" t="s">
        <v>247</v>
      </c>
      <c r="C914">
        <v>6</v>
      </c>
      <c r="D914" s="86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86">
        <v>5</v>
      </c>
      <c r="AB914" s="86">
        <v>0.625</v>
      </c>
      <c r="AC914" s="86">
        <v>0.57999999999999996</v>
      </c>
      <c r="AD914" s="86">
        <v>0.75</v>
      </c>
    </row>
    <row r="915" spans="1:30" x14ac:dyDescent="0.25">
      <c r="A915" s="85">
        <v>46195</v>
      </c>
      <c r="B915" t="s">
        <v>28</v>
      </c>
      <c r="C915">
        <v>21</v>
      </c>
      <c r="D915" s="86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86">
        <v>19.888888888888889</v>
      </c>
      <c r="AB915" s="86">
        <v>0.46111111111111114</v>
      </c>
      <c r="AC915" s="86">
        <v>0.49444444444444446</v>
      </c>
      <c r="AD915" s="86">
        <v>0.44444444444444442</v>
      </c>
    </row>
    <row r="916" spans="1:30" x14ac:dyDescent="0.25">
      <c r="A916" s="85">
        <v>46197</v>
      </c>
      <c r="B916" t="s">
        <v>148</v>
      </c>
      <c r="C916">
        <v>22</v>
      </c>
      <c r="D916" s="86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86">
        <v>13.489795918367347</v>
      </c>
      <c r="AB916" s="86">
        <v>0.5061224489795918</v>
      </c>
      <c r="AC916" s="86">
        <v>0.50367346938775515</v>
      </c>
      <c r="AD916" s="86">
        <v>0.46938775510204084</v>
      </c>
    </row>
    <row r="917" spans="1:30" x14ac:dyDescent="0.25">
      <c r="A917" s="85">
        <v>46197</v>
      </c>
      <c r="B917" t="s">
        <v>13</v>
      </c>
      <c r="C917">
        <v>27</v>
      </c>
      <c r="D917" s="86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86">
        <v>24.462962962962962</v>
      </c>
      <c r="AB917" s="86">
        <v>0.54351851851851851</v>
      </c>
      <c r="AC917" s="86">
        <v>0.53111111111111109</v>
      </c>
      <c r="AD917" s="86">
        <v>0.55555555555555558</v>
      </c>
    </row>
    <row r="918" spans="1:30" x14ac:dyDescent="0.25">
      <c r="A918" s="85">
        <v>46197</v>
      </c>
      <c r="B918" t="s">
        <v>3</v>
      </c>
      <c r="C918">
        <v>25</v>
      </c>
      <c r="D918" s="86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86">
        <v>22.875</v>
      </c>
      <c r="AB918" s="86">
        <v>0.4375</v>
      </c>
      <c r="AC918" s="86">
        <v>0.50375000000000003</v>
      </c>
      <c r="AD918" s="86">
        <v>0.375</v>
      </c>
    </row>
    <row r="919" spans="1:30" x14ac:dyDescent="0.25">
      <c r="A919" s="85">
        <v>46197</v>
      </c>
      <c r="B919" t="s">
        <v>139</v>
      </c>
      <c r="C919">
        <v>8</v>
      </c>
      <c r="D919" s="86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86">
        <v>11.787878787878787</v>
      </c>
      <c r="AB919" s="86">
        <v>0.42878787878787877</v>
      </c>
      <c r="AC919" s="86">
        <v>0.48060606060606059</v>
      </c>
      <c r="AD919" s="86">
        <v>0.45454545454545453</v>
      </c>
    </row>
    <row r="920" spans="1:30" x14ac:dyDescent="0.25">
      <c r="A920" s="85">
        <v>46197</v>
      </c>
      <c r="B920" t="s">
        <v>29</v>
      </c>
      <c r="C920">
        <v>9</v>
      </c>
      <c r="D920" s="86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86">
        <v>11.695652173913043</v>
      </c>
      <c r="AB920" s="86">
        <v>0.42499999999999999</v>
      </c>
      <c r="AC920" s="86">
        <v>0.47673913043478278</v>
      </c>
      <c r="AD920" s="86">
        <v>0.36956521739130432</v>
      </c>
    </row>
    <row r="921" spans="1:30" x14ac:dyDescent="0.25">
      <c r="A921" s="85">
        <v>46197</v>
      </c>
      <c r="B921" t="s">
        <v>214</v>
      </c>
      <c r="C921">
        <v>21</v>
      </c>
      <c r="D921" s="86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86">
        <v>11.2</v>
      </c>
      <c r="AB921" s="86">
        <v>0.65</v>
      </c>
      <c r="AC921" s="86">
        <v>0.55200000000000005</v>
      </c>
      <c r="AD921" s="86">
        <v>0.6</v>
      </c>
    </row>
    <row r="922" spans="1:30" x14ac:dyDescent="0.25">
      <c r="A922" s="85">
        <v>46197</v>
      </c>
      <c r="B922" t="s">
        <v>137</v>
      </c>
      <c r="C922">
        <v>7</v>
      </c>
      <c r="D922" s="86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86">
        <v>9.75</v>
      </c>
      <c r="AB922" s="86">
        <v>0.41249999999999998</v>
      </c>
      <c r="AC922" s="86">
        <v>0.44</v>
      </c>
      <c r="AD922" s="86">
        <v>0.25</v>
      </c>
    </row>
    <row r="923" spans="1:30" x14ac:dyDescent="0.25">
      <c r="A923" s="85">
        <v>46197</v>
      </c>
      <c r="B923" t="s">
        <v>155</v>
      </c>
      <c r="C923">
        <v>25</v>
      </c>
      <c r="D923" s="86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86">
        <v>18.428571428571427</v>
      </c>
      <c r="AB923" s="86">
        <v>0.37346938775510197</v>
      </c>
      <c r="AC923" s="86">
        <v>0.44795918367346937</v>
      </c>
      <c r="AD923" s="86">
        <v>0.34693877551020408</v>
      </c>
    </row>
    <row r="924" spans="1:30" x14ac:dyDescent="0.25">
      <c r="A924" s="85">
        <v>46197</v>
      </c>
      <c r="B924" t="s">
        <v>4</v>
      </c>
      <c r="C924">
        <v>30</v>
      </c>
      <c r="D924" s="86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86">
        <v>23</v>
      </c>
      <c r="AB924" s="86">
        <v>0.49000000000000005</v>
      </c>
      <c r="AC924" s="86">
        <v>0.48266666666666658</v>
      </c>
      <c r="AD924" s="86">
        <v>0.53333333333333333</v>
      </c>
    </row>
    <row r="925" spans="1:30" x14ac:dyDescent="0.25">
      <c r="A925" s="85">
        <v>46197</v>
      </c>
      <c r="B925" t="s">
        <v>113</v>
      </c>
      <c r="C925">
        <v>31</v>
      </c>
      <c r="D925" s="86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86">
        <v>21.565217391304348</v>
      </c>
      <c r="AB925" s="86">
        <v>0.59565217391304348</v>
      </c>
      <c r="AC925" s="86">
        <v>0.5360869565217391</v>
      </c>
      <c r="AD925" s="86">
        <v>0.69565217391304346</v>
      </c>
    </row>
    <row r="926" spans="1:30" x14ac:dyDescent="0.25">
      <c r="A926" s="85">
        <v>46197</v>
      </c>
      <c r="B926" t="s">
        <v>26</v>
      </c>
      <c r="C926">
        <v>15</v>
      </c>
      <c r="D926" s="86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86">
        <v>15.409090909090908</v>
      </c>
      <c r="AB926" s="86">
        <v>0.55909090909090908</v>
      </c>
      <c r="AC926" s="86">
        <v>0.49454545454545451</v>
      </c>
      <c r="AD926" s="86">
        <v>0.54545454545454541</v>
      </c>
    </row>
    <row r="927" spans="1:30" x14ac:dyDescent="0.25">
      <c r="A927" s="85">
        <v>46197</v>
      </c>
      <c r="B927" t="s">
        <v>140</v>
      </c>
      <c r="C927">
        <v>10</v>
      </c>
      <c r="D927" s="86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86">
        <v>9.5405405405405403</v>
      </c>
      <c r="AB927" s="86">
        <v>0.48783783783783785</v>
      </c>
      <c r="AC927" s="86">
        <v>0.49189189189189186</v>
      </c>
      <c r="AD927" s="86">
        <v>0.45945945945945948</v>
      </c>
    </row>
    <row r="928" spans="1:30" x14ac:dyDescent="0.25">
      <c r="A928" s="85">
        <v>46197</v>
      </c>
      <c r="B928" t="s">
        <v>38</v>
      </c>
      <c r="C928">
        <v>11</v>
      </c>
      <c r="D928" s="86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86">
        <v>9.9090909090909083</v>
      </c>
      <c r="AB928" s="86">
        <v>0.45</v>
      </c>
      <c r="AC928" s="86">
        <v>0.47636363636363632</v>
      </c>
      <c r="AD928" s="86">
        <v>0.45454545454545453</v>
      </c>
    </row>
    <row r="929" spans="1:30" x14ac:dyDescent="0.25">
      <c r="A929" s="85">
        <v>46197</v>
      </c>
      <c r="B929" t="s">
        <v>242</v>
      </c>
      <c r="C929">
        <v>16</v>
      </c>
      <c r="D929" s="86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86">
        <v>6.7142857142857144</v>
      </c>
      <c r="AB929" s="86">
        <v>0.27142857142857141</v>
      </c>
      <c r="AC929" s="86">
        <v>0.38999999999999996</v>
      </c>
      <c r="AD929" s="86">
        <v>0.14285714285714285</v>
      </c>
    </row>
    <row r="930" spans="1:30" x14ac:dyDescent="0.25">
      <c r="A930" s="85">
        <v>46198</v>
      </c>
      <c r="B930" t="s">
        <v>6</v>
      </c>
      <c r="C930">
        <v>24</v>
      </c>
      <c r="D930" s="86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86">
        <v>25</v>
      </c>
      <c r="AB930" s="86">
        <v>0.6696428571428571</v>
      </c>
      <c r="AC930" s="86">
        <v>0.59321428571428569</v>
      </c>
      <c r="AD930" s="86">
        <v>0.7142857142857143</v>
      </c>
    </row>
    <row r="931" spans="1:30" x14ac:dyDescent="0.25">
      <c r="A931" s="85">
        <v>46198</v>
      </c>
      <c r="B931" t="s">
        <v>40</v>
      </c>
      <c r="C931">
        <v>20</v>
      </c>
      <c r="D931" s="86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86">
        <v>20.714285714285715</v>
      </c>
      <c r="AB931" s="86">
        <v>0.61428571428571421</v>
      </c>
      <c r="AC931" s="86">
        <v>0.52809523809523795</v>
      </c>
      <c r="AD931" s="86">
        <v>0.66666666666666663</v>
      </c>
    </row>
    <row r="932" spans="1:30" x14ac:dyDescent="0.25">
      <c r="A932" s="85">
        <v>46198</v>
      </c>
      <c r="B932" t="s">
        <v>113</v>
      </c>
      <c r="C932">
        <v>25</v>
      </c>
      <c r="D932" s="86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86">
        <v>21.708333333333332</v>
      </c>
      <c r="AB932" s="86">
        <v>0.6020833333333333</v>
      </c>
      <c r="AC932" s="86">
        <v>0.54249999999999998</v>
      </c>
      <c r="AD932" s="86">
        <v>0.70833333333333337</v>
      </c>
    </row>
    <row r="933" spans="1:30" x14ac:dyDescent="0.25">
      <c r="A933" s="85">
        <v>46198</v>
      </c>
      <c r="B933" t="s">
        <v>147</v>
      </c>
      <c r="C933">
        <v>12</v>
      </c>
      <c r="D933" s="86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86">
        <v>17.23076923076923</v>
      </c>
      <c r="AB933" s="86">
        <v>0.51923076923076927</v>
      </c>
      <c r="AC933" s="86">
        <v>0.50538461538461543</v>
      </c>
      <c r="AD933" s="86">
        <v>0.61538461538461542</v>
      </c>
    </row>
    <row r="934" spans="1:30" x14ac:dyDescent="0.25">
      <c r="A934" s="85">
        <v>46198</v>
      </c>
      <c r="B934" t="s">
        <v>146</v>
      </c>
      <c r="C934">
        <v>19</v>
      </c>
      <c r="D934" s="86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86">
        <v>13.75</v>
      </c>
      <c r="AB934" s="86">
        <v>0.45625000000000004</v>
      </c>
      <c r="AC934" s="86">
        <v>0.49375000000000002</v>
      </c>
      <c r="AD934" s="86">
        <v>0.4375</v>
      </c>
    </row>
    <row r="935" spans="1:30" x14ac:dyDescent="0.25">
      <c r="A935" s="85">
        <v>46198</v>
      </c>
      <c r="B935" t="s">
        <v>154</v>
      </c>
      <c r="C935">
        <v>7</v>
      </c>
      <c r="D935" s="86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86">
        <v>11.65</v>
      </c>
      <c r="AB935" s="86">
        <v>0.47249999999999998</v>
      </c>
      <c r="AC935" s="86">
        <v>0.50549999999999995</v>
      </c>
      <c r="AD935" s="86">
        <v>0.55000000000000004</v>
      </c>
    </row>
    <row r="936" spans="1:30" x14ac:dyDescent="0.25">
      <c r="A936" s="85">
        <v>46198</v>
      </c>
      <c r="B936" t="s">
        <v>5</v>
      </c>
      <c r="C936">
        <v>13</v>
      </c>
      <c r="D936" s="86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86">
        <v>20.476190476190474</v>
      </c>
      <c r="AB936" s="86">
        <v>0.47142857142857142</v>
      </c>
      <c r="AC936" s="86">
        <v>0.48333333333333317</v>
      </c>
      <c r="AD936" s="86">
        <v>0.42857142857142855</v>
      </c>
    </row>
    <row r="937" spans="1:30" x14ac:dyDescent="0.25">
      <c r="A937" s="85">
        <v>46198</v>
      </c>
      <c r="B937" t="s">
        <v>4</v>
      </c>
      <c r="C937">
        <v>23</v>
      </c>
      <c r="D937" s="86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v>23</v>
      </c>
      <c r="AB937" s="86">
        <v>0.47500000000000003</v>
      </c>
      <c r="AC937" s="86">
        <v>0.47187499999999988</v>
      </c>
      <c r="AD937" s="86">
        <v>0.5</v>
      </c>
    </row>
    <row r="938" spans="1:30" x14ac:dyDescent="0.25">
      <c r="A938" s="85">
        <v>46198</v>
      </c>
      <c r="B938" t="s">
        <v>42</v>
      </c>
      <c r="C938">
        <v>15</v>
      </c>
      <c r="D938" s="86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v>13.571428571428571</v>
      </c>
      <c r="AB938" s="86">
        <v>0.32142857142857145</v>
      </c>
      <c r="AC938" s="86">
        <v>0.38714285714285712</v>
      </c>
      <c r="AD938" s="86">
        <v>0.2857142857142857</v>
      </c>
    </row>
    <row r="939" spans="1:30" x14ac:dyDescent="0.25">
      <c r="A939" s="85">
        <v>46198</v>
      </c>
      <c r="B939" t="s">
        <v>53</v>
      </c>
      <c r="C939">
        <v>9</v>
      </c>
      <c r="D939" s="86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v>14.8</v>
      </c>
      <c r="AB939" s="86">
        <v>0.55000000000000004</v>
      </c>
      <c r="AC939" s="86">
        <v>0.50600000000000001</v>
      </c>
      <c r="AD939" s="86">
        <v>0.6</v>
      </c>
    </row>
    <row r="940" spans="1:30" x14ac:dyDescent="0.25">
      <c r="A940" s="85">
        <v>46198</v>
      </c>
      <c r="B940" t="s">
        <v>20</v>
      </c>
      <c r="C940">
        <v>11</v>
      </c>
      <c r="D940" s="86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v>15.181818181818182</v>
      </c>
      <c r="AB940" s="86">
        <v>0.50454545454545441</v>
      </c>
      <c r="AC940" s="86">
        <v>0.50818181818181818</v>
      </c>
      <c r="AD940" s="86">
        <v>0.45454545454545453</v>
      </c>
    </row>
    <row r="941" spans="1:30" x14ac:dyDescent="0.25">
      <c r="A941" s="85">
        <v>46198</v>
      </c>
      <c r="B941" t="s">
        <v>137</v>
      </c>
      <c r="C941">
        <v>6</v>
      </c>
      <c r="D941" s="86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v>9</v>
      </c>
      <c r="AB941" s="86">
        <v>0.38</v>
      </c>
      <c r="AC941" s="86">
        <v>0.41399999999999998</v>
      </c>
      <c r="AD941" s="86">
        <v>0.2</v>
      </c>
    </row>
    <row r="942" spans="1:30" x14ac:dyDescent="0.25">
      <c r="A942" s="85">
        <v>46201</v>
      </c>
      <c r="B942" t="s">
        <v>140</v>
      </c>
      <c r="C942">
        <v>12</v>
      </c>
      <c r="D942" s="86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86">
        <v>9.6052631578947363</v>
      </c>
      <c r="AB942" s="86">
        <v>0.49078947368421061</v>
      </c>
      <c r="AC942" s="86">
        <v>0.49210526315789471</v>
      </c>
      <c r="AD942" s="86">
        <v>0.47368421052631576</v>
      </c>
    </row>
    <row r="943" spans="1:30" x14ac:dyDescent="0.25">
      <c r="A943" s="85">
        <v>46201</v>
      </c>
      <c r="B943" t="s">
        <v>141</v>
      </c>
      <c r="C943">
        <v>21</v>
      </c>
      <c r="D943" s="86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86">
        <v>18.73076923076923</v>
      </c>
      <c r="AB943" s="86">
        <v>0.49999999999999994</v>
      </c>
      <c r="AC943" s="86">
        <v>0.50192307692307692</v>
      </c>
      <c r="AD943" s="86">
        <v>0.5</v>
      </c>
    </row>
    <row r="944" spans="1:30" x14ac:dyDescent="0.25">
      <c r="A944" s="85">
        <v>46201</v>
      </c>
      <c r="B944" t="s">
        <v>139</v>
      </c>
      <c r="C944">
        <v>18</v>
      </c>
      <c r="D944" s="86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86">
        <v>11.970588235294118</v>
      </c>
      <c r="AB944" s="86">
        <v>0.43382352941176472</v>
      </c>
      <c r="AC944" s="86">
        <v>0.48117647058823526</v>
      </c>
      <c r="AD944" s="86">
        <v>0.47058823529411764</v>
      </c>
    </row>
    <row r="945" spans="1:30" x14ac:dyDescent="0.25">
      <c r="A945" s="85">
        <v>46201</v>
      </c>
      <c r="B945" t="s">
        <v>29</v>
      </c>
      <c r="C945">
        <v>22</v>
      </c>
      <c r="D945" s="86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86">
        <v>11.914893617021276</v>
      </c>
      <c r="AB945" s="86">
        <v>0.42872340425531918</v>
      </c>
      <c r="AC945" s="86">
        <v>0.47723404255319163</v>
      </c>
      <c r="AD945" s="86">
        <v>0.38297872340425532</v>
      </c>
    </row>
    <row r="946" spans="1:30" x14ac:dyDescent="0.25">
      <c r="A946" s="85">
        <v>46201</v>
      </c>
      <c r="B946" t="s">
        <v>15</v>
      </c>
      <c r="C946">
        <v>28</v>
      </c>
      <c r="D946" s="86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86">
        <v>20.8125</v>
      </c>
      <c r="AB946" s="86">
        <v>0.44843749999999993</v>
      </c>
      <c r="AC946" s="86">
        <v>0.4796875000000001</v>
      </c>
      <c r="AD946" s="86">
        <v>0.46875</v>
      </c>
    </row>
    <row r="947" spans="1:30" x14ac:dyDescent="0.25">
      <c r="A947" s="85">
        <v>46201</v>
      </c>
      <c r="B947" t="s">
        <v>13</v>
      </c>
      <c r="C947">
        <v>38</v>
      </c>
      <c r="D947" s="86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86">
        <v>24.709090909090911</v>
      </c>
      <c r="AB947" s="86">
        <v>0.54454545454545455</v>
      </c>
      <c r="AC947" s="86">
        <v>0.53054545454545443</v>
      </c>
      <c r="AD947" s="86">
        <v>0.5636363636363636</v>
      </c>
    </row>
    <row r="948" spans="1:30" x14ac:dyDescent="0.25">
      <c r="A948" s="85">
        <v>46201</v>
      </c>
      <c r="B948" t="s">
        <v>3</v>
      </c>
      <c r="C948">
        <v>23</v>
      </c>
      <c r="D948" s="86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86">
        <v>22.888888888888889</v>
      </c>
      <c r="AB948" s="86">
        <v>0.45555555555555549</v>
      </c>
      <c r="AC948" s="86">
        <v>0.50333333333333341</v>
      </c>
      <c r="AD948" s="86">
        <v>0.44444444444444442</v>
      </c>
    </row>
    <row r="949" spans="1:30" x14ac:dyDescent="0.25">
      <c r="A949" s="85">
        <v>46201</v>
      </c>
      <c r="B949" t="s">
        <v>155</v>
      </c>
      <c r="C949">
        <v>21</v>
      </c>
      <c r="D949" s="86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86">
        <v>18.48</v>
      </c>
      <c r="AB949" s="86">
        <v>0.37799999999999995</v>
      </c>
      <c r="AC949" s="86">
        <v>0.44900000000000001</v>
      </c>
      <c r="AD949" s="86">
        <v>0.36</v>
      </c>
    </row>
    <row r="950" spans="1:30" x14ac:dyDescent="0.25">
      <c r="A950" s="85">
        <v>46201</v>
      </c>
      <c r="B950" t="s">
        <v>26</v>
      </c>
      <c r="C950">
        <v>25</v>
      </c>
      <c r="D950" s="86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86">
        <v>15.826086956521738</v>
      </c>
      <c r="AB950" s="86">
        <v>0.55217391304347829</v>
      </c>
      <c r="AC950" s="86">
        <v>0.4947826086956521</v>
      </c>
      <c r="AD950" s="86">
        <v>0.52173913043478259</v>
      </c>
    </row>
    <row r="951" spans="1:30" x14ac:dyDescent="0.25">
      <c r="A951" s="85">
        <v>46201</v>
      </c>
      <c r="B951" t="s">
        <v>113</v>
      </c>
      <c r="C951">
        <v>27</v>
      </c>
      <c r="D951" s="86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86">
        <v>21.92</v>
      </c>
      <c r="AB951" s="86">
        <v>0.59399999999999997</v>
      </c>
      <c r="AC951" s="86">
        <v>0.54079999999999995</v>
      </c>
      <c r="AD951" s="86">
        <v>0.68</v>
      </c>
    </row>
    <row r="952" spans="1:30" x14ac:dyDescent="0.25">
      <c r="A952" s="85">
        <v>46201</v>
      </c>
      <c r="B952" t="s">
        <v>17</v>
      </c>
      <c r="C952">
        <v>39</v>
      </c>
      <c r="D952" s="86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86">
        <v>24.088235294117649</v>
      </c>
      <c r="AB952" s="86">
        <v>0.40735294117647064</v>
      </c>
      <c r="AC952" s="86">
        <v>0.4729411764705882</v>
      </c>
      <c r="AD952" s="86">
        <v>0.38235294117647056</v>
      </c>
    </row>
    <row r="953" spans="1:30" x14ac:dyDescent="0.25">
      <c r="A953" s="85">
        <v>46201</v>
      </c>
      <c r="B953" t="s">
        <v>242</v>
      </c>
      <c r="C953">
        <v>13</v>
      </c>
      <c r="D953" s="86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86">
        <v>7.5</v>
      </c>
      <c r="AB953" s="86">
        <v>0.28749999999999998</v>
      </c>
      <c r="AC953" s="86">
        <v>0.40374999999999994</v>
      </c>
      <c r="AD953" s="86">
        <v>0.125</v>
      </c>
    </row>
    <row r="954" spans="1:30" x14ac:dyDescent="0.25">
      <c r="A954" s="85">
        <v>46201</v>
      </c>
      <c r="B954" t="s">
        <v>148</v>
      </c>
      <c r="C954">
        <v>24</v>
      </c>
      <c r="D954" s="86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86">
        <v>13.7</v>
      </c>
      <c r="AB954" s="86">
        <v>0.50399999999999989</v>
      </c>
      <c r="AC954" s="86">
        <v>0.50360000000000005</v>
      </c>
      <c r="AD954" s="86">
        <v>0.46</v>
      </c>
    </row>
    <row r="955" spans="1:30" x14ac:dyDescent="0.25">
      <c r="A955" s="85">
        <v>46201</v>
      </c>
      <c r="B955" t="s">
        <v>27</v>
      </c>
      <c r="C955">
        <v>22</v>
      </c>
      <c r="D955" s="86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86">
        <v>15.904761904761905</v>
      </c>
      <c r="AB955" s="86">
        <v>0.49047619047619051</v>
      </c>
      <c r="AC955" s="86">
        <v>0.50857142857142867</v>
      </c>
      <c r="AD955" s="86">
        <v>0.47619047619047616</v>
      </c>
    </row>
    <row r="956" spans="1:30" x14ac:dyDescent="0.25">
      <c r="A956" s="85">
        <v>46201</v>
      </c>
      <c r="B956" t="s">
        <v>5</v>
      </c>
      <c r="C956">
        <v>24</v>
      </c>
      <c r="D956" s="86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86">
        <v>20.636363636363637</v>
      </c>
      <c r="AB956" s="86">
        <v>0.4681818181818182</v>
      </c>
      <c r="AC956" s="86">
        <v>0.48409090909090896</v>
      </c>
      <c r="AD956" s="86">
        <v>0.40909090909090912</v>
      </c>
    </row>
    <row r="957" spans="1:30" x14ac:dyDescent="0.25">
      <c r="A957" s="85">
        <v>46201</v>
      </c>
      <c r="B957" t="s">
        <v>51</v>
      </c>
      <c r="C957">
        <v>16</v>
      </c>
      <c r="D957" s="86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86">
        <v>16</v>
      </c>
      <c r="AB957" s="86">
        <v>0.4</v>
      </c>
      <c r="AC957" s="86">
        <v>0.5</v>
      </c>
      <c r="AD957" s="86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G13" sqref="G13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2" t="s">
        <v>119</v>
      </c>
      <c r="B4" s="103"/>
      <c r="C4" s="103"/>
    </row>
    <row r="5" spans="1:3" x14ac:dyDescent="0.25">
      <c r="A5" s="102" t="s">
        <v>120</v>
      </c>
      <c r="B5" s="103"/>
      <c r="C5" s="103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5" t="s">
        <v>7</v>
      </c>
      <c r="D1" s="106"/>
      <c r="E1" s="106"/>
      <c r="F1" s="105" t="s">
        <v>22</v>
      </c>
      <c r="G1" s="106"/>
      <c r="H1" s="107"/>
      <c r="I1" s="105" t="s">
        <v>16</v>
      </c>
      <c r="J1" s="106"/>
      <c r="K1" s="107"/>
      <c r="L1" s="105" t="s">
        <v>23</v>
      </c>
      <c r="M1" s="106"/>
      <c r="N1" s="107"/>
      <c r="O1" s="106" t="s">
        <v>64</v>
      </c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7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8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8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8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8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8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8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8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8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5" t="s">
        <v>7</v>
      </c>
      <c r="D15" s="106"/>
      <c r="E15" s="107"/>
      <c r="F15" s="105" t="s">
        <v>22</v>
      </c>
      <c r="G15" s="106"/>
      <c r="H15" s="107"/>
      <c r="I15" s="105" t="s">
        <v>16</v>
      </c>
      <c r="J15" s="106"/>
      <c r="K15" s="107"/>
      <c r="L15" s="105" t="s">
        <v>23</v>
      </c>
      <c r="M15" s="106"/>
      <c r="N15" s="107"/>
      <c r="O15" s="105" t="s">
        <v>64</v>
      </c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7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4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4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4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4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4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4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4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4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P1" sqref="P1:AE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77</v>
      </c>
      <c r="E2" s="4">
        <f>AVERAGEIFS('Tourney History'!C:C,'Tourney History'!B:B,A2)</f>
        <v>19.25</v>
      </c>
      <c r="F2" s="35">
        <f t="array" ref="F2">MAX(IF('Tourney History'!B:B=A2, 'Tourney History'!C:C))</f>
        <v>35</v>
      </c>
      <c r="G2" s="34">
        <f>COUNTIFS('Tourney History'!B:B,A2,'Tourney History'!D:D, 1)</f>
        <v>3</v>
      </c>
      <c r="H2" s="2">
        <f>COUNTIFS('Tourney History'!B:B,A2,'Tourney History'!D:D, 0)</f>
        <v>1</v>
      </c>
      <c r="I2" s="88">
        <f>LOOKUP(2, 1/('Tourney History'!$B:$B=A2), 'Tourney History'!$AD:$AD)</f>
        <v>0.75</v>
      </c>
      <c r="J2" s="34">
        <f>SUMIFS('Tourney History'!F:F,'Tourney History'!B:B,A2)</f>
        <v>11</v>
      </c>
      <c r="K2" s="2">
        <f>SUMIFS('Tourney History'!E:E,'Tourney History'!B:B,A2)-J2</f>
        <v>7</v>
      </c>
      <c r="L2" s="88">
        <f>LOOKUP(2, 1/('Tourney History'!$B:$B=A2), 'Tourney History'!$AB:$AB)</f>
        <v>0.625</v>
      </c>
      <c r="M2" s="34">
        <f>SUMIFS('Tourney History'!H:H,'Tourney History'!B:B,A2)</f>
        <v>43</v>
      </c>
      <c r="N2" s="2">
        <f>SUMIFS('Tourney History'!G:G,'Tourney History'!B:B,A2)-M2</f>
        <v>36</v>
      </c>
      <c r="O2" s="88">
        <f>LOOKUP(2, 1/('Tourney History'!$B:$B=A2), 'Tourney History'!$AC:$AC)</f>
        <v>0.55499999999999994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3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29</v>
      </c>
      <c r="E3" s="4">
        <f>AVERAGEIFS('Tourney History'!C:C,'Tourney History'!B:B,A3)</f>
        <v>14.5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2</v>
      </c>
      <c r="I3" s="88">
        <f>LOOKUP(2, 1/('Tourney History'!$B:$B=A3), 'Tourney History'!$AD:$AD)</f>
        <v>0</v>
      </c>
      <c r="J3" s="34">
        <f>SUMIFS('Tourney History'!F:F,'Tourney History'!B:B,A3)</f>
        <v>4</v>
      </c>
      <c r="K3" s="2">
        <f>SUMIFS('Tourney History'!E:E,'Tourney History'!B:B,A3)-J3</f>
        <v>6</v>
      </c>
      <c r="L3" s="88">
        <f>LOOKUP(2, 1/('Tourney History'!$B:$B=A3), 'Tourney History'!$AB:$AB)</f>
        <v>0.4</v>
      </c>
      <c r="M3" s="34">
        <f>SUMIFS('Tourney History'!H:H,'Tourney History'!B:B,A3)</f>
        <v>18</v>
      </c>
      <c r="N3" s="2">
        <f>SUMIFS('Tourney History'!G:G,'Tourney History'!B:B,A3)-M3</f>
        <v>23</v>
      </c>
      <c r="O3" s="88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250</v>
      </c>
      <c r="E4" s="4">
        <f>AVERAGEIFS('Tourney History'!C:C,'Tourney History'!B:B,A4)</f>
        <v>22.727272727272727</v>
      </c>
      <c r="F4" s="35">
        <f t="array" ref="F4">MAX(IF('Tourney History'!B:B=A4, 'Tourney History'!C:C))</f>
        <v>33</v>
      </c>
      <c r="G4" s="34">
        <f>COUNTIFS('Tourney History'!B:B,A4,'Tourney History'!D:D, 1)</f>
        <v>6</v>
      </c>
      <c r="H4" s="2">
        <f>COUNTIFS('Tourney History'!B:B,A4,'Tourney History'!D:D, 0)</f>
        <v>5</v>
      </c>
      <c r="I4" s="88">
        <f>LOOKUP(2, 1/('Tourney History'!$B:$B=A4), 'Tourney History'!$AD:$AD)</f>
        <v>0.54545454545454541</v>
      </c>
      <c r="J4" s="34">
        <f>SUMIFS('Tourney History'!F:F,'Tourney History'!B:B,A4)</f>
        <v>23</v>
      </c>
      <c r="K4" s="2">
        <f>SUMIFS('Tourney History'!E:E,'Tourney History'!B:B,A4)-J4</f>
        <v>24</v>
      </c>
      <c r="L4" s="88">
        <f>LOOKUP(2, 1/('Tourney History'!$B:$B=A4), 'Tourney History'!$AB:$AB)</f>
        <v>0.48181818181818181</v>
      </c>
      <c r="M4" s="34">
        <f>SUMIFS('Tourney History'!H:H,'Tourney History'!B:B,A4)</f>
        <v>93</v>
      </c>
      <c r="N4" s="2">
        <f>SUMIFS('Tourney History'!G:G,'Tourney History'!B:B,A4)-M4</f>
        <v>95</v>
      </c>
      <c r="O4" s="88">
        <f>LOOKUP(2, 1/('Tourney History'!$B:$B=A4), 'Tourney History'!$AC:$AC)</f>
        <v>0.48818181818181822</v>
      </c>
      <c r="P4" s="2">
        <f>COUNTIFS('Tourney History'!$B:$B,$A$4,'Tourney History'!K:K, 1)</f>
        <v>1</v>
      </c>
      <c r="Q4" s="2">
        <f>COUNTIFS('Tourney History'!$B:$B,$A$4,'Tourney History'!L:L, 1)</f>
        <v>1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71</v>
      </c>
      <c r="B5" s="2" t="s">
        <v>79</v>
      </c>
      <c r="C5" s="2" t="s">
        <v>79</v>
      </c>
      <c r="D5" s="34">
        <f>SUMIFS('Tourney History'!C:C,'Tourney History'!B:B,A5)</f>
        <v>20</v>
      </c>
      <c r="E5" s="4">
        <f>AVERAGEIFS('Tourney History'!C:C,'Tourney History'!B:B,A5)</f>
        <v>20</v>
      </c>
      <c r="F5" s="35">
        <f t="array" ref="F5">MAX(IF('Tourney History'!B:B=A5, 'Tourney History'!C:C))</f>
        <v>20</v>
      </c>
      <c r="G5" s="34">
        <f>COUNTIFS('Tourney History'!B:B,A5,'Tourney History'!D:D, 1)</f>
        <v>0</v>
      </c>
      <c r="H5" s="2">
        <f>COUNTIFS('Tourney History'!B:B,A5,'Tourney History'!D:D, 0)</f>
        <v>1</v>
      </c>
      <c r="I5" s="88">
        <f>LOOKUP(2, 1/('Tourney History'!$B:$B=A5), 'Tourney History'!$AD:$AD)</f>
        <v>0</v>
      </c>
      <c r="J5" s="34">
        <f>SUMIFS('Tourney History'!F:F,'Tourney History'!B:B,A5)</f>
        <v>2</v>
      </c>
      <c r="K5" s="2">
        <f>SUMIFS('Tourney History'!E:E,'Tourney History'!B:B,A5)-J5</f>
        <v>3</v>
      </c>
      <c r="L5" s="88">
        <f>LOOKUP(2, 1/('Tourney History'!$B:$B=A5), 'Tourney History'!$AB:$AB)</f>
        <v>0.4</v>
      </c>
      <c r="M5" s="34">
        <f>SUMIFS('Tourney History'!H:H,'Tourney History'!B:B,A5)</f>
        <v>8</v>
      </c>
      <c r="N5" s="2">
        <f>SUMIFS('Tourney History'!G:G,'Tourney History'!B:B,A5)-M5</f>
        <v>12</v>
      </c>
      <c r="O5" s="88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35</v>
      </c>
      <c r="B6" s="80" t="s">
        <v>174</v>
      </c>
      <c r="C6" s="2" t="s">
        <v>79</v>
      </c>
      <c r="D6" s="34">
        <f>SUMIFS('Tourney History'!C:C,'Tourney History'!B:B,A6)</f>
        <v>133</v>
      </c>
      <c r="E6" s="4">
        <f>AVERAGEIFS('Tourney History'!C:C,'Tourney History'!B:B,A6)</f>
        <v>14.777777777777779</v>
      </c>
      <c r="F6" s="35">
        <f t="array" ref="F6">MAX(IF('Tourney History'!B:B=A6, 'Tourney History'!C:C))</f>
        <v>32</v>
      </c>
      <c r="G6" s="34">
        <f>COUNTIFS('Tourney History'!B:B,A6,'Tourney History'!D:D, 1)</f>
        <v>5</v>
      </c>
      <c r="H6" s="2">
        <f>COUNTIFS('Tourney History'!B:B,A6,'Tourney History'!D:D, 0)</f>
        <v>4</v>
      </c>
      <c r="I6" s="88">
        <f>LOOKUP(2, 1/('Tourney History'!$B:$B=A6), 'Tourney History'!$AD:$AD)</f>
        <v>0.55555555555555558</v>
      </c>
      <c r="J6" s="34">
        <f>SUMIFS('Tourney History'!F:F,'Tourney History'!B:B,A6)</f>
        <v>17</v>
      </c>
      <c r="K6" s="2">
        <f>SUMIFS('Tourney History'!E:E,'Tourney History'!B:B,A6)-J6</f>
        <v>20</v>
      </c>
      <c r="L6" s="88">
        <f>LOOKUP(2, 1/('Tourney History'!$B:$B=A6), 'Tourney History'!$AB:$AB)</f>
        <v>0.42222222222222228</v>
      </c>
      <c r="M6" s="34">
        <f>SUMIFS('Tourney History'!H:H,'Tourney History'!B:B,A6)</f>
        <v>76</v>
      </c>
      <c r="N6" s="2">
        <f>SUMIFS('Tourney History'!G:G,'Tourney History'!B:B,A6)-M6</f>
        <v>74</v>
      </c>
      <c r="O6" s="88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19</v>
      </c>
      <c r="B7" s="95" t="s">
        <v>79</v>
      </c>
      <c r="C7" s="2" t="s">
        <v>79</v>
      </c>
      <c r="D7" s="34">
        <f>SUMIFS('Tourney History'!C:C,'Tourney History'!B:B,A7)</f>
        <v>166</v>
      </c>
      <c r="E7" s="4">
        <f>AVERAGEIFS('Tourney History'!C:C,'Tourney History'!B:B,A7)</f>
        <v>13.833333333333334</v>
      </c>
      <c r="F7" s="35">
        <f t="array" ref="F7">MAX(IF('Tourney History'!B:B=A7, 'Tourney History'!C:C))</f>
        <v>26</v>
      </c>
      <c r="G7" s="34">
        <f>COUNTIFS('Tourney History'!B:B,A7,'Tourney History'!D:D, 1)</f>
        <v>4</v>
      </c>
      <c r="H7" s="2">
        <f>COUNTIFS('Tourney History'!B:B,A7,'Tourney History'!D:D, 0)</f>
        <v>8</v>
      </c>
      <c r="I7" s="88">
        <f>LOOKUP(2, 1/('Tourney History'!$B:$B=A7), 'Tourney History'!$AD:$AD)</f>
        <v>0.33333333333333331</v>
      </c>
      <c r="J7" s="34">
        <f>SUMIFS('Tourney History'!F:F,'Tourney History'!B:B,A7)</f>
        <v>21</v>
      </c>
      <c r="K7" s="2">
        <f>SUMIFS('Tourney History'!E:E,'Tourney History'!B:B,A7)-J7</f>
        <v>29</v>
      </c>
      <c r="L7" s="88">
        <f>LOOKUP(2, 1/('Tourney History'!$B:$B=A7), 'Tourney History'!$AB:$AB)</f>
        <v>0.40833333333333327</v>
      </c>
      <c r="M7" s="34">
        <f>SUMIFS('Tourney History'!H:H,'Tourney History'!B:B,A7)</f>
        <v>95</v>
      </c>
      <c r="N7" s="2">
        <f>SUMIFS('Tourney History'!G:G,'Tourney History'!B:B,A7)-M7</f>
        <v>110</v>
      </c>
      <c r="O7" s="88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SUMIFS('Tourney History'!C:C,'Tourney History'!B:B,A8)</f>
        <v>87</v>
      </c>
      <c r="E8" s="4">
        <f>AVERAGEIFS('Tourney History'!C:C,'Tourney History'!B:B,A8)</f>
        <v>17.399999999999999</v>
      </c>
      <c r="F8" s="35">
        <f t="array" ref="F8">MAX(IF('Tourney History'!B:B=A8, 'Tourney History'!C:C))</f>
        <v>42</v>
      </c>
      <c r="G8" s="34">
        <f>COUNTIFS('Tourney History'!B:B,A8,'Tourney History'!D:D, 1)</f>
        <v>3</v>
      </c>
      <c r="H8" s="2">
        <f>COUNTIFS('Tourney History'!B:B,A8,'Tourney History'!D:D, 0)</f>
        <v>2</v>
      </c>
      <c r="I8" s="88">
        <f>LOOKUP(2, 1/('Tourney History'!$B:$B=A8), 'Tourney History'!$AD:$AD)</f>
        <v>0.6</v>
      </c>
      <c r="J8" s="34">
        <f>SUMIFS('Tourney History'!F:F,'Tourney History'!B:B,A8)</f>
        <v>12</v>
      </c>
      <c r="K8" s="2">
        <f>SUMIFS('Tourney History'!E:E,'Tourney History'!B:B,A8)-J8</f>
        <v>9</v>
      </c>
      <c r="L8" s="88">
        <f>LOOKUP(2, 1/('Tourney History'!$B:$B=A8), 'Tourney History'!$AB:$AB)</f>
        <v>0.6</v>
      </c>
      <c r="M8" s="34">
        <f>SUMIFS('Tourney History'!H:H,'Tourney History'!B:B,A8)</f>
        <v>44</v>
      </c>
      <c r="N8" s="2">
        <f>SUMIFS('Tourney History'!G:G,'Tourney History'!B:B,A8)-M8</f>
        <v>38</v>
      </c>
      <c r="O8" s="88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SUMIFS('Tourney History'!C:C,'Tourney History'!B:B,A9)</f>
        <v>206</v>
      </c>
      <c r="E9" s="4">
        <f>AVERAGEIFS('Tourney History'!C:C,'Tourney History'!B:B,A9)</f>
        <v>29.428571428571427</v>
      </c>
      <c r="F9" s="35">
        <f t="array" ref="F9">MAX(IF('Tourney History'!B:B=A9, 'Tourney History'!C:C))</f>
        <v>50</v>
      </c>
      <c r="G9" s="34">
        <f>COUNTIFS('Tourney History'!B:B,A9,'Tourney History'!D:D, 1)</f>
        <v>1</v>
      </c>
      <c r="H9" s="2">
        <f>COUNTIFS('Tourney History'!B:B,A9,'Tourney History'!D:D, 0)</f>
        <v>6</v>
      </c>
      <c r="I9" s="88">
        <f>LOOKUP(2, 1/('Tourney History'!$B:$B=A9), 'Tourney History'!$AD:$AD)</f>
        <v>0.14285714285714285</v>
      </c>
      <c r="J9" s="34">
        <f>SUMIFS('Tourney History'!F:F,'Tourney History'!B:B,A9)</f>
        <v>14</v>
      </c>
      <c r="K9" s="2">
        <f>SUMIFS('Tourney History'!E:E,'Tourney History'!B:B,A9)-J9</f>
        <v>20</v>
      </c>
      <c r="L9" s="88">
        <f>LOOKUP(2, 1/('Tourney History'!$B:$B=A9), 'Tourney History'!$AB:$AB)</f>
        <v>0.40714285714285708</v>
      </c>
      <c r="M9" s="34">
        <f>SUMIFS('Tourney History'!H:H,'Tourney History'!B:B,A9)</f>
        <v>67</v>
      </c>
      <c r="N9" s="2">
        <f>SUMIFS('Tourney History'!G:G,'Tourney History'!B:B,A9)-M9</f>
        <v>78</v>
      </c>
      <c r="O9" s="88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146</v>
      </c>
      <c r="B10" s="6" t="s">
        <v>79</v>
      </c>
      <c r="C10" s="2" t="s">
        <v>79</v>
      </c>
      <c r="D10" s="34">
        <f>SUMIFS('Tourney History'!C:C,'Tourney History'!B:B,A10)</f>
        <v>102</v>
      </c>
      <c r="E10" s="4">
        <f>AVERAGEIFS('Tourney History'!C:C,'Tourney History'!B:B,A10)</f>
        <v>20.399999999999999</v>
      </c>
      <c r="F10" s="35">
        <f t="array" ref="F10">MAX(IF('Tourney History'!B:B=A10, 'Tourney History'!C:C))</f>
        <v>27</v>
      </c>
      <c r="G10" s="34">
        <f>COUNTIFS('Tourney History'!B:B,A10,'Tourney History'!D:D, 1)</f>
        <v>3</v>
      </c>
      <c r="H10" s="2">
        <f>COUNTIFS('Tourney History'!B:B,A10,'Tourney History'!D:D, 0)</f>
        <v>2</v>
      </c>
      <c r="I10" s="88">
        <f>LOOKUP(2, 1/('Tourney History'!$B:$B=A10), 'Tourney History'!$AD:$AD)</f>
        <v>0.6</v>
      </c>
      <c r="J10" s="34">
        <f>SUMIFS('Tourney History'!F:F,'Tourney History'!B:B,A10)</f>
        <v>13</v>
      </c>
      <c r="K10" s="2">
        <f>SUMIFS('Tourney History'!E:E,'Tourney History'!B:B,A10)-J10</f>
        <v>10</v>
      </c>
      <c r="L10" s="88">
        <f>LOOKUP(2, 1/('Tourney History'!$B:$B=A10), 'Tourney History'!$AB:$AB)</f>
        <v>0.57999999999999996</v>
      </c>
      <c r="M10" s="34">
        <f>SUMIFS('Tourney History'!H:H,'Tourney History'!B:B,A10)</f>
        <v>51</v>
      </c>
      <c r="N10" s="2">
        <f>SUMIFS('Tourney History'!G:G,'Tourney History'!B:B,A10)-M10</f>
        <v>48</v>
      </c>
      <c r="O10" s="88">
        <f>LOOKUP(2, 1/('Tourney History'!$B:$B=A10), 'Tourney History'!$AC:$AC)</f>
        <v>0.52400000000000002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3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SUMIFS('Tourney History'!C:C,'Tourney History'!B:B,A11)</f>
        <v>203</v>
      </c>
      <c r="E11" s="4">
        <f>AVERAGEIFS('Tourney History'!C:C,'Tourney History'!B:B,A11)</f>
        <v>18.454545454545453</v>
      </c>
      <c r="F11" s="35">
        <f t="array" ref="F11">MAX(IF('Tourney History'!B:B=A11, 'Tourney History'!C:C))</f>
        <v>44</v>
      </c>
      <c r="G11" s="34">
        <f>COUNTIFS('Tourney History'!B:B,A11,'Tourney History'!D:D, 1)</f>
        <v>5</v>
      </c>
      <c r="H11" s="2">
        <f>COUNTIFS('Tourney History'!B:B,A11,'Tourney History'!D:D, 0)</f>
        <v>6</v>
      </c>
      <c r="I11" s="88">
        <f>LOOKUP(2, 1/('Tourney History'!$B:$B=A11), 'Tourney History'!$AD:$AD)</f>
        <v>0.45454545454545453</v>
      </c>
      <c r="J11" s="34">
        <f>SUMIFS('Tourney History'!F:F,'Tourney History'!B:B,A11)</f>
        <v>21</v>
      </c>
      <c r="K11" s="2">
        <f>SUMIFS('Tourney History'!E:E,'Tourney History'!B:B,A11)-J11</f>
        <v>27</v>
      </c>
      <c r="L11" s="88">
        <f>LOOKUP(2, 1/('Tourney History'!$B:$B=A11), 'Tourney History'!$AB:$AB)</f>
        <v>0.40454545454545454</v>
      </c>
      <c r="M11" s="34">
        <f>SUMIFS('Tourney History'!H:H,'Tourney History'!B:B,A11)</f>
        <v>94</v>
      </c>
      <c r="N11" s="2">
        <f>SUMIFS('Tourney History'!G:G,'Tourney History'!B:B,A11)-M11</f>
        <v>105</v>
      </c>
      <c r="O11" s="88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SUMIFS('Tourney History'!C:C,'Tourney History'!B:B,A12)</f>
        <v>186</v>
      </c>
      <c r="E12" s="4">
        <f>AVERAGEIFS('Tourney History'!C:C,'Tourney History'!B:B,A12)</f>
        <v>18.600000000000001</v>
      </c>
      <c r="F12" s="35">
        <f t="array" ref="F12">MAX(IF('Tourney History'!B:B=A12, 'Tourney History'!C:C))</f>
        <v>41</v>
      </c>
      <c r="G12" s="34">
        <f>COUNTIFS('Tourney History'!B:B,A12,'Tourney History'!D:D, 1)</f>
        <v>5</v>
      </c>
      <c r="H12" s="2">
        <f>COUNTIFS('Tourney History'!B:B,A12,'Tourney History'!D:D, 0)</f>
        <v>5</v>
      </c>
      <c r="I12" s="88">
        <f>LOOKUP(2, 1/('Tourney History'!$B:$B=A12), 'Tourney History'!$AD:$AD)</f>
        <v>0.5</v>
      </c>
      <c r="J12" s="34">
        <f>SUMIFS('Tourney History'!F:F,'Tourney History'!B:B,A12)</f>
        <v>23</v>
      </c>
      <c r="K12" s="2">
        <f>SUMIFS('Tourney History'!E:E,'Tourney History'!B:B,A12)-J12</f>
        <v>22</v>
      </c>
      <c r="L12" s="88">
        <f>LOOKUP(2, 1/('Tourney History'!$B:$B=A12), 'Tourney History'!$AB:$AB)</f>
        <v>0.52500000000000013</v>
      </c>
      <c r="M12" s="34">
        <f>SUMIFS('Tourney History'!H:H,'Tourney History'!B:B,A12)</f>
        <v>91</v>
      </c>
      <c r="N12" s="2">
        <f>SUMIFS('Tourney History'!G:G,'Tourney History'!B:B,A12)-M12</f>
        <v>92</v>
      </c>
      <c r="O12" s="88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SUMIFS('Tourney History'!C:C,'Tourney History'!B:B,A13)</f>
        <v>100</v>
      </c>
      <c r="E13" s="4">
        <f>AVERAGEIFS('Tourney History'!C:C,'Tourney History'!B:B,A13)</f>
        <v>16.666666666666668</v>
      </c>
      <c r="F13" s="35">
        <f t="array" ref="F13">MAX(IF('Tourney History'!B:B=A13, 'Tourney History'!C:C))</f>
        <v>29</v>
      </c>
      <c r="G13" s="34">
        <f>COUNTIFS('Tourney History'!B:B,A13,'Tourney History'!D:D, 1)</f>
        <v>2</v>
      </c>
      <c r="H13" s="2">
        <f>COUNTIFS('Tourney History'!B:B,A13,'Tourney History'!D:D, 0)</f>
        <v>4</v>
      </c>
      <c r="I13" s="88">
        <f>LOOKUP(2, 1/('Tourney History'!$B:$B=A13), 'Tourney History'!$AD:$AD)</f>
        <v>0.33333333333333331</v>
      </c>
      <c r="J13" s="34">
        <f>SUMIFS('Tourney History'!F:F,'Tourney History'!B:B,A13)</f>
        <v>11</v>
      </c>
      <c r="K13" s="2">
        <f>SUMIFS('Tourney History'!E:E,'Tourney History'!B:B,A13)-J13</f>
        <v>14</v>
      </c>
      <c r="L13" s="88">
        <f>LOOKUP(2, 1/('Tourney History'!$B:$B=A13), 'Tourney History'!$AB:$AB)</f>
        <v>0.42499999999999999</v>
      </c>
      <c r="M13" s="34">
        <f>SUMIFS('Tourney History'!H:H,'Tourney History'!B:B,A13)</f>
        <v>49</v>
      </c>
      <c r="N13" s="2">
        <f>SUMIFS('Tourney History'!G:G,'Tourney History'!B:B,A13)-M13</f>
        <v>52</v>
      </c>
      <c r="O13" s="88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50</v>
      </c>
      <c r="B14" s="95" t="s">
        <v>79</v>
      </c>
      <c r="C14" s="2" t="s">
        <v>79</v>
      </c>
      <c r="D14" s="34">
        <f>SUMIFS('Tourney History'!C:C,'Tourney History'!B:B,A14)</f>
        <v>14</v>
      </c>
      <c r="E14" s="4">
        <f>AVERAGEIFS('Tourney History'!C:C,'Tourney History'!B:B,A14)</f>
        <v>14</v>
      </c>
      <c r="F14" s="35">
        <f t="array" ref="F14">MAX(IF('Tourney History'!B:B=A14, 'Tourney History'!C:C))</f>
        <v>14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1</v>
      </c>
      <c r="K14" s="2">
        <f>SUMIFS('Tourney History'!E:E,'Tourney History'!B:B,A14)-J14</f>
        <v>3</v>
      </c>
      <c r="L14" s="88">
        <f>LOOKUP(2, 1/('Tourney History'!$B:$B=A14), 'Tourney History'!$AB:$AB)</f>
        <v>0.25</v>
      </c>
      <c r="M14" s="34">
        <f>SUMIFS('Tourney History'!H:H,'Tourney History'!B:B,A14)</f>
        <v>8</v>
      </c>
      <c r="N14" s="2">
        <f>SUMIFS('Tourney History'!G:G,'Tourney History'!B:B,A14)-M14</f>
        <v>11</v>
      </c>
      <c r="O14" s="88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SUMIFS('Tourney History'!C:C,'Tourney History'!B:B,A15)</f>
        <v>5</v>
      </c>
      <c r="E15" s="4">
        <f>AVERAGEIFS('Tourney History'!C:C,'Tourney History'!B:B,A15)</f>
        <v>5</v>
      </c>
      <c r="F15" s="35">
        <f t="array" ref="F15">MAX(IF('Tourney History'!B:B=A15, 'Tourney History'!C:C))</f>
        <v>5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0</v>
      </c>
      <c r="K15" s="2">
        <f>SUMIFS('Tourney History'!E:E,'Tourney History'!B:B,A15)-J15</f>
        <v>3</v>
      </c>
      <c r="L15" s="88">
        <f>LOOKUP(2, 1/('Tourney History'!$B:$B=A15), 'Tourney History'!$AB:$AB)</f>
        <v>0</v>
      </c>
      <c r="M15" s="34">
        <f>SUMIFS('Tourney History'!H:H,'Tourney History'!B:B,A15)</f>
        <v>4</v>
      </c>
      <c r="N15" s="2">
        <f>SUMIFS('Tourney History'!G:G,'Tourney History'!B:B,A15)-M15</f>
        <v>9</v>
      </c>
      <c r="O15" s="88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150</v>
      </c>
      <c r="B16" s="2" t="s">
        <v>79</v>
      </c>
      <c r="C16" s="2" t="s">
        <v>79</v>
      </c>
      <c r="D16" s="34">
        <f>SUMIFS('Tourney History'!C:C,'Tourney History'!B:B,A16)</f>
        <v>72</v>
      </c>
      <c r="E16" s="4">
        <f>AVERAGEIFS('Tourney History'!C:C,'Tourney History'!B:B,A16)</f>
        <v>36</v>
      </c>
      <c r="F16" s="35">
        <f t="array" ref="F16">MAX(IF('Tourney History'!B:B=A16, 'Tourney History'!C:C))</f>
        <v>41</v>
      </c>
      <c r="G16" s="34">
        <f>COUNTIFS('Tourney History'!B:B,A16,'Tourney History'!D:D, 1)</f>
        <v>0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4</v>
      </c>
      <c r="K16" s="2">
        <f>SUMIFS('Tourney History'!E:E,'Tourney History'!B:B,A16)-J16</f>
        <v>6</v>
      </c>
      <c r="L16" s="88">
        <f>LOOKUP(2, 1/('Tourney History'!$B:$B=A16), 'Tourney History'!$AB:$AB)</f>
        <v>0.4</v>
      </c>
      <c r="M16" s="34">
        <f>SUMIFS('Tourney History'!H:H,'Tourney History'!B:B,A16)</f>
        <v>18</v>
      </c>
      <c r="N16" s="2">
        <f>SUMIFS('Tourney History'!G:G,'Tourney History'!B:B,A16)-M16</f>
        <v>23</v>
      </c>
      <c r="O16" s="88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29</v>
      </c>
      <c r="B17" s="6" t="s">
        <v>173</v>
      </c>
      <c r="C17" s="2" t="s">
        <v>79</v>
      </c>
      <c r="D17" s="34">
        <f>SUMIFS('Tourney History'!C:C,'Tourney History'!B:B,A17)</f>
        <v>187</v>
      </c>
      <c r="E17" s="4">
        <f>AVERAGEIFS('Tourney History'!C:C,'Tourney History'!B:B,A17)</f>
        <v>13.357142857142858</v>
      </c>
      <c r="F17" s="35">
        <f t="array" ref="F17">MAX(IF('Tourney History'!B:B=A17, 'Tourney History'!C:C))</f>
        <v>21</v>
      </c>
      <c r="G17" s="34">
        <f>COUNTIFS('Tourney History'!B:B,A17,'Tourney History'!D:D, 1)</f>
        <v>12</v>
      </c>
      <c r="H17" s="2">
        <f>COUNTIFS('Tourney History'!B:B,A17,'Tourney History'!D:D, 0)</f>
        <v>2</v>
      </c>
      <c r="I17" s="88">
        <f>LOOKUP(2, 1/('Tourney History'!$B:$B=A17), 'Tourney History'!$AD:$AD)</f>
        <v>0.8571428571428571</v>
      </c>
      <c r="J17" s="34">
        <f>SUMIFS('Tourney History'!F:F,'Tourney History'!B:B,A17)</f>
        <v>38</v>
      </c>
      <c r="K17" s="2">
        <f>SUMIFS('Tourney History'!E:E,'Tourney History'!B:B,A17)-J17</f>
        <v>23</v>
      </c>
      <c r="L17" s="88">
        <f>LOOKUP(2, 1/('Tourney History'!$B:$B=A17), 'Tourney History'!$AB:$AB)</f>
        <v>0.63928571428571412</v>
      </c>
      <c r="M17" s="34">
        <f>SUMIFS('Tourney History'!H:H,'Tourney History'!B:B,A17)</f>
        <v>142</v>
      </c>
      <c r="N17" s="2">
        <f>SUMIFS('Tourney History'!G:G,'Tourney History'!B:B,A17)-M17</f>
        <v>108</v>
      </c>
      <c r="O17" s="88">
        <f>LOOKUP(2, 1/('Tourney History'!$B:$B=A17), 'Tourney History'!$AC:$AC)</f>
        <v>0.57857142857142851</v>
      </c>
      <c r="P17" s="2">
        <f>COUNTIFS('Tourney History'!$B:$B,$A$17,'Tourney History'!K:K, 1)</f>
        <v>1</v>
      </c>
      <c r="Q17" s="2">
        <f>COUNTIFS('Tourney History'!$B:$B,$A$17,'Tourney History'!L:L, 1)</f>
        <v>5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7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4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156</v>
      </c>
      <c r="C18" s="2" t="s">
        <v>79</v>
      </c>
      <c r="D18" s="34">
        <f>SUMIFS('Tourney History'!C:C,'Tourney History'!B:B,A18)</f>
        <v>353</v>
      </c>
      <c r="E18" s="4">
        <f>AVERAGEIFS('Tourney History'!C:C,'Tourney History'!B:B,A18)</f>
        <v>32.090909090909093</v>
      </c>
      <c r="F18" s="35">
        <f t="array" ref="F18">MAX(IF('Tourney History'!B:B=A18, 'Tourney History'!C:C))</f>
        <v>48</v>
      </c>
      <c r="G18" s="34">
        <f>COUNTIFS('Tourney History'!B:B,A18,'Tourney History'!D:D, 1)</f>
        <v>9</v>
      </c>
      <c r="H18" s="2">
        <f>COUNTIFS('Tourney History'!B:B,A18,'Tourney History'!D:D, 0)</f>
        <v>2</v>
      </c>
      <c r="I18" s="88">
        <f>LOOKUP(2, 1/('Tourney History'!$B:$B=A18), 'Tourney History'!$AD:$AD)</f>
        <v>0.81818181818181823</v>
      </c>
      <c r="J18" s="34">
        <f>SUMIFS('Tourney History'!F:F,'Tourney History'!B:B,A18)</f>
        <v>30</v>
      </c>
      <c r="K18" s="2">
        <f>SUMIFS('Tourney History'!E:E,'Tourney History'!B:B,A18)-J18</f>
        <v>18</v>
      </c>
      <c r="L18" s="88">
        <f>LOOKUP(2, 1/('Tourney History'!$B:$B=A18), 'Tourney History'!$AB:$AB)</f>
        <v>0.64999999999999991</v>
      </c>
      <c r="M18" s="34">
        <f>SUMIFS('Tourney History'!H:H,'Tourney History'!B:B,A18)</f>
        <v>111</v>
      </c>
      <c r="N18" s="2">
        <f>SUMIFS('Tourney History'!G:G,'Tourney History'!B:B,A18)-M18</f>
        <v>91</v>
      </c>
      <c r="O18" s="88">
        <f>LOOKUP(2, 1/('Tourney History'!$B:$B=A18), 'Tourney History'!$AC:$AC)</f>
        <v>0.56545454545454543</v>
      </c>
      <c r="P18" s="2">
        <f>COUNTIFS('Tourney History'!$B:$B,$A$18,'Tourney History'!K:K, 1)</f>
        <v>0</v>
      </c>
      <c r="Q18" s="2">
        <f>COUNTIFS('Tourney History'!$B:$B,$A$18,'Tourney History'!L:L, 1)</f>
        <v>4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5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6</v>
      </c>
      <c r="AE18" s="2">
        <f>COUNTIFS('Tourney History'!$B:$B,$A$18,'Tourney History'!Z:Z, 1)</f>
        <v>6</v>
      </c>
    </row>
    <row r="19" spans="1:31" x14ac:dyDescent="0.25">
      <c r="A19" s="2" t="s">
        <v>46</v>
      </c>
      <c r="B19" s="6" t="s">
        <v>158</v>
      </c>
      <c r="C19" s="2" t="s">
        <v>79</v>
      </c>
      <c r="D19" s="34">
        <f>SUMIFS('Tourney History'!C:C,'Tourney History'!B:B,A19)</f>
        <v>106</v>
      </c>
      <c r="E19" s="4">
        <f>AVERAGEIFS('Tourney History'!C:C,'Tourney History'!B:B,A19)</f>
        <v>21.2</v>
      </c>
      <c r="F19" s="35">
        <f t="array" ref="F19">MAX(IF('Tourney History'!B:B=A19, 'Tourney History'!C:C))</f>
        <v>36</v>
      </c>
      <c r="G19" s="34">
        <f>COUNTIFS('Tourney History'!B:B,A19,'Tourney History'!D:D, 1)</f>
        <v>2</v>
      </c>
      <c r="H19" s="2">
        <f>COUNTIFS('Tourney History'!B:B,A19,'Tourney History'!D:D, 0)</f>
        <v>3</v>
      </c>
      <c r="I19" s="88">
        <f>LOOKUP(2, 1/('Tourney History'!$B:$B=A19), 'Tourney History'!$AD:$AD)</f>
        <v>0.4</v>
      </c>
      <c r="J19" s="34">
        <f>SUMIFS('Tourney History'!F:F,'Tourney History'!B:B,A19)</f>
        <v>8</v>
      </c>
      <c r="K19" s="2">
        <f>SUMIFS('Tourney History'!E:E,'Tourney History'!B:B,A19)-J19</f>
        <v>11</v>
      </c>
      <c r="L19" s="88">
        <f>LOOKUP(2, 1/('Tourney History'!$B:$B=A19), 'Tourney History'!$AB:$AB)</f>
        <v>0.4</v>
      </c>
      <c r="M19" s="34">
        <f>SUMIFS('Tourney History'!H:H,'Tourney History'!B:B,A19)</f>
        <v>35</v>
      </c>
      <c r="N19" s="2">
        <f>SUMIFS('Tourney History'!G:G,'Tourney History'!B:B,A19)-M19</f>
        <v>45</v>
      </c>
      <c r="O19" s="88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139</v>
      </c>
      <c r="B20" s="6" t="s">
        <v>79</v>
      </c>
      <c r="C20" s="2" t="s">
        <v>79</v>
      </c>
      <c r="D20" s="34">
        <f>SUMIFS('Tourney History'!C:C,'Tourney History'!B:B,A20)</f>
        <v>32</v>
      </c>
      <c r="E20" s="4">
        <f>AVERAGEIFS('Tourney History'!C:C,'Tourney History'!B:B,A20)</f>
        <v>16</v>
      </c>
      <c r="F20" s="35">
        <f t="array" ref="F20">MAX(IF('Tourney History'!B:B=A20, 'Tourney History'!C:C))</f>
        <v>21</v>
      </c>
      <c r="G20" s="34">
        <f>COUNTIFS('Tourney History'!B:B,A20,'Tourney History'!D:D, 1)</f>
        <v>0</v>
      </c>
      <c r="H20" s="2">
        <f>COUNTIFS('Tourney History'!B:B,A20,'Tourney History'!D:D, 0)</f>
        <v>2</v>
      </c>
      <c r="I20" s="88">
        <f>LOOKUP(2, 1/('Tourney History'!$B:$B=A20), 'Tourney History'!$AD:$AD)</f>
        <v>0</v>
      </c>
      <c r="J20" s="34">
        <f>SUMIFS('Tourney History'!F:F,'Tourney History'!B:B,A20)</f>
        <v>4</v>
      </c>
      <c r="K20" s="2">
        <f>SUMIFS('Tourney History'!E:E,'Tourney History'!B:B,A20)-J20</f>
        <v>6</v>
      </c>
      <c r="L20" s="88">
        <f>LOOKUP(2, 1/('Tourney History'!$B:$B=A20), 'Tourney History'!$AB:$AB)</f>
        <v>0.4</v>
      </c>
      <c r="M20" s="34">
        <f>SUMIFS('Tourney History'!H:H,'Tourney History'!B:B,A20)</f>
        <v>17</v>
      </c>
      <c r="N20" s="2">
        <f>SUMIFS('Tourney History'!G:G,'Tourney History'!B:B,A20)-M20</f>
        <v>22</v>
      </c>
      <c r="O20" s="88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SUMIFS('Tourney History'!C:C,'Tourney History'!B:B,A21)</f>
        <v>207</v>
      </c>
      <c r="E21" s="4">
        <f>AVERAGEIFS('Tourney History'!C:C,'Tourney History'!B:B,A21)</f>
        <v>23</v>
      </c>
      <c r="F21" s="35">
        <f t="array" ref="F21">MAX(IF('Tourney History'!B:B=A21, 'Tourney History'!C:C))</f>
        <v>43</v>
      </c>
      <c r="G21" s="34">
        <f>COUNTIFS('Tourney History'!B:B,A21,'Tourney History'!D:D, 1)</f>
        <v>3</v>
      </c>
      <c r="H21" s="2">
        <f>COUNTIFS('Tourney History'!B:B,A21,'Tourney History'!D:D, 0)</f>
        <v>6</v>
      </c>
      <c r="I21" s="88">
        <f>LOOKUP(2, 1/('Tourney History'!$B:$B=A21), 'Tourney History'!$AD:$AD)</f>
        <v>0.33333333333333331</v>
      </c>
      <c r="J21" s="34">
        <f>SUMIFS('Tourney History'!F:F,'Tourney History'!B:B,A21)</f>
        <v>20</v>
      </c>
      <c r="K21" s="2">
        <f>SUMIFS('Tourney History'!E:E,'Tourney History'!B:B,A21)-J21</f>
        <v>23</v>
      </c>
      <c r="L21" s="88">
        <f>LOOKUP(2, 1/('Tourney History'!$B:$B=A21), 'Tourney History'!$AB:$AB)</f>
        <v>0.46666666666666667</v>
      </c>
      <c r="M21" s="34">
        <f>SUMIFS('Tourney History'!H:H,'Tourney History'!B:B,A21)</f>
        <v>90</v>
      </c>
      <c r="N21" s="2">
        <f>SUMIFS('Tourney History'!G:G,'Tourney History'!B:B,A21)-M21</f>
        <v>96</v>
      </c>
      <c r="O21" s="88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53</v>
      </c>
      <c r="B22" s="6" t="s">
        <v>60</v>
      </c>
      <c r="C22" s="2" t="s">
        <v>79</v>
      </c>
      <c r="D22" s="34">
        <f>SUMIFS('Tourney History'!C:C,'Tourney History'!B:B,A22)</f>
        <v>85</v>
      </c>
      <c r="E22" s="4">
        <f>AVERAGEIFS('Tourney History'!C:C,'Tourney History'!B:B,A22)</f>
        <v>14.166666666666666</v>
      </c>
      <c r="F22" s="35">
        <f t="array" ref="F22">MAX(IF('Tourney History'!B:B=A22, 'Tourney History'!C:C))</f>
        <v>25</v>
      </c>
      <c r="G22" s="34">
        <f>COUNTIFS('Tourney History'!B:B,A22,'Tourney History'!D:D, 1)</f>
        <v>3</v>
      </c>
      <c r="H22" s="2">
        <f>COUNTIFS('Tourney History'!B:B,A22,'Tourney History'!D:D, 0)</f>
        <v>3</v>
      </c>
      <c r="I22" s="88">
        <f>LOOKUP(2, 1/('Tourney History'!$B:$B=A22), 'Tourney History'!$AD:$AD)</f>
        <v>0.5</v>
      </c>
      <c r="J22" s="34">
        <f>SUMIFS('Tourney History'!F:F,'Tourney History'!B:B,A22)</f>
        <v>12</v>
      </c>
      <c r="K22" s="2">
        <f>SUMIFS('Tourney History'!E:E,'Tourney History'!B:B,A22)-J22</f>
        <v>14</v>
      </c>
      <c r="L22" s="88">
        <f>LOOKUP(2, 1/('Tourney History'!$B:$B=A22), 'Tourney History'!$AB:$AB)</f>
        <v>0.43333333333333335</v>
      </c>
      <c r="M22" s="34">
        <f>SUMIFS('Tourney History'!H:H,'Tourney History'!B:B,A22)</f>
        <v>51</v>
      </c>
      <c r="N22" s="2">
        <f>SUMIFS('Tourney History'!G:G,'Tourney History'!B:B,A22)-M22</f>
        <v>52</v>
      </c>
      <c r="O22" s="88">
        <f>LOOKUP(2, 1/('Tourney History'!$B:$B=A22), 'Tourney History'!$AC:$AC)</f>
        <v>0.48333333333333339</v>
      </c>
      <c r="P22" s="2">
        <f>COUNTIFS('Tourney History'!$B:$B,$A$22,'Tourney History'!K:K, 1)</f>
        <v>3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1</v>
      </c>
    </row>
    <row r="23" spans="1:31" x14ac:dyDescent="0.25">
      <c r="A23" s="2" t="s">
        <v>51</v>
      </c>
      <c r="B23" s="6" t="s">
        <v>79</v>
      </c>
      <c r="C23" s="2" t="s">
        <v>79</v>
      </c>
      <c r="D23" s="34">
        <f>SUMIFS('Tourney History'!C:C,'Tourney History'!B:B,A23)</f>
        <v>105</v>
      </c>
      <c r="E23" s="4">
        <f>AVERAGEIFS('Tourney History'!C:C,'Tourney History'!B:B,A23)</f>
        <v>17.5</v>
      </c>
      <c r="F23" s="35">
        <f t="array" ref="F23">MAX(IF('Tourney History'!B:B=A23, 'Tourney History'!C:C))</f>
        <v>22</v>
      </c>
      <c r="G23" s="34">
        <f>COUNTIFS('Tourney History'!B:B,A23,'Tourney History'!D:D, 1)</f>
        <v>3</v>
      </c>
      <c r="H23" s="2">
        <f>COUNTIFS('Tourney History'!B:B,A23,'Tourney History'!D:D, 0)</f>
        <v>3</v>
      </c>
      <c r="I23" s="88">
        <f>LOOKUP(2, 1/('Tourney History'!$B:$B=A23), 'Tourney History'!$AD:$AD)</f>
        <v>0.5</v>
      </c>
      <c r="J23" s="34">
        <f>SUMIFS('Tourney History'!F:F,'Tourney History'!B:B,A23)</f>
        <v>14</v>
      </c>
      <c r="K23" s="2">
        <f>SUMIFS('Tourney History'!E:E,'Tourney History'!B:B,A23)-J23</f>
        <v>11</v>
      </c>
      <c r="L23" s="88">
        <f>LOOKUP(2, 1/('Tourney History'!$B:$B=A23), 'Tourney History'!$AB:$AB)</f>
        <v>0.59166666666666667</v>
      </c>
      <c r="M23" s="34">
        <f>SUMIFS('Tourney History'!H:H,'Tourney History'!B:B,A23)</f>
        <v>51</v>
      </c>
      <c r="N23" s="2">
        <f>SUMIFS('Tourney History'!G:G,'Tourney History'!B:B,A23)-M23</f>
        <v>49</v>
      </c>
      <c r="O23" s="88">
        <f>LOOKUP(2, 1/('Tourney History'!$B:$B=A23), 'Tourney History'!$AC:$AC)</f>
        <v>0.51833333333333342</v>
      </c>
      <c r="P23" s="2">
        <f>COUNTIFS('Tourney History'!$B:$B,$A$23,'Tourney History'!K:K, 1)</f>
        <v>2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SUMIFS('Tourney History'!C:C,'Tourney History'!B:B,A24)</f>
        <v>223</v>
      </c>
      <c r="E24" s="4">
        <f>AVERAGEIFS('Tourney History'!C:C,'Tourney History'!B:B,A24)</f>
        <v>18.583333333333332</v>
      </c>
      <c r="F24" s="35">
        <f t="array" ref="F24">MAX(IF('Tourney History'!B:B=A24, 'Tourney History'!C:C))</f>
        <v>37</v>
      </c>
      <c r="G24" s="34">
        <f>COUNTIFS('Tourney History'!B:B,A24,'Tourney History'!D:D, 1)</f>
        <v>4</v>
      </c>
      <c r="H24" s="2">
        <f>COUNTIFS('Tourney History'!B:B,A24,'Tourney History'!D:D, 0)</f>
        <v>8</v>
      </c>
      <c r="I24" s="88">
        <f>LOOKUP(2, 1/('Tourney History'!$B:$B=A24), 'Tourney History'!$AD:$AD)</f>
        <v>0.33333333333333331</v>
      </c>
      <c r="J24" s="34">
        <f>SUMIFS('Tourney History'!F:F,'Tourney History'!B:B,A24)</f>
        <v>25</v>
      </c>
      <c r="K24" s="2">
        <f>SUMIFS('Tourney History'!E:E,'Tourney History'!B:B,A24)-J24</f>
        <v>28</v>
      </c>
      <c r="L24" s="88">
        <f>LOOKUP(2, 1/('Tourney History'!$B:$B=A24), 'Tourney History'!$AB:$AB)</f>
        <v>0.47916666666666669</v>
      </c>
      <c r="M24" s="34">
        <f>SUMIFS('Tourney History'!H:H,'Tourney History'!B:B,A24)</f>
        <v>107</v>
      </c>
      <c r="N24" s="2">
        <f>SUMIFS('Tourney History'!G:G,'Tourney History'!B:B,A24)-M24</f>
        <v>110</v>
      </c>
      <c r="O24" s="88">
        <f>LOOKUP(2, 1/('Tourney History'!$B:$B=A24), 'Tourney History'!$AC:$AC)</f>
        <v>0.49999999999999994</v>
      </c>
      <c r="P24" s="2">
        <f>COUNTIFS('Tourney History'!$B:$B,$A$24,'Tourney History'!K:K, 1)</f>
        <v>4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3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SUMIFS('Tourney History'!C:C,'Tourney History'!B:B,A25)</f>
        <v>68</v>
      </c>
      <c r="E25" s="4">
        <f>AVERAGEIFS('Tourney History'!C:C,'Tourney History'!B:B,A25)</f>
        <v>9.7142857142857135</v>
      </c>
      <c r="F25" s="35">
        <f t="array" ref="F25">MAX(IF('Tourney History'!B:B=A25, 'Tourney History'!C:C))</f>
        <v>14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13</v>
      </c>
      <c r="K25" s="2">
        <f>SUMIFS('Tourney History'!E:E,'Tourney History'!B:B,A25)-J25</f>
        <v>15</v>
      </c>
      <c r="L25" s="88">
        <f>LOOKUP(2, 1/('Tourney History'!$B:$B=A25), 'Tourney History'!$AB:$AB)</f>
        <v>0.4642857142857143</v>
      </c>
      <c r="M25" s="34">
        <f>SUMIFS('Tourney History'!H:H,'Tourney History'!B:B,A25)</f>
        <v>56</v>
      </c>
      <c r="N25" s="2">
        <f>SUMIFS('Tourney History'!G:G,'Tourney History'!B:B,A25)-M25</f>
        <v>61</v>
      </c>
      <c r="O25" s="88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80" t="s">
        <v>157</v>
      </c>
      <c r="C26" s="2" t="s">
        <v>159</v>
      </c>
      <c r="D26" s="34">
        <f>SUMIFS('Tourney History'!C:C,'Tourney History'!B:B,A26)</f>
        <v>213</v>
      </c>
      <c r="E26" s="4">
        <f>AVERAGEIFS('Tourney History'!C:C,'Tourney History'!B:B,A26)</f>
        <v>30.428571428571427</v>
      </c>
      <c r="F26" s="35">
        <f t="array" ref="F26">MAX(IF('Tourney History'!B:B=A26, 'Tourney History'!C:C))</f>
        <v>44</v>
      </c>
      <c r="G26" s="34">
        <f>COUNTIFS('Tourney History'!B:B,A26,'Tourney History'!D:D, 1)</f>
        <v>5</v>
      </c>
      <c r="H26" s="2">
        <f>COUNTIFS('Tourney History'!B:B,A26,'Tourney History'!D:D, 0)</f>
        <v>2</v>
      </c>
      <c r="I26" s="88">
        <f>LOOKUP(2, 1/('Tourney History'!$B:$B=A26), 'Tourney History'!$AD:$AD)</f>
        <v>0.7142857142857143</v>
      </c>
      <c r="J26" s="34">
        <f>SUMIFS('Tourney History'!F:F,'Tourney History'!B:B,A26)</f>
        <v>17</v>
      </c>
      <c r="K26" s="2">
        <f>SUMIFS('Tourney History'!E:E,'Tourney History'!B:B,A26)-J26</f>
        <v>15</v>
      </c>
      <c r="L26" s="88">
        <f>LOOKUP(2, 1/('Tourney History'!$B:$B=A26), 'Tourney History'!$AB:$AB)</f>
        <v>0.52142857142857146</v>
      </c>
      <c r="M26" s="34">
        <f>SUMIFS('Tourney History'!H:H,'Tourney History'!B:B,A26)</f>
        <v>66</v>
      </c>
      <c r="N26" s="2">
        <f>SUMIFS('Tourney History'!G:G,'Tourney History'!B:B,A26)-M26</f>
        <v>63</v>
      </c>
      <c r="O26" s="88">
        <f>LOOKUP(2, 1/('Tourney History'!$B:$B=A26), 'Tourney History'!$AC:$AC)</f>
        <v>0.5099999999999999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4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4</v>
      </c>
      <c r="AE26" s="2">
        <f>COUNTIFS('Tourney History'!$B:$B,$A$26,'Tourney History'!Z:Z, 1)</f>
        <v>1</v>
      </c>
    </row>
    <row r="27" spans="1:31" ht="15.75" x14ac:dyDescent="0.25">
      <c r="A27" s="1" t="s">
        <v>148</v>
      </c>
      <c r="B27" s="80" t="s">
        <v>79</v>
      </c>
      <c r="C27" s="2" t="s">
        <v>79</v>
      </c>
      <c r="D27" s="34">
        <f>SUMIFS('Tourney History'!C:C,'Tourney History'!B:B,A27)</f>
        <v>39</v>
      </c>
      <c r="E27" s="4">
        <f>AVERAGEIFS('Tourney History'!C:C,'Tourney History'!B:B,A27)</f>
        <v>19.5</v>
      </c>
      <c r="F27" s="35">
        <f t="array" ref="F27">MAX(IF('Tourney History'!B:B=A27, 'Tourney History'!C:C))</f>
        <v>27</v>
      </c>
      <c r="G27" s="34">
        <f>COUNTIFS('Tourney History'!B:B,A27,'Tourney History'!D:D, 1)</f>
        <v>0</v>
      </c>
      <c r="H27" s="2">
        <f>COUNTIFS('Tourney History'!B:B,A27,'Tourney History'!D:D, 0)</f>
        <v>2</v>
      </c>
      <c r="I27" s="88">
        <f>LOOKUP(2, 1/('Tourney History'!$B:$B=A27), 'Tourney History'!$AD:$AD)</f>
        <v>0</v>
      </c>
      <c r="J27" s="34">
        <f>SUMIFS('Tourney History'!F:F,'Tourney History'!B:B,A27)</f>
        <v>4</v>
      </c>
      <c r="K27" s="2">
        <f>SUMIFS('Tourney History'!E:E,'Tourney History'!B:B,A27)-J27</f>
        <v>6</v>
      </c>
      <c r="L27" s="88">
        <f>LOOKUP(2, 1/('Tourney History'!$B:$B=A27), 'Tourney History'!$AB:$AB)</f>
        <v>0.4</v>
      </c>
      <c r="M27" s="34">
        <f>SUMIFS('Tourney History'!H:H,'Tourney History'!B:B,A27)</f>
        <v>17</v>
      </c>
      <c r="N27" s="2">
        <f>SUMIFS('Tourney History'!G:G,'Tourney History'!B:B,A27)-M27</f>
        <v>22</v>
      </c>
      <c r="O27" s="88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SUMIFS('Tourney History'!C:C,'Tourney History'!B:B,A28)</f>
        <v>335</v>
      </c>
      <c r="E28" s="4">
        <f>AVERAGEIFS('Tourney History'!C:C,'Tourney History'!B:B,A28)</f>
        <v>30.454545454545453</v>
      </c>
      <c r="F28" s="35">
        <f t="array" ref="F28">MAX(IF('Tourney History'!B:B=A28, 'Tourney History'!C:C))</f>
        <v>55</v>
      </c>
      <c r="G28" s="34">
        <f>COUNTIFS('Tourney History'!B:B,A28,'Tourney History'!D:D, 1)</f>
        <v>3</v>
      </c>
      <c r="H28" s="2">
        <f>COUNTIFS('Tourney History'!B:B,A28,'Tourney History'!D:D, 0)</f>
        <v>8</v>
      </c>
      <c r="I28" s="88">
        <f>LOOKUP(2, 1/('Tourney History'!$B:$B=A28), 'Tourney History'!$AD:$AD)</f>
        <v>0.27272727272727271</v>
      </c>
      <c r="J28" s="34">
        <f>SUMIFS('Tourney History'!F:F,'Tourney History'!B:B,A28)</f>
        <v>20</v>
      </c>
      <c r="K28" s="2">
        <f>SUMIFS('Tourney History'!E:E,'Tourney History'!B:B,A28)-J28</f>
        <v>27</v>
      </c>
      <c r="L28" s="88">
        <f>LOOKUP(2, 1/('Tourney History'!$B:$B=A28), 'Tourney History'!$AB:$AB)</f>
        <v>0.42727272727272719</v>
      </c>
      <c r="M28" s="34">
        <f>SUMIFS('Tourney History'!H:H,'Tourney History'!B:B,A28)</f>
        <v>93</v>
      </c>
      <c r="N28" s="2">
        <f>SUMIFS('Tourney History'!G:G,'Tourney History'!B:B,A28)-M28</f>
        <v>107</v>
      </c>
      <c r="O28" s="88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13</v>
      </c>
      <c r="B29" s="6" t="s">
        <v>124</v>
      </c>
      <c r="C29" s="1" t="s">
        <v>159</v>
      </c>
      <c r="D29" s="34">
        <f>SUMIFS('Tourney History'!C:C,'Tourney History'!B:B,A29)</f>
        <v>456</v>
      </c>
      <c r="E29" s="4">
        <f>AVERAGEIFS('Tourney History'!C:C,'Tourney History'!B:B,A29)</f>
        <v>35.07692307692308</v>
      </c>
      <c r="F29" s="35">
        <f t="array" ref="F29">MAX(IF('Tourney History'!B:B=A29, 'Tourney History'!C:C))</f>
        <v>58</v>
      </c>
      <c r="G29" s="34">
        <f>COUNTIFS('Tourney History'!B:B,A29,'Tourney History'!D:D, 1)</f>
        <v>7</v>
      </c>
      <c r="H29" s="2">
        <f>COUNTIFS('Tourney History'!B:B,A29,'Tourney History'!D:D, 0)</f>
        <v>6</v>
      </c>
      <c r="I29" s="88">
        <f>LOOKUP(2, 1/('Tourney History'!$B:$B=A29), 'Tourney History'!$AD:$AD)</f>
        <v>0.53846153846153844</v>
      </c>
      <c r="J29" s="34">
        <f>SUMIFS('Tourney History'!F:F,'Tourney History'!B:B,A29)</f>
        <v>28</v>
      </c>
      <c r="K29" s="2">
        <f>SUMIFS('Tourney History'!E:E,'Tourney History'!B:B,A29)-J29</f>
        <v>28</v>
      </c>
      <c r="L29" s="88">
        <f>LOOKUP(2, 1/('Tourney History'!$B:$B=A29), 'Tourney History'!$AB:$AB)</f>
        <v>0.4884615384615385</v>
      </c>
      <c r="M29" s="34">
        <f>SUMIFS('Tourney History'!H:H,'Tourney History'!B:B,A29)</f>
        <v>116</v>
      </c>
      <c r="N29" s="2">
        <f>SUMIFS('Tourney History'!G:G,'Tourney History'!B:B,A29)-M29</f>
        <v>109</v>
      </c>
      <c r="O29" s="88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124</v>
      </c>
      <c r="C30" s="6" t="s">
        <v>79</v>
      </c>
      <c r="D30" s="34">
        <f>SUMIFS('Tourney History'!C:C,'Tourney History'!B:B,A30)</f>
        <v>359</v>
      </c>
      <c r="E30" s="4">
        <f>AVERAGEIFS('Tourney History'!C:C,'Tourney History'!B:B,A30)</f>
        <v>39.888888888888886</v>
      </c>
      <c r="F30" s="35">
        <f t="array" ref="F30">MAX(IF('Tourney History'!B:B=A30, 'Tourney History'!C:C))</f>
        <v>68</v>
      </c>
      <c r="G30" s="34">
        <f>COUNTIFS('Tourney History'!B:B,A30,'Tourney History'!D:D, 1)</f>
        <v>3</v>
      </c>
      <c r="H30" s="2">
        <f>COUNTIFS('Tourney History'!B:B,A30,'Tourney History'!D:D, 0)</f>
        <v>6</v>
      </c>
      <c r="I30" s="88">
        <f>LOOKUP(2, 1/('Tourney History'!$B:$B=A30), 'Tourney History'!$AD:$AD)</f>
        <v>0.33333333333333331</v>
      </c>
      <c r="J30" s="34">
        <f>SUMIFS('Tourney History'!F:F,'Tourney History'!B:B,A30)</f>
        <v>20</v>
      </c>
      <c r="K30" s="2">
        <f>SUMIFS('Tourney History'!E:E,'Tourney History'!B:B,A30)-J30</f>
        <v>21</v>
      </c>
      <c r="L30" s="88">
        <f>LOOKUP(2, 1/('Tourney History'!$B:$B=A30), 'Tourney History'!$AB:$AB)</f>
        <v>0.5</v>
      </c>
      <c r="M30" s="34">
        <f>SUMIFS('Tourney History'!H:H,'Tourney History'!B:B,A30)</f>
        <v>86</v>
      </c>
      <c r="N30" s="2">
        <f>SUMIFS('Tourney History'!G:G,'Tourney History'!B:B,A30)-M30</f>
        <v>89</v>
      </c>
      <c r="O30" s="88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54</v>
      </c>
      <c r="B31" s="6" t="s">
        <v>60</v>
      </c>
      <c r="C31" s="6" t="s">
        <v>79</v>
      </c>
      <c r="D31" s="34">
        <f>SUMIFS('Tourney History'!C:C,'Tourney History'!B:B,A31)</f>
        <v>53</v>
      </c>
      <c r="E31" s="4">
        <f>AVERAGEIFS('Tourney History'!C:C,'Tourney History'!B:B,A31)</f>
        <v>26.5</v>
      </c>
      <c r="F31" s="35">
        <f t="array" ref="F31">MAX(IF('Tourney History'!B:B=A31, 'Tourney History'!C:C))</f>
        <v>29</v>
      </c>
      <c r="G31" s="34">
        <f>COUNTIFS('Tourney History'!B:B,A31,'Tourney History'!D:D, 1)</f>
        <v>2</v>
      </c>
      <c r="H31" s="2">
        <f>COUNTIFS('Tourney History'!B:B,A31,'Tourney History'!D:D, 0)</f>
        <v>0</v>
      </c>
      <c r="I31" s="88">
        <f>LOOKUP(2, 1/('Tourney History'!$B:$B=A31), 'Tourney History'!$AD:$AD)</f>
        <v>1</v>
      </c>
      <c r="J31" s="34">
        <f>SUMIFS('Tourney History'!F:F,'Tourney History'!B:B,A31)</f>
        <v>6</v>
      </c>
      <c r="K31" s="2">
        <f>SUMIFS('Tourney History'!E:E,'Tourney History'!B:B,A31)-J31</f>
        <v>4</v>
      </c>
      <c r="L31" s="88">
        <f>LOOKUP(2, 1/('Tourney History'!$B:$B=A31), 'Tourney History'!$AB:$AB)</f>
        <v>0.6</v>
      </c>
      <c r="M31" s="34">
        <f>SUMIFS('Tourney History'!H:H,'Tourney History'!B:B,A31)</f>
        <v>23</v>
      </c>
      <c r="N31" s="2">
        <f>SUMIFS('Tourney History'!G:G,'Tourney History'!B:B,A31)-M31</f>
        <v>17</v>
      </c>
      <c r="O31" s="88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177</v>
      </c>
      <c r="C32" s="1" t="s">
        <v>159</v>
      </c>
      <c r="D32" s="34">
        <f>SUMIFS('Tourney History'!C:C,'Tourney History'!B:B,A32)</f>
        <v>263</v>
      </c>
      <c r="E32" s="4">
        <f>AVERAGEIFS('Tourney History'!C:C,'Tourney History'!B:B,A32)</f>
        <v>29.222222222222221</v>
      </c>
      <c r="F32" s="35">
        <f t="array" ref="F32">MAX(IF('Tourney History'!B:B=A32, 'Tourney History'!C:C))</f>
        <v>51</v>
      </c>
      <c r="G32" s="34">
        <f>COUNTIFS('Tourney History'!B:B,A32,'Tourney History'!D:D, 1)</f>
        <v>6</v>
      </c>
      <c r="H32" s="2">
        <f>COUNTIFS('Tourney History'!B:B,A32,'Tourney History'!D:D, 0)</f>
        <v>3</v>
      </c>
      <c r="I32" s="88">
        <f>LOOKUP(2, 1/('Tourney History'!$B:$B=A32), 'Tourney History'!$AD:$AD)</f>
        <v>0.66666666666666663</v>
      </c>
      <c r="J32" s="34">
        <f>SUMIFS('Tourney History'!F:F,'Tourney History'!B:B,A32)</f>
        <v>22</v>
      </c>
      <c r="K32" s="2">
        <f>SUMIFS('Tourney History'!E:E,'Tourney History'!B:B,A32)-J32</f>
        <v>18</v>
      </c>
      <c r="L32" s="88">
        <f>LOOKUP(2, 1/('Tourney History'!$B:$B=A32), 'Tourney History'!$AB:$AB)</f>
        <v>0.55000000000000016</v>
      </c>
      <c r="M32" s="34">
        <f>SUMIFS('Tourney History'!H:H,'Tourney History'!B:B,A32)</f>
        <v>87</v>
      </c>
      <c r="N32" s="2">
        <f>SUMIFS('Tourney History'!G:G,'Tourney History'!B:B,A32)-M32</f>
        <v>79</v>
      </c>
      <c r="O32" s="88">
        <f>LOOKUP(2, 1/('Tourney History'!$B:$B=A32), 'Tourney History'!$AC:$AC)</f>
        <v>0.51888888888888884</v>
      </c>
      <c r="P32" s="2">
        <f>COUNTIFS('Tourney History'!$B:$B,$A$32,'Tourney History'!K:K, 1)</f>
        <v>4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2</v>
      </c>
    </row>
    <row r="33" spans="1:31" x14ac:dyDescent="0.25">
      <c r="A33" s="2" t="s">
        <v>38</v>
      </c>
      <c r="B33" s="6" t="s">
        <v>79</v>
      </c>
      <c r="C33" s="6" t="s">
        <v>79</v>
      </c>
      <c r="D33" s="34">
        <f>SUMIFS('Tourney History'!C:C,'Tourney History'!B:B,A33)</f>
        <v>10</v>
      </c>
      <c r="E33" s="4">
        <f>AVERAGEIFS('Tourney History'!C:C,'Tourney History'!B:B,A33)</f>
        <v>5</v>
      </c>
      <c r="F33" s="35">
        <f t="array" ref="F33">MAX(IF('Tourney History'!B:B=A33, 'Tourney History'!C:C))</f>
        <v>6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0.5</v>
      </c>
      <c r="J33" s="34">
        <f>SUMIFS('Tourney History'!F:F,'Tourney History'!B:B,A33)</f>
        <v>4</v>
      </c>
      <c r="K33" s="2">
        <f>SUMIFS('Tourney History'!E:E,'Tourney History'!B:B,A33)-J33</f>
        <v>4</v>
      </c>
      <c r="L33" s="88">
        <f>LOOKUP(2, 1/('Tourney History'!$B:$B=A33), 'Tourney History'!$AB:$AB)</f>
        <v>0.5</v>
      </c>
      <c r="M33" s="34">
        <f>SUMIFS('Tourney History'!H:H,'Tourney History'!B:B,A33)</f>
        <v>15</v>
      </c>
      <c r="N33" s="2">
        <f>SUMIFS('Tourney History'!G:G,'Tourney History'!B:B,A33)-M33</f>
        <v>19</v>
      </c>
      <c r="O33" s="88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141</v>
      </c>
      <c r="B34" s="6" t="s">
        <v>79</v>
      </c>
      <c r="C34" s="6" t="s">
        <v>79</v>
      </c>
      <c r="D34" s="34">
        <f>SUMIFS('Tourney History'!C:C,'Tourney History'!B:B,A34)</f>
        <v>127</v>
      </c>
      <c r="E34" s="4">
        <f>AVERAGEIFS('Tourney History'!C:C,'Tourney History'!B:B,A34)</f>
        <v>25.4</v>
      </c>
      <c r="F34" s="35">
        <f t="array" ref="F34">MAX(IF('Tourney History'!B:B=A34, 'Tourney History'!C:C))</f>
        <v>48</v>
      </c>
      <c r="G34" s="34">
        <f>COUNTIFS('Tourney History'!B:B,A34,'Tourney History'!D:D, 1)</f>
        <v>4</v>
      </c>
      <c r="H34" s="2">
        <f>COUNTIFS('Tourney History'!B:B,A34,'Tourney History'!D:D, 0)</f>
        <v>1</v>
      </c>
      <c r="I34" s="88">
        <f>LOOKUP(2, 1/('Tourney History'!$B:$B=A34), 'Tourney History'!$AD:$AD)</f>
        <v>0.8</v>
      </c>
      <c r="J34" s="34">
        <f>SUMIFS('Tourney History'!F:F,'Tourney History'!B:B,A34)</f>
        <v>13</v>
      </c>
      <c r="K34" s="2">
        <f>SUMIFS('Tourney History'!E:E,'Tourney History'!B:B,A34)-J34</f>
        <v>9</v>
      </c>
      <c r="L34" s="88">
        <f>LOOKUP(2, 1/('Tourney History'!$B:$B=A34), 'Tourney History'!$AB:$AB)</f>
        <v>0.6100000000000001</v>
      </c>
      <c r="M34" s="34">
        <f>SUMIFS('Tourney History'!H:H,'Tourney History'!B:B,A34)</f>
        <v>48</v>
      </c>
      <c r="N34" s="2">
        <f>SUMIFS('Tourney History'!G:G,'Tourney History'!B:B,A34)-M34</f>
        <v>40</v>
      </c>
      <c r="O34" s="88">
        <f>LOOKUP(2, 1/('Tourney History'!$B:$B=A34), 'Tourney History'!$AC:$AC)</f>
        <v>0.55399999999999994</v>
      </c>
      <c r="P34" s="2">
        <f>COUNTIFS('Tourney History'!$B:$B,$A$34,'Tourney History'!K:K, 1)</f>
        <v>0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3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4</v>
      </c>
      <c r="AE34" s="2">
        <f>COUNTIFS('Tourney History'!$B:$B,$A$34,'Tourney History'!Z:Z, 1)</f>
        <v>3</v>
      </c>
    </row>
    <row r="35" spans="1:31" x14ac:dyDescent="0.25">
      <c r="A35" s="2" t="s">
        <v>40</v>
      </c>
      <c r="B35" s="2" t="s">
        <v>79</v>
      </c>
      <c r="C35" s="2" t="s">
        <v>79</v>
      </c>
      <c r="D35" s="34">
        <f>SUMIFS('Tourney History'!C:C,'Tourney History'!B:B,A35)</f>
        <v>191</v>
      </c>
      <c r="E35" s="4">
        <f>AVERAGEIFS('Tourney History'!C:C,'Tourney History'!B:B,A35)</f>
        <v>27.285714285714285</v>
      </c>
      <c r="F35" s="35">
        <f t="array" ref="F35">MAX(IF('Tourney History'!B:B=A35, 'Tourney History'!C:C))</f>
        <v>40</v>
      </c>
      <c r="G35" s="34">
        <f>COUNTIFS('Tourney History'!B:B,A35,'Tourney History'!D:D, 1)</f>
        <v>4</v>
      </c>
      <c r="H35" s="2">
        <f>COUNTIFS('Tourney History'!B:B,A35,'Tourney History'!D:D, 0)</f>
        <v>3</v>
      </c>
      <c r="I35" s="88">
        <f>LOOKUP(2, 1/('Tourney History'!$B:$B=A35), 'Tourney History'!$AD:$AD)</f>
        <v>0.5714285714285714</v>
      </c>
      <c r="J35" s="34">
        <f>SUMIFS('Tourney History'!F:F,'Tourney History'!B:B,A35)</f>
        <v>17</v>
      </c>
      <c r="K35" s="2">
        <f>SUMIFS('Tourney History'!E:E,'Tourney History'!B:B,A35)-J35</f>
        <v>15</v>
      </c>
      <c r="L35" s="88">
        <f>LOOKUP(2, 1/('Tourney History'!$B:$B=A35), 'Tourney History'!$AB:$AB)</f>
        <v>0.5357142857142857</v>
      </c>
      <c r="M35" s="34">
        <f>SUMIFS('Tourney History'!H:H,'Tourney History'!B:B,A35)</f>
        <v>71</v>
      </c>
      <c r="N35" s="2">
        <f>SUMIFS('Tourney History'!G:G,'Tourney History'!B:B,A35)-M35</f>
        <v>67</v>
      </c>
      <c r="O35" s="88">
        <f>LOOKUP(2, 1/('Tourney History'!$B:$B=A35), 'Tourney History'!$AC:$AC)</f>
        <v>0.51857142857142857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3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147</v>
      </c>
      <c r="B36" s="2" t="s">
        <v>79</v>
      </c>
      <c r="C36" s="2" t="s">
        <v>79</v>
      </c>
      <c r="D36" s="34">
        <f>SUMIFS('Tourney History'!C:C,'Tourney History'!B:B,A36)</f>
        <v>134</v>
      </c>
      <c r="E36" s="4">
        <f>AVERAGEIFS('Tourney History'!C:C,'Tourney History'!B:B,A36)</f>
        <v>26.8</v>
      </c>
      <c r="F36" s="35">
        <f t="array" ref="F36">MAX(IF('Tourney History'!B:B=A36, 'Tourney History'!C:C))</f>
        <v>35</v>
      </c>
      <c r="G36" s="34">
        <f>COUNTIFS('Tourney History'!B:B,A36,'Tourney History'!D:D, 1)</f>
        <v>3</v>
      </c>
      <c r="H36" s="2">
        <f>COUNTIFS('Tourney History'!B:B,A36,'Tourney History'!D:D, 0)</f>
        <v>2</v>
      </c>
      <c r="I36" s="88">
        <f>LOOKUP(2, 1/('Tourney History'!$B:$B=A36), 'Tourney History'!$AD:$AD)</f>
        <v>0.6</v>
      </c>
      <c r="J36" s="34">
        <f>SUMIFS('Tourney History'!F:F,'Tourney History'!B:B,A36)</f>
        <v>13</v>
      </c>
      <c r="K36" s="2">
        <f>SUMIFS('Tourney History'!E:E,'Tourney History'!B:B,A36)-J36</f>
        <v>10</v>
      </c>
      <c r="L36" s="88">
        <f>LOOKUP(2, 1/('Tourney History'!$B:$B=A36), 'Tourney History'!$AB:$AB)</f>
        <v>0.57999999999999996</v>
      </c>
      <c r="M36" s="34">
        <f>SUMIFS('Tourney History'!H:H,'Tourney History'!B:B,A36)</f>
        <v>51</v>
      </c>
      <c r="N36" s="2">
        <f>SUMIFS('Tourney History'!G:G,'Tourney History'!B:B,A36)-M36</f>
        <v>48</v>
      </c>
      <c r="O36" s="88">
        <f>LOOKUP(2, 1/('Tourney History'!$B:$B=A36), 'Tourney History'!$AC:$AC)</f>
        <v>0.52400000000000002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3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17</v>
      </c>
      <c r="B37" s="2" t="s">
        <v>79</v>
      </c>
      <c r="C37" s="2" t="s">
        <v>79</v>
      </c>
      <c r="D37" s="34">
        <f>SUMIFS('Tourney History'!C:C,'Tourney History'!B:B,A37)</f>
        <v>365</v>
      </c>
      <c r="E37" s="4">
        <f>AVERAGEIFS('Tourney History'!C:C,'Tourney History'!B:B,A37)</f>
        <v>36.5</v>
      </c>
      <c r="F37" s="35">
        <f t="array" ref="F37">MAX(IF('Tourney History'!B:B=A37, 'Tourney History'!C:C))</f>
        <v>58</v>
      </c>
      <c r="G37" s="34">
        <f>COUNTIFS('Tourney History'!B:B,A37,'Tourney History'!D:D, 1)</f>
        <v>2</v>
      </c>
      <c r="H37" s="2">
        <f>COUNTIFS('Tourney History'!B:B,A37,'Tourney History'!D:D, 0)</f>
        <v>8</v>
      </c>
      <c r="I37" s="88">
        <f>LOOKUP(2, 1/('Tourney History'!$B:$B=A37), 'Tourney History'!$AD:$AD)</f>
        <v>0.2</v>
      </c>
      <c r="J37" s="34">
        <f>SUMIFS('Tourney History'!F:F,'Tourney History'!B:B,A37)</f>
        <v>20</v>
      </c>
      <c r="K37" s="2">
        <f>SUMIFS('Tourney History'!E:E,'Tourney History'!B:B,A37)-J37</f>
        <v>26</v>
      </c>
      <c r="L37" s="88">
        <f>LOOKUP(2, 1/('Tourney History'!$B:$B=A37), 'Tourney History'!$AB:$AB)</f>
        <v>0.45</v>
      </c>
      <c r="M37" s="34">
        <f>SUMIFS('Tourney History'!H:H,'Tourney History'!B:B,A37)</f>
        <v>92</v>
      </c>
      <c r="N37" s="2">
        <f>SUMIFS('Tourney History'!G:G,'Tourney History'!B:B,A37)-M37</f>
        <v>105</v>
      </c>
      <c r="O37" s="88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155</v>
      </c>
      <c r="B38" s="97" t="s">
        <v>176</v>
      </c>
      <c r="C38" s="2" t="s">
        <v>79</v>
      </c>
      <c r="D38" s="34">
        <f>SUMIFS('Tourney History'!C:C,'Tourney History'!B:B,A38)</f>
        <v>132</v>
      </c>
      <c r="E38" s="4">
        <f>AVERAGEIFS('Tourney History'!C:C,'Tourney History'!B:B,A38)</f>
        <v>26.4</v>
      </c>
      <c r="F38" s="35">
        <f t="array" ref="F38">MAX(IF('Tourney History'!B:B=A38, 'Tourney History'!C:C))</f>
        <v>43</v>
      </c>
      <c r="G38" s="34">
        <f>COUNTIFS('Tourney History'!B:B,A38,'Tourney History'!D:D, 1)</f>
        <v>3</v>
      </c>
      <c r="H38" s="2">
        <f>COUNTIFS('Tourney History'!B:B,A38,'Tourney History'!D:D, 0)</f>
        <v>2</v>
      </c>
      <c r="I38" s="88">
        <f>LOOKUP(2, 1/('Tourney History'!$B:$B=A38), 'Tourney History'!$AD:$AD)</f>
        <v>0.6</v>
      </c>
      <c r="J38" s="34">
        <f>SUMIFS('Tourney History'!F:F,'Tourney History'!B:B,A38)</f>
        <v>10</v>
      </c>
      <c r="K38" s="2">
        <f>SUMIFS('Tourney History'!E:E,'Tourney History'!B:B,A38)-J38</f>
        <v>12</v>
      </c>
      <c r="L38" s="88">
        <f>LOOKUP(2, 1/('Tourney History'!$B:$B=A38), 'Tourney History'!$AB:$AB)</f>
        <v>0.41</v>
      </c>
      <c r="M38" s="34">
        <f>SUMIFS('Tourney History'!H:H,'Tourney History'!B:B,A38)</f>
        <v>45</v>
      </c>
      <c r="N38" s="2">
        <f>SUMIFS('Tourney History'!G:G,'Tourney History'!B:B,A38)-M38</f>
        <v>45</v>
      </c>
      <c r="O38" s="88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157</v>
      </c>
      <c r="C39" s="2" t="s">
        <v>79</v>
      </c>
      <c r="D39" s="34">
        <f>SUMIFS('Tourney History'!C:C,'Tourney History'!B:B,A39)</f>
        <v>349</v>
      </c>
      <c r="E39" s="4">
        <f>AVERAGEIFS('Tourney History'!C:C,'Tourney History'!B:B,A39)</f>
        <v>31.727272727272727</v>
      </c>
      <c r="F39" s="35">
        <f t="array" ref="F39">MAX(IF('Tourney History'!B:B=A39, 'Tourney History'!C:C))</f>
        <v>66</v>
      </c>
      <c r="G39" s="34">
        <f>COUNTIFS('Tourney History'!B:B,A39,'Tourney History'!D:D, 1)</f>
        <v>8</v>
      </c>
      <c r="H39" s="2">
        <f>COUNTIFS('Tourney History'!B:B,A39,'Tourney History'!D:D, 0)</f>
        <v>3</v>
      </c>
      <c r="I39" s="88">
        <f>LOOKUP(2, 1/('Tourney History'!$B:$B=A39), 'Tourney History'!$AD:$AD)</f>
        <v>0.72727272727272729</v>
      </c>
      <c r="J39" s="34">
        <f>SUMIFS('Tourney History'!F:F,'Tourney History'!B:B,A39)</f>
        <v>29</v>
      </c>
      <c r="K39" s="2">
        <f>SUMIFS('Tourney History'!E:E,'Tourney History'!B:B,A39)-J39</f>
        <v>17</v>
      </c>
      <c r="L39" s="88">
        <f>LOOKUP(2, 1/('Tourney History'!$B:$B=A39), 'Tourney History'!$AB:$AB)</f>
        <v>0.65909090909090906</v>
      </c>
      <c r="M39" s="34">
        <f>SUMIFS('Tourney History'!H:H,'Tourney History'!B:B,A39)</f>
        <v>106</v>
      </c>
      <c r="N39" s="2">
        <f>SUMIFS('Tourney History'!G:G,'Tourney History'!B:B,A39)-M39</f>
        <v>90</v>
      </c>
      <c r="O39" s="88">
        <f>LOOKUP(2, 1/('Tourney History'!$B:$B=A39), 'Tourney History'!$AC:$AC)</f>
        <v>0.55727272727272714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5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18</v>
      </c>
      <c r="B40" s="97" t="s">
        <v>176</v>
      </c>
      <c r="C40" s="2" t="s">
        <v>79</v>
      </c>
      <c r="D40" s="34">
        <f>SUMIFS('Tourney History'!C:C,'Tourney History'!B:B,A40)</f>
        <v>397</v>
      </c>
      <c r="E40" s="4">
        <f>AVERAGEIFS('Tourney History'!C:C,'Tourney History'!B:B,A40)</f>
        <v>36.090909090909093</v>
      </c>
      <c r="F40" s="35">
        <f t="array" ref="F40">MAX(IF('Tourney History'!B:B=A40, 'Tourney History'!C:C))</f>
        <v>58</v>
      </c>
      <c r="G40" s="34">
        <f>COUNTIFS('Tourney History'!B:B,A40,'Tourney History'!D:D, 1)</f>
        <v>4</v>
      </c>
      <c r="H40" s="2">
        <f>COUNTIFS('Tourney History'!B:B,A40,'Tourney History'!D:D, 0)</f>
        <v>7</v>
      </c>
      <c r="I40" s="88">
        <f>LOOKUP(2, 1/('Tourney History'!$B:$B=A40), 'Tourney History'!$AD:$AD)</f>
        <v>0.36363636363636365</v>
      </c>
      <c r="J40" s="34">
        <f>SUMIFS('Tourney History'!F:F,'Tourney History'!B:B,A40)</f>
        <v>23</v>
      </c>
      <c r="K40" s="2">
        <f>SUMIFS('Tourney History'!E:E,'Tourney History'!B:B,A40)-J40</f>
        <v>27</v>
      </c>
      <c r="L40" s="88">
        <f>LOOKUP(2, 1/('Tourney History'!$B:$B=A40), 'Tourney History'!$AB:$AB)</f>
        <v>0.45909090909090916</v>
      </c>
      <c r="M40" s="34">
        <f>SUMIFS('Tourney History'!H:H,'Tourney History'!B:B,A40)</f>
        <v>99</v>
      </c>
      <c r="N40" s="2">
        <f>SUMIFS('Tourney History'!G:G,'Tourney History'!B:B,A40)-M40</f>
        <v>108</v>
      </c>
      <c r="O40" s="88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113</v>
      </c>
      <c r="B41" s="2" t="s">
        <v>79</v>
      </c>
      <c r="C41" s="2" t="s">
        <v>79</v>
      </c>
      <c r="D41" s="34">
        <f>SUMIFS('Tourney History'!C:C,'Tourney History'!B:B,A41)</f>
        <v>170</v>
      </c>
      <c r="E41" s="4">
        <f>AVERAGEIFS('Tourney History'!C:C,'Tourney History'!B:B,A41)</f>
        <v>42.5</v>
      </c>
      <c r="F41" s="35">
        <f t="array" ref="F41">MAX(IF('Tourney History'!B:B=A41, 'Tourney History'!C:C))</f>
        <v>50</v>
      </c>
      <c r="G41" s="34">
        <f>COUNTIFS('Tourney History'!B:B,A41,'Tourney History'!D:D, 1)</f>
        <v>3</v>
      </c>
      <c r="H41" s="2">
        <f>COUNTIFS('Tourney History'!B:B,A41,'Tourney History'!D:D, 0)</f>
        <v>1</v>
      </c>
      <c r="I41" s="88">
        <f>LOOKUP(2, 1/('Tourney History'!$B:$B=A41), 'Tourney History'!$AD:$AD)</f>
        <v>0.75</v>
      </c>
      <c r="J41" s="34">
        <f>SUMIFS('Tourney History'!F:F,'Tourney History'!B:B,A41)</f>
        <v>11</v>
      </c>
      <c r="K41" s="2">
        <f>SUMIFS('Tourney History'!E:E,'Tourney History'!B:B,A41)-J41</f>
        <v>7</v>
      </c>
      <c r="L41" s="88">
        <f>LOOKUP(2, 1/('Tourney History'!$B:$B=A41), 'Tourney History'!$AB:$AB)</f>
        <v>0.625</v>
      </c>
      <c r="M41" s="34">
        <f>SUMIFS('Tourney History'!H:H,'Tourney History'!B:B,A41)</f>
        <v>43</v>
      </c>
      <c r="N41" s="2">
        <f>SUMIFS('Tourney History'!G:G,'Tourney History'!B:B,A41)-M41</f>
        <v>36</v>
      </c>
      <c r="O41" s="88">
        <f>LOOKUP(2, 1/('Tourney History'!$B:$B=A41), 'Tourney History'!$AC:$AC)</f>
        <v>0.55499999999999994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3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14</v>
      </c>
      <c r="B42" s="6" t="s">
        <v>124</v>
      </c>
      <c r="C42" s="6" t="s">
        <v>160</v>
      </c>
      <c r="D42" s="34">
        <f>SUMIFS('Tourney History'!C:C,'Tourney History'!B:B,A42)</f>
        <v>458</v>
      </c>
      <c r="E42" s="4">
        <f>AVERAGEIFS('Tourney History'!C:C,'Tourney History'!B:B,A42)</f>
        <v>38.166666666666664</v>
      </c>
      <c r="F42" s="35">
        <f t="array" ref="F42">MAX(IF('Tourney History'!B:B=A42, 'Tourney History'!C:C))</f>
        <v>56</v>
      </c>
      <c r="G42" s="34">
        <f>COUNTIFS('Tourney History'!B:B,A42,'Tourney History'!D:D, 1)</f>
        <v>6</v>
      </c>
      <c r="H42" s="2">
        <f>COUNTIFS('Tourney History'!B:B,A42,'Tourney History'!D:D, 0)</f>
        <v>6</v>
      </c>
      <c r="I42" s="88">
        <f>LOOKUP(2, 1/('Tourney History'!$B:$B=A42), 'Tourney History'!$AD:$AD)</f>
        <v>0.5</v>
      </c>
      <c r="J42" s="34">
        <f>SUMIFS('Tourney History'!F:F,'Tourney History'!B:B,A42)</f>
        <v>24</v>
      </c>
      <c r="K42" s="2">
        <f>SUMIFS('Tourney History'!E:E,'Tourney History'!B:B,A42)-J42</f>
        <v>27</v>
      </c>
      <c r="L42" s="88">
        <f>LOOKUP(2, 1/('Tourney History'!$B:$B=A42), 'Tourney History'!$AB:$AB)</f>
        <v>0.46249999999999997</v>
      </c>
      <c r="M42" s="34">
        <f>SUMIFS('Tourney History'!H:H,'Tourney History'!B:B,A42)</f>
        <v>108</v>
      </c>
      <c r="N42" s="2">
        <f>SUMIFS('Tourney History'!G:G,'Tourney History'!B:B,A42)-M42</f>
        <v>110</v>
      </c>
      <c r="O42" s="88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70</v>
      </c>
      <c r="B43" s="6" t="s">
        <v>79</v>
      </c>
      <c r="C43" s="6" t="s">
        <v>79</v>
      </c>
      <c r="D43" s="34">
        <f>SUMIFS('Tourney History'!C:C,'Tourney History'!B:B,A43)</f>
        <v>154</v>
      </c>
      <c r="E43" s="4">
        <f>AVERAGEIFS('Tourney History'!C:C,'Tourney History'!B:B,A43)</f>
        <v>19.25</v>
      </c>
      <c r="F43" s="35">
        <f t="array" ref="F43">MAX(IF('Tourney History'!B:B=A43, 'Tourney History'!C:C))</f>
        <v>27</v>
      </c>
      <c r="G43" s="34">
        <f>COUNTIFS('Tourney History'!B:B,A43,'Tourney History'!D:D, 1)</f>
        <v>5</v>
      </c>
      <c r="H43" s="2">
        <f>COUNTIFS('Tourney History'!B:B,A43,'Tourney History'!D:D, 0)</f>
        <v>3</v>
      </c>
      <c r="I43" s="88">
        <f>LOOKUP(2, 1/('Tourney History'!$B:$B=A43), 'Tourney History'!$AD:$AD)</f>
        <v>0.625</v>
      </c>
      <c r="J43" s="34">
        <f>SUMIFS('Tourney History'!F:F,'Tourney History'!B:B,A43)</f>
        <v>20</v>
      </c>
      <c r="K43" s="2">
        <f>SUMIFS('Tourney History'!E:E,'Tourney History'!B:B,A43)-J43</f>
        <v>17</v>
      </c>
      <c r="L43" s="88">
        <f>LOOKUP(2, 1/('Tourney History'!$B:$B=A43), 'Tourney History'!$AB:$AB)</f>
        <v>0.55625000000000002</v>
      </c>
      <c r="M43" s="34">
        <f>SUMIFS('Tourney History'!H:H,'Tourney History'!B:B,A43)</f>
        <v>80</v>
      </c>
      <c r="N43" s="2">
        <f>SUMIFS('Tourney History'!G:G,'Tourney History'!B:B,A43)-M43</f>
        <v>73</v>
      </c>
      <c r="O43" s="88">
        <f>LOOKUP(2, 1/('Tourney History'!$B:$B=A43), 'Tourney History'!$AC:$AC)</f>
        <v>0.53125</v>
      </c>
      <c r="P43" s="2">
        <f>COUNTIFS('Tourney History'!$B:$B,$A$43,'Tourney History'!K:K, 1)</f>
        <v>1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4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4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175</v>
      </c>
      <c r="C44" s="2" t="s">
        <v>79</v>
      </c>
      <c r="D44" s="34">
        <f>SUMIFS('Tourney History'!C:C,'Tourney History'!B:B,A44)</f>
        <v>236</v>
      </c>
      <c r="E44" s="4">
        <f>AVERAGEIFS('Tourney History'!C:C,'Tourney History'!B:B,A44)</f>
        <v>29.5</v>
      </c>
      <c r="F44" s="35">
        <f t="array" ref="F44">MAX(IF('Tourney History'!B:B=A44, 'Tourney History'!C:C))</f>
        <v>53</v>
      </c>
      <c r="G44" s="34">
        <f>COUNTIFS('Tourney History'!B:B,A44,'Tourney History'!D:D, 1)</f>
        <v>5</v>
      </c>
      <c r="H44" s="2">
        <f>COUNTIFS('Tourney History'!B:B,A44,'Tourney History'!D:D, 0)</f>
        <v>3</v>
      </c>
      <c r="I44" s="88">
        <f>LOOKUP(2, 1/('Tourney History'!$B:$B=A44), 'Tourney History'!$AD:$AD)</f>
        <v>0.625</v>
      </c>
      <c r="J44" s="34">
        <f>SUMIFS('Tourney History'!F:F,'Tourney History'!B:B,A44)</f>
        <v>18</v>
      </c>
      <c r="K44" s="2">
        <f>SUMIFS('Tourney History'!E:E,'Tourney History'!B:B,A44)-J44</f>
        <v>17</v>
      </c>
      <c r="L44" s="88">
        <f>LOOKUP(2, 1/('Tourney History'!$B:$B=A44), 'Tourney History'!$AB:$AB)</f>
        <v>0.49375000000000002</v>
      </c>
      <c r="M44" s="34">
        <f>SUMIFS('Tourney History'!H:H,'Tourney History'!B:B,A44)</f>
        <v>71</v>
      </c>
      <c r="N44" s="2">
        <f>SUMIFS('Tourney History'!G:G,'Tourney History'!B:B,A44)-M44</f>
        <v>68</v>
      </c>
      <c r="O44" s="88">
        <f>LOOKUP(2, 1/('Tourney History'!$B:$B=A44), 'Tourney History'!$AC:$AC)</f>
        <v>0.49124999999999996</v>
      </c>
      <c r="P44" s="2">
        <f>COUNTIFS('Tourney History'!$B:$B,$A$44,'Tourney History'!K:K, 1)</f>
        <v>4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2</v>
      </c>
    </row>
    <row r="45" spans="1:31" x14ac:dyDescent="0.25">
      <c r="A45" s="2" t="s">
        <v>55</v>
      </c>
      <c r="B45" s="2" t="s">
        <v>79</v>
      </c>
      <c r="C45" s="2" t="s">
        <v>79</v>
      </c>
      <c r="D45" s="34">
        <f>SUMIFS('Tourney History'!C:C,'Tourney History'!B:B,A45)</f>
        <v>18</v>
      </c>
      <c r="E45" s="4">
        <f>AVERAGEIFS('Tourney History'!C:C,'Tourney History'!B:B,A45)</f>
        <v>9</v>
      </c>
      <c r="F45" s="35">
        <f t="array" ref="F45">MAX(IF('Tourney History'!B:B=A45, 'Tourney History'!C:C))</f>
        <v>12</v>
      </c>
      <c r="G45" s="34">
        <f>COUNTIFS('Tourney History'!B:B,A45,'Tourney History'!D:D, 1)</f>
        <v>1</v>
      </c>
      <c r="H45" s="2">
        <f>COUNTIFS('Tourney History'!B:B,A45,'Tourney History'!D:D, 0)</f>
        <v>1</v>
      </c>
      <c r="I45" s="88">
        <f>LOOKUP(2, 1/('Tourney History'!$B:$B=A45), 'Tourney History'!$AD:$AD)</f>
        <v>0.5</v>
      </c>
      <c r="J45" s="34">
        <f>SUMIFS('Tourney History'!F:F,'Tourney History'!B:B,A45)</f>
        <v>4</v>
      </c>
      <c r="K45" s="2">
        <f>SUMIFS('Tourney History'!E:E,'Tourney History'!B:B,A45)-J45</f>
        <v>5</v>
      </c>
      <c r="L45" s="88">
        <f>LOOKUP(2, 1/('Tourney History'!$B:$B=A45), 'Tourney History'!$AB:$AB)</f>
        <v>0.42499999999999999</v>
      </c>
      <c r="M45" s="34">
        <f>SUMIFS('Tourney History'!H:H,'Tourney History'!B:B,A45)</f>
        <v>18</v>
      </c>
      <c r="N45" s="2">
        <f>SUMIFS('Tourney History'!G:G,'Tourney History'!B:B,A45)-M45</f>
        <v>19</v>
      </c>
      <c r="O45" s="88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03"/>
  <sheetViews>
    <sheetView workbookViewId="0">
      <selection activeCell="AG298" sqref="AG298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86">
        <f>AVERAGEIFS($C$2:C244, $B$2:B244, B244)</f>
        <v>48.333333333333336</v>
      </c>
      <c r="AB244" s="86">
        <f>AVERAGEIFS($I$2:I244, $B$2:B244, B244)</f>
        <v>0.58333333333333337</v>
      </c>
      <c r="AC244" s="86">
        <f>AVERAGEIFS($J$2:J244, $B$2:B244, B244)</f>
        <v>0.5099999999999999</v>
      </c>
      <c r="AD244" s="86">
        <f>AVERAGEIFS($D$2:D244, $B$2:B244, B244)</f>
        <v>0.66666666666666663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86">
        <f>AVERAGEIFS($C$2:C245, $B$2:B245, B245)</f>
        <v>28.5</v>
      </c>
      <c r="AB245" s="86">
        <f>AVERAGEIFS($I$2:I245, $B$2:B245, B245)</f>
        <v>0.5</v>
      </c>
      <c r="AC245" s="86">
        <f>AVERAGEIFS($J$2:J245, $B$2:B245, B245)</f>
        <v>0.49000000000000005</v>
      </c>
      <c r="AD245" s="86">
        <f>AVERAGEIFS($D$2:D245, $B$2:B245, B245)</f>
        <v>0.5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86">
        <f>AVERAGEIFS($C$2:C246, $B$2:B246, B246)</f>
        <v>32.5</v>
      </c>
      <c r="AB246" s="86">
        <f>AVERAGEIFS($I$2:I246, $B$2:B246, B246)</f>
        <v>0.65</v>
      </c>
      <c r="AC246" s="86">
        <f>AVERAGEIFS($J$2:J246, $B$2:B246, B246)</f>
        <v>0.54399999999999993</v>
      </c>
      <c r="AD246" s="86">
        <f>AVERAGEIFS($D$2:D246, $B$2:B246, B246)</f>
        <v>0.7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86">
        <f>AVERAGEIFS($C$2:C247, $B$2:B247, B247)</f>
        <v>30.5</v>
      </c>
      <c r="AB247" s="86">
        <f>AVERAGEIFS($I$2:I247, $B$2:B247, B247)</f>
        <v>0.53749999999999998</v>
      </c>
      <c r="AC247" s="86">
        <f>AVERAGEIFS($J$2:J247, $B$2:B247, B247)</f>
        <v>0.48250000000000004</v>
      </c>
      <c r="AD247" s="86">
        <f>AVERAGEIFS($D$2:D247, $B$2:B247, B247)</f>
        <v>0.5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86">
        <f>AVERAGEIFS($C$2:C248, $B$2:B248, B248)</f>
        <v>23.333333333333332</v>
      </c>
      <c r="AB248" s="86">
        <f>AVERAGEIFS($I$2:I248, $B$2:B248, B248)</f>
        <v>0.58333333333333337</v>
      </c>
      <c r="AC248" s="86">
        <f>AVERAGEIFS($J$2:J248, $B$2:B248, B248)</f>
        <v>0.5099999999999999</v>
      </c>
      <c r="AD248" s="86">
        <f>AVERAGEIFS($D$2:D248, $B$2:B248, B248)</f>
        <v>0.66666666666666663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86">
        <f>AVERAGEIFS($C$2:C249, $B$2:B249, B249)</f>
        <v>20.75</v>
      </c>
      <c r="AB249" s="86">
        <f>AVERAGEIFS($I$2:I249, $B$2:B249, B249)</f>
        <v>0.53749999999999998</v>
      </c>
      <c r="AC249" s="86">
        <f>AVERAGEIFS($J$2:J249, $B$2:B249, B249)</f>
        <v>0.48250000000000004</v>
      </c>
      <c r="AD249" s="86">
        <f>AVERAGEIFS($D$2:D249, $B$2:B249, B249)</f>
        <v>0.5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86">
        <f>AVERAGEIFS($C$2:C250, $B$2:B250, B250)</f>
        <v>30.666666666666668</v>
      </c>
      <c r="AB250" s="86">
        <f>AVERAGEIFS($I$2:I250, $B$2:B250, B250)</f>
        <v>0.50833333333333341</v>
      </c>
      <c r="AC250" s="86">
        <f>AVERAGEIFS($J$2:J250, $B$2:B250, B250)</f>
        <v>0.51666666666666661</v>
      </c>
      <c r="AD250" s="86">
        <f>AVERAGEIFS($D$2:D250, $B$2:B250, B250)</f>
        <v>0.66666666666666663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86">
        <f>AVERAGEIFS($C$2:C251, $B$2:B251, B251)</f>
        <v>29.75</v>
      </c>
      <c r="AB251" s="86">
        <f>AVERAGEIFS($I$2:I251, $B$2:B251, B251)</f>
        <v>0.61874999999999991</v>
      </c>
      <c r="AC251" s="86">
        <f>AVERAGEIFS($J$2:J251, $B$2:B251, B251)</f>
        <v>0.5575</v>
      </c>
      <c r="AD251" s="86">
        <f>AVERAGEIFS($D$2:D251, $B$2:B251, B251)</f>
        <v>0.75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86">
        <f>AVERAGEIFS($C$2:C252, $B$2:B252, B252)</f>
        <v>22.125</v>
      </c>
      <c r="AB252" s="86">
        <f>AVERAGEIFS($I$2:I252, $B$2:B252, B252)</f>
        <v>0.38750000000000001</v>
      </c>
      <c r="AC252" s="86">
        <f>AVERAGEIFS($J$2:J252, $B$2:B252, B252)</f>
        <v>0.45124999999999998</v>
      </c>
      <c r="AD252" s="86">
        <f>AVERAGEIFS($D$2:D252, $B$2:B252, B252)</f>
        <v>0.375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86">
        <f>AVERAGEIFS($C$2:C253, $B$2:B253, B253)</f>
        <v>17</v>
      </c>
      <c r="AB253" s="86">
        <f>AVERAGEIFS($I$2:I253, $B$2:B253, B253)</f>
        <v>0.42499999999999999</v>
      </c>
      <c r="AC253" s="86">
        <f>AVERAGEIFS($J$2:J253, $B$2:B253, B253)</f>
        <v>0.505</v>
      </c>
      <c r="AD253" s="86">
        <f>AVERAGEIFS($D$2:D253, $B$2:B253, B253)</f>
        <v>0.5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86">
        <f>AVERAGEIFS($C$2:C254, $B$2:B254, B254)</f>
        <v>21.4</v>
      </c>
      <c r="AB254" s="86">
        <f>AVERAGEIFS($I$2:I254, $B$2:B254, B254)</f>
        <v>0.45</v>
      </c>
      <c r="AC254" s="86">
        <f>AVERAGEIFS($J$2:J254, $B$2:B254, B254)</f>
        <v>0.49799999999999994</v>
      </c>
      <c r="AD254" s="86">
        <f>AVERAGEIFS($D$2:D254, $B$2:B254, B254)</f>
        <v>0.4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86">
        <f>AVERAGEIFS($C$2:C255, $B$2:B255, B255)</f>
        <v>13.090909090909092</v>
      </c>
      <c r="AB255" s="86">
        <f>AVERAGEIFS($I$2:I255, $B$2:B255, B255)</f>
        <v>0.61363636363636354</v>
      </c>
      <c r="AC255" s="86">
        <f>AVERAGEIFS($J$2:J255, $B$2:B255, B255)</f>
        <v>0.5763636363636363</v>
      </c>
      <c r="AD255" s="86">
        <f>AVERAGEIFS($D$2:D255, $B$2:B255, B255)</f>
        <v>0.81818181818181823</v>
      </c>
    </row>
    <row r="256" spans="1:30" x14ac:dyDescent="0.25">
      <c r="A256" s="85">
        <v>46187</v>
      </c>
      <c r="B256" t="s">
        <v>1</v>
      </c>
      <c r="C256">
        <v>48</v>
      </c>
      <c r="D256" s="8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86">
        <f>AVERAGEIFS($C$2:C256, $B$2:B256, B256)</f>
        <v>31.777777777777779</v>
      </c>
      <c r="AB256" s="86">
        <f>AVERAGEIFS($I$2:I256, $B$2:B256, B256)</f>
        <v>0.61666666666666659</v>
      </c>
      <c r="AC256" s="86">
        <f>AVERAGEIFS($J$2:J256, $B$2:B256, B256)</f>
        <v>0.56222222222222218</v>
      </c>
      <c r="AD256" s="86">
        <f>AVERAGEIFS($D$2:D256, $B$2:B256, B256)</f>
        <v>0.77777777777777779</v>
      </c>
    </row>
    <row r="257" spans="1:30" x14ac:dyDescent="0.25">
      <c r="A257" s="85">
        <v>46187</v>
      </c>
      <c r="B257" t="s">
        <v>13</v>
      </c>
      <c r="C257">
        <v>43</v>
      </c>
      <c r="D257" s="86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86">
        <f>AVERAGEIFS($C$2:C257, $B$2:B257, B257)</f>
        <v>36.166666666666664</v>
      </c>
      <c r="AB257" s="86">
        <f>AVERAGEIFS($I$2:I257, $B$2:B257, B257)</f>
        <v>0.44583333333333336</v>
      </c>
      <c r="AC257" s="86">
        <f>AVERAGEIFS($J$2:J257, $B$2:B257, B257)</f>
        <v>0.49</v>
      </c>
      <c r="AD257" s="86">
        <f>AVERAGEIFS($D$2:D257, $B$2:B257, B257)</f>
        <v>0.5</v>
      </c>
    </row>
    <row r="258" spans="1:30" x14ac:dyDescent="0.25">
      <c r="A258" s="85">
        <v>46187</v>
      </c>
      <c r="B258" t="s">
        <v>37</v>
      </c>
      <c r="C258">
        <v>33</v>
      </c>
      <c r="D258" s="86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86">
        <f>AVERAGEIFS($C$2:C258, $B$2:B258, B258)</f>
        <v>23.333333333333332</v>
      </c>
      <c r="AB258" s="86">
        <f>AVERAGEIFS($I$2:I258, $B$2:B258, B258)</f>
        <v>0.41111111111111115</v>
      </c>
      <c r="AC258" s="86">
        <f>AVERAGEIFS($J$2:J258, $B$2:B258, B258)</f>
        <v>0.46777777777777779</v>
      </c>
      <c r="AD258" s="86">
        <f>AVERAGEIFS($D$2:D258, $B$2:B258, B258)</f>
        <v>0.44444444444444442</v>
      </c>
    </row>
    <row r="259" spans="1:30" x14ac:dyDescent="0.25">
      <c r="A259" s="85">
        <v>46187</v>
      </c>
      <c r="B259" t="s">
        <v>141</v>
      </c>
      <c r="C259">
        <v>31</v>
      </c>
      <c r="D259" s="86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86">
        <f>AVERAGEIFS($C$2:C259, $B$2:B259, B259)</f>
        <v>21.666666666666668</v>
      </c>
      <c r="AB259" s="86">
        <f>AVERAGEIFS($I$2:I259, $B$2:B259, B259)</f>
        <v>0.48333333333333334</v>
      </c>
      <c r="AC259" s="86">
        <f>AVERAGEIFS($J$2:J259, $B$2:B259, B259)</f>
        <v>0.53666666666666663</v>
      </c>
      <c r="AD259" s="86">
        <f>AVERAGEIFS($D$2:D259, $B$2:B259, B259)</f>
        <v>0.66666666666666663</v>
      </c>
    </row>
    <row r="260" spans="1:30" x14ac:dyDescent="0.25">
      <c r="A260" s="85">
        <v>46187</v>
      </c>
      <c r="B260" t="s">
        <v>29</v>
      </c>
      <c r="C260">
        <v>16</v>
      </c>
      <c r="D260" s="86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86">
        <f>AVERAGEIFS($C$2:C260, $B$2:B260, B260)</f>
        <v>13.333333333333334</v>
      </c>
      <c r="AB260" s="86">
        <f>AVERAGEIFS($I$2:I260, $B$2:B260, B260)</f>
        <v>0.61249999999999993</v>
      </c>
      <c r="AC260" s="86">
        <f>AVERAGEIFS($J$2:J260, $B$2:B260, B260)</f>
        <v>0.57833333333333325</v>
      </c>
      <c r="AD260" s="86">
        <f>AVERAGEIFS($D$2:D260, $B$2:B260, B260)</f>
        <v>0.83333333333333337</v>
      </c>
    </row>
    <row r="261" spans="1:30" x14ac:dyDescent="0.25">
      <c r="A261" s="85">
        <v>46187</v>
      </c>
      <c r="B261" t="s">
        <v>70</v>
      </c>
      <c r="C261">
        <v>15</v>
      </c>
      <c r="D261" s="86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86">
        <f>AVERAGEIFS($C$2:C261, $B$2:B261, B261)</f>
        <v>20.333333333333332</v>
      </c>
      <c r="AB261" s="86">
        <f>AVERAGEIFS($I$2:I261, $B$2:B261, B261)</f>
        <v>0.47500000000000003</v>
      </c>
      <c r="AC261" s="86">
        <f>AVERAGEIFS($J$2:J261, $B$2:B261, B261)</f>
        <v>0.51500000000000001</v>
      </c>
      <c r="AD261" s="86">
        <f>AVERAGEIFS($D$2:D261, $B$2:B261, B261)</f>
        <v>0.5</v>
      </c>
    </row>
    <row r="262" spans="1:30" x14ac:dyDescent="0.25">
      <c r="A262" s="85">
        <v>46187</v>
      </c>
      <c r="B262" t="s">
        <v>2</v>
      </c>
      <c r="C262">
        <v>50</v>
      </c>
      <c r="D262" s="86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86">
        <f>AVERAGEIFS($C$2:C262, $B$2:B262, B262)</f>
        <v>39.888888888888886</v>
      </c>
      <c r="AB262" s="86">
        <f>AVERAGEIFS($I$2:I262, $B$2:B262, B262)</f>
        <v>0.5</v>
      </c>
      <c r="AC262" s="86">
        <f>AVERAGEIFS($J$2:J262, $B$2:B262, B262)</f>
        <v>0.50222222222222224</v>
      </c>
      <c r="AD262" s="86">
        <f>AVERAGEIFS($D$2:D262, $B$2:B262, B262)</f>
        <v>0.33333333333333331</v>
      </c>
    </row>
    <row r="263" spans="1:30" x14ac:dyDescent="0.25">
      <c r="A263" s="85">
        <v>46187</v>
      </c>
      <c r="B263" t="s">
        <v>18</v>
      </c>
      <c r="C263">
        <v>34</v>
      </c>
      <c r="D263" s="86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86">
        <f>AVERAGEIFS($C$2:C263, $B$2:B263, B263)</f>
        <v>36.090909090909093</v>
      </c>
      <c r="AB263" s="86">
        <f>AVERAGEIFS($I$2:I263, $B$2:B263, B263)</f>
        <v>0.45909090909090916</v>
      </c>
      <c r="AC263" s="86">
        <f>AVERAGEIFS($J$2:J263, $B$2:B263, B263)</f>
        <v>0.47818181818181815</v>
      </c>
      <c r="AD263" s="86">
        <f>AVERAGEIFS($D$2:D263, $B$2:B263, B263)</f>
        <v>0.36363636363636365</v>
      </c>
    </row>
    <row r="264" spans="1:30" x14ac:dyDescent="0.25">
      <c r="A264" s="85">
        <v>46187</v>
      </c>
      <c r="B264" t="s">
        <v>150</v>
      </c>
      <c r="C264">
        <v>31</v>
      </c>
      <c r="D264" s="86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86">
        <f>AVERAGEIFS($C$2:C264, $B$2:B264, B264)</f>
        <v>36</v>
      </c>
      <c r="AB264" s="86">
        <f>AVERAGEIFS($I$2:I264, $B$2:B264, B264)</f>
        <v>0.4</v>
      </c>
      <c r="AC264" s="86">
        <f>AVERAGEIFS($J$2:J264, $B$2:B264, B264)</f>
        <v>0.44</v>
      </c>
      <c r="AD264" s="86">
        <f>AVERAGEIFS($D$2:D264, $B$2:B264, B264)</f>
        <v>0</v>
      </c>
    </row>
    <row r="265" spans="1:30" x14ac:dyDescent="0.25">
      <c r="A265" s="85">
        <v>46187</v>
      </c>
      <c r="B265" t="s">
        <v>25</v>
      </c>
      <c r="C265">
        <v>30</v>
      </c>
      <c r="D265" s="86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86">
        <f>AVERAGEIFS($C$2:C265, $B$2:B265, B265)</f>
        <v>29.428571428571427</v>
      </c>
      <c r="AB265" s="86">
        <f>AVERAGEIFS($I$2:I265, $B$2:B265, B265)</f>
        <v>0.40714285714285708</v>
      </c>
      <c r="AC265" s="86">
        <f>AVERAGEIFS($J$2:J265, $B$2:B265, B265)</f>
        <v>0.46142857142857141</v>
      </c>
      <c r="AD265" s="86">
        <f>AVERAGEIFS($D$2:D265, $B$2:B265, B265)</f>
        <v>0.14285714285714285</v>
      </c>
    </row>
    <row r="266" spans="1:30" x14ac:dyDescent="0.25">
      <c r="A266" s="85">
        <v>46187</v>
      </c>
      <c r="B266" t="s">
        <v>71</v>
      </c>
      <c r="C266">
        <v>20</v>
      </c>
      <c r="D266" s="86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86">
        <f>AVERAGEIFS($C$2:C266, $B$2:B266, B266)</f>
        <v>20</v>
      </c>
      <c r="AB266" s="86">
        <f>AVERAGEIFS($I$2:I266, $B$2:B266, B266)</f>
        <v>0.4</v>
      </c>
      <c r="AC266" s="86">
        <f>AVERAGEIFS($J$2:J266, $B$2:B266, B266)</f>
        <v>0.4</v>
      </c>
      <c r="AD266" s="86">
        <f>AVERAGEIFS($D$2:D266, $B$2:B266, B266)</f>
        <v>0</v>
      </c>
    </row>
    <row r="267" spans="1:30" x14ac:dyDescent="0.25">
      <c r="A267" s="85">
        <v>46187</v>
      </c>
      <c r="B267" t="s">
        <v>140</v>
      </c>
      <c r="C267">
        <v>11</v>
      </c>
      <c r="D267" s="86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86">
        <f>AVERAGEIFS($C$2:C267, $B$2:B267, B267)</f>
        <v>14.5</v>
      </c>
      <c r="AB267" s="86">
        <f>AVERAGEIFS($I$2:I267, $B$2:B267, B267)</f>
        <v>0.4</v>
      </c>
      <c r="AC267" s="86">
        <f>AVERAGEIFS($J$2:J267, $B$2:B267, B267)</f>
        <v>0.44</v>
      </c>
      <c r="AD267" s="86">
        <f>AVERAGEIFS($D$2:D267, $B$2:B267, B267)</f>
        <v>0</v>
      </c>
    </row>
    <row r="268" spans="1:30" x14ac:dyDescent="0.25">
      <c r="A268" s="85">
        <v>46189</v>
      </c>
      <c r="B268" t="s">
        <v>35</v>
      </c>
      <c r="C268">
        <v>3</v>
      </c>
      <c r="D268" s="86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14.777777777777779</v>
      </c>
      <c r="AB268" s="86">
        <f>AVERAGEIFS($I$2:I268, $B$2:B268, B268)</f>
        <v>0.42222222222222228</v>
      </c>
      <c r="AC268" s="86">
        <f>AVERAGEIFS($J$2:J268, $B$2:B268, B268)</f>
        <v>0.49333333333333329</v>
      </c>
      <c r="AD268" s="86">
        <f>AVERAGEIFS($D$2:D268, $B$2:B268, B268)</f>
        <v>0.55555555555555558</v>
      </c>
    </row>
    <row r="269" spans="1:30" x14ac:dyDescent="0.25">
      <c r="A269" s="85">
        <v>46189</v>
      </c>
      <c r="B269" t="s">
        <v>27</v>
      </c>
      <c r="C269">
        <v>7</v>
      </c>
      <c r="D269" s="86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18.454545454545453</v>
      </c>
      <c r="AB269" s="86">
        <f>AVERAGEIFS($I$2:I269, $B$2:B269, B269)</f>
        <v>0.40454545454545454</v>
      </c>
      <c r="AC269" s="86">
        <f>AVERAGEIFS($J$2:J269, $B$2:B269, B269)</f>
        <v>0.45181818181818179</v>
      </c>
      <c r="AD269" s="86">
        <f>AVERAGEIFS($D$2:D269, $B$2:B269, B269)</f>
        <v>0.45454545454545453</v>
      </c>
    </row>
    <row r="270" spans="1:30" x14ac:dyDescent="0.25">
      <c r="A270" s="85">
        <v>46189</v>
      </c>
      <c r="B270" t="s">
        <v>155</v>
      </c>
      <c r="C270">
        <v>9</v>
      </c>
      <c r="D270" s="86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26.4</v>
      </c>
      <c r="AB270" s="86">
        <f>AVERAGEIFS($I$2:I270, $B$2:B270, B270)</f>
        <v>0.41</v>
      </c>
      <c r="AC270" s="86">
        <f>AVERAGEIFS($J$2:J270, $B$2:B270, B270)</f>
        <v>0.48199999999999993</v>
      </c>
      <c r="AD270" s="86">
        <f>AVERAGEIFS($D$2:D270, $B$2:B270, B270)</f>
        <v>0.6</v>
      </c>
    </row>
    <row r="271" spans="1:30" x14ac:dyDescent="0.25">
      <c r="A271" s="85">
        <v>46189</v>
      </c>
      <c r="B271" t="s">
        <v>15</v>
      </c>
      <c r="C271">
        <v>11</v>
      </c>
      <c r="D271" s="86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86">
        <f>AVERAGEIFS($C$2:C271, $B$2:B271, B271)</f>
        <v>30.454545454545453</v>
      </c>
      <c r="AB271" s="86">
        <f>AVERAGEIFS($I$2:I271, $B$2:B271, B271)</f>
        <v>0.42727272727272719</v>
      </c>
      <c r="AC271" s="86">
        <f>AVERAGEIFS($J$2:J271, $B$2:B271, B271)</f>
        <v>0.46727272727272723</v>
      </c>
      <c r="AD271" s="86">
        <f>AVERAGEIFS($D$2:D271, $B$2:B271, B271)</f>
        <v>0.27272727272727271</v>
      </c>
    </row>
    <row r="272" spans="1:30" x14ac:dyDescent="0.25">
      <c r="A272" s="85">
        <v>46189</v>
      </c>
      <c r="B272" t="s">
        <v>19</v>
      </c>
      <c r="C272">
        <v>3</v>
      </c>
      <c r="D272" s="86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86">
        <f>AVERAGEIFS($C$2:C272, $B$2:B272, B272)</f>
        <v>13.833333333333334</v>
      </c>
      <c r="AB272" s="86">
        <f>AVERAGEIFS($I$2:I272, $B$2:B272, B272)</f>
        <v>0.40833333333333327</v>
      </c>
      <c r="AC272" s="86">
        <f>AVERAGEIFS($J$2:J272, $B$2:B272, B272)</f>
        <v>0.45416666666666666</v>
      </c>
      <c r="AD272" s="86">
        <f>AVERAGEIFS($D$2:D272, $B$2:B272, B272)</f>
        <v>0.33333333333333331</v>
      </c>
    </row>
    <row r="273" spans="1:30" x14ac:dyDescent="0.25">
      <c r="A273" s="85">
        <v>46189</v>
      </c>
      <c r="B273" t="s">
        <v>14</v>
      </c>
      <c r="C273">
        <v>31</v>
      </c>
      <c r="D273" s="86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86">
        <f>AVERAGEIFS($C$2:C273, $B$2:B273, B273)</f>
        <v>38.166666666666664</v>
      </c>
      <c r="AB273" s="86">
        <f>AVERAGEIFS($I$2:I273, $B$2:B273, B273)</f>
        <v>0.46249999999999997</v>
      </c>
      <c r="AC273" s="86">
        <f>AVERAGEIFS($J$2:J273, $B$2:B273, B273)</f>
        <v>0.49499999999999994</v>
      </c>
      <c r="AD273" s="86">
        <f>AVERAGEIFS($D$2:D273, $B$2:B273, B273)</f>
        <v>0.5</v>
      </c>
    </row>
    <row r="274" spans="1:30" x14ac:dyDescent="0.25">
      <c r="A274" s="85">
        <v>46189</v>
      </c>
      <c r="B274" t="s">
        <v>37</v>
      </c>
      <c r="C274">
        <v>10</v>
      </c>
      <c r="D274" s="86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86">
        <f>AVERAGEIFS($C$2:C274, $B$2:B274, B274)</f>
        <v>22</v>
      </c>
      <c r="AB274" s="86">
        <f>AVERAGEIFS($I$2:I274, $B$2:B274, B274)</f>
        <v>0.47000000000000003</v>
      </c>
      <c r="AC274" s="86">
        <f>AVERAGEIFS($J$2:J274, $B$2:B274, B274)</f>
        <v>0.49000000000000005</v>
      </c>
      <c r="AD274" s="86">
        <f>AVERAGEIFS($D$2:D274, $B$2:B274, B274)</f>
        <v>0.5</v>
      </c>
    </row>
    <row r="275" spans="1:30" x14ac:dyDescent="0.25">
      <c r="A275" s="85">
        <v>46189</v>
      </c>
      <c r="B275" t="s">
        <v>13</v>
      </c>
      <c r="C275">
        <v>22</v>
      </c>
      <c r="D275" s="86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86">
        <f>AVERAGEIFS($C$2:C275, $B$2:B275, B275)</f>
        <v>35.07692307692308</v>
      </c>
      <c r="AB275" s="86">
        <f>AVERAGEIFS($I$2:I275, $B$2:B275, B275)</f>
        <v>0.4884615384615385</v>
      </c>
      <c r="AC275" s="86">
        <f>AVERAGEIFS($J$2:J275, $B$2:B275, B275)</f>
        <v>0.50538461538461543</v>
      </c>
      <c r="AD275" s="86">
        <f>AVERAGEIFS($D$2:D275, $B$2:B275, B275)</f>
        <v>0.53846153846153844</v>
      </c>
    </row>
    <row r="276" spans="1:30" x14ac:dyDescent="0.25">
      <c r="A276" s="85">
        <v>46189</v>
      </c>
      <c r="B276" t="s">
        <v>1</v>
      </c>
      <c r="C276">
        <v>20</v>
      </c>
      <c r="D276" s="86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86">
        <f>AVERAGEIFS($C$2:C276, $B$2:B276, B276)</f>
        <v>30.6</v>
      </c>
      <c r="AB276" s="86">
        <f>AVERAGEIFS($I$2:I276, $B$2:B276, B276)</f>
        <v>0.65499999999999992</v>
      </c>
      <c r="AC276" s="86">
        <f>AVERAGEIFS($J$2:J276, $B$2:B276, B276)</f>
        <v>0.57499999999999996</v>
      </c>
      <c r="AD276" s="86">
        <f>AVERAGEIFS($D$2:D276, $B$2:B276, B276)</f>
        <v>0.8</v>
      </c>
    </row>
    <row r="277" spans="1:30" x14ac:dyDescent="0.25">
      <c r="A277" s="85">
        <v>46189</v>
      </c>
      <c r="B277" t="s">
        <v>141</v>
      </c>
      <c r="C277">
        <v>14</v>
      </c>
      <c r="D277" s="86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86">
        <f>AVERAGEIFS($C$2:C277, $B$2:B277, B277)</f>
        <v>19.75</v>
      </c>
      <c r="AB277" s="86">
        <f>AVERAGEIFS($I$2:I277, $B$2:B277, B277)</f>
        <v>0.61250000000000004</v>
      </c>
      <c r="AC277" s="86">
        <f>AVERAGEIFS($J$2:J277, $B$2:B277, B277)</f>
        <v>0.57499999999999996</v>
      </c>
      <c r="AD277" s="86">
        <f>AVERAGEIFS($D$2:D277, $B$2:B277, B277)</f>
        <v>0.75</v>
      </c>
    </row>
    <row r="278" spans="1:30" x14ac:dyDescent="0.25">
      <c r="A278" s="85">
        <v>46189</v>
      </c>
      <c r="B278" t="s">
        <v>29</v>
      </c>
      <c r="C278">
        <v>8</v>
      </c>
      <c r="D278" s="86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86">
        <f>AVERAGEIFS($C$2:C278, $B$2:B278, B278)</f>
        <v>12.923076923076923</v>
      </c>
      <c r="AB278" s="86">
        <f>AVERAGEIFS($I$2:I278, $B$2:B278, B278)</f>
        <v>0.64230769230769214</v>
      </c>
      <c r="AC278" s="86">
        <f>AVERAGEIFS($J$2:J278, $B$2:B278, B278)</f>
        <v>0.58692307692307688</v>
      </c>
      <c r="AD278" s="86">
        <f>AVERAGEIFS($D$2:D278, $B$2:B278, B278)</f>
        <v>0.84615384615384615</v>
      </c>
    </row>
    <row r="279" spans="1:30" x14ac:dyDescent="0.25">
      <c r="A279" s="85">
        <v>46189</v>
      </c>
      <c r="B279" t="s">
        <v>70</v>
      </c>
      <c r="C279">
        <v>8</v>
      </c>
      <c r="D279" s="86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86">
        <f>AVERAGEIFS($C$2:C279, $B$2:B279, B279)</f>
        <v>18.571428571428573</v>
      </c>
      <c r="AB279" s="86">
        <f>AVERAGEIFS($I$2:I279, $B$2:B279, B279)</f>
        <v>0.55000000000000004</v>
      </c>
      <c r="AC279" s="86">
        <f>AVERAGEIFS($J$2:J279, $B$2:B279, B279)</f>
        <v>0.53999999999999992</v>
      </c>
      <c r="AD279" s="86">
        <f>AVERAGEIFS($D$2:D279, $B$2:B279, B279)</f>
        <v>0.5714285714285714</v>
      </c>
    </row>
    <row r="280" spans="1:30" x14ac:dyDescent="0.25">
      <c r="A280" s="85">
        <v>46198</v>
      </c>
      <c r="B280" t="s">
        <v>6</v>
      </c>
      <c r="C280">
        <v>24</v>
      </c>
      <c r="D280" s="86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31.727272727272727</v>
      </c>
      <c r="AB280" s="86">
        <f>AVERAGEIFS($I$2:I280, $B$2:B280, B280)</f>
        <v>0.65909090909090906</v>
      </c>
      <c r="AC280" s="86">
        <f>AVERAGEIFS($J$2:J280, $B$2:B280, B280)</f>
        <v>0.55727272727272714</v>
      </c>
      <c r="AD280" s="86">
        <f>AVERAGEIFS($D$2:D280, $B$2:B280, B280)</f>
        <v>0.72727272727272729</v>
      </c>
    </row>
    <row r="281" spans="1:30" x14ac:dyDescent="0.25">
      <c r="A281" s="85">
        <v>46198</v>
      </c>
      <c r="B281" t="s">
        <v>40</v>
      </c>
      <c r="C281">
        <v>20</v>
      </c>
      <c r="D281" s="86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27.285714285714285</v>
      </c>
      <c r="AB281" s="86">
        <f>AVERAGEIFS($I$2:I281, $B$2:B281, B281)</f>
        <v>0.5357142857142857</v>
      </c>
      <c r="AC281" s="86">
        <f>AVERAGEIFS($J$2:J281, $B$2:B281, B281)</f>
        <v>0.51857142857142857</v>
      </c>
      <c r="AD281" s="86">
        <f>AVERAGEIFS($D$2:D281, $B$2:B281, B281)</f>
        <v>0.5714285714285714</v>
      </c>
    </row>
    <row r="282" spans="1:30" x14ac:dyDescent="0.25">
      <c r="A282" s="85">
        <v>46198</v>
      </c>
      <c r="B282" t="s">
        <v>113</v>
      </c>
      <c r="C282">
        <v>25</v>
      </c>
      <c r="D282" s="86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86">
        <f>AVERAGEIFS($C$2:C282, $B$2:B282, B282)</f>
        <v>42.5</v>
      </c>
      <c r="AB282" s="86">
        <f>AVERAGEIFS($I$2:I282, $B$2:B282, B282)</f>
        <v>0.625</v>
      </c>
      <c r="AC282" s="86">
        <f>AVERAGEIFS($J$2:J282, $B$2:B282, B282)</f>
        <v>0.55499999999999994</v>
      </c>
      <c r="AD282" s="86">
        <f>AVERAGEIFS($D$2:D282, $B$2:B282, B282)</f>
        <v>0.75</v>
      </c>
    </row>
    <row r="283" spans="1:30" x14ac:dyDescent="0.25">
      <c r="A283" s="85">
        <v>46198</v>
      </c>
      <c r="B283" t="s">
        <v>147</v>
      </c>
      <c r="C283">
        <v>12</v>
      </c>
      <c r="D283" s="86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86">
        <f>AVERAGEIFS($C$2:C283, $B$2:B283, B283)</f>
        <v>26.8</v>
      </c>
      <c r="AB283" s="86">
        <f>AVERAGEIFS($I$2:I283, $B$2:B283, B283)</f>
        <v>0.57999999999999996</v>
      </c>
      <c r="AC283" s="86">
        <f>AVERAGEIFS($J$2:J283, $B$2:B283, B283)</f>
        <v>0.52400000000000002</v>
      </c>
      <c r="AD283" s="86">
        <f>AVERAGEIFS($D$2:D283, $B$2:B283, B283)</f>
        <v>0.6</v>
      </c>
    </row>
    <row r="284" spans="1:30" x14ac:dyDescent="0.25">
      <c r="A284" s="85">
        <v>46198</v>
      </c>
      <c r="B284" t="s">
        <v>146</v>
      </c>
      <c r="C284">
        <v>19</v>
      </c>
      <c r="D284" s="86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86">
        <f>AVERAGEIFS($C$2:C284, $B$2:B284, B284)</f>
        <v>20.399999999999999</v>
      </c>
      <c r="AB284" s="86">
        <f>AVERAGEIFS($I$2:I284, $B$2:B284, B284)</f>
        <v>0.57999999999999996</v>
      </c>
      <c r="AC284" s="86">
        <f>AVERAGEIFS($J$2:J284, $B$2:B284, B284)</f>
        <v>0.52400000000000002</v>
      </c>
      <c r="AD284" s="86">
        <f>AVERAGEIFS($D$2:D284, $B$2:B284, B284)</f>
        <v>0.6</v>
      </c>
    </row>
    <row r="285" spans="1:30" x14ac:dyDescent="0.25">
      <c r="A285" s="85">
        <v>46198</v>
      </c>
      <c r="B285" t="s">
        <v>154</v>
      </c>
      <c r="C285">
        <v>7</v>
      </c>
      <c r="D285" s="86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86">
        <f>AVERAGEIFS($C$2:C285, $B$2:B285, B285)</f>
        <v>19.25</v>
      </c>
      <c r="AB285" s="86">
        <f>AVERAGEIFS($I$2:I285, $B$2:B285, B285)</f>
        <v>0.625</v>
      </c>
      <c r="AC285" s="86">
        <f>AVERAGEIFS($J$2:J285, $B$2:B285, B285)</f>
        <v>0.55499999999999994</v>
      </c>
      <c r="AD285" s="86">
        <f>AVERAGEIFS($D$2:D285, $B$2:B285, B285)</f>
        <v>0.75</v>
      </c>
    </row>
    <row r="286" spans="1:30" x14ac:dyDescent="0.25">
      <c r="A286" s="85">
        <v>46198</v>
      </c>
      <c r="B286" t="s">
        <v>5</v>
      </c>
      <c r="C286">
        <v>13</v>
      </c>
      <c r="D286" s="86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86">
        <f>AVERAGEIFS($C$2:C286, $B$2:B286, B286)</f>
        <v>29.125</v>
      </c>
      <c r="AB286" s="86">
        <f>AVERAGEIFS($I$2:I286, $B$2:B286, B286)</f>
        <v>0.56875000000000009</v>
      </c>
      <c r="AC286" s="86">
        <f>AVERAGEIFS($J$2:J286, $B$2:B286, B286)</f>
        <v>0.51749999999999996</v>
      </c>
      <c r="AD286" s="86">
        <f>AVERAGEIFS($D$2:D286, $B$2:B286, B286)</f>
        <v>0.75</v>
      </c>
    </row>
    <row r="287" spans="1:30" x14ac:dyDescent="0.25">
      <c r="A287" s="85">
        <v>46198</v>
      </c>
      <c r="B287" t="s">
        <v>4</v>
      </c>
      <c r="C287">
        <v>23</v>
      </c>
      <c r="D287" s="86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86">
        <f>AVERAGEIFS($C$2:C287, $B$2:B287, B287)</f>
        <v>26.142857142857142</v>
      </c>
      <c r="AB287" s="86">
        <f>AVERAGEIFS($I$2:I287, $B$2:B287, B287)</f>
        <v>0.50714285714285723</v>
      </c>
      <c r="AC287" s="86">
        <f>AVERAGEIFS($J$2:J287, $B$2:B287, B287)</f>
        <v>0.48571428571428571</v>
      </c>
      <c r="AD287" s="86">
        <f>AVERAGEIFS($D$2:D287, $B$2:B287, B287)</f>
        <v>0.7142857142857143</v>
      </c>
    </row>
    <row r="288" spans="1:30" x14ac:dyDescent="0.25">
      <c r="A288" s="85">
        <v>46198</v>
      </c>
      <c r="B288" t="s">
        <v>42</v>
      </c>
      <c r="C288">
        <v>15</v>
      </c>
      <c r="D288" s="86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11.25</v>
      </c>
      <c r="AB288" s="86">
        <f>AVERAGEIFS($I$2:I288, $B$2:B288, B288)</f>
        <v>0.65</v>
      </c>
      <c r="AC288" s="86">
        <f>AVERAGEIFS($J$2:J288, $B$2:B288, B288)</f>
        <v>0.5625</v>
      </c>
      <c r="AD288" s="86">
        <f>AVERAGEIFS($D$2:D288, $B$2:B288, B288)</f>
        <v>0.75</v>
      </c>
    </row>
    <row r="289" spans="1:30" x14ac:dyDescent="0.25">
      <c r="A289" s="85">
        <v>46198</v>
      </c>
      <c r="B289" t="s">
        <v>53</v>
      </c>
      <c r="C289">
        <v>9</v>
      </c>
      <c r="D289" s="86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12.8</v>
      </c>
      <c r="AB289" s="86">
        <f>AVERAGEIFS($I$2:I289, $B$2:B289, B289)</f>
        <v>0.44000000000000006</v>
      </c>
      <c r="AC289" s="86">
        <f>AVERAGEIFS($J$2:J289, $B$2:B289, B289)</f>
        <v>0.47400000000000003</v>
      </c>
      <c r="AD289" s="86">
        <f>AVERAGEIFS($D$2:D289, $B$2:B289, B289)</f>
        <v>0.6</v>
      </c>
    </row>
    <row r="290" spans="1:30" x14ac:dyDescent="0.25">
      <c r="A290" s="85">
        <v>46198</v>
      </c>
      <c r="B290" t="s">
        <v>20</v>
      </c>
      <c r="C290">
        <v>11</v>
      </c>
      <c r="D290" s="86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17.636363636363637</v>
      </c>
      <c r="AB290" s="86">
        <f>AVERAGEIFS($I$2:I290, $B$2:B290, B290)</f>
        <v>0.48636363636363633</v>
      </c>
      <c r="AC290" s="86">
        <f>AVERAGEIFS($J$2:J290, $B$2:B290, B290)</f>
        <v>0.49727272727272714</v>
      </c>
      <c r="AD290" s="86">
        <f>AVERAGEIFS($D$2:D290, $B$2:B290, B290)</f>
        <v>0.36363636363636365</v>
      </c>
    </row>
    <row r="291" spans="1:30" x14ac:dyDescent="0.25">
      <c r="A291" s="85">
        <v>46198</v>
      </c>
      <c r="B291" t="s">
        <v>137</v>
      </c>
      <c r="C291">
        <v>6</v>
      </c>
      <c r="D291" s="86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9.7142857142857135</v>
      </c>
      <c r="AB291" s="86">
        <f>AVERAGEIFS($I$2:I291, $B$2:B291, B291)</f>
        <v>0.4642857142857143</v>
      </c>
      <c r="AC291" s="86">
        <f>AVERAGEIFS($J$2:J291, $B$2:B291, B291)</f>
        <v>0.46857142857142858</v>
      </c>
      <c r="AD291" s="86">
        <f>AVERAGEIFS($D$2:D291, $B$2:B291, B291)</f>
        <v>0.42857142857142855</v>
      </c>
    </row>
    <row r="292" spans="1:30" x14ac:dyDescent="0.25">
      <c r="A292" s="85">
        <v>46206</v>
      </c>
      <c r="B292" t="s">
        <v>1</v>
      </c>
      <c r="C292">
        <v>47</v>
      </c>
      <c r="D292" s="86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86">
        <f>AVERAGEIFS($C$2:C292, $B$2:B292, B292)</f>
        <v>32.090909090909093</v>
      </c>
      <c r="AB292" s="86">
        <f>AVERAGEIFS($I$2:I292, $B$2:B292, B292)</f>
        <v>0.64999999999999991</v>
      </c>
      <c r="AC292" s="86">
        <f>AVERAGEIFS($J$2:J292, $B$2:B292, B292)</f>
        <v>0.56545454545454543</v>
      </c>
      <c r="AD292" s="86">
        <f>AVERAGEIFS($D$2:D292, $B$2:B292, B292)</f>
        <v>0.81818181818181823</v>
      </c>
    </row>
    <row r="293" spans="1:30" x14ac:dyDescent="0.25">
      <c r="A293" s="85">
        <v>46206</v>
      </c>
      <c r="B293" t="s">
        <v>37</v>
      </c>
      <c r="C293">
        <v>30</v>
      </c>
      <c r="D293" s="86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86">
        <f>AVERAGEIFS($C$2:C293, $B$2:B293, B293)</f>
        <v>22.727272727272727</v>
      </c>
      <c r="AB293" s="86">
        <f>AVERAGEIFS($I$2:I293, $B$2:B293, B293)</f>
        <v>0.48181818181818181</v>
      </c>
      <c r="AC293" s="86">
        <f>AVERAGEIFS($J$2:J293, $B$2:B293, B293)</f>
        <v>0.48818181818181822</v>
      </c>
      <c r="AD293" s="86">
        <f>AVERAGEIFS($D$2:D293, $B$2:B293, B293)</f>
        <v>0.54545454545454541</v>
      </c>
    </row>
    <row r="294" spans="1:30" x14ac:dyDescent="0.25">
      <c r="A294" s="85">
        <v>46206</v>
      </c>
      <c r="B294" t="s">
        <v>3</v>
      </c>
      <c r="C294">
        <v>29</v>
      </c>
      <c r="D294" s="86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86">
        <f>AVERAGEIFS($C$2:C294, $B$2:B294, B294)</f>
        <v>30.428571428571427</v>
      </c>
      <c r="AB294" s="86">
        <f>AVERAGEIFS($I$2:I294, $B$2:B294, B294)</f>
        <v>0.52142857142857146</v>
      </c>
      <c r="AC294" s="86">
        <f>AVERAGEIFS($J$2:J294, $B$2:B294, B294)</f>
        <v>0.5099999999999999</v>
      </c>
      <c r="AD294" s="86">
        <f>AVERAGEIFS($D$2:D294, $B$2:B294, B294)</f>
        <v>0.7142857142857143</v>
      </c>
    </row>
    <row r="295" spans="1:30" x14ac:dyDescent="0.25">
      <c r="A295" s="85">
        <v>46206</v>
      </c>
      <c r="B295" t="s">
        <v>29</v>
      </c>
      <c r="C295">
        <v>19</v>
      </c>
      <c r="D295" s="86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86">
        <f>AVERAGEIFS($C$2:C295, $B$2:B295, B295)</f>
        <v>13.357142857142858</v>
      </c>
      <c r="AB295" s="86">
        <f>AVERAGEIFS($I$2:I295, $B$2:B295, B295)</f>
        <v>0.63928571428571412</v>
      </c>
      <c r="AC295" s="86">
        <f>AVERAGEIFS($J$2:J295, $B$2:B295, B295)</f>
        <v>0.57857142857142851</v>
      </c>
      <c r="AD295" s="86">
        <f>AVERAGEIFS($D$2:D295, $B$2:B295, B295)</f>
        <v>0.8571428571428571</v>
      </c>
    </row>
    <row r="296" spans="1:30" x14ac:dyDescent="0.25">
      <c r="A296" s="85">
        <v>46206</v>
      </c>
      <c r="B296" t="s">
        <v>141</v>
      </c>
      <c r="C296">
        <v>48</v>
      </c>
      <c r="D296" s="86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86">
        <f>AVERAGEIFS($C$2:C296, $B$2:B296, B296)</f>
        <v>25.4</v>
      </c>
      <c r="AB296" s="86">
        <f>AVERAGEIFS($I$2:I296, $B$2:B296, B296)</f>
        <v>0.6100000000000001</v>
      </c>
      <c r="AC296" s="86">
        <f>AVERAGEIFS($J$2:J296, $B$2:B296, B296)</f>
        <v>0.55399999999999994</v>
      </c>
      <c r="AD296" s="86">
        <f>AVERAGEIFS($D$2:D296, $B$2:B296, B296)</f>
        <v>0.8</v>
      </c>
    </row>
    <row r="297" spans="1:30" x14ac:dyDescent="0.25">
      <c r="A297" s="85">
        <v>46206</v>
      </c>
      <c r="B297" t="s">
        <v>70</v>
      </c>
      <c r="C297">
        <v>24</v>
      </c>
      <c r="D297" s="86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86">
        <f>AVERAGEIFS($C$2:C297, $B$2:B297, B297)</f>
        <v>19.25</v>
      </c>
      <c r="AB297" s="86">
        <f>AVERAGEIFS($I$2:I297, $B$2:B297, B297)</f>
        <v>0.55625000000000002</v>
      </c>
      <c r="AC297" s="86">
        <f>AVERAGEIFS($J$2:J297, $B$2:B297, B297)</f>
        <v>0.53125</v>
      </c>
      <c r="AD297" s="86">
        <f>AVERAGEIFS($D$2:D297, $B$2:B297, B297)</f>
        <v>0.625</v>
      </c>
    </row>
    <row r="298" spans="1:30" x14ac:dyDescent="0.25">
      <c r="A298" s="85">
        <v>46206</v>
      </c>
      <c r="B298" t="s">
        <v>5</v>
      </c>
      <c r="C298">
        <v>30</v>
      </c>
      <c r="D298" s="86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86">
        <f>AVERAGEIFS($C$2:C298, $B$2:B298, B298)</f>
        <v>29.222222222222221</v>
      </c>
      <c r="AB298" s="86">
        <f>AVERAGEIFS($I$2:I298, $B$2:B298, B298)</f>
        <v>0.55000000000000016</v>
      </c>
      <c r="AC298" s="86">
        <f>AVERAGEIFS($J$2:J298, $B$2:B298, B298)</f>
        <v>0.51888888888888884</v>
      </c>
      <c r="AD298" s="86">
        <f>AVERAGEIFS($D$2:D298, $B$2:B298, B298)</f>
        <v>0.66666666666666663</v>
      </c>
    </row>
    <row r="299" spans="1:30" x14ac:dyDescent="0.25">
      <c r="A299" s="85">
        <v>46206</v>
      </c>
      <c r="B299" t="s">
        <v>4</v>
      </c>
      <c r="C299">
        <v>53</v>
      </c>
      <c r="D299" s="86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86">
        <f>AVERAGEIFS($C$2:C299, $B$2:B299, B299)</f>
        <v>29.5</v>
      </c>
      <c r="AB299" s="86">
        <f>AVERAGEIFS($I$2:I299, $B$2:B299, B299)</f>
        <v>0.49375000000000002</v>
      </c>
      <c r="AC299" s="86">
        <f>AVERAGEIFS($J$2:J299, $B$2:B299, B299)</f>
        <v>0.49124999999999996</v>
      </c>
      <c r="AD299" s="86">
        <f>AVERAGEIFS($D$2:D299, $B$2:B299, B299)</f>
        <v>0.625</v>
      </c>
    </row>
    <row r="300" spans="1:30" x14ac:dyDescent="0.25">
      <c r="A300" s="85">
        <v>46206</v>
      </c>
      <c r="B300" t="s">
        <v>42</v>
      </c>
      <c r="C300">
        <v>42</v>
      </c>
      <c r="D300" s="86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86">
        <f>AVERAGEIFS($C$2:C300, $B$2:B300, B300)</f>
        <v>17.399999999999999</v>
      </c>
      <c r="AB300" s="86">
        <f>AVERAGEIFS($I$2:I300, $B$2:B300, B300)</f>
        <v>0.6</v>
      </c>
      <c r="AC300" s="86">
        <f>AVERAGEIFS($J$2:J300, $B$2:B300, B300)</f>
        <v>0.55600000000000005</v>
      </c>
      <c r="AD300" s="86">
        <f>AVERAGEIFS($D$2:D300, $B$2:B300, B300)</f>
        <v>0.6</v>
      </c>
    </row>
    <row r="301" spans="1:30" x14ac:dyDescent="0.25">
      <c r="A301" s="85">
        <v>46206</v>
      </c>
      <c r="B301" t="s">
        <v>51</v>
      </c>
      <c r="C301">
        <v>21</v>
      </c>
      <c r="D301" s="86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86">
        <f>AVERAGEIFS($C$2:C301, $B$2:B301, B301)</f>
        <v>17.5</v>
      </c>
      <c r="AB301" s="86">
        <f>AVERAGEIFS($I$2:I301, $B$2:B301, B301)</f>
        <v>0.59166666666666667</v>
      </c>
      <c r="AC301" s="86">
        <f>AVERAGEIFS($J$2:J301, $B$2:B301, B301)</f>
        <v>0.51833333333333342</v>
      </c>
      <c r="AD301" s="86">
        <f>AVERAGEIFS($D$2:D301, $B$2:B301, B301)</f>
        <v>0.5</v>
      </c>
    </row>
    <row r="302" spans="1:30" x14ac:dyDescent="0.25">
      <c r="A302" s="85">
        <v>46206</v>
      </c>
      <c r="B302" t="s">
        <v>20</v>
      </c>
      <c r="C302">
        <v>29</v>
      </c>
      <c r="D302" s="86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86">
        <f>AVERAGEIFS($C$2:C302, $B$2:B302, B302)</f>
        <v>18.583333333333332</v>
      </c>
      <c r="AB302" s="86">
        <f>AVERAGEIFS($I$2:I302, $B$2:B302, B302)</f>
        <v>0.47916666666666669</v>
      </c>
      <c r="AC302" s="86">
        <f>AVERAGEIFS($J$2:J302, $B$2:B302, B302)</f>
        <v>0.49999999999999994</v>
      </c>
      <c r="AD302" s="86">
        <f>AVERAGEIFS($D$2:D302, $B$2:B302, B302)</f>
        <v>0.33333333333333331</v>
      </c>
    </row>
    <row r="303" spans="1:30" x14ac:dyDescent="0.25">
      <c r="A303" s="85">
        <v>46206</v>
      </c>
      <c r="B303" t="s">
        <v>53</v>
      </c>
      <c r="C303">
        <v>21</v>
      </c>
      <c r="D303" s="86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86">
        <f>AVERAGEIFS($C$2:C303, $B$2:B303, B303)</f>
        <v>14.166666666666666</v>
      </c>
      <c r="AB303" s="86">
        <f>AVERAGEIFS($I$2:I303, $B$2:B303, B303)</f>
        <v>0.43333333333333335</v>
      </c>
      <c r="AC303" s="86">
        <f>AVERAGEIFS($J$2:J303, $B$2:B303, B303)</f>
        <v>0.48333333333333339</v>
      </c>
      <c r="AD303" s="86">
        <f>AVERAGEIFS($D$2:D303, $B$2:B303, B303)</f>
        <v>0.5</v>
      </c>
    </row>
  </sheetData>
  <autoFilter ref="A1:AD159" xr:uid="{683C13F5-AE6A-44E6-924D-3936AA002E17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sqref="A1:S63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115" t="s">
        <v>0</v>
      </c>
      <c r="B1" s="116" t="s">
        <v>59</v>
      </c>
      <c r="C1" s="116" t="s">
        <v>61</v>
      </c>
      <c r="D1" s="116" t="s">
        <v>162</v>
      </c>
      <c r="E1" s="116" t="s">
        <v>163</v>
      </c>
      <c r="F1" s="116" t="s">
        <v>164</v>
      </c>
      <c r="G1" s="31" t="s">
        <v>7</v>
      </c>
      <c r="H1" s="52" t="s">
        <v>36</v>
      </c>
      <c r="I1" s="52" t="s">
        <v>231</v>
      </c>
      <c r="J1" s="33" t="s">
        <v>49</v>
      </c>
      <c r="K1" s="51" t="s">
        <v>97</v>
      </c>
      <c r="L1" s="52" t="s">
        <v>98</v>
      </c>
      <c r="M1" s="46" t="s">
        <v>123</v>
      </c>
      <c r="N1" s="51" t="s">
        <v>64</v>
      </c>
      <c r="O1" s="52" t="s">
        <v>101</v>
      </c>
      <c r="P1" s="46" t="s">
        <v>121</v>
      </c>
      <c r="Q1" s="51" t="s">
        <v>99</v>
      </c>
      <c r="R1" s="52" t="s">
        <v>100</v>
      </c>
      <c r="S1" s="46" t="s">
        <v>122</v>
      </c>
      <c r="T1" s="68" t="s">
        <v>93</v>
      </c>
      <c r="U1" s="69" t="s">
        <v>41</v>
      </c>
      <c r="V1" s="69" t="s">
        <v>69</v>
      </c>
      <c r="W1" s="70" t="s">
        <v>63</v>
      </c>
      <c r="X1" s="70" t="s">
        <v>116</v>
      </c>
      <c r="Y1" s="69" t="s">
        <v>112</v>
      </c>
      <c r="Z1" s="70" t="s">
        <v>32</v>
      </c>
      <c r="AA1" s="69" t="s">
        <v>106</v>
      </c>
      <c r="AB1" s="69" t="s">
        <v>144</v>
      </c>
      <c r="AC1" s="70" t="s">
        <v>62</v>
      </c>
      <c r="AD1" s="70" t="s">
        <v>272</v>
      </c>
      <c r="AE1" s="69" t="s">
        <v>73</v>
      </c>
      <c r="AF1" s="69" t="s">
        <v>91</v>
      </c>
      <c r="AG1" s="70" t="s">
        <v>95</v>
      </c>
      <c r="AH1" s="69" t="s">
        <v>92</v>
      </c>
      <c r="AI1" s="70" t="s">
        <v>67</v>
      </c>
      <c r="AJ1" s="70" t="s">
        <v>57</v>
      </c>
      <c r="AK1" s="70" t="s">
        <v>218</v>
      </c>
      <c r="AL1" s="70" t="s">
        <v>56</v>
      </c>
      <c r="AM1" s="70" t="s">
        <v>273</v>
      </c>
      <c r="AN1" s="69" t="s">
        <v>104</v>
      </c>
      <c r="AO1" s="69" t="s">
        <v>66</v>
      </c>
      <c r="AP1" s="69" t="s">
        <v>72</v>
      </c>
      <c r="AQ1" s="70" t="s">
        <v>68</v>
      </c>
      <c r="AR1" s="70" t="s">
        <v>96</v>
      </c>
      <c r="AS1" s="69" t="s">
        <v>274</v>
      </c>
      <c r="AT1" s="113" t="s">
        <v>135</v>
      </c>
    </row>
    <row r="2" spans="1:46" x14ac:dyDescent="0.25">
      <c r="A2" s="34" t="s">
        <v>140</v>
      </c>
      <c r="B2" s="117" t="s">
        <v>79</v>
      </c>
      <c r="C2" s="117" t="s">
        <v>79</v>
      </c>
      <c r="D2" s="117"/>
      <c r="E2" s="117"/>
      <c r="F2" s="117"/>
      <c r="G2" s="34">
        <f>SUMIFS('BA History'!C:C,'BA History'!B:B,A2)</f>
        <v>388</v>
      </c>
      <c r="H2" s="109">
        <f>AVERAGEIFS('BA History'!C:C,'BA History'!B:B,A2)</f>
        <v>12.516129032258064</v>
      </c>
      <c r="I2" s="109">
        <f t="array" ref="I2">MEDIAN(IF('BA History'!B:B=A2, 'BA History'!C:C))</f>
        <v>12</v>
      </c>
      <c r="J2" s="35">
        <f t="array" ref="J2">MAX(IF('BA History'!B:B=A2, 'BA History'!C:C))</f>
        <v>23</v>
      </c>
      <c r="K2" s="34">
        <f>COUNTIFS('BA History'!B:B,A2,'BA History'!D:D, 1)</f>
        <v>15</v>
      </c>
      <c r="L2" s="110">
        <f>COUNTIFS('BA History'!B:B,A2,'BA History'!D:D, 0)</f>
        <v>16</v>
      </c>
      <c r="M2" s="75">
        <f>LOOKUP(2, 1/('BA History'!$B:$B=A2), 'BA History'!$AO:$AO)</f>
        <v>0.4838709677419355</v>
      </c>
      <c r="N2" s="34">
        <f>SUMIFS('BA History'!F:F,'BA History'!B:B,A2)</f>
        <v>65</v>
      </c>
      <c r="O2" s="110">
        <f>SUMIFS('BA History'!E:E,'BA History'!B:B,A2)-N2</f>
        <v>63</v>
      </c>
      <c r="P2" s="75">
        <f>LOOKUP(2, 1/('BA History'!$B:$B=A2), 'BA History'!$AM:$AM)</f>
        <v>0.51129032258064522</v>
      </c>
      <c r="Q2" s="34">
        <f>SUMIFS('BA History'!H:H,'BA History'!B:B,A2)</f>
        <v>268</v>
      </c>
      <c r="R2" s="110">
        <f>SUMIFS('BA History'!G:G,'BA History'!B:B,A2)-Q2</f>
        <v>263</v>
      </c>
      <c r="S2" s="75">
        <f>LOOKUP(2, 1/('BA History'!$B:$B=A2), 'BA History'!$AN:$AN)</f>
        <v>0.50451612903225806</v>
      </c>
      <c r="T2" s="34">
        <f>COUNTIFS('BA History'!$B:$B,$A$2,'BA History'!K:K, 1)</f>
        <v>4</v>
      </c>
      <c r="U2" s="110">
        <f>COUNTIFS('BA History'!$B:$B,$A$2,'BA History'!L:L, 1)</f>
        <v>3</v>
      </c>
      <c r="V2" s="110">
        <f>COUNTIFS('BA History'!$B:$B,$A$2,'BA History'!M:M, 1)</f>
        <v>7</v>
      </c>
      <c r="W2" s="110">
        <f>COUNTIFS('BA History'!$B:$B,$A$2,'BA History'!N:N, 1)</f>
        <v>8</v>
      </c>
      <c r="X2" s="110">
        <f>COUNTIFS('BA History'!$B:$B,$A$2,'BA History'!O:O, 1)</f>
        <v>3</v>
      </c>
      <c r="Y2" s="110">
        <f>COUNTIFS('BA History'!$B:$B,$A$2,'BA History'!P:P, 1)</f>
        <v>0</v>
      </c>
      <c r="Z2" s="110">
        <f>COUNTIFS('BA History'!$B:$B,$A$2,'BA History'!Q:Q, 1)</f>
        <v>1</v>
      </c>
      <c r="AA2" s="110">
        <f>COUNTIFS('BA History'!$B:$B,$A$2,'BA History'!R:R, 1)</f>
        <v>1</v>
      </c>
      <c r="AB2" s="110">
        <f>COUNTIFS('BA History'!$B:$B,$A$2,'BA History'!S:S, 1)</f>
        <v>1</v>
      </c>
      <c r="AC2" s="110">
        <f>COUNTIFS('BA History'!$B:$B,$A$2,'BA History'!T:T, 1)</f>
        <v>0</v>
      </c>
      <c r="AD2" s="110">
        <f>COUNTIFS('BA History'!$B:$B,$A2,'BA History'!U:U, 1)</f>
        <v>0</v>
      </c>
      <c r="AE2" s="110">
        <f>COUNTIFS('BA History'!$B:$B,$A$2,'BA History'!V:V, 1)</f>
        <v>2</v>
      </c>
      <c r="AF2" s="110">
        <f>COUNTIFS('BA History'!$B:$B,$A$2,'BA History'!W:W, 1)</f>
        <v>3</v>
      </c>
      <c r="AG2" s="110">
        <f>COUNTIFS('BA History'!$B:$B,$A$2,'BA History'!X:X, 1)</f>
        <v>2</v>
      </c>
      <c r="AH2" s="110">
        <f>COUNTIFS('BA History'!$B:$B,$A$2,'BA History'!Y:Y, 1)</f>
        <v>0</v>
      </c>
      <c r="AI2" s="110">
        <f>COUNTIFS('BA History'!$B:$B,$A$2,'BA History'!Z:Z, 1)</f>
        <v>2</v>
      </c>
      <c r="AJ2" s="110">
        <f>COUNTIFS('BA History'!$B:$B,$A2,'BA History'!AA:AA, 1)</f>
        <v>0</v>
      </c>
      <c r="AK2" s="110">
        <f>COUNTIFS('BA History'!$B:$B,$A2,'BA History'!AB:AB, 1)</f>
        <v>0</v>
      </c>
      <c r="AL2" s="110">
        <f>COUNTIFS('BA History'!$B:$B,$A$2,'BA History'!AC:AC, 1)</f>
        <v>8</v>
      </c>
      <c r="AM2" s="110">
        <f>COUNTIFS('BA History'!$B:$B,$A2,'BA History'!AD:AD, 1)</f>
        <v>0</v>
      </c>
      <c r="AN2" s="110">
        <f>COUNTIFS('BA History'!$B:$B,$A$2,'BA History'!AE:AE, 1)</f>
        <v>0</v>
      </c>
      <c r="AO2" s="110">
        <f>COUNTIFS('BA History'!$B:$B,$A$2,'BA History'!AF:AF, 1)</f>
        <v>9</v>
      </c>
      <c r="AP2" s="110">
        <f>COUNTIFS('BA History'!$B:$B,$A$2,'BA History'!AG:AG, 1)</f>
        <v>1</v>
      </c>
      <c r="AQ2" s="110">
        <f>COUNTIFS('BA History'!$B:$B,$A$2,'BA History'!AH:AH, 1)</f>
        <v>4</v>
      </c>
      <c r="AR2" s="110">
        <f>COUNTIFS('BA History'!$B:$B,$A$2,'BA History'!AI:AI, 1)</f>
        <v>6</v>
      </c>
      <c r="AS2" s="110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34" t="s">
        <v>37</v>
      </c>
      <c r="B3" s="110" t="s">
        <v>60</v>
      </c>
      <c r="C3" s="117" t="s">
        <v>79</v>
      </c>
      <c r="D3" s="110">
        <v>1</v>
      </c>
      <c r="E3" s="110"/>
      <c r="F3" s="110"/>
      <c r="G3" s="34">
        <f>SUMIFS('BA History'!C:C,'BA History'!B:B,A3)</f>
        <v>280</v>
      </c>
      <c r="H3" s="109">
        <f>AVERAGEIFS('BA History'!C:C,'BA History'!B:B,A3)</f>
        <v>14.736842105263158</v>
      </c>
      <c r="I3" s="109">
        <f t="array" ref="I3">MEDIAN(IF('BA History'!B:B=A3, 'BA History'!C:C))</f>
        <v>14</v>
      </c>
      <c r="J3" s="35">
        <f t="array" ref="J3">MAX(IF('BA History'!B:B=A3, 'BA History'!C:C))</f>
        <v>27</v>
      </c>
      <c r="K3" s="34">
        <f>COUNTIFS('BA History'!B:B,A3,'BA History'!D:D, 1)</f>
        <v>12</v>
      </c>
      <c r="L3" s="110">
        <f>COUNTIFS('BA History'!B:B,A3,'BA History'!D:D, 0)</f>
        <v>7</v>
      </c>
      <c r="M3" s="75">
        <f>LOOKUP(2, 1/('BA History'!$B:$B=A3), 'BA History'!$AO:$AO)</f>
        <v>0.63157894736842102</v>
      </c>
      <c r="N3" s="34">
        <f>SUMIFS('BA History'!F:F,'BA History'!B:B,A3)</f>
        <v>46</v>
      </c>
      <c r="O3" s="110">
        <f>SUMIFS('BA History'!E:E,'BA History'!B:B,A3)-N3</f>
        <v>29</v>
      </c>
      <c r="P3" s="75">
        <f>LOOKUP(2, 1/('BA History'!$B:$B=A3), 'BA History'!$AM:$AM)</f>
        <v>0.63684210526315788</v>
      </c>
      <c r="Q3" s="34">
        <f>SUMIFS('BA History'!H:H,'BA History'!B:B,A3)</f>
        <v>171</v>
      </c>
      <c r="R3" s="110">
        <f>SUMIFS('BA History'!G:G,'BA History'!B:B,A3)-Q3</f>
        <v>141</v>
      </c>
      <c r="S3" s="75">
        <f>LOOKUP(2, 1/('BA History'!$B:$B=A3), 'BA History'!$AN:$AN)</f>
        <v>0.55157894736842095</v>
      </c>
      <c r="T3" s="34">
        <f>COUNTIFS('BA History'!$B:$B,$A$3,'BA History'!K:K, 1)</f>
        <v>2</v>
      </c>
      <c r="U3" s="110">
        <f>COUNTIFS('BA History'!$B:$B,$A$3,'BA History'!L:L, 1)</f>
        <v>1</v>
      </c>
      <c r="V3" s="110">
        <f>COUNTIFS('BA History'!$B:$B,$A$3,'BA History'!M:M, 1)</f>
        <v>6</v>
      </c>
      <c r="W3" s="110">
        <f>COUNTIFS('BA History'!$B:$B,$A$3,'BA History'!N:N, 1)</f>
        <v>3</v>
      </c>
      <c r="X3" s="110">
        <f>COUNTIFS('BA History'!$B:$B,$A$3,'BA History'!O:O, 1)</f>
        <v>0</v>
      </c>
      <c r="Y3" s="110">
        <f>COUNTIFS('BA History'!$B:$B,$A$3,'BA History'!P:P, 1)</f>
        <v>0</v>
      </c>
      <c r="Z3" s="110">
        <f>COUNTIFS('BA History'!$B:$B,$A$3,'BA History'!Q:Q, 1)</f>
        <v>1</v>
      </c>
      <c r="AA3" s="110">
        <f>COUNTIFS('BA History'!$B:$B,$A$3,'BA History'!R:R, 1)</f>
        <v>4</v>
      </c>
      <c r="AB3" s="110">
        <f>COUNTIFS('BA History'!$B:$B,$A$3,'BA History'!S:S, 1)</f>
        <v>2</v>
      </c>
      <c r="AC3" s="110">
        <f>COUNTIFS('BA History'!$B:$B,$A$3,'BA History'!T:T, 1)</f>
        <v>0</v>
      </c>
      <c r="AD3" s="110">
        <f>COUNTIFS('BA History'!$B:$B,$A3,'BA History'!U:U, 1)</f>
        <v>0</v>
      </c>
      <c r="AE3" s="110">
        <f>COUNTIFS('BA History'!$B:$B,$A$3,'BA History'!V:V, 1)</f>
        <v>0</v>
      </c>
      <c r="AF3" s="110">
        <f>COUNTIFS('BA History'!$B:$B,$A$3,'BA History'!W:W, 1)</f>
        <v>2</v>
      </c>
      <c r="AG3" s="110">
        <f>COUNTIFS('BA History'!$B:$B,$A$3,'BA History'!X:X, 1)</f>
        <v>0</v>
      </c>
      <c r="AH3" s="110">
        <f>COUNTIFS('BA History'!$B:$B,$A$3,'BA History'!Y:Y, 1)</f>
        <v>0</v>
      </c>
      <c r="AI3" s="110">
        <f>COUNTIFS('BA History'!$B:$B,$A$3,'BA History'!Z:Z, 1)</f>
        <v>4</v>
      </c>
      <c r="AJ3" s="110">
        <f>COUNTIFS('BA History'!$B:$B,$A3,'BA History'!AA:AA, 1)</f>
        <v>0</v>
      </c>
      <c r="AK3" s="110">
        <f>COUNTIFS('BA History'!$B:$B,$A3,'BA History'!AB:AB, 1)</f>
        <v>0</v>
      </c>
      <c r="AL3" s="110">
        <f>COUNTIFS('BA History'!$B:$B,$A$3,'BA History'!AC:AC, 1)</f>
        <v>4</v>
      </c>
      <c r="AM3" s="110">
        <f>COUNTIFS('BA History'!$B:$B,$A3,'BA History'!AD:AD, 1)</f>
        <v>0</v>
      </c>
      <c r="AN3" s="110">
        <f>COUNTIFS('BA History'!$B:$B,$A$3,'BA History'!AE:AE, 1)</f>
        <v>0</v>
      </c>
      <c r="AO3" s="110">
        <f>COUNTIFS('BA History'!$B:$B,$A$3,'BA History'!AF:AF, 1)</f>
        <v>5</v>
      </c>
      <c r="AP3" s="110">
        <f>COUNTIFS('BA History'!$B:$B,$A$3,'BA History'!AG:AG, 1)</f>
        <v>2</v>
      </c>
      <c r="AQ3" s="110">
        <f>COUNTIFS('BA History'!$B:$B,$A$3,'BA History'!AH:AH, 1)</f>
        <v>5</v>
      </c>
      <c r="AR3" s="110">
        <f>COUNTIFS('BA History'!$B:$B,$A$3,'BA History'!AI:AI, 1)</f>
        <v>5</v>
      </c>
      <c r="AS3" s="110">
        <f>COUNTIFS('BA History'!$B:$B,$A3,'BA History'!AJ:AJ, 1)</f>
        <v>0</v>
      </c>
      <c r="AT3" s="47">
        <f>COUNTIFS('BA History'!$B:$B,$A$3,'BA History'!AK:AK, 1)</f>
        <v>0</v>
      </c>
    </row>
    <row r="4" spans="1:46" x14ac:dyDescent="0.25">
      <c r="A4" s="34" t="s">
        <v>103</v>
      </c>
      <c r="B4" s="110" t="s">
        <v>79</v>
      </c>
      <c r="C4" s="117" t="s">
        <v>79</v>
      </c>
      <c r="D4" s="110"/>
      <c r="E4" s="110"/>
      <c r="F4" s="110"/>
      <c r="G4" s="34">
        <f>SUMIFS('BA History'!C:C,'BA History'!B:B,A4)</f>
        <v>30</v>
      </c>
      <c r="H4" s="109">
        <f>AVERAGEIFS('BA History'!C:C,'BA History'!B:B,A4)</f>
        <v>10</v>
      </c>
      <c r="I4" s="109">
        <f t="array" ref="I4">MEDIAN(IF('BA History'!B:B=A4, 'BA History'!C:C))</f>
        <v>9</v>
      </c>
      <c r="J4" s="35">
        <f t="array" ref="J4">MAX(IF('BA History'!B:B=A4, 'BA History'!C:C))</f>
        <v>13</v>
      </c>
      <c r="K4" s="34">
        <f>COUNTIFS('BA History'!B:B,A4,'BA History'!D:D, 1)</f>
        <v>1</v>
      </c>
      <c r="L4" s="110">
        <f>COUNTIFS('BA History'!B:B,A4,'BA History'!D:D, 0)</f>
        <v>2</v>
      </c>
      <c r="M4" s="75">
        <f>LOOKUP(2, 1/('BA History'!$B:$B=A4), 'BA History'!$AO:$AO)</f>
        <v>0.33333333333333331</v>
      </c>
      <c r="N4" s="34">
        <f>SUMIFS('BA History'!F:F,'BA History'!B:B,A4)</f>
        <v>6</v>
      </c>
      <c r="O4" s="110">
        <f>SUMIFS('BA History'!E:E,'BA History'!B:B,A4)-N4</f>
        <v>7</v>
      </c>
      <c r="P4" s="75">
        <f>LOOKUP(2, 1/('BA History'!$B:$B=A4), 'BA History'!$AM:$AM)</f>
        <v>0.46666666666666662</v>
      </c>
      <c r="Q4" s="34">
        <f>SUMIFS('BA History'!H:H,'BA History'!B:B,A4)</f>
        <v>24</v>
      </c>
      <c r="R4" s="110">
        <f>SUMIFS('BA History'!G:G,'BA History'!B:B,A4)-Q4</f>
        <v>29</v>
      </c>
      <c r="S4" s="75">
        <f>LOOKUP(2, 1/('BA History'!$B:$B=A4), 'BA History'!$AN:$AN)</f>
        <v>0.44333333333333336</v>
      </c>
      <c r="T4" s="34">
        <f>COUNTIFS('BA History'!$B:$B,$A$4,'BA History'!K:K, 1)</f>
        <v>1</v>
      </c>
      <c r="U4" s="110">
        <f>COUNTIFS('BA History'!$B:$B,$A$4,'BA History'!L:L, 1)</f>
        <v>0</v>
      </c>
      <c r="V4" s="110">
        <f>COUNTIFS('BA History'!$B:$B,$A$4,'BA History'!M:M, 1)</f>
        <v>0</v>
      </c>
      <c r="W4" s="110">
        <f>COUNTIFS('BA History'!$B:$B,$A$4,'BA History'!N:N, 1)</f>
        <v>1</v>
      </c>
      <c r="X4" s="110">
        <f>COUNTIFS('BA History'!$B:$B,$A$4,'BA History'!O:O, 1)</f>
        <v>0</v>
      </c>
      <c r="Y4" s="110">
        <f>COUNTIFS('BA History'!$B:$B,$A$4,'BA History'!P:P, 1)</f>
        <v>0</v>
      </c>
      <c r="Z4" s="110">
        <f>COUNTIFS('BA History'!$B:$B,$A$4,'BA History'!Q:Q, 1)</f>
        <v>0</v>
      </c>
      <c r="AA4" s="110">
        <f>COUNTIFS('BA History'!$B:$B,$A$4,'BA History'!R:R, 1)</f>
        <v>0</v>
      </c>
      <c r="AB4" s="110">
        <f>COUNTIFS('BA History'!$B:$B,$A$4,'BA History'!S:S, 1)</f>
        <v>1</v>
      </c>
      <c r="AC4" s="110">
        <f>COUNTIFS('BA History'!$B:$B,$A$4,'BA History'!T:T, 1)</f>
        <v>0</v>
      </c>
      <c r="AD4" s="110">
        <f>COUNTIFS('BA History'!$B:$B,$A4,'BA History'!U:U, 1)</f>
        <v>0</v>
      </c>
      <c r="AE4" s="110">
        <f>COUNTIFS('BA History'!$B:$B,$A$4,'BA History'!V:V, 1)</f>
        <v>0</v>
      </c>
      <c r="AF4" s="110">
        <f>COUNTIFS('BA History'!$B:$B,$A$4,'BA History'!W:W, 1)</f>
        <v>0</v>
      </c>
      <c r="AG4" s="110">
        <f>COUNTIFS('BA History'!$B:$B,$A$4,'BA History'!X:X, 1)</f>
        <v>0</v>
      </c>
      <c r="AH4" s="110">
        <f>COUNTIFS('BA History'!$B:$B,$A$4,'BA History'!Y:Y, 1)</f>
        <v>0</v>
      </c>
      <c r="AI4" s="110">
        <f>COUNTIFS('BA History'!$B:$B,$A$4,'BA History'!Z:Z, 1)</f>
        <v>0</v>
      </c>
      <c r="AJ4" s="110">
        <f>COUNTIFS('BA History'!$B:$B,$A4,'BA History'!AA:AA, 1)</f>
        <v>0</v>
      </c>
      <c r="AK4" s="110">
        <f>COUNTIFS('BA History'!$B:$B,$A4,'BA History'!AB:AB, 1)</f>
        <v>0</v>
      </c>
      <c r="AL4" s="110">
        <f>COUNTIFS('BA History'!$B:$B,$A$4,'BA History'!AC:AC, 1)</f>
        <v>1</v>
      </c>
      <c r="AM4" s="110">
        <f>COUNTIFS('BA History'!$B:$B,$A4,'BA History'!AD:AD, 1)</f>
        <v>0</v>
      </c>
      <c r="AN4" s="110">
        <f>COUNTIFS('BA History'!$B:$B,$A$4,'BA History'!AE:AE, 1)</f>
        <v>0</v>
      </c>
      <c r="AO4" s="110">
        <f>COUNTIFS('BA History'!$B:$B,$A$4,'BA History'!AF:AF, 1)</f>
        <v>0</v>
      </c>
      <c r="AP4" s="110">
        <f>COUNTIFS('BA History'!$B:$B,$A$4,'BA History'!AG:AG, 1)</f>
        <v>0</v>
      </c>
      <c r="AQ4" s="110">
        <f>COUNTIFS('BA History'!$B:$B,$A$4,'BA History'!AH:AH, 1)</f>
        <v>2</v>
      </c>
      <c r="AR4" s="110">
        <f>COUNTIFS('BA History'!$B:$B,$A$4,'BA History'!AI:AI, 1)</f>
        <v>0</v>
      </c>
      <c r="AS4" s="110">
        <f>COUNTIFS('BA History'!$B:$B,$A4,'BA History'!AJ:AJ, 1)</f>
        <v>0</v>
      </c>
      <c r="AT4" s="47">
        <f>COUNTIFS('BA History'!$B:$B,$A$4,'BA History'!AK:AK, 1)</f>
        <v>0</v>
      </c>
    </row>
    <row r="5" spans="1:46" x14ac:dyDescent="0.25">
      <c r="A5" s="34" t="s">
        <v>71</v>
      </c>
      <c r="B5" s="110" t="s">
        <v>79</v>
      </c>
      <c r="C5" s="117" t="s">
        <v>79</v>
      </c>
      <c r="D5" s="110"/>
      <c r="E5" s="110">
        <v>1</v>
      </c>
      <c r="F5" s="110"/>
      <c r="G5" s="34">
        <f>SUMIFS('BA History'!C:C,'BA History'!B:B,A5)</f>
        <v>780</v>
      </c>
      <c r="H5" s="109">
        <f>AVERAGEIFS('BA History'!C:C,'BA History'!B:B,A5)</f>
        <v>16.595744680851062</v>
      </c>
      <c r="I5" s="109">
        <f t="array" ref="I5">MEDIAN(IF('BA History'!B:B=A5, 'BA History'!C:C))</f>
        <v>15</v>
      </c>
      <c r="J5" s="35">
        <f t="array" ref="J5">MAX(IF('BA History'!B:B=A5, 'BA History'!C:C))</f>
        <v>44</v>
      </c>
      <c r="K5" s="34">
        <f>COUNTIFS('BA History'!B:B,A5,'BA History'!D:D, 1)</f>
        <v>25</v>
      </c>
      <c r="L5" s="110">
        <f>COUNTIFS('BA History'!B:B,A5,'BA History'!D:D, 0)</f>
        <v>22</v>
      </c>
      <c r="M5" s="75">
        <f>LOOKUP(2, 1/('BA History'!$B:$B=A5), 'BA History'!$AO:$AO)</f>
        <v>0.53191489361702127</v>
      </c>
      <c r="N5" s="34">
        <f>SUMIFS('BA History'!F:F,'BA History'!B:B,A5)</f>
        <v>99</v>
      </c>
      <c r="O5" s="110">
        <f>SUMIFS('BA History'!E:E,'BA History'!B:B,A5)-N5</f>
        <v>97</v>
      </c>
      <c r="P5" s="75">
        <f>LOOKUP(2, 1/('BA History'!$B:$B=A5), 'BA History'!$AM:$AM)</f>
        <v>0.49468085106382981</v>
      </c>
      <c r="Q5" s="34">
        <f>SUMIFS('BA History'!H:H,'BA History'!B:B,A5)</f>
        <v>404</v>
      </c>
      <c r="R5" s="110">
        <f>SUMIFS('BA History'!G:G,'BA History'!B:B,A5)-Q5</f>
        <v>416</v>
      </c>
      <c r="S5" s="75">
        <f>LOOKUP(2, 1/('BA History'!$B:$B=A5), 'BA History'!$AN:$AN)</f>
        <v>0.48617021276595734</v>
      </c>
      <c r="T5" s="34">
        <f>COUNTIFS('BA History'!$B:$B,$A$5,'BA History'!K:K, 1)</f>
        <v>4</v>
      </c>
      <c r="U5" s="110">
        <f>COUNTIFS('BA History'!$B:$B,$A$5,'BA History'!L:L, 1)</f>
        <v>8</v>
      </c>
      <c r="V5" s="110">
        <f>COUNTIFS('BA History'!$B:$B,$A$5,'BA History'!M:M, 1)</f>
        <v>10</v>
      </c>
      <c r="W5" s="110">
        <f>COUNTIFS('BA History'!$B:$B,$A$5,'BA History'!N:N, 1)</f>
        <v>8</v>
      </c>
      <c r="X5" s="110">
        <f>COUNTIFS('BA History'!$B:$B,$A$5,'BA History'!O:O, 1)</f>
        <v>2</v>
      </c>
      <c r="Y5" s="110">
        <f>COUNTIFS('BA History'!$B:$B,$A$5,'BA History'!P:P, 1)</f>
        <v>1</v>
      </c>
      <c r="Z5" s="110">
        <f>COUNTIFS('BA History'!$B:$B,$A$5,'BA History'!Q:Q, 1)</f>
        <v>0</v>
      </c>
      <c r="AA5" s="110">
        <f>COUNTIFS('BA History'!$B:$B,$A$5,'BA History'!R:R, 1)</f>
        <v>0</v>
      </c>
      <c r="AB5" s="110">
        <f>COUNTIFS('BA History'!$B:$B,$A$5,'BA History'!S:S, 1)</f>
        <v>0</v>
      </c>
      <c r="AC5" s="110">
        <f>COUNTIFS('BA History'!$B:$B,$A$5,'BA History'!T:T, 1)</f>
        <v>0</v>
      </c>
      <c r="AD5" s="110">
        <f>COUNTIFS('BA History'!$B:$B,$A5,'BA History'!U:U, 1)</f>
        <v>0</v>
      </c>
      <c r="AE5" s="110">
        <f>COUNTIFS('BA History'!$B:$B,$A$5,'BA History'!V:V, 1)</f>
        <v>4</v>
      </c>
      <c r="AF5" s="110">
        <f>COUNTIFS('BA History'!$B:$B,$A$5,'BA History'!W:W, 1)</f>
        <v>7</v>
      </c>
      <c r="AG5" s="110">
        <f>COUNTIFS('BA History'!$B:$B,$A$5,'BA History'!X:X, 1)</f>
        <v>3</v>
      </c>
      <c r="AH5" s="110">
        <f>COUNTIFS('BA History'!$B:$B,$A$5,'BA History'!Y:Y, 1)</f>
        <v>0</v>
      </c>
      <c r="AI5" s="110">
        <f>COUNTIFS('BA History'!$B:$B,$A$5,'BA History'!Z:Z, 1)</f>
        <v>8</v>
      </c>
      <c r="AJ5" s="110">
        <f>COUNTIFS('BA History'!$B:$B,$A5,'BA History'!AA:AA, 1)</f>
        <v>0</v>
      </c>
      <c r="AK5" s="110">
        <f>COUNTIFS('BA History'!$B:$B,$A5,'BA History'!AB:AB, 1)</f>
        <v>1</v>
      </c>
      <c r="AL5" s="110">
        <f>COUNTIFS('BA History'!$B:$B,$A$5,'BA History'!AC:AC, 1)</f>
        <v>8</v>
      </c>
      <c r="AM5" s="110">
        <f>COUNTIFS('BA History'!$B:$B,$A5,'BA History'!AD:AD, 1)</f>
        <v>0</v>
      </c>
      <c r="AN5" s="110">
        <f>COUNTIFS('BA History'!$B:$B,$A$5,'BA History'!AE:AE, 1)</f>
        <v>2</v>
      </c>
      <c r="AO5" s="110">
        <f>COUNTIFS('BA History'!$B:$B,$A$5,'BA History'!AF:AF, 1)</f>
        <v>10</v>
      </c>
      <c r="AP5" s="110">
        <f>COUNTIFS('BA History'!$B:$B,$A$5,'BA History'!AG:AG, 1)</f>
        <v>4</v>
      </c>
      <c r="AQ5" s="110">
        <f>COUNTIFS('BA History'!$B:$B,$A$5,'BA History'!AH:AH, 1)</f>
        <v>8</v>
      </c>
      <c r="AR5" s="110">
        <f>COUNTIFS('BA History'!$B:$B,$A$5,'BA History'!AI:AI, 1)</f>
        <v>9</v>
      </c>
      <c r="AS5" s="110">
        <f>COUNTIFS('BA History'!$B:$B,$A5,'BA History'!AJ:AJ, 1)</f>
        <v>0</v>
      </c>
      <c r="AT5" s="47">
        <f>COUNTIFS('BA History'!$B:$B,$A$5,'BA History'!AK:AK, 1)</f>
        <v>2</v>
      </c>
    </row>
    <row r="6" spans="1:46" x14ac:dyDescent="0.25">
      <c r="A6" s="34" t="s">
        <v>114</v>
      </c>
      <c r="B6" s="110" t="s">
        <v>79</v>
      </c>
      <c r="C6" s="117" t="s">
        <v>79</v>
      </c>
      <c r="D6" s="110"/>
      <c r="E6" s="110"/>
      <c r="F6" s="110"/>
      <c r="G6" s="34">
        <f>SUMIFS('BA History'!C:C,'BA History'!B:B,A6)</f>
        <v>6</v>
      </c>
      <c r="H6" s="109">
        <f>AVERAGEIFS('BA History'!C:C,'BA History'!B:B,A6)</f>
        <v>6</v>
      </c>
      <c r="I6" s="109">
        <f t="array" ref="I6">MEDIAN(IF('BA History'!B:B=A6, 'BA History'!C:C))</f>
        <v>6</v>
      </c>
      <c r="J6" s="35">
        <f t="array" ref="J6">MAX(IF('BA History'!B:B=A6, 'BA History'!C:C))</f>
        <v>6</v>
      </c>
      <c r="K6" s="34">
        <f>COUNTIFS('BA History'!B:B,A6,'BA History'!D:D, 1)</f>
        <v>0</v>
      </c>
      <c r="L6" s="110">
        <f>COUNTIFS('BA History'!B:B,A6,'BA History'!D:D, 0)</f>
        <v>1</v>
      </c>
      <c r="M6" s="75">
        <f>LOOKUP(2, 1/('BA History'!$B:$B=A6), 'BA History'!$AO:$AO)</f>
        <v>0</v>
      </c>
      <c r="N6" s="34">
        <f>SUMIFS('BA History'!F:F,'BA History'!B:B,A6)</f>
        <v>1</v>
      </c>
      <c r="O6" s="110">
        <f>SUMIFS('BA History'!E:E,'BA History'!B:B,A6)-N6</f>
        <v>3</v>
      </c>
      <c r="P6" s="75">
        <f>LOOKUP(2, 1/('BA History'!$B:$B=A6), 'BA History'!$AM:$AM)</f>
        <v>0.25</v>
      </c>
      <c r="Q6" s="34">
        <f>SUMIFS('BA History'!H:H,'BA History'!B:B,A6)</f>
        <v>8</v>
      </c>
      <c r="R6" s="110">
        <f>SUMIFS('BA History'!G:G,'BA History'!B:B,A6)-Q6</f>
        <v>11</v>
      </c>
      <c r="S6" s="75">
        <f>LOOKUP(2, 1/('BA History'!$B:$B=A6), 'BA History'!$AN:$AN)</f>
        <v>0.42</v>
      </c>
      <c r="T6" s="34">
        <f>COUNTIFS('BA History'!$B:$B,$A$6,'BA History'!K:K, 1)</f>
        <v>0</v>
      </c>
      <c r="U6" s="110">
        <f>COUNTIFS('BA History'!$B:$B,$A$6,'BA History'!L:L, 1)</f>
        <v>0</v>
      </c>
      <c r="V6" s="110">
        <f>COUNTIFS('BA History'!$B:$B,$A$6,'BA History'!M:M, 1)</f>
        <v>0</v>
      </c>
      <c r="W6" s="110">
        <f>COUNTIFS('BA History'!$B:$B,$A$6,'BA History'!N:N, 1)</f>
        <v>0</v>
      </c>
      <c r="X6" s="110">
        <f>COUNTIFS('BA History'!$B:$B,$A$6,'BA History'!O:O, 1)</f>
        <v>1</v>
      </c>
      <c r="Y6" s="110">
        <f>COUNTIFS('BA History'!$B:$B,$A$6,'BA History'!P:P, 1)</f>
        <v>0</v>
      </c>
      <c r="Z6" s="110">
        <f>COUNTIFS('BA History'!$B:$B,$A$6,'BA History'!Q:Q, 1)</f>
        <v>0</v>
      </c>
      <c r="AA6" s="110">
        <f>COUNTIFS('BA History'!$B:$B,$A$6,'BA History'!R:R, 1)</f>
        <v>0</v>
      </c>
      <c r="AB6" s="110">
        <f>COUNTIFS('BA History'!$B:$B,$A$6,'BA History'!S:S, 1)</f>
        <v>0</v>
      </c>
      <c r="AC6" s="110">
        <f>COUNTIFS('BA History'!$B:$B,$A$6,'BA History'!T:T, 1)</f>
        <v>0</v>
      </c>
      <c r="AD6" s="110">
        <f>COUNTIFS('BA History'!$B:$B,$A6,'BA History'!U:U, 1)</f>
        <v>0</v>
      </c>
      <c r="AE6" s="110">
        <f>COUNTIFS('BA History'!$B:$B,$A$6,'BA History'!V:V, 1)</f>
        <v>0</v>
      </c>
      <c r="AF6" s="110">
        <f>COUNTIFS('BA History'!$B:$B,$A$6,'BA History'!W:W, 1)</f>
        <v>0</v>
      </c>
      <c r="AG6" s="110">
        <f>COUNTIFS('BA History'!$B:$B,$A$6,'BA History'!X:X, 1)</f>
        <v>0</v>
      </c>
      <c r="AH6" s="110">
        <f>COUNTIFS('BA History'!$B:$B,$A$6,'BA History'!Y:Y, 1)</f>
        <v>0</v>
      </c>
      <c r="AI6" s="110">
        <f>COUNTIFS('BA History'!$B:$B,$A$6,'BA History'!Z:Z, 1)</f>
        <v>0</v>
      </c>
      <c r="AJ6" s="110">
        <f>COUNTIFS('BA History'!$B:$B,$A6,'BA History'!AA:AA, 1)</f>
        <v>0</v>
      </c>
      <c r="AK6" s="110">
        <f>COUNTIFS('BA History'!$B:$B,$A6,'BA History'!AB:AB, 1)</f>
        <v>0</v>
      </c>
      <c r="AL6" s="110">
        <f>COUNTIFS('BA History'!$B:$B,$A$6,'BA History'!AC:AC, 1)</f>
        <v>0</v>
      </c>
      <c r="AM6" s="110">
        <f>COUNTIFS('BA History'!$B:$B,$A6,'BA History'!AD:AD, 1)</f>
        <v>0</v>
      </c>
      <c r="AN6" s="110">
        <f>COUNTIFS('BA History'!$B:$B,$A$6,'BA History'!AE:AE, 1)</f>
        <v>0</v>
      </c>
      <c r="AO6" s="110">
        <f>COUNTIFS('BA History'!$B:$B,$A$6,'BA History'!AF:AF, 1)</f>
        <v>0</v>
      </c>
      <c r="AP6" s="110">
        <f>COUNTIFS('BA History'!$B:$B,$A$6,'BA History'!AG:AG, 1)</f>
        <v>0</v>
      </c>
      <c r="AQ6" s="110">
        <f>COUNTIFS('BA History'!$B:$B,$A$6,'BA History'!AH:AH, 1)</f>
        <v>0</v>
      </c>
      <c r="AR6" s="110">
        <f>COUNTIFS('BA History'!$B:$B,$A$6,'BA History'!AI:AI, 1)</f>
        <v>0</v>
      </c>
      <c r="AS6" s="110">
        <f>COUNTIFS('BA History'!$B:$B,$A6,'BA History'!AJ:AJ, 1)</f>
        <v>0</v>
      </c>
      <c r="AT6" s="47">
        <f>COUNTIFS('BA History'!$B:$B,$A$6,'BA History'!AK:AK, 1)</f>
        <v>0</v>
      </c>
    </row>
    <row r="7" spans="1:46" x14ac:dyDescent="0.25">
      <c r="A7" s="34" t="s">
        <v>35</v>
      </c>
      <c r="B7" s="110" t="s">
        <v>79</v>
      </c>
      <c r="C7" s="117" t="s">
        <v>79</v>
      </c>
      <c r="D7" s="110"/>
      <c r="E7" s="110"/>
      <c r="F7" s="110"/>
      <c r="G7" s="34">
        <f>SUMIFS('BA History'!C:C,'BA History'!B:B,A7)</f>
        <v>466</v>
      </c>
      <c r="H7" s="109">
        <f>AVERAGEIFS('BA History'!C:C,'BA History'!B:B,A7)</f>
        <v>10.130434782608695</v>
      </c>
      <c r="I7" s="109">
        <f t="array" ref="I7">MEDIAN(IF('BA History'!B:B=A7, 'BA History'!C:C))</f>
        <v>9</v>
      </c>
      <c r="J7" s="35">
        <f t="array" ref="J7">MAX(IF('BA History'!B:B=A7, 'BA History'!C:C))</f>
        <v>24</v>
      </c>
      <c r="K7" s="34">
        <f>COUNTIFS('BA History'!B:B,A7,'BA History'!D:D, 1)</f>
        <v>20</v>
      </c>
      <c r="L7" s="110">
        <f>COUNTIFS('BA History'!B:B,A7,'BA History'!D:D, 0)</f>
        <v>26</v>
      </c>
      <c r="M7" s="75">
        <f>LOOKUP(2, 1/('BA History'!$B:$B=A7), 'BA History'!$AO:$AO)</f>
        <v>0.43478260869565216</v>
      </c>
      <c r="N7" s="34">
        <f>SUMIFS('BA History'!F:F,'BA History'!B:B,A7)</f>
        <v>89</v>
      </c>
      <c r="O7" s="110">
        <f>SUMIFS('BA History'!E:E,'BA History'!B:B,A7)-N7</f>
        <v>99</v>
      </c>
      <c r="P7" s="75">
        <f>LOOKUP(2, 1/('BA History'!$B:$B=A7), 'BA History'!$AM:$AM)</f>
        <v>0.46152173913043482</v>
      </c>
      <c r="Q7" s="34">
        <f>SUMIFS('BA History'!H:H,'BA History'!B:B,A7)</f>
        <v>384</v>
      </c>
      <c r="R7" s="110">
        <f>SUMIFS('BA History'!G:G,'BA History'!B:B,A7)-Q7</f>
        <v>400</v>
      </c>
      <c r="S7" s="75">
        <f>LOOKUP(2, 1/('BA History'!$B:$B=A7), 'BA History'!$AN:$AN)</f>
        <v>0.4854347826086956</v>
      </c>
      <c r="T7" s="34">
        <f>COUNTIFS('BA History'!$B:$B,$A$7,'BA History'!K:K, 1)</f>
        <v>4</v>
      </c>
      <c r="U7" s="110">
        <f>COUNTIFS('BA History'!$B:$B,$A$7,'BA History'!L:L, 1)</f>
        <v>4</v>
      </c>
      <c r="V7" s="110">
        <f>COUNTIFS('BA History'!$B:$B,$A$7,'BA History'!M:M, 1)</f>
        <v>7</v>
      </c>
      <c r="W7" s="110">
        <f>COUNTIFS('BA History'!$B:$B,$A$7,'BA History'!N:N, 1)</f>
        <v>6</v>
      </c>
      <c r="X7" s="110">
        <f>COUNTIFS('BA History'!$B:$B,$A$7,'BA History'!O:O, 1)</f>
        <v>1</v>
      </c>
      <c r="Y7" s="110">
        <f>COUNTIFS('BA History'!$B:$B,$A$7,'BA History'!P:P, 1)</f>
        <v>1</v>
      </c>
      <c r="Z7" s="110">
        <f>COUNTIFS('BA History'!$B:$B,$A$7,'BA History'!Q:Q, 1)</f>
        <v>3</v>
      </c>
      <c r="AA7" s="110">
        <f>COUNTIFS('BA History'!$B:$B,$A$7,'BA History'!R:R, 1)</f>
        <v>4</v>
      </c>
      <c r="AB7" s="110">
        <f>COUNTIFS('BA History'!$B:$B,$A$7,'BA History'!S:S, 1)</f>
        <v>1</v>
      </c>
      <c r="AC7" s="110">
        <f>COUNTIFS('BA History'!$B:$B,$A$7,'BA History'!T:T, 1)</f>
        <v>1</v>
      </c>
      <c r="AD7" s="110">
        <f>COUNTIFS('BA History'!$B:$B,$A7,'BA History'!U:U, 1)</f>
        <v>0</v>
      </c>
      <c r="AE7" s="110">
        <f>COUNTIFS('BA History'!$B:$B,$A$7,'BA History'!V:V, 1)</f>
        <v>3</v>
      </c>
      <c r="AF7" s="110">
        <f>COUNTIFS('BA History'!$B:$B,$A$7,'BA History'!W:W, 1)</f>
        <v>5</v>
      </c>
      <c r="AG7" s="110">
        <f>COUNTIFS('BA History'!$B:$B,$A$7,'BA History'!X:X, 1)</f>
        <v>1</v>
      </c>
      <c r="AH7" s="110">
        <f>COUNTIFS('BA History'!$B:$B,$A$7,'BA History'!Y:Y, 1)</f>
        <v>1</v>
      </c>
      <c r="AI7" s="110">
        <f>COUNTIFS('BA History'!$B:$B,$A$7,'BA History'!Z:Z, 1)</f>
        <v>5</v>
      </c>
      <c r="AJ7" s="110">
        <f>COUNTIFS('BA History'!$B:$B,$A7,'BA History'!AA:AA, 1)</f>
        <v>0</v>
      </c>
      <c r="AK7" s="110">
        <f>COUNTIFS('BA History'!$B:$B,$A7,'BA History'!AB:AB, 1)</f>
        <v>0</v>
      </c>
      <c r="AL7" s="110">
        <f>COUNTIFS('BA History'!$B:$B,$A$7,'BA History'!AC:AC, 1)</f>
        <v>11</v>
      </c>
      <c r="AM7" s="110">
        <f>COUNTIFS('BA History'!$B:$B,$A7,'BA History'!AD:AD, 1)</f>
        <v>0</v>
      </c>
      <c r="AN7" s="110">
        <f>COUNTIFS('BA History'!$B:$B,$A$7,'BA History'!AE:AE, 1)</f>
        <v>2</v>
      </c>
      <c r="AO7" s="110">
        <f>COUNTIFS('BA History'!$B:$B,$A$7,'BA History'!AF:AF, 1)</f>
        <v>11</v>
      </c>
      <c r="AP7" s="110">
        <f>COUNTIFS('BA History'!$B:$B,$A$7,'BA History'!AG:AG, 1)</f>
        <v>6</v>
      </c>
      <c r="AQ7" s="110">
        <f>COUNTIFS('BA History'!$B:$B,$A$7,'BA History'!AH:AH, 1)</f>
        <v>8</v>
      </c>
      <c r="AR7" s="110">
        <f>COUNTIFS('BA History'!$B:$B,$A$7,'BA History'!AI:AI, 1)</f>
        <v>3</v>
      </c>
      <c r="AS7" s="110">
        <f>COUNTIFS('BA History'!$B:$B,$A7,'BA History'!AJ:AJ, 1)</f>
        <v>0</v>
      </c>
      <c r="AT7" s="47">
        <f>COUNTIFS('BA History'!$B:$B,$A$7,'BA History'!AK:AK, 1)</f>
        <v>1</v>
      </c>
    </row>
    <row r="8" spans="1:46" x14ac:dyDescent="0.25">
      <c r="A8" s="34" t="s">
        <v>19</v>
      </c>
      <c r="B8" s="110" t="s">
        <v>79</v>
      </c>
      <c r="C8" s="117" t="s">
        <v>79</v>
      </c>
      <c r="D8" s="110"/>
      <c r="E8" s="110"/>
      <c r="F8" s="110"/>
      <c r="G8" s="34">
        <f>SUMIFS('BA History'!C:C,'BA History'!B:B,A8)</f>
        <v>112</v>
      </c>
      <c r="H8" s="109">
        <f>AVERAGEIFS('BA History'!C:C,'BA History'!B:B,A8)</f>
        <v>8</v>
      </c>
      <c r="I8" s="109">
        <f t="array" ref="I8">MEDIAN(IF('BA History'!B:B=A8, 'BA History'!C:C))</f>
        <v>8</v>
      </c>
      <c r="J8" s="35">
        <f t="array" ref="J8">MAX(IF('BA History'!B:B=A8, 'BA History'!C:C))</f>
        <v>11</v>
      </c>
      <c r="K8" s="34">
        <f>COUNTIFS('BA History'!B:B,A8,'BA History'!D:D, 1)</f>
        <v>9</v>
      </c>
      <c r="L8" s="110">
        <f>COUNTIFS('BA History'!B:B,A8,'BA History'!D:D, 0)</f>
        <v>5</v>
      </c>
      <c r="M8" s="75">
        <f>LOOKUP(2, 1/('BA History'!$B:$B=A8), 'BA History'!$AO:$AO)</f>
        <v>0.6428571428571429</v>
      </c>
      <c r="N8" s="34">
        <f>SUMIFS('BA History'!F:F,'BA History'!B:B,A8)</f>
        <v>31</v>
      </c>
      <c r="O8" s="110">
        <f>SUMIFS('BA History'!E:E,'BA History'!B:B,A8)-N8</f>
        <v>24</v>
      </c>
      <c r="P8" s="75">
        <f>LOOKUP(2, 1/('BA History'!$B:$B=A8), 'BA History'!$AM:$AM)</f>
        <v>0.56285714285714283</v>
      </c>
      <c r="Q8" s="34">
        <f>SUMIFS('BA History'!H:H,'BA History'!B:B,A8)</f>
        <v>125</v>
      </c>
      <c r="R8" s="110">
        <f>SUMIFS('BA History'!G:G,'BA History'!B:B,A8)-Q8</f>
        <v>101</v>
      </c>
      <c r="S8" s="75">
        <f>LOOKUP(2, 1/('BA History'!$B:$B=A8), 'BA History'!$AN:$AN)</f>
        <v>0.56285714285714283</v>
      </c>
      <c r="T8" s="34">
        <f>COUNTIFS('BA History'!$B:$B,$A$8,'BA History'!K:K, 1)</f>
        <v>1</v>
      </c>
      <c r="U8" s="110">
        <f>COUNTIFS('BA History'!$B:$B,$A$8,'BA History'!L:L, 1)</f>
        <v>1</v>
      </c>
      <c r="V8" s="110">
        <f>COUNTIFS('BA History'!$B:$B,$A$8,'BA History'!M:M, 1)</f>
        <v>2</v>
      </c>
      <c r="W8" s="110">
        <f>COUNTIFS('BA History'!$B:$B,$A$8,'BA History'!N:N, 1)</f>
        <v>2</v>
      </c>
      <c r="X8" s="110">
        <f>COUNTIFS('BA History'!$B:$B,$A$8,'BA History'!O:O, 1)</f>
        <v>0</v>
      </c>
      <c r="Y8" s="110">
        <f>COUNTIFS('BA History'!$B:$B,$A$8,'BA History'!P:P, 1)</f>
        <v>0</v>
      </c>
      <c r="Z8" s="110">
        <f>COUNTIFS('BA History'!$B:$B,$A$8,'BA History'!Q:Q, 1)</f>
        <v>2</v>
      </c>
      <c r="AA8" s="110">
        <f>COUNTIFS('BA History'!$B:$B,$A$8,'BA History'!R:R, 1)</f>
        <v>1</v>
      </c>
      <c r="AB8" s="110">
        <f>COUNTIFS('BA History'!$B:$B,$A$8,'BA History'!S:S, 1)</f>
        <v>0</v>
      </c>
      <c r="AC8" s="110">
        <f>COUNTIFS('BA History'!$B:$B,$A$8,'BA History'!T:T, 1)</f>
        <v>1</v>
      </c>
      <c r="AD8" s="110">
        <f>COUNTIFS('BA History'!$B:$B,$A8,'BA History'!U:U, 1)</f>
        <v>0</v>
      </c>
      <c r="AE8" s="110">
        <f>COUNTIFS('BA History'!$B:$B,$A$8,'BA History'!V:V, 1)</f>
        <v>2</v>
      </c>
      <c r="AF8" s="110">
        <f>COUNTIFS('BA History'!$B:$B,$A$8,'BA History'!W:W, 1)</f>
        <v>1</v>
      </c>
      <c r="AG8" s="110">
        <f>COUNTIFS('BA History'!$B:$B,$A$8,'BA History'!X:X, 1)</f>
        <v>0</v>
      </c>
      <c r="AH8" s="110">
        <f>COUNTIFS('BA History'!$B:$B,$A$8,'BA History'!Y:Y, 1)</f>
        <v>1</v>
      </c>
      <c r="AI8" s="110">
        <f>COUNTIFS('BA History'!$B:$B,$A$8,'BA History'!Z:Z, 1)</f>
        <v>2</v>
      </c>
      <c r="AJ8" s="110">
        <f>COUNTIFS('BA History'!$B:$B,$A8,'BA History'!AA:AA, 1)</f>
        <v>0</v>
      </c>
      <c r="AK8" s="110">
        <f>COUNTIFS('BA History'!$B:$B,$A8,'BA History'!AB:AB, 1)</f>
        <v>0</v>
      </c>
      <c r="AL8" s="110">
        <f>COUNTIFS('BA History'!$B:$B,$A$8,'BA History'!AC:AC, 1)</f>
        <v>3</v>
      </c>
      <c r="AM8" s="110">
        <f>COUNTIFS('BA History'!$B:$B,$A8,'BA History'!AD:AD, 1)</f>
        <v>0</v>
      </c>
      <c r="AN8" s="110">
        <f>COUNTIFS('BA History'!$B:$B,$A$8,'BA History'!AE:AE, 1)</f>
        <v>0</v>
      </c>
      <c r="AO8" s="110">
        <f>COUNTIFS('BA History'!$B:$B,$A$8,'BA History'!AF:AF, 1)</f>
        <v>5</v>
      </c>
      <c r="AP8" s="110">
        <f>COUNTIFS('BA History'!$B:$B,$A$8,'BA History'!AG:AG, 1)</f>
        <v>3</v>
      </c>
      <c r="AQ8" s="110">
        <f>COUNTIFS('BA History'!$B:$B,$A$8,'BA History'!AH:AH, 1)</f>
        <v>3</v>
      </c>
      <c r="AR8" s="110">
        <f>COUNTIFS('BA History'!$B:$B,$A$8,'BA History'!AI:AI, 1)</f>
        <v>1</v>
      </c>
      <c r="AS8" s="110">
        <f>COUNTIFS('BA History'!$B:$B,$A8,'BA History'!AJ:AJ, 1)</f>
        <v>0</v>
      </c>
      <c r="AT8" s="47">
        <f>COUNTIFS('BA History'!$B:$B,$A$8,'BA History'!AK:AK, 1)</f>
        <v>0</v>
      </c>
    </row>
    <row r="9" spans="1:46" x14ac:dyDescent="0.25">
      <c r="A9" s="34" t="s">
        <v>42</v>
      </c>
      <c r="B9" s="110" t="s">
        <v>79</v>
      </c>
      <c r="C9" s="117" t="s">
        <v>79</v>
      </c>
      <c r="D9" s="110"/>
      <c r="E9" s="110"/>
      <c r="F9" s="110"/>
      <c r="G9" s="34">
        <f>SUMIFS('BA History'!C:C,'BA History'!B:B,A9)</f>
        <v>1198</v>
      </c>
      <c r="H9" s="109">
        <f>AVERAGEIFS('BA History'!C:C,'BA History'!B:B,A9)</f>
        <v>17.880597014925375</v>
      </c>
      <c r="I9" s="109">
        <f t="array" ref="I9">MEDIAN(IF('BA History'!B:B=A9, 'BA History'!C:C))</f>
        <v>17</v>
      </c>
      <c r="J9" s="35">
        <f t="array" ref="J9">MAX(IF('BA History'!B:B=A9, 'BA History'!C:C))</f>
        <v>40</v>
      </c>
      <c r="K9" s="34">
        <f>COUNTIFS('BA History'!B:B,A9,'BA History'!D:D, 1)</f>
        <v>31</v>
      </c>
      <c r="L9" s="110">
        <f>COUNTIFS('BA History'!B:B,A9,'BA History'!D:D, 0)</f>
        <v>36</v>
      </c>
      <c r="M9" s="75">
        <f>LOOKUP(2, 1/('BA History'!$B:$B=A9), 'BA History'!$AO:$AO)</f>
        <v>0.46268656716417911</v>
      </c>
      <c r="N9" s="34">
        <f>SUMIFS('BA History'!F:F,'BA History'!B:B,A9)</f>
        <v>126</v>
      </c>
      <c r="O9" s="110">
        <f>SUMIFS('BA History'!E:E,'BA History'!B:B,A9)-N9</f>
        <v>145</v>
      </c>
      <c r="P9" s="75">
        <f>LOOKUP(2, 1/('BA History'!$B:$B=A9), 'BA History'!$AM:$AM)</f>
        <v>0.45671641791044776</v>
      </c>
      <c r="Q9" s="34">
        <f>SUMIFS('BA History'!H:H,'BA History'!B:B,A9)</f>
        <v>540</v>
      </c>
      <c r="R9" s="110">
        <f>SUMIFS('BA History'!G:G,'BA History'!B:B,A9)-Q9</f>
        <v>589</v>
      </c>
      <c r="S9" s="75">
        <f>LOOKUP(2, 1/('BA History'!$B:$B=A9), 'BA History'!$AN:$AN)</f>
        <v>0.47074626865671632</v>
      </c>
      <c r="T9" s="34">
        <f>COUNTIFS('BA History'!$B:$B,$A$9,'BA History'!K:K, 1)</f>
        <v>10</v>
      </c>
      <c r="U9" s="110">
        <f>COUNTIFS('BA History'!$B:$B,$A$9,'BA History'!L:L, 1)</f>
        <v>9</v>
      </c>
      <c r="V9" s="110">
        <f>COUNTIFS('BA History'!$B:$B,$A$9,'BA History'!M:M, 1)</f>
        <v>8</v>
      </c>
      <c r="W9" s="110">
        <f>COUNTIFS('BA History'!$B:$B,$A$9,'BA History'!N:N, 1)</f>
        <v>12</v>
      </c>
      <c r="X9" s="110">
        <f>COUNTIFS('BA History'!$B:$B,$A$9,'BA History'!O:O, 1)</f>
        <v>1</v>
      </c>
      <c r="Y9" s="110">
        <f>COUNTIFS('BA History'!$B:$B,$A$9,'BA History'!P:P, 1)</f>
        <v>1</v>
      </c>
      <c r="Z9" s="110">
        <f>COUNTIFS('BA History'!$B:$B,$A$9,'BA History'!Q:Q, 1)</f>
        <v>2</v>
      </c>
      <c r="AA9" s="110">
        <f>COUNTIFS('BA History'!$B:$B,$A$9,'BA History'!R:R, 1)</f>
        <v>1</v>
      </c>
      <c r="AB9" s="110">
        <f>COUNTIFS('BA History'!$B:$B,$A$9,'BA History'!S:S, 1)</f>
        <v>5</v>
      </c>
      <c r="AC9" s="110">
        <f>COUNTIFS('BA History'!$B:$B,$A$9,'BA History'!T:T, 1)</f>
        <v>0</v>
      </c>
      <c r="AD9" s="110">
        <f>COUNTIFS('BA History'!$B:$B,$A9,'BA History'!U:U, 1)</f>
        <v>0</v>
      </c>
      <c r="AE9" s="110">
        <f>COUNTIFS('BA History'!$B:$B,$A$9,'BA History'!V:V, 1)</f>
        <v>4</v>
      </c>
      <c r="AF9" s="110">
        <f>COUNTIFS('BA History'!$B:$B,$A$9,'BA History'!W:W, 1)</f>
        <v>5</v>
      </c>
      <c r="AG9" s="110">
        <f>COUNTIFS('BA History'!$B:$B,$A$9,'BA History'!X:X, 1)</f>
        <v>2</v>
      </c>
      <c r="AH9" s="110">
        <f>COUNTIFS('BA History'!$B:$B,$A$9,'BA History'!Y:Y, 1)</f>
        <v>0</v>
      </c>
      <c r="AI9" s="110">
        <f>COUNTIFS('BA History'!$B:$B,$A$9,'BA History'!Z:Z, 1)</f>
        <v>9</v>
      </c>
      <c r="AJ9" s="110">
        <f>COUNTIFS('BA History'!$B:$B,$A9,'BA History'!AA:AA, 1)</f>
        <v>0</v>
      </c>
      <c r="AK9" s="110">
        <f>COUNTIFS('BA History'!$B:$B,$A9,'BA History'!AB:AB, 1)</f>
        <v>0</v>
      </c>
      <c r="AL9" s="110">
        <f>COUNTIFS('BA History'!$B:$B,$A$9,'BA History'!AC:AC, 1)</f>
        <v>13</v>
      </c>
      <c r="AM9" s="110">
        <f>COUNTIFS('BA History'!$B:$B,$A9,'BA History'!AD:AD, 1)</f>
        <v>0</v>
      </c>
      <c r="AN9" s="110">
        <f>COUNTIFS('BA History'!$B:$B,$A$9,'BA History'!AE:AE, 1)</f>
        <v>4</v>
      </c>
      <c r="AO9" s="110">
        <f>COUNTIFS('BA History'!$B:$B,$A$9,'BA History'!AF:AF, 1)</f>
        <v>16</v>
      </c>
      <c r="AP9" s="110">
        <f>COUNTIFS('BA History'!$B:$B,$A$9,'BA History'!AG:AG, 1)</f>
        <v>6</v>
      </c>
      <c r="AQ9" s="110">
        <f>COUNTIFS('BA History'!$B:$B,$A$9,'BA History'!AH:AH, 1)</f>
        <v>12</v>
      </c>
      <c r="AR9" s="110">
        <f>COUNTIFS('BA History'!$B:$B,$A$9,'BA History'!AI:AI, 1)</f>
        <v>6</v>
      </c>
      <c r="AS9" s="110">
        <f>COUNTIFS('BA History'!$B:$B,$A9,'BA History'!AJ:AJ, 1)</f>
        <v>0</v>
      </c>
      <c r="AT9" s="47">
        <f>COUNTIFS('BA History'!$B:$B,$A$9,'BA History'!AK:AK, 1)</f>
        <v>0</v>
      </c>
    </row>
    <row r="10" spans="1:46" x14ac:dyDescent="0.25">
      <c r="A10" s="34" t="s">
        <v>179</v>
      </c>
      <c r="B10" s="114" t="s">
        <v>60</v>
      </c>
      <c r="C10" s="114" t="s">
        <v>159</v>
      </c>
      <c r="D10" s="110">
        <v>2</v>
      </c>
      <c r="E10" s="110"/>
      <c r="F10" s="110"/>
      <c r="G10" s="34">
        <f>SUMIFS('BA History'!C:C,'BA History'!B:B,A10)</f>
        <v>534</v>
      </c>
      <c r="H10" s="109">
        <f>AVERAGEIFS('BA History'!C:C,'BA History'!B:B,A10)</f>
        <v>20.53846153846154</v>
      </c>
      <c r="I10" s="109">
        <f t="array" ref="I10">MEDIAN(IF('BA History'!B:B=A10, 'BA History'!C:C))</f>
        <v>21</v>
      </c>
      <c r="J10" s="35">
        <f t="array" ref="J10">MAX(IF('BA History'!B:B=A10, 'BA History'!C:C))</f>
        <v>33</v>
      </c>
      <c r="K10" s="34">
        <f>COUNTIFS('BA History'!B:B,A10,'BA History'!D:D, 1)</f>
        <v>15</v>
      </c>
      <c r="L10" s="110">
        <f>COUNTIFS('BA History'!B:B,A10,'BA History'!D:D, 0)</f>
        <v>11</v>
      </c>
      <c r="M10" s="75">
        <f>LOOKUP(2, 1/('BA History'!$B:$B=A10), 'BA History'!$AO:$AO)</f>
        <v>0.57692307692307687</v>
      </c>
      <c r="N10" s="34">
        <f>SUMIFS('BA History'!F:F,'BA History'!B:B,A10)</f>
        <v>57</v>
      </c>
      <c r="O10" s="110">
        <f>SUMIFS('BA History'!E:E,'BA History'!B:B,A10)-N10</f>
        <v>49</v>
      </c>
      <c r="P10" s="75">
        <f>LOOKUP(2, 1/('BA History'!$B:$B=A10), 'BA History'!$AM:$AM)</f>
        <v>0.53846153846153844</v>
      </c>
      <c r="Q10" s="34">
        <f>SUMIFS('BA History'!H:H,'BA History'!B:B,A10)</f>
        <v>229</v>
      </c>
      <c r="R10" s="110">
        <f>SUMIFS('BA History'!G:G,'BA History'!B:B,A10)-Q10</f>
        <v>209</v>
      </c>
      <c r="S10" s="75">
        <f>LOOKUP(2, 1/('BA History'!$B:$B=A10), 'BA History'!$AN:$AN)</f>
        <v>0.52884615384615374</v>
      </c>
      <c r="T10" s="34">
        <f>COUNTIFS('BA History'!$B:$B,$A$10,'BA History'!K:K, 1)</f>
        <v>5</v>
      </c>
      <c r="U10" s="110">
        <f>COUNTIFS('BA History'!$B:$B,$A$10,'BA History'!L:L, 1)</f>
        <v>1</v>
      </c>
      <c r="V10" s="110">
        <f>COUNTIFS('BA History'!$B:$B,$A$10,'BA History'!M:M, 1)</f>
        <v>5</v>
      </c>
      <c r="W10" s="110">
        <f>COUNTIFS('BA History'!$B:$B,$A$10,'BA History'!N:N, 1)</f>
        <v>11</v>
      </c>
      <c r="X10" s="110">
        <f>COUNTIFS('BA History'!$B:$B,$A$10,'BA History'!O:O, 1)</f>
        <v>2</v>
      </c>
      <c r="Y10" s="110">
        <f>COUNTIFS('BA History'!$B:$B,$A$10,'BA History'!P:P, 1)</f>
        <v>0</v>
      </c>
      <c r="Z10" s="110">
        <f>COUNTIFS('BA History'!$B:$B,$A$10,'BA History'!Q:Q, 1)</f>
        <v>1</v>
      </c>
      <c r="AA10" s="110">
        <f>COUNTIFS('BA History'!$B:$B,$A$10,'BA History'!R:R, 1)</f>
        <v>0</v>
      </c>
      <c r="AB10" s="110">
        <f>COUNTIFS('BA History'!$B:$B,$A$10,'BA History'!S:S, 1)</f>
        <v>1</v>
      </c>
      <c r="AC10" s="110">
        <f>COUNTIFS('BA History'!$B:$B,$A$10,'BA History'!T:T, 1)</f>
        <v>0</v>
      </c>
      <c r="AD10" s="110">
        <f>COUNTIFS('BA History'!$B:$B,$A10,'BA History'!U:U, 1)</f>
        <v>0</v>
      </c>
      <c r="AE10" s="110">
        <f>COUNTIFS('BA History'!$B:$B,$A$10,'BA History'!V:V, 1)</f>
        <v>2</v>
      </c>
      <c r="AF10" s="110">
        <f>COUNTIFS('BA History'!$B:$B,$A$10,'BA History'!W:W, 1)</f>
        <v>2</v>
      </c>
      <c r="AG10" s="110">
        <f>COUNTIFS('BA History'!$B:$B,$A$10,'BA History'!X:X, 1)</f>
        <v>1</v>
      </c>
      <c r="AH10" s="110">
        <f>COUNTIFS('BA History'!$B:$B,$A$10,'BA History'!Y:Y, 1)</f>
        <v>0</v>
      </c>
      <c r="AI10" s="110">
        <f>COUNTIFS('BA History'!$B:$B,$A$10,'BA History'!Z:Z, 1)</f>
        <v>3</v>
      </c>
      <c r="AJ10" s="110">
        <f>COUNTIFS('BA History'!$B:$B,$A10,'BA History'!AA:AA, 1)</f>
        <v>0</v>
      </c>
      <c r="AK10" s="110">
        <f>COUNTIFS('BA History'!$B:$B,$A10,'BA History'!AB:AB, 1)</f>
        <v>0</v>
      </c>
      <c r="AL10" s="110">
        <f>COUNTIFS('BA History'!$B:$B,$A$10,'BA History'!AC:AC, 1)</f>
        <v>4</v>
      </c>
      <c r="AM10" s="110">
        <f>COUNTIFS('BA History'!$B:$B,$A10,'BA History'!AD:AD, 1)</f>
        <v>0</v>
      </c>
      <c r="AN10" s="110">
        <f>COUNTIFS('BA History'!$B:$B,$A$10,'BA History'!AE:AE, 1)</f>
        <v>0</v>
      </c>
      <c r="AO10" s="110">
        <f>COUNTIFS('BA History'!$B:$B,$A$10,'BA History'!AF:AF, 1)</f>
        <v>7</v>
      </c>
      <c r="AP10" s="110">
        <f>COUNTIFS('BA History'!$B:$B,$A$10,'BA History'!AG:AG, 1)</f>
        <v>0</v>
      </c>
      <c r="AQ10" s="110">
        <f>COUNTIFS('BA History'!$B:$B,$A$10,'BA History'!AH:AH, 1)</f>
        <v>7</v>
      </c>
      <c r="AR10" s="110">
        <f>COUNTIFS('BA History'!$B:$B,$A$10,'BA History'!AI:AI, 1)</f>
        <v>3</v>
      </c>
      <c r="AS10" s="110">
        <f>COUNTIFS('BA History'!$B:$B,$A10,'BA History'!AJ:AJ, 1)</f>
        <v>0</v>
      </c>
      <c r="AT10" s="47">
        <f>COUNTIFS('BA History'!$B:$B,$A$10,'BA History'!AK:AK, 1)</f>
        <v>1</v>
      </c>
    </row>
    <row r="11" spans="1:46" x14ac:dyDescent="0.25">
      <c r="A11" s="34" t="s">
        <v>214</v>
      </c>
      <c r="B11" s="110" t="s">
        <v>60</v>
      </c>
      <c r="C11" s="117" t="s">
        <v>79</v>
      </c>
      <c r="D11" s="110"/>
      <c r="E11" s="110"/>
      <c r="F11" s="110"/>
      <c r="G11" s="34">
        <f>SUMIFS('BA History'!C:C,'BA History'!B:B,A11)</f>
        <v>76</v>
      </c>
      <c r="H11" s="109">
        <f>AVERAGEIFS('BA History'!C:C,'BA History'!B:B,A11)</f>
        <v>6.333333333333333</v>
      </c>
      <c r="I11" s="109">
        <f t="array" ref="I11">MEDIAN(IF('BA History'!B:B=A11, 'BA History'!C:C))</f>
        <v>6.5</v>
      </c>
      <c r="J11" s="35">
        <f t="array" ref="J11">MAX(IF('BA History'!B:B=A11, 'BA History'!C:C))</f>
        <v>12</v>
      </c>
      <c r="K11" s="34">
        <f>COUNTIFS('BA History'!B:B,A11,'BA History'!D:D, 1)</f>
        <v>9</v>
      </c>
      <c r="L11" s="110">
        <f>COUNTIFS('BA History'!B:B,A11,'BA History'!D:D, 0)</f>
        <v>3</v>
      </c>
      <c r="M11" s="75">
        <f>LOOKUP(2, 1/('BA History'!$B:$B=A11), 'BA History'!$AO:$AO)</f>
        <v>0.75</v>
      </c>
      <c r="N11" s="34">
        <f>SUMIFS('BA History'!F:F,'BA History'!B:B,A11)</f>
        <v>30</v>
      </c>
      <c r="O11" s="110">
        <f>SUMIFS('BA History'!E:E,'BA History'!B:B,A11)-N11</f>
        <v>15</v>
      </c>
      <c r="P11" s="75">
        <f>LOOKUP(2, 1/('BA History'!$B:$B=A11), 'BA History'!$AM:$AM)</f>
        <v>0.6958333333333333</v>
      </c>
      <c r="Q11" s="34">
        <f>SUMIFS('BA History'!H:H,'BA History'!B:B,A11)</f>
        <v>108</v>
      </c>
      <c r="R11" s="110">
        <f>SUMIFS('BA History'!G:G,'BA History'!B:B,A11)-Q11</f>
        <v>85</v>
      </c>
      <c r="S11" s="75">
        <f>LOOKUP(2, 1/('BA History'!$B:$B=A11), 'BA History'!$AN:$AN)</f>
        <v>0.5724999999999999</v>
      </c>
      <c r="T11" s="34">
        <f>COUNTIFS('BA History'!$B:$B,$A$11,'BA History'!K:K, 1)</f>
        <v>2</v>
      </c>
      <c r="U11" s="110">
        <f>COUNTIFS('BA History'!$B:$B,$A$11,'BA History'!L:L, 1)</f>
        <v>1</v>
      </c>
      <c r="V11" s="110">
        <f>COUNTIFS('BA History'!$B:$B,$A$11,'BA History'!M:M, 1)</f>
        <v>4</v>
      </c>
      <c r="W11" s="110">
        <f>COUNTIFS('BA History'!$B:$B,$A$11,'BA History'!N:N, 1)</f>
        <v>7</v>
      </c>
      <c r="X11" s="110">
        <f>COUNTIFS('BA History'!$B:$B,$A$11,'BA History'!O:O, 1)</f>
        <v>0</v>
      </c>
      <c r="Y11" s="110">
        <f>COUNTIFS('BA History'!$B:$B,$A$11,'BA History'!P:P, 1)</f>
        <v>0</v>
      </c>
      <c r="Z11" s="110">
        <f>COUNTIFS('BA History'!$B:$B,$A$11,'BA History'!Q:Q, 1)</f>
        <v>1</v>
      </c>
      <c r="AA11" s="110">
        <f>COUNTIFS('BA History'!$B:$B,$A$11,'BA History'!R:R, 1)</f>
        <v>0</v>
      </c>
      <c r="AB11" s="110">
        <f>COUNTIFS('BA History'!$B:$B,$A$11,'BA History'!S:S, 1)</f>
        <v>0</v>
      </c>
      <c r="AC11" s="110">
        <f>COUNTIFS('BA History'!$B:$B,$A$11,'BA History'!T:T, 1)</f>
        <v>0</v>
      </c>
      <c r="AD11" s="110">
        <f>COUNTIFS('BA History'!$B:$B,$A11,'BA History'!U:U, 1)</f>
        <v>0</v>
      </c>
      <c r="AE11" s="110">
        <f>COUNTIFS('BA History'!$B:$B,$A$11,'BA History'!V:V, 1)</f>
        <v>0</v>
      </c>
      <c r="AF11" s="110">
        <f>COUNTIFS('BA History'!$B:$B,$A$11,'BA History'!W:W, 1)</f>
        <v>0</v>
      </c>
      <c r="AG11" s="110">
        <f>COUNTIFS('BA History'!$B:$B,$A$11,'BA History'!X:X, 1)</f>
        <v>2</v>
      </c>
      <c r="AH11" s="110">
        <f>COUNTIFS('BA History'!$B:$B,$A$11,'BA History'!Y:Y, 1)</f>
        <v>0</v>
      </c>
      <c r="AI11" s="110">
        <f>COUNTIFS('BA History'!$B:$B,$A$11,'BA History'!Z:Z, 1)</f>
        <v>3</v>
      </c>
      <c r="AJ11" s="110">
        <f>COUNTIFS('BA History'!$B:$B,$A11,'BA History'!AA:AA, 1)</f>
        <v>0</v>
      </c>
      <c r="AK11" s="110">
        <f>COUNTIFS('BA History'!$B:$B,$A$11,'BA History'!AB:AB, 1)</f>
        <v>0</v>
      </c>
      <c r="AL11" s="110">
        <f>COUNTIFS('BA History'!$B:$B,$A$11,'BA History'!AC:AC, 1)</f>
        <v>2</v>
      </c>
      <c r="AM11" s="110">
        <f>COUNTIFS('BA History'!$B:$B,$A11,'BA History'!AD:AD, 1)</f>
        <v>0</v>
      </c>
      <c r="AN11" s="110">
        <f>COUNTIFS('BA History'!$B:$B,$A$11,'BA History'!AE:AE, 1)</f>
        <v>1</v>
      </c>
      <c r="AO11" s="110">
        <f>COUNTIFS('BA History'!$B:$B,$A$11,'BA History'!AF:AF, 1)</f>
        <v>1</v>
      </c>
      <c r="AP11" s="110">
        <f>COUNTIFS('BA History'!$B:$B,$A$11,'BA History'!AG:AG, 1)</f>
        <v>0</v>
      </c>
      <c r="AQ11" s="110">
        <f>COUNTIFS('BA History'!$B:$B,$A$11,'BA History'!AH:AH, 1)</f>
        <v>4</v>
      </c>
      <c r="AR11" s="110">
        <f>COUNTIFS('BA History'!$B:$B,$A$11,'BA History'!AI:AI, 1)</f>
        <v>1</v>
      </c>
      <c r="AS11" s="110">
        <f>COUNTIFS('BA History'!$B:$B,$A11,'BA History'!AJ:AJ, 1)</f>
        <v>0</v>
      </c>
      <c r="AT11" s="47">
        <f>COUNTIFS('BA History'!$B:$B,$A$11,'BA History'!AK:AK, 1)</f>
        <v>0</v>
      </c>
    </row>
    <row r="12" spans="1:46" x14ac:dyDescent="0.25">
      <c r="A12" s="34" t="s">
        <v>25</v>
      </c>
      <c r="B12" s="110" t="s">
        <v>79</v>
      </c>
      <c r="C12" s="117" t="s">
        <v>79</v>
      </c>
      <c r="D12" s="110"/>
      <c r="E12" s="110"/>
      <c r="F12" s="110"/>
      <c r="G12" s="34">
        <f>SUMIFS('BA History'!C:C,'BA History'!B:B,A12)</f>
        <v>125</v>
      </c>
      <c r="H12" s="109">
        <f>AVERAGEIFS('BA History'!C:C,'BA History'!B:B,A12)</f>
        <v>12.5</v>
      </c>
      <c r="I12" s="109">
        <f t="array" ref="I12">MEDIAN(IF('BA History'!B:B=A12, 'BA History'!C:C))</f>
        <v>11</v>
      </c>
      <c r="J12" s="35">
        <f t="array" ref="J12">MAX(IF('BA History'!B:B=A12, 'BA History'!C:C))</f>
        <v>29</v>
      </c>
      <c r="K12" s="34">
        <f>COUNTIFS('BA History'!B:B,A12,'BA History'!D:D, 1)</f>
        <v>6</v>
      </c>
      <c r="L12" s="110">
        <f>COUNTIFS('BA History'!B:B,A12,'BA History'!D:D, 0)</f>
        <v>4</v>
      </c>
      <c r="M12" s="75">
        <f>LOOKUP(2, 1/('BA History'!$B:$B=A12), 'BA History'!$AO:$AO)</f>
        <v>0.6</v>
      </c>
      <c r="N12" s="34">
        <f>SUMIFS('BA History'!F:F,'BA History'!B:B,A12)</f>
        <v>23</v>
      </c>
      <c r="O12" s="110">
        <f>SUMIFS('BA History'!E:E,'BA History'!B:B,A12)-N12</f>
        <v>16</v>
      </c>
      <c r="P12" s="75">
        <f>LOOKUP(2, 1/('BA History'!$B:$B=A12), 'BA History'!$AM:$AM)</f>
        <v>0.61499999999999999</v>
      </c>
      <c r="Q12" s="34">
        <f>SUMIFS('BA History'!H:H,'BA History'!B:B,A12)</f>
        <v>88</v>
      </c>
      <c r="R12" s="110">
        <f>SUMIFS('BA History'!G:G,'BA History'!B:B,A12)-Q12</f>
        <v>71</v>
      </c>
      <c r="S12" s="75">
        <f>LOOKUP(2, 1/('BA History'!$B:$B=A12), 'BA History'!$AN:$AN)</f>
        <v>0.57900000000000007</v>
      </c>
      <c r="T12" s="34">
        <f>COUNTIFS('BA History'!$B:$B,$A$12,'BA History'!K:K, 1)</f>
        <v>2</v>
      </c>
      <c r="U12" s="110">
        <f>COUNTIFS('BA History'!$B:$B,$A$12,'BA History'!L:L, 1)</f>
        <v>0</v>
      </c>
      <c r="V12" s="110">
        <f>COUNTIFS('BA History'!$B:$B,$A$12,'BA History'!M:M, 1)</f>
        <v>1</v>
      </c>
      <c r="W12" s="110">
        <f>COUNTIFS('BA History'!$B:$B,$A$12,'BA History'!N:N, 1)</f>
        <v>1</v>
      </c>
      <c r="X12" s="110">
        <f>COUNTIFS('BA History'!$B:$B,$A$12,'BA History'!O:O, 1)</f>
        <v>1</v>
      </c>
      <c r="Y12" s="110">
        <f>COUNTIFS('BA History'!$B:$B,$A$12,'BA History'!P:P, 1)</f>
        <v>1</v>
      </c>
      <c r="Z12" s="110">
        <f>COUNTIFS('BA History'!$B:$B,$A$12,'BA History'!Q:Q, 1)</f>
        <v>2</v>
      </c>
      <c r="AA12" s="110">
        <f>COUNTIFS('BA History'!$B:$B,$A$12,'BA History'!R:R, 1)</f>
        <v>0</v>
      </c>
      <c r="AB12" s="110">
        <f>COUNTIFS('BA History'!$B:$B,$A$12,'BA History'!S:S, 1)</f>
        <v>0</v>
      </c>
      <c r="AC12" s="110">
        <f>COUNTIFS('BA History'!$B:$B,$A$12,'BA History'!T:T, 1)</f>
        <v>0</v>
      </c>
      <c r="AD12" s="110">
        <f>COUNTIFS('BA History'!$B:$B,$A12,'BA History'!U:U, 1)</f>
        <v>0</v>
      </c>
      <c r="AE12" s="110">
        <f>COUNTIFS('BA History'!$B:$B,$A$12,'BA History'!V:V, 1)</f>
        <v>1</v>
      </c>
      <c r="AF12" s="110">
        <f>COUNTIFS('BA History'!$B:$B,$A$12,'BA History'!W:W, 1)</f>
        <v>2</v>
      </c>
      <c r="AG12" s="110">
        <f>COUNTIFS('BA History'!$B:$B,$A$12,'BA History'!X:X, 1)</f>
        <v>0</v>
      </c>
      <c r="AH12" s="110">
        <f>COUNTIFS('BA History'!$B:$B,$A$12,'BA History'!Y:Y, 1)</f>
        <v>0</v>
      </c>
      <c r="AI12" s="110">
        <f>COUNTIFS('BA History'!$B:$B,$A$12,'BA History'!Z:Z, 1)</f>
        <v>3</v>
      </c>
      <c r="AJ12" s="110">
        <f>COUNTIFS('BA History'!$B:$B,$A12,'BA History'!AA:AA, 1)</f>
        <v>0</v>
      </c>
      <c r="AK12" s="110">
        <f>COUNTIFS('BA History'!$B:$B,$A12,'BA History'!AB:AB, 1)</f>
        <v>0</v>
      </c>
      <c r="AL12" s="110">
        <f>COUNTIFS('BA History'!$B:$B,$A$12,'BA History'!AC:AC, 1)</f>
        <v>4</v>
      </c>
      <c r="AM12" s="110">
        <f>COUNTIFS('BA History'!$B:$B,$A12,'BA History'!AD:AD, 1)</f>
        <v>0</v>
      </c>
      <c r="AN12" s="110">
        <f>COUNTIFS('BA History'!$B:$B,$A$12,'BA History'!AE:AE, 1)</f>
        <v>0</v>
      </c>
      <c r="AO12" s="110">
        <f>COUNTIFS('BA History'!$B:$B,$A$12,'BA History'!AF:AF, 1)</f>
        <v>1</v>
      </c>
      <c r="AP12" s="110">
        <f>COUNTIFS('BA History'!$B:$B,$A$12,'BA History'!AG:AG, 1)</f>
        <v>0</v>
      </c>
      <c r="AQ12" s="110">
        <f>COUNTIFS('BA History'!$B:$B,$A$12,'BA History'!AH:AH, 1)</f>
        <v>0</v>
      </c>
      <c r="AR12" s="110">
        <f>COUNTIFS('BA History'!$B:$B,$A$12,'BA History'!AI:AI, 1)</f>
        <v>4</v>
      </c>
      <c r="AS12" s="110">
        <f>COUNTIFS('BA History'!$B:$B,$A12,'BA History'!AJ:AJ, 1)</f>
        <v>0</v>
      </c>
      <c r="AT12" s="47">
        <f>COUNTIFS('BA History'!$B:$B,$A$12,'BA History'!AK:AK, 1)</f>
        <v>0</v>
      </c>
    </row>
    <row r="13" spans="1:46" x14ac:dyDescent="0.25">
      <c r="A13" s="34" t="s">
        <v>115</v>
      </c>
      <c r="B13" s="110" t="s">
        <v>79</v>
      </c>
      <c r="C13" s="117" t="s">
        <v>79</v>
      </c>
      <c r="D13" s="110"/>
      <c r="E13" s="110"/>
      <c r="F13" s="110"/>
      <c r="G13" s="34">
        <f>SUMIFS('BA History'!C:C,'BA History'!B:B,A13)</f>
        <v>356</v>
      </c>
      <c r="H13" s="109">
        <f>AVERAGEIFS('BA History'!C:C,'BA History'!B:B,A13)</f>
        <v>13.185185185185185</v>
      </c>
      <c r="I13" s="109">
        <f t="array" ref="I13">MEDIAN(IF('BA History'!B:B=A13, 'BA History'!C:C))</f>
        <v>13</v>
      </c>
      <c r="J13" s="35">
        <f t="array" ref="J13">MAX(IF('BA History'!B:B=A13, 'BA History'!C:C))</f>
        <v>24</v>
      </c>
      <c r="K13" s="34">
        <f>COUNTIFS('BA History'!B:B,A13,'BA History'!D:D, 1)</f>
        <v>15</v>
      </c>
      <c r="L13" s="110">
        <f>COUNTIFS('BA History'!B:B,A13,'BA History'!D:D, 0)</f>
        <v>12</v>
      </c>
      <c r="M13" s="75">
        <f>LOOKUP(2, 1/('BA History'!$B:$B=A13), 'BA History'!$AO:$AO)</f>
        <v>0.55555555555555558</v>
      </c>
      <c r="N13" s="34">
        <f>SUMIFS('BA History'!F:F,'BA History'!B:B,A13)</f>
        <v>59</v>
      </c>
      <c r="O13" s="110">
        <f>SUMIFS('BA History'!E:E,'BA History'!B:B,A13)-N13</f>
        <v>55</v>
      </c>
      <c r="P13" s="75">
        <f>LOOKUP(2, 1/('BA History'!$B:$B=A13), 'BA History'!$AM:$AM)</f>
        <v>0.52037037037037037</v>
      </c>
      <c r="Q13" s="34">
        <f>SUMIFS('BA History'!H:H,'BA History'!B:B,A13)</f>
        <v>238</v>
      </c>
      <c r="R13" s="110">
        <f>SUMIFS('BA History'!G:G,'BA History'!B:B,A13)-Q13</f>
        <v>239</v>
      </c>
      <c r="S13" s="75">
        <f>LOOKUP(2, 1/('BA History'!$B:$B=A13), 'BA History'!$AN:$AN)</f>
        <v>0.49851851851851842</v>
      </c>
      <c r="T13" s="34">
        <f>COUNTIFS('BA History'!$B:$B,$A$13,'BA History'!K:K, 1)</f>
        <v>4</v>
      </c>
      <c r="U13" s="110">
        <f>COUNTIFS('BA History'!$B:$B,$A$13,'BA History'!L:L, 1)</f>
        <v>3</v>
      </c>
      <c r="V13" s="110">
        <f>COUNTIFS('BA History'!$B:$B,$A$13,'BA History'!M:M, 1)</f>
        <v>7</v>
      </c>
      <c r="W13" s="110">
        <f>COUNTIFS('BA History'!$B:$B,$A$13,'BA History'!N:N, 1)</f>
        <v>4</v>
      </c>
      <c r="X13" s="110">
        <f>COUNTIFS('BA History'!$B:$B,$A$13,'BA History'!O:O, 1)</f>
        <v>2</v>
      </c>
      <c r="Y13" s="110">
        <f>COUNTIFS('BA History'!$B:$B,$A$13,'BA History'!P:P, 1)</f>
        <v>0</v>
      </c>
      <c r="Z13" s="110">
        <f>COUNTIFS('BA History'!$B:$B,$A$13,'BA History'!Q:Q, 1)</f>
        <v>1</v>
      </c>
      <c r="AA13" s="110">
        <f>COUNTIFS('BA History'!$B:$B,$A$13,'BA History'!R:R, 1)</f>
        <v>1</v>
      </c>
      <c r="AB13" s="110">
        <f>COUNTIFS('BA History'!$B:$B,$A$13,'BA History'!S:S, 1)</f>
        <v>1</v>
      </c>
      <c r="AC13" s="110">
        <f>COUNTIFS('BA History'!$B:$B,$A$13,'BA History'!T:T, 1)</f>
        <v>0</v>
      </c>
      <c r="AD13" s="110">
        <f>COUNTIFS('BA History'!$B:$B,$A13,'BA History'!U:U, 1)</f>
        <v>0</v>
      </c>
      <c r="AE13" s="110">
        <f>COUNTIFS('BA History'!$B:$B,$A$13,'BA History'!V:V, 1)</f>
        <v>3</v>
      </c>
      <c r="AF13" s="110">
        <f>COUNTIFS('BA History'!$B:$B,$A$13,'BA History'!W:W, 1)</f>
        <v>2</v>
      </c>
      <c r="AG13" s="110">
        <f>COUNTIFS('BA History'!$B:$B,$A$13,'BA History'!X:X, 1)</f>
        <v>3</v>
      </c>
      <c r="AH13" s="110">
        <f>COUNTIFS('BA History'!$B:$B,$A$13,'BA History'!Y:Y, 1)</f>
        <v>1</v>
      </c>
      <c r="AI13" s="110">
        <f>COUNTIFS('BA History'!$B:$B,$A$13,'BA History'!Z:Z, 1)</f>
        <v>3</v>
      </c>
      <c r="AJ13" s="110">
        <f>COUNTIFS('BA History'!$B:$B,$A13,'BA History'!AA:AA, 1)</f>
        <v>0</v>
      </c>
      <c r="AK13" s="110">
        <f>COUNTIFS('BA History'!$B:$B,$A13,'BA History'!AB:AB, 1)</f>
        <v>1</v>
      </c>
      <c r="AL13" s="110">
        <f>COUNTIFS('BA History'!$B:$B,$A$13,'BA History'!AC:AC, 1)</f>
        <v>6</v>
      </c>
      <c r="AM13" s="110">
        <f>COUNTIFS('BA History'!$B:$B,$A13,'BA History'!AD:AD, 1)</f>
        <v>0</v>
      </c>
      <c r="AN13" s="110">
        <f>COUNTIFS('BA History'!$B:$B,$A$13,'BA History'!AE:AE, 1)</f>
        <v>0</v>
      </c>
      <c r="AO13" s="110">
        <f>COUNTIFS('BA History'!$B:$B,$A$13,'BA History'!AF:AF, 1)</f>
        <v>2</v>
      </c>
      <c r="AP13" s="110">
        <f>COUNTIFS('BA History'!$B:$B,$A$13,'BA History'!AG:AG, 1)</f>
        <v>4</v>
      </c>
      <c r="AQ13" s="110">
        <f>COUNTIFS('BA History'!$B:$B,$A$13,'BA History'!AH:AH, 1)</f>
        <v>4</v>
      </c>
      <c r="AR13" s="110">
        <f>COUNTIFS('BA History'!$B:$B,$A$13,'BA History'!AI:AI, 1)</f>
        <v>7</v>
      </c>
      <c r="AS13" s="110">
        <f>COUNTIFS('BA History'!$B:$B,$A13,'BA History'!AJ:AJ, 1)</f>
        <v>0</v>
      </c>
      <c r="AT13" s="47">
        <f>COUNTIFS('BA History'!$B:$B,$A$13,'BA History'!AK:AK, 1)</f>
        <v>0</v>
      </c>
    </row>
    <row r="14" spans="1:46" x14ac:dyDescent="0.25">
      <c r="A14" s="34" t="s">
        <v>146</v>
      </c>
      <c r="B14" s="110" t="s">
        <v>79</v>
      </c>
      <c r="C14" s="117" t="s">
        <v>79</v>
      </c>
      <c r="D14" s="110"/>
      <c r="E14" s="110"/>
      <c r="F14" s="110"/>
      <c r="G14" s="34">
        <f>SUMIFS('BA History'!C:C,'BA History'!B:B,A14)</f>
        <v>204</v>
      </c>
      <c r="H14" s="109">
        <f>AVERAGEIFS('BA History'!C:C,'BA History'!B:B,A14)</f>
        <v>12</v>
      </c>
      <c r="I14" s="109">
        <f t="array" ref="I14">MEDIAN(IF('BA History'!B:B=A14, 'BA History'!C:C))</f>
        <v>13</v>
      </c>
      <c r="J14" s="35">
        <f t="array" ref="J14">MAX(IF('BA History'!B:B=A14, 'BA History'!C:C))</f>
        <v>21</v>
      </c>
      <c r="K14" s="34">
        <f>COUNTIFS('BA History'!B:B,A14,'BA History'!D:D, 1)</f>
        <v>6</v>
      </c>
      <c r="L14" s="110">
        <f>COUNTIFS('BA History'!B:B,A14,'BA History'!D:D, 0)</f>
        <v>11</v>
      </c>
      <c r="M14" s="75">
        <f>LOOKUP(2, 1/('BA History'!$B:$B=A14), 'BA History'!$AO:$AO)</f>
        <v>0.35294117647058826</v>
      </c>
      <c r="N14" s="34">
        <f>SUMIFS('BA History'!F:F,'BA History'!B:B,A14)</f>
        <v>27</v>
      </c>
      <c r="O14" s="110">
        <f>SUMIFS('BA History'!E:E,'BA History'!B:B,A14)-N14</f>
        <v>42</v>
      </c>
      <c r="P14" s="75">
        <f>LOOKUP(2, 1/('BA History'!$B:$B=A14), 'BA History'!$AM:$AM)</f>
        <v>0.36470588235294121</v>
      </c>
      <c r="Q14" s="34">
        <f>SUMIFS('BA History'!H:H,'BA History'!B:B,A14)</f>
        <v>131</v>
      </c>
      <c r="R14" s="110">
        <f>SUMIFS('BA History'!G:G,'BA History'!B:B,A14)-Q14</f>
        <v>157</v>
      </c>
      <c r="S14" s="75">
        <f>LOOKUP(2, 1/('BA History'!$B:$B=A14), 'BA History'!$AN:$AN)</f>
        <v>0.43117647058823533</v>
      </c>
      <c r="T14" s="34">
        <f>COUNTIFS('BA History'!$B:$B,$A$14,'BA History'!K:K, 1)</f>
        <v>4</v>
      </c>
      <c r="U14" s="110">
        <f>COUNTIFS('BA History'!$B:$B,$A$14,'BA History'!L:L, 1)</f>
        <v>1</v>
      </c>
      <c r="V14" s="110">
        <f>COUNTIFS('BA History'!$B:$B,$A$14,'BA History'!M:M, 1)</f>
        <v>4</v>
      </c>
      <c r="W14" s="110">
        <f>COUNTIFS('BA History'!$B:$B,$A$14,'BA History'!N:N, 1)</f>
        <v>2</v>
      </c>
      <c r="X14" s="110">
        <f>COUNTIFS('BA History'!$B:$B,$A$14,'BA History'!O:O, 1)</f>
        <v>3</v>
      </c>
      <c r="Y14" s="110">
        <f>COUNTIFS('BA History'!$B:$B,$A$14,'BA History'!P:P, 1)</f>
        <v>0</v>
      </c>
      <c r="Z14" s="110">
        <f>COUNTIFS('BA History'!$B:$B,$A$14,'BA History'!Q:Q, 1)</f>
        <v>0</v>
      </c>
      <c r="AA14" s="110">
        <f>COUNTIFS('BA History'!$B:$B,$A$14,'BA History'!R:R, 1)</f>
        <v>0</v>
      </c>
      <c r="AB14" s="110">
        <f>COUNTIFS('BA History'!$B:$B,$A$14,'BA History'!S:S, 1)</f>
        <v>0</v>
      </c>
      <c r="AC14" s="110">
        <f>COUNTIFS('BA History'!$B:$B,$A$14,'BA History'!T:T, 1)</f>
        <v>0</v>
      </c>
      <c r="AD14" s="110">
        <f>COUNTIFS('BA History'!$B:$B,$A14,'BA History'!U:U, 1)</f>
        <v>0</v>
      </c>
      <c r="AE14" s="110">
        <f>COUNTIFS('BA History'!$B:$B,$A$14,'BA History'!V:V, 1)</f>
        <v>2</v>
      </c>
      <c r="AF14" s="110">
        <f>COUNTIFS('BA History'!$B:$B,$A$14,'BA History'!W:W, 1)</f>
        <v>0</v>
      </c>
      <c r="AG14" s="110">
        <f>COUNTIFS('BA History'!$B:$B,$A$14,'BA History'!X:X, 1)</f>
        <v>0</v>
      </c>
      <c r="AH14" s="110">
        <f>COUNTIFS('BA History'!$B:$B,$A$14,'BA History'!Y:Y, 1)</f>
        <v>0</v>
      </c>
      <c r="AI14" s="110">
        <f>COUNTIFS('BA History'!$B:$B,$A$14,'BA History'!Z:Z, 1)</f>
        <v>1</v>
      </c>
      <c r="AJ14" s="110">
        <f>COUNTIFS('BA History'!$B:$B,$A14,'BA History'!AA:AA, 1)</f>
        <v>0</v>
      </c>
      <c r="AK14" s="110">
        <f>COUNTIFS('BA History'!$B:$B,$A14,'BA History'!AB:AB, 1)</f>
        <v>0</v>
      </c>
      <c r="AL14" s="110">
        <f>COUNTIFS('BA History'!$B:$B,$A$14,'BA History'!AC:AC, 1)</f>
        <v>1</v>
      </c>
      <c r="AM14" s="110">
        <f>COUNTIFS('BA History'!$B:$B,$A14,'BA History'!AD:AD, 1)</f>
        <v>0</v>
      </c>
      <c r="AN14" s="110">
        <f>COUNTIFS('BA History'!$B:$B,$A$14,'BA History'!AE:AE, 1)</f>
        <v>0</v>
      </c>
      <c r="AO14" s="110">
        <f>COUNTIFS('BA History'!$B:$B,$A$14,'BA History'!AF:AF, 1)</f>
        <v>2</v>
      </c>
      <c r="AP14" s="110">
        <f>COUNTIFS('BA History'!$B:$B,$A$14,'BA History'!AG:AG, 1)</f>
        <v>3</v>
      </c>
      <c r="AQ14" s="110">
        <f>COUNTIFS('BA History'!$B:$B,$A$14,'BA History'!AH:AH, 1)</f>
        <v>3</v>
      </c>
      <c r="AR14" s="110">
        <f>COUNTIFS('BA History'!$B:$B,$A$14,'BA History'!AI:AI, 1)</f>
        <v>1</v>
      </c>
      <c r="AS14" s="110">
        <f>COUNTIFS('BA History'!$B:$B,$A14,'BA History'!AJ:AJ, 1)</f>
        <v>0</v>
      </c>
      <c r="AT14" s="47">
        <f>COUNTIFS('BA History'!$B:$B,$A$14,'BA History'!AK:AK, 1)</f>
        <v>0</v>
      </c>
    </row>
    <row r="15" spans="1:46" x14ac:dyDescent="0.25">
      <c r="A15" s="34" t="s">
        <v>27</v>
      </c>
      <c r="B15" s="110" t="s">
        <v>79</v>
      </c>
      <c r="C15" s="117" t="s">
        <v>79</v>
      </c>
      <c r="D15" s="110"/>
      <c r="E15" s="110"/>
      <c r="F15" s="110"/>
      <c r="G15" s="34">
        <f>SUMIFS('BA History'!C:C,'BA History'!B:B,A15)</f>
        <v>254</v>
      </c>
      <c r="H15" s="109">
        <f>AVERAGEIFS('BA History'!C:C,'BA History'!B:B,A15)</f>
        <v>12.7</v>
      </c>
      <c r="I15" s="109">
        <f t="array" ref="I15">MEDIAN(IF('BA History'!B:B=A15, 'BA History'!C:C))</f>
        <v>14</v>
      </c>
      <c r="J15" s="35">
        <f t="array" ref="J15">MAX(IF('BA History'!B:B=A15, 'BA History'!C:C))</f>
        <v>20</v>
      </c>
      <c r="K15" s="34">
        <f>COUNTIFS('BA History'!B:B,A15,'BA History'!D:D, 1)</f>
        <v>9</v>
      </c>
      <c r="L15" s="110">
        <f>COUNTIFS('BA History'!B:B,A15,'BA History'!D:D, 0)</f>
        <v>11</v>
      </c>
      <c r="M15" s="75">
        <f>LOOKUP(2, 1/('BA History'!$B:$B=A15), 'BA History'!$AO:$AO)</f>
        <v>0.45</v>
      </c>
      <c r="N15" s="34">
        <f>SUMIFS('BA History'!F:F,'BA History'!B:B,A15)</f>
        <v>39</v>
      </c>
      <c r="O15" s="110">
        <f>SUMIFS('BA History'!E:E,'BA History'!B:B,A15)-N15</f>
        <v>42</v>
      </c>
      <c r="P15" s="75">
        <f>LOOKUP(2, 1/('BA History'!$B:$B=A15), 'BA History'!$AM:$AM)</f>
        <v>0.48749999999999999</v>
      </c>
      <c r="Q15" s="34">
        <f>SUMIFS('BA History'!H:H,'BA History'!B:B,A15)</f>
        <v>155</v>
      </c>
      <c r="R15" s="110">
        <f>SUMIFS('BA History'!G:G,'BA History'!B:B,A15)-Q15</f>
        <v>183</v>
      </c>
      <c r="S15" s="75">
        <f>LOOKUP(2, 1/('BA History'!$B:$B=A15), 'BA History'!$AN:$AN)</f>
        <v>0.4539999999999999</v>
      </c>
      <c r="T15" s="34">
        <f>COUNTIFS('BA History'!$B:$B,$A$15,'BA History'!K:K, 1)</f>
        <v>0</v>
      </c>
      <c r="U15" s="110">
        <f>COUNTIFS('BA History'!$B:$B,$A$15,'BA History'!L:L, 1)</f>
        <v>2</v>
      </c>
      <c r="V15" s="110">
        <f>COUNTIFS('BA History'!$B:$B,$A$15,'BA History'!M:M, 1)</f>
        <v>2</v>
      </c>
      <c r="W15" s="110">
        <f>COUNTIFS('BA History'!$B:$B,$A$15,'BA History'!N:N, 1)</f>
        <v>4</v>
      </c>
      <c r="X15" s="110">
        <f>COUNTIFS('BA History'!$B:$B,$A$15,'BA History'!O:O, 1)</f>
        <v>1</v>
      </c>
      <c r="Y15" s="110">
        <f>COUNTIFS('BA History'!$B:$B,$A$15,'BA History'!P:P, 1)</f>
        <v>0</v>
      </c>
      <c r="Z15" s="110">
        <f>COUNTIFS('BA History'!$B:$B,$A$15,'BA History'!Q:Q, 1)</f>
        <v>0</v>
      </c>
      <c r="AA15" s="110">
        <f>COUNTIFS('BA History'!$B:$B,$A$15,'BA History'!R:R, 1)</f>
        <v>1</v>
      </c>
      <c r="AB15" s="110">
        <f>COUNTIFS('BA History'!$B:$B,$A$15,'BA History'!S:S, 1)</f>
        <v>1</v>
      </c>
      <c r="AC15" s="110">
        <f>COUNTIFS('BA History'!$B:$B,$A$15,'BA History'!T:T, 1)</f>
        <v>0</v>
      </c>
      <c r="AD15" s="110">
        <f>COUNTIFS('BA History'!$B:$B,$A15,'BA History'!U:U, 1)</f>
        <v>0</v>
      </c>
      <c r="AE15" s="110">
        <f>COUNTIFS('BA History'!$B:$B,$A$15,'BA History'!V:V, 1)</f>
        <v>6</v>
      </c>
      <c r="AF15" s="110">
        <f>COUNTIFS('BA History'!$B:$B,$A$15,'BA History'!W:W, 1)</f>
        <v>1</v>
      </c>
      <c r="AG15" s="110">
        <f>COUNTIFS('BA History'!$B:$B,$A$15,'BA History'!X:X, 1)</f>
        <v>0</v>
      </c>
      <c r="AH15" s="110">
        <f>COUNTIFS('BA History'!$B:$B,$A$15,'BA History'!Y:Y, 1)</f>
        <v>0</v>
      </c>
      <c r="AI15" s="110">
        <f>COUNTIFS('BA History'!$B:$B,$A$15,'BA History'!Z:Z, 1)</f>
        <v>1</v>
      </c>
      <c r="AJ15" s="110">
        <f>COUNTIFS('BA History'!$B:$B,$A15,'BA History'!AA:AA, 1)</f>
        <v>0</v>
      </c>
      <c r="AK15" s="110">
        <f>COUNTIFS('BA History'!$B:$B,$A15,'BA History'!AB:AB, 1)</f>
        <v>1</v>
      </c>
      <c r="AL15" s="110">
        <f>COUNTIFS('BA History'!$B:$B,$A$15,'BA History'!AC:AC, 1)</f>
        <v>5</v>
      </c>
      <c r="AM15" s="110">
        <f>COUNTIFS('BA History'!$B:$B,$A15,'BA History'!AD:AD, 1)</f>
        <v>0</v>
      </c>
      <c r="AN15" s="110">
        <f>COUNTIFS('BA History'!$B:$B,$A$15,'BA History'!AE:AE, 1)</f>
        <v>1</v>
      </c>
      <c r="AO15" s="110">
        <f>COUNTIFS('BA History'!$B:$B,$A$15,'BA History'!AF:AF, 1)</f>
        <v>6</v>
      </c>
      <c r="AP15" s="110">
        <f>COUNTIFS('BA History'!$B:$B,$A$15,'BA History'!AG:AG, 1)</f>
        <v>3</v>
      </c>
      <c r="AQ15" s="110">
        <f>COUNTIFS('BA History'!$B:$B,$A$15,'BA History'!AH:AH, 1)</f>
        <v>1</v>
      </c>
      <c r="AR15" s="110">
        <f>COUNTIFS('BA History'!$B:$B,$A$15,'BA History'!AI:AI, 1)</f>
        <v>1</v>
      </c>
      <c r="AS15" s="110">
        <f>COUNTIFS('BA History'!$B:$B,$A15,'BA History'!AJ:AJ, 1)</f>
        <v>0</v>
      </c>
      <c r="AT15" s="47">
        <f>COUNTIFS('BA History'!$B:$B,$A$15,'BA History'!AK:AK, 1)</f>
        <v>2</v>
      </c>
    </row>
    <row r="16" spans="1:46" x14ac:dyDescent="0.25">
      <c r="A16" s="34" t="s">
        <v>74</v>
      </c>
      <c r="B16" s="110" t="s">
        <v>79</v>
      </c>
      <c r="C16" s="117" t="s">
        <v>79</v>
      </c>
      <c r="D16" s="110"/>
      <c r="E16" s="110"/>
      <c r="F16" s="110"/>
      <c r="G16" s="34">
        <f>SUMIFS('BA History'!C:C,'BA History'!B:B,A16)</f>
        <v>9</v>
      </c>
      <c r="H16" s="109">
        <f>AVERAGEIFS('BA History'!C:C,'BA History'!B:B,A16)</f>
        <v>9</v>
      </c>
      <c r="I16" s="109">
        <f t="array" ref="I16">MEDIAN(IF('BA History'!B:B=A16, 'BA History'!C:C))</f>
        <v>9</v>
      </c>
      <c r="J16" s="35">
        <f t="array" ref="J16">MAX(IF('BA History'!B:B=A16, 'BA History'!C:C))</f>
        <v>9</v>
      </c>
      <c r="K16" s="34">
        <f>COUNTIFS('BA History'!B:B,A16,'BA History'!D:D, 1)</f>
        <v>0</v>
      </c>
      <c r="L16" s="110">
        <f>COUNTIFS('BA History'!B:B,A16,'BA History'!D:D, 0)</f>
        <v>1</v>
      </c>
      <c r="M16" s="75">
        <f>LOOKUP(2, 1/('BA History'!$B:$B=A16), 'BA History'!$AO:$AO)</f>
        <v>0</v>
      </c>
      <c r="N16" s="34">
        <f>SUMIFS('BA History'!F:F,'BA History'!B:B,A16)</f>
        <v>1</v>
      </c>
      <c r="O16" s="110">
        <f>SUMIFS('BA History'!E:E,'BA History'!B:B,A16)-N16</f>
        <v>3</v>
      </c>
      <c r="P16" s="75">
        <f>LOOKUP(2, 1/('BA History'!$B:$B=A16), 'BA History'!$AM:$AM)</f>
        <v>0.25</v>
      </c>
      <c r="Q16" s="34">
        <f>SUMIFS('BA History'!H:H,'BA History'!B:B,A16)</f>
        <v>6</v>
      </c>
      <c r="R16" s="110">
        <f>SUMIFS('BA History'!G:G,'BA History'!B:B,A16)-Q16</f>
        <v>9</v>
      </c>
      <c r="S16" s="75">
        <f>LOOKUP(2, 1/('BA History'!$B:$B=A16), 'BA History'!$AN:$AN)</f>
        <v>0.4</v>
      </c>
      <c r="T16" s="34">
        <f>COUNTIFS('BA History'!$B:$B,$A$16,'BA History'!K:K, 1)</f>
        <v>0</v>
      </c>
      <c r="U16" s="110">
        <f>COUNTIFS('BA History'!$B:$B,$A$16,'BA History'!L:L, 1)</f>
        <v>0</v>
      </c>
      <c r="V16" s="110">
        <f>COUNTIFS('BA History'!$B:$B,$A$16,'BA History'!M:M, 1)</f>
        <v>0</v>
      </c>
      <c r="W16" s="110">
        <f>COUNTIFS('BA History'!$B:$B,$A$16,'BA History'!N:N, 1)</f>
        <v>0</v>
      </c>
      <c r="X16" s="110">
        <f>COUNTIFS('BA History'!$B:$B,$A$16,'BA History'!O:O, 1)</f>
        <v>0</v>
      </c>
      <c r="Y16" s="110">
        <f>COUNTIFS('BA History'!$B:$B,$A$16,'BA History'!P:P, 1)</f>
        <v>0</v>
      </c>
      <c r="Z16" s="110">
        <f>COUNTIFS('BA History'!$B:$B,$A$16,'BA History'!Q:Q, 1)</f>
        <v>0</v>
      </c>
      <c r="AA16" s="110">
        <f>COUNTIFS('BA History'!$B:$B,$A$16,'BA History'!R:R, 1)</f>
        <v>0</v>
      </c>
      <c r="AB16" s="110">
        <f>COUNTIFS('BA History'!$B:$B,$A$16,'BA History'!S:S, 1)</f>
        <v>0</v>
      </c>
      <c r="AC16" s="110">
        <f>COUNTIFS('BA History'!$B:$B,$A$16,'BA History'!T:T, 1)</f>
        <v>0</v>
      </c>
      <c r="AD16" s="110">
        <f>COUNTIFS('BA History'!$B:$B,$A16,'BA History'!U:U, 1)</f>
        <v>0</v>
      </c>
      <c r="AE16" s="110">
        <f>COUNTIFS('BA History'!$B:$B,$A$16,'BA History'!V:V, 1)</f>
        <v>0</v>
      </c>
      <c r="AF16" s="110">
        <f>COUNTIFS('BA History'!$B:$B,$A$16,'BA History'!W:W, 1)</f>
        <v>0</v>
      </c>
      <c r="AG16" s="110">
        <f>COUNTIFS('BA History'!$B:$B,$A$16,'BA History'!X:X, 1)</f>
        <v>0</v>
      </c>
      <c r="AH16" s="110">
        <f>COUNTIFS('BA History'!$B:$B,$A$16,'BA History'!Y:Y, 1)</f>
        <v>0</v>
      </c>
      <c r="AI16" s="110">
        <f>COUNTIFS('BA History'!$B:$B,$A$16,'BA History'!Z:Z, 1)</f>
        <v>0</v>
      </c>
      <c r="AJ16" s="110">
        <f>COUNTIFS('BA History'!$B:$B,$A16,'BA History'!AA:AA, 1)</f>
        <v>0</v>
      </c>
      <c r="AK16" s="110">
        <f>COUNTIFS('BA History'!$B:$B,$A16,'BA History'!AB:AB, 1)</f>
        <v>0</v>
      </c>
      <c r="AL16" s="110">
        <f>COUNTIFS('BA History'!$B:$B,$A$16,'BA History'!AC:AC, 1)</f>
        <v>1</v>
      </c>
      <c r="AM16" s="110">
        <f>COUNTIFS('BA History'!$B:$B,$A16,'BA History'!AD:AD, 1)</f>
        <v>0</v>
      </c>
      <c r="AN16" s="110">
        <f>COUNTIFS('BA History'!$B:$B,$A$16,'BA History'!AE:AE, 1)</f>
        <v>0</v>
      </c>
      <c r="AO16" s="110">
        <f>COUNTIFS('BA History'!$B:$B,$A$16,'BA History'!AF:AF, 1)</f>
        <v>0</v>
      </c>
      <c r="AP16" s="110">
        <f>COUNTIFS('BA History'!$B:$B,$A$16,'BA History'!AG:AG, 1)</f>
        <v>0</v>
      </c>
      <c r="AQ16" s="110">
        <f>COUNTIFS('BA History'!$B:$B,$A$16,'BA History'!AH:AH, 1)</f>
        <v>0</v>
      </c>
      <c r="AR16" s="110">
        <f>COUNTIFS('BA History'!$B:$B,$A$16,'BA History'!AI:AI, 1)</f>
        <v>0</v>
      </c>
      <c r="AS16" s="110">
        <f>COUNTIFS('BA History'!$B:$B,$A16,'BA History'!AJ:AJ, 1)</f>
        <v>0</v>
      </c>
      <c r="AT16" s="47">
        <f>COUNTIFS('BA History'!$B:$B,$A$16,'BA History'!AK:AK, 1)</f>
        <v>0</v>
      </c>
    </row>
    <row r="17" spans="1:46" x14ac:dyDescent="0.25">
      <c r="A17" s="34" t="s">
        <v>152</v>
      </c>
      <c r="B17" s="110" t="s">
        <v>79</v>
      </c>
      <c r="C17" s="117" t="s">
        <v>79</v>
      </c>
      <c r="D17" s="110"/>
      <c r="E17" s="110"/>
      <c r="F17" s="110"/>
      <c r="G17" s="34">
        <f>SUMIFS('BA History'!C:C,'BA History'!B:B,A17)</f>
        <v>305</v>
      </c>
      <c r="H17" s="109">
        <f>AVERAGEIFS('BA History'!C:C,'BA History'!B:B,A17)</f>
        <v>14.523809523809524</v>
      </c>
      <c r="I17" s="109">
        <f t="array" ref="I17">MEDIAN(IF('BA History'!B:B=A17, 'BA History'!C:C))</f>
        <v>12</v>
      </c>
      <c r="J17" s="35">
        <f t="array" ref="J17">MAX(IF('BA History'!B:B=A17, 'BA History'!C:C))</f>
        <v>37</v>
      </c>
      <c r="K17" s="34">
        <f>COUNTIFS('BA History'!B:B,A17,'BA History'!D:D, 1)</f>
        <v>8</v>
      </c>
      <c r="L17" s="110">
        <f>COUNTIFS('BA History'!B:B,A17,'BA History'!D:D, 0)</f>
        <v>13</v>
      </c>
      <c r="M17" s="75">
        <f>LOOKUP(2, 1/('BA History'!$B:$B=A17), 'BA History'!$AO:$AO)</f>
        <v>0.38095238095238093</v>
      </c>
      <c r="N17" s="34">
        <f>SUMIFS('BA History'!F:F,'BA History'!B:B,A17)</f>
        <v>41</v>
      </c>
      <c r="O17" s="110">
        <f>SUMIFS('BA History'!E:E,'BA History'!B:B,A17)-N17</f>
        <v>50</v>
      </c>
      <c r="P17" s="75">
        <f>LOOKUP(2, 1/('BA History'!$B:$B=A17), 'BA History'!$AM:$AM)</f>
        <v>0.42857142857142855</v>
      </c>
      <c r="Q17" s="34">
        <f>SUMIFS('BA History'!H:H,'BA History'!B:B,A17)</f>
        <v>184</v>
      </c>
      <c r="R17" s="110">
        <f>SUMIFS('BA History'!G:G,'BA History'!B:B,A17)-Q17</f>
        <v>191</v>
      </c>
      <c r="S17" s="75">
        <f>LOOKUP(2, 1/('BA History'!$B:$B=A17), 'BA History'!$AN:$AN)</f>
        <v>0.48142857142857143</v>
      </c>
      <c r="T17" s="34">
        <f>COUNTIFS('BA History'!$B:$B,$A$17,'BA History'!K:K, 1)</f>
        <v>2</v>
      </c>
      <c r="U17" s="110">
        <f>COUNTIFS('BA History'!$B:$B,$A$17,'BA History'!L:L, 1)</f>
        <v>0</v>
      </c>
      <c r="V17" s="110">
        <f>COUNTIFS('BA History'!$B:$B,$A$17,'BA History'!M:M, 1)</f>
        <v>4</v>
      </c>
      <c r="W17" s="110">
        <f>COUNTIFS('BA History'!$B:$B,$A$17,'BA History'!N:N, 1)</f>
        <v>3</v>
      </c>
      <c r="X17" s="110">
        <f>COUNTIFS('BA History'!$B:$B,$A$17,'BA History'!O:O, 1)</f>
        <v>2</v>
      </c>
      <c r="Y17" s="110">
        <f>COUNTIFS('BA History'!$B:$B,$A$17,'BA History'!P:P, 1)</f>
        <v>0</v>
      </c>
      <c r="Z17" s="110">
        <f>COUNTIFS('BA History'!$B:$B,$A$17,'BA History'!Q:Q, 1)</f>
        <v>1</v>
      </c>
      <c r="AA17" s="110">
        <f>COUNTIFS('BA History'!$B:$B,$A$17,'BA History'!R:R, 1)</f>
        <v>1</v>
      </c>
      <c r="AB17" s="110">
        <f>COUNTIFS('BA History'!$B:$B,$A$17,'BA History'!S:S, 1)</f>
        <v>0</v>
      </c>
      <c r="AC17" s="110">
        <f>COUNTIFS('BA History'!$B:$B,$A$17,'BA History'!T:T, 1)</f>
        <v>0</v>
      </c>
      <c r="AD17" s="110">
        <f>COUNTIFS('BA History'!$B:$B,$A17,'BA History'!U:U, 1)</f>
        <v>0</v>
      </c>
      <c r="AE17" s="110">
        <f>COUNTIFS('BA History'!$B:$B,$A$17,'BA History'!V:V, 1)</f>
        <v>1</v>
      </c>
      <c r="AF17" s="110">
        <f>COUNTIFS('BA History'!$B:$B,$A$17,'BA History'!W:W, 1)</f>
        <v>3</v>
      </c>
      <c r="AG17" s="110">
        <f>COUNTIFS('BA History'!$B:$B,$A$17,'BA History'!X:X, 1)</f>
        <v>1</v>
      </c>
      <c r="AH17" s="110">
        <f>COUNTIFS('BA History'!$B:$B,$A$17,'BA History'!Y:Y, 1)</f>
        <v>0</v>
      </c>
      <c r="AI17" s="110">
        <f>COUNTIFS('BA History'!$B:$B,$A$17,'BA History'!Z:Z, 1)</f>
        <v>0</v>
      </c>
      <c r="AJ17" s="110">
        <f>COUNTIFS('BA History'!$B:$B,$A17,'BA History'!AA:AA, 1)</f>
        <v>0</v>
      </c>
      <c r="AK17" s="110">
        <f>COUNTIFS('BA History'!$B:$B,$A17,'BA History'!AB:AB, 1)</f>
        <v>1</v>
      </c>
      <c r="AL17" s="110">
        <f>COUNTIFS('BA History'!$B:$B,$A$17,'BA History'!AC:AC, 1)</f>
        <v>6</v>
      </c>
      <c r="AM17" s="110">
        <f>COUNTIFS('BA History'!$B:$B,$A17,'BA History'!AD:AD, 1)</f>
        <v>0</v>
      </c>
      <c r="AN17" s="110">
        <f>COUNTIFS('BA History'!$B:$B,$A$17,'BA History'!AE:AE, 1)</f>
        <v>0</v>
      </c>
      <c r="AO17" s="110">
        <f>COUNTIFS('BA History'!$B:$B,$A$17,'BA History'!AF:AF, 1)</f>
        <v>7</v>
      </c>
      <c r="AP17" s="110">
        <f>COUNTIFS('BA History'!$B:$B,$A$17,'BA History'!AG:AG, 1)</f>
        <v>4</v>
      </c>
      <c r="AQ17" s="110">
        <f>COUNTIFS('BA History'!$B:$B,$A$17,'BA History'!AH:AH, 1)</f>
        <v>1</v>
      </c>
      <c r="AR17" s="110">
        <f>COUNTIFS('BA History'!$B:$B,$A$17,'BA History'!AI:AI, 1)</f>
        <v>3</v>
      </c>
      <c r="AS17" s="110">
        <f>COUNTIFS('BA History'!$B:$B,$A17,'BA History'!AJ:AJ, 1)</f>
        <v>0</v>
      </c>
      <c r="AT17" s="47">
        <f>COUNTIFS('BA History'!$B:$B,$A$17,'BA History'!AK:AK, 1)</f>
        <v>1</v>
      </c>
    </row>
    <row r="18" spans="1:46" x14ac:dyDescent="0.25">
      <c r="A18" s="34" t="s">
        <v>89</v>
      </c>
      <c r="B18" s="110" t="s">
        <v>79</v>
      </c>
      <c r="C18" s="117" t="s">
        <v>79</v>
      </c>
      <c r="D18" s="110"/>
      <c r="E18" s="110"/>
      <c r="F18" s="110"/>
      <c r="G18" s="34">
        <f>SUMIFS('BA History'!C:C,'BA History'!B:B,A18)</f>
        <v>7</v>
      </c>
      <c r="H18" s="109">
        <f>AVERAGEIFS('BA History'!C:C,'BA History'!B:B,A18)</f>
        <v>3.5</v>
      </c>
      <c r="I18" s="109">
        <f t="array" ref="I18">MEDIAN(IF('BA History'!B:B=A18, 'BA History'!C:C))</f>
        <v>3.5</v>
      </c>
      <c r="J18" s="35">
        <f t="array" ref="J18">MAX(IF('BA History'!B:B=A18, 'BA History'!C:C))</f>
        <v>4</v>
      </c>
      <c r="K18" s="34">
        <f>COUNTIFS('BA History'!B:B,A18,'BA History'!D:D, 1)</f>
        <v>0</v>
      </c>
      <c r="L18" s="110">
        <f>COUNTIFS('BA History'!B:B,A18,'BA History'!D:D, 0)</f>
        <v>2</v>
      </c>
      <c r="M18" s="75">
        <f>LOOKUP(2, 1/('BA History'!$B:$B=A18), 'BA History'!$AO:$AO)</f>
        <v>0</v>
      </c>
      <c r="N18" s="34">
        <f>SUMIFS('BA History'!F:F,'BA History'!B:B,A18)</f>
        <v>1</v>
      </c>
      <c r="O18" s="110">
        <f>SUMIFS('BA History'!E:E,'BA History'!B:B,A18)-N18</f>
        <v>6</v>
      </c>
      <c r="P18" s="75">
        <f>LOOKUP(2, 1/('BA History'!$B:$B=A18), 'BA History'!$AM:$AM)</f>
        <v>0.125</v>
      </c>
      <c r="Q18" s="34">
        <f>SUMIFS('BA History'!H:H,'BA History'!B:B,A18)</f>
        <v>9</v>
      </c>
      <c r="R18" s="110">
        <f>SUMIFS('BA History'!G:G,'BA History'!B:B,A18)-Q18</f>
        <v>19</v>
      </c>
      <c r="S18" s="75">
        <f>LOOKUP(2, 1/('BA History'!$B:$B=A18), 'BA History'!$AN:$AN)</f>
        <v>0.32</v>
      </c>
      <c r="T18" s="34">
        <f>COUNTIFS('BA History'!$B:$B,$A$18,'BA History'!K:K, 1)</f>
        <v>0</v>
      </c>
      <c r="U18" s="110">
        <f>COUNTIFS('BA History'!$B:$B,$A$18,'BA History'!L:L, 1)</f>
        <v>0</v>
      </c>
      <c r="V18" s="110">
        <f>COUNTIFS('BA History'!$B:$B,$A$18,'BA History'!M:M, 1)</f>
        <v>0</v>
      </c>
      <c r="W18" s="110">
        <f>COUNTIFS('BA History'!$B:$B,$A$18,'BA History'!N:N, 1)</f>
        <v>0</v>
      </c>
      <c r="X18" s="110">
        <f>COUNTIFS('BA History'!$B:$B,$A$18,'BA History'!O:O, 1)</f>
        <v>0</v>
      </c>
      <c r="Y18" s="110">
        <f>COUNTIFS('BA History'!$B:$B,$A$18,'BA History'!P:P, 1)</f>
        <v>0</v>
      </c>
      <c r="Z18" s="110">
        <f>COUNTIFS('BA History'!$B:$B,$A$18,'BA History'!Q:Q, 1)</f>
        <v>0</v>
      </c>
      <c r="AA18" s="110">
        <f>COUNTIFS('BA History'!$B:$B,$A$18,'BA History'!R:R, 1)</f>
        <v>0</v>
      </c>
      <c r="AB18" s="110">
        <f>COUNTIFS('BA History'!$B:$B,$A$18,'BA History'!S:S, 1)</f>
        <v>0</v>
      </c>
      <c r="AC18" s="110">
        <f>COUNTIFS('BA History'!$B:$B,$A$18,'BA History'!T:T, 1)</f>
        <v>0</v>
      </c>
      <c r="AD18" s="110">
        <f>COUNTIFS('BA History'!$B:$B,$A18,'BA History'!U:U, 1)</f>
        <v>0</v>
      </c>
      <c r="AE18" s="110">
        <f>COUNTIFS('BA History'!$B:$B,$A$18,'BA History'!V:V, 1)</f>
        <v>0</v>
      </c>
      <c r="AF18" s="110">
        <f>COUNTIFS('BA History'!$B:$B,$A$18,'BA History'!W:W, 1)</f>
        <v>0</v>
      </c>
      <c r="AG18" s="110">
        <f>COUNTIFS('BA History'!$B:$B,$A$18,'BA History'!X:X, 1)</f>
        <v>0</v>
      </c>
      <c r="AH18" s="110">
        <f>COUNTIFS('BA History'!$B:$B,$A$18,'BA History'!Y:Y, 1)</f>
        <v>0</v>
      </c>
      <c r="AI18" s="110">
        <f>COUNTIFS('BA History'!$B:$B,$A$18,'BA History'!Z:Z, 1)</f>
        <v>0</v>
      </c>
      <c r="AJ18" s="110">
        <f>COUNTIFS('BA History'!$B:$B,$A18,'BA History'!AA:AA, 1)</f>
        <v>0</v>
      </c>
      <c r="AK18" s="110">
        <f>COUNTIFS('BA History'!$B:$B,$A18,'BA History'!AB:AB, 1)</f>
        <v>0</v>
      </c>
      <c r="AL18" s="110">
        <f>COUNTIFS('BA History'!$B:$B,$A$18,'BA History'!AC:AC, 1)</f>
        <v>0</v>
      </c>
      <c r="AM18" s="110">
        <f>COUNTIFS('BA History'!$B:$B,$A18,'BA History'!AD:AD, 1)</f>
        <v>0</v>
      </c>
      <c r="AN18" s="110">
        <f>COUNTIFS('BA History'!$B:$B,$A$18,'BA History'!AE:AE, 1)</f>
        <v>0</v>
      </c>
      <c r="AO18" s="110">
        <f>COUNTIFS('BA History'!$B:$B,$A$18,'BA History'!AF:AF, 1)</f>
        <v>0</v>
      </c>
      <c r="AP18" s="110">
        <f>COUNTIFS('BA History'!$B:$B,$A$18,'BA History'!AG:AG, 1)</f>
        <v>0</v>
      </c>
      <c r="AQ18" s="110">
        <f>COUNTIFS('BA History'!$B:$B,$A$18,'BA History'!AH:AH, 1)</f>
        <v>0</v>
      </c>
      <c r="AR18" s="110">
        <f>COUNTIFS('BA History'!$B:$B,$A$19,'BA History'!AI:AI, 1)</f>
        <v>0</v>
      </c>
      <c r="AS18" s="110">
        <f>COUNTIFS('BA History'!$B:$B,$A18,'BA History'!AJ:AJ, 1)</f>
        <v>0</v>
      </c>
      <c r="AT18" s="47">
        <f>COUNTIFS('BA History'!$B:$B,$A$18,'BA History'!AK:AK, 1)</f>
        <v>1</v>
      </c>
    </row>
    <row r="19" spans="1:46" x14ac:dyDescent="0.25">
      <c r="A19" s="34" t="s">
        <v>45</v>
      </c>
      <c r="B19" s="110" t="s">
        <v>79</v>
      </c>
      <c r="C19" s="117" t="s">
        <v>79</v>
      </c>
      <c r="D19" s="110"/>
      <c r="E19" s="110"/>
      <c r="F19" s="110"/>
      <c r="G19" s="34">
        <f>SUMIFS('BA History'!C:C,'BA History'!B:B,A19)</f>
        <v>66</v>
      </c>
      <c r="H19" s="109">
        <f>AVERAGEIFS('BA History'!C:C,'BA History'!B:B,A19)</f>
        <v>9.4285714285714288</v>
      </c>
      <c r="I19" s="109">
        <f t="array" ref="I19">MEDIAN(IF('BA History'!B:B=A19, 'BA History'!C:C))</f>
        <v>11</v>
      </c>
      <c r="J19" s="35">
        <f t="array" ref="J19">MAX(IF('BA History'!B:B=A19, 'BA History'!C:C))</f>
        <v>14</v>
      </c>
      <c r="K19" s="34">
        <f>COUNTIFS('BA History'!B:B,A19,'BA History'!D:D, 1)</f>
        <v>3</v>
      </c>
      <c r="L19" s="110">
        <f>COUNTIFS('BA History'!B:B,A19,'BA History'!D:D, 0)</f>
        <v>4</v>
      </c>
      <c r="M19" s="75">
        <f>LOOKUP(2, 1/('BA History'!$B:$B=A19), 'BA History'!$AO:$AO)</f>
        <v>0.42857142857142855</v>
      </c>
      <c r="N19" s="34">
        <f>SUMIFS('BA History'!F:F,'BA History'!B:B,A19)</f>
        <v>13</v>
      </c>
      <c r="O19" s="110">
        <f>SUMIFS('BA History'!E:E,'BA History'!B:B,A19)-N19</f>
        <v>15</v>
      </c>
      <c r="P19" s="75">
        <f>LOOKUP(2, 1/('BA History'!$B:$B=A19), 'BA History'!$AM:$AM)</f>
        <v>0.45999999999999996</v>
      </c>
      <c r="Q19" s="34">
        <f>SUMIFS('BA History'!H:H,'BA History'!B:B,A19)</f>
        <v>62</v>
      </c>
      <c r="R19" s="110">
        <f>SUMIFS('BA History'!G:G,'BA History'!B:B,A19)-Q19</f>
        <v>66</v>
      </c>
      <c r="S19" s="75">
        <f>LOOKUP(2, 1/('BA History'!$B:$B=A19), 'BA History'!$AN:$AN)</f>
        <v>0.48142857142857143</v>
      </c>
      <c r="T19" s="34">
        <f>COUNTIFS('BA History'!$B:$B,$A$19,'BA History'!K:K, 1)</f>
        <v>0</v>
      </c>
      <c r="U19" s="110">
        <f>COUNTIFS('BA History'!$B:$B,$A$19,'BA History'!L:L, 1)</f>
        <v>0</v>
      </c>
      <c r="V19" s="110">
        <f>COUNTIFS('BA History'!$B:$B,$A$19,'BA History'!M:M, 1)</f>
        <v>1</v>
      </c>
      <c r="W19" s="110">
        <f>COUNTIFS('BA History'!$B:$B,$A$19,'BA History'!N:N, 1)</f>
        <v>2</v>
      </c>
      <c r="X19" s="110">
        <f>COUNTIFS('BA History'!$B:$B,$A$19,'BA History'!O:O, 1)</f>
        <v>1</v>
      </c>
      <c r="Y19" s="110">
        <f>COUNTIFS('BA History'!$B:$B,$A$19,'BA History'!P:P, 1)</f>
        <v>0</v>
      </c>
      <c r="Z19" s="110">
        <f>COUNTIFS('BA History'!$B:$B,$A$19,'BA History'!Q:Q, 1)</f>
        <v>0</v>
      </c>
      <c r="AA19" s="110">
        <f>COUNTIFS('BA History'!$B:$B,$A$19,'BA History'!R:R, 1)</f>
        <v>0</v>
      </c>
      <c r="AB19" s="110">
        <f>COUNTIFS('BA History'!$B:$B,$A$19,'BA History'!S:S, 1)</f>
        <v>0</v>
      </c>
      <c r="AC19" s="110">
        <f>COUNTIFS('BA History'!$B:$B,$A$19,'BA History'!T:T, 1)</f>
        <v>0</v>
      </c>
      <c r="AD19" s="110">
        <f>COUNTIFS('BA History'!$B:$B,$A19,'BA History'!U:U, 1)</f>
        <v>0</v>
      </c>
      <c r="AE19" s="110">
        <f>COUNTIFS('BA History'!$B:$B,$A$19,'BA History'!V:V, 1)</f>
        <v>1</v>
      </c>
      <c r="AF19" s="110">
        <f>COUNTIFS('BA History'!$B:$B,$A$19,'BA History'!W:W, 1)</f>
        <v>0</v>
      </c>
      <c r="AG19" s="110">
        <f>COUNTIFS('BA History'!$B:$B,$A$19,'BA History'!X:X, 1)</f>
        <v>0</v>
      </c>
      <c r="AH19" s="110">
        <f>COUNTIFS('BA History'!$B:$B,$A$19,'BA History'!Y:Y, 1)</f>
        <v>0</v>
      </c>
      <c r="AI19" s="110">
        <f>COUNTIFS('BA History'!$B:$B,$A$19,'BA History'!Z:Z, 1)</f>
        <v>2</v>
      </c>
      <c r="AJ19" s="110">
        <f>COUNTIFS('BA History'!$B:$B,$A19,'BA History'!AA:AA, 1)</f>
        <v>0</v>
      </c>
      <c r="AK19" s="110">
        <f>COUNTIFS('BA History'!$B:$B,$A19,'BA History'!AB:AB, 1)</f>
        <v>0</v>
      </c>
      <c r="AL19" s="110">
        <f>COUNTIFS('BA History'!$B:$B,$A$19,'BA History'!AC:AC, 1)</f>
        <v>1</v>
      </c>
      <c r="AM19" s="110">
        <f>COUNTIFS('BA History'!$B:$B,$A19,'BA History'!AD:AD, 1)</f>
        <v>0</v>
      </c>
      <c r="AN19" s="110">
        <f>COUNTIFS('BA History'!$B:$B,$A$19,'BA History'!AE:AE, 1)</f>
        <v>1</v>
      </c>
      <c r="AO19" s="110">
        <f>COUNTIFS('BA History'!$B:$B,$A$19,'BA History'!AF:AF, 1)</f>
        <v>2</v>
      </c>
      <c r="AP19" s="110">
        <f>COUNTIFS('BA History'!$B:$B,$A$19,'BA History'!AG:AG, 1)</f>
        <v>2</v>
      </c>
      <c r="AQ19" s="110">
        <f>COUNTIFS('BA History'!$B:$B,$A$19,'BA History'!AH:AH, 1)</f>
        <v>0</v>
      </c>
      <c r="AR19" s="110">
        <f>COUNTIFS('BA History'!$B:$B,$A$19,'BA History'!AI:AI, 1)</f>
        <v>0</v>
      </c>
      <c r="AS19" s="110">
        <f>COUNTIFS('BA History'!$B:$B,$A19,'BA History'!AJ:AJ, 1)</f>
        <v>0</v>
      </c>
      <c r="AT19" s="47">
        <f>COUNTIFS('BA History'!$B:$B,$A$19,'BA History'!AK:AK, 1)</f>
        <v>0</v>
      </c>
    </row>
    <row r="20" spans="1:46" x14ac:dyDescent="0.25">
      <c r="A20" s="34" t="s">
        <v>50</v>
      </c>
      <c r="B20" s="110" t="s">
        <v>79</v>
      </c>
      <c r="C20" s="117" t="s">
        <v>79</v>
      </c>
      <c r="D20" s="110">
        <v>3</v>
      </c>
      <c r="E20" s="110">
        <v>1</v>
      </c>
      <c r="F20" s="110"/>
      <c r="G20" s="34">
        <f>SUMIFS('BA History'!C:C,'BA History'!B:B,A20)</f>
        <v>1052</v>
      </c>
      <c r="H20" s="109">
        <f>AVERAGEIFS('BA History'!C:C,'BA History'!B:B,A20)</f>
        <v>18.137931034482758</v>
      </c>
      <c r="I20" s="109">
        <f t="array" ref="I20">MEDIAN(IF('BA History'!B:B=A20, 'BA History'!C:C))</f>
        <v>19</v>
      </c>
      <c r="J20" s="35">
        <f t="array" ref="J20">MAX(IF('BA History'!B:B=A20, 'BA History'!C:C))</f>
        <v>31</v>
      </c>
      <c r="K20" s="34">
        <f>COUNTIFS('BA History'!B:B,A20,'BA History'!D:D, 1)</f>
        <v>28</v>
      </c>
      <c r="L20" s="110">
        <f>COUNTIFS('BA History'!B:B,A20,'BA History'!D:D, 0)</f>
        <v>30</v>
      </c>
      <c r="M20" s="75">
        <f>LOOKUP(2, 1/('BA History'!$B:$B=A20), 'BA History'!$AO:$AO)</f>
        <v>0.48275862068965519</v>
      </c>
      <c r="N20" s="34">
        <f>SUMIFS('BA History'!F:F,'BA History'!B:B,A20)</f>
        <v>114</v>
      </c>
      <c r="O20" s="110">
        <f>SUMIFS('BA History'!E:E,'BA History'!B:B,A20)-N20</f>
        <v>117</v>
      </c>
      <c r="P20" s="75">
        <f>LOOKUP(2, 1/('BA History'!$B:$B=A20), 'BA History'!$AM:$AM)</f>
        <v>0.49793103448275866</v>
      </c>
      <c r="Q20" s="34">
        <f>SUMIFS('BA History'!H:H,'BA History'!B:B,A20)</f>
        <v>490</v>
      </c>
      <c r="R20" s="110">
        <f>SUMIFS('BA History'!G:G,'BA History'!B:B,A20)-Q20</f>
        <v>490</v>
      </c>
      <c r="S20" s="75">
        <f>LOOKUP(2, 1/('BA History'!$B:$B=A20), 'BA History'!$AN:$AN)</f>
        <v>0.50672413793103432</v>
      </c>
      <c r="T20" s="34">
        <f>COUNTIFS('BA History'!$B:$B,$A$20,'BA History'!K:K, 1)</f>
        <v>5</v>
      </c>
      <c r="U20" s="110">
        <f>COUNTIFS('BA History'!$B:$B,$A$20,'BA History'!L:L, 1)</f>
        <v>8</v>
      </c>
      <c r="V20" s="110">
        <f>COUNTIFS('BA History'!$B:$B,$A$20,'BA History'!M:M, 1)</f>
        <v>8</v>
      </c>
      <c r="W20" s="110">
        <f>COUNTIFS('BA History'!$B:$B,$A$20,'BA History'!N:N, 1)</f>
        <v>11</v>
      </c>
      <c r="X20" s="110">
        <f>COUNTIFS('BA History'!$B:$B,$A$20,'BA History'!O:O, 1)</f>
        <v>3</v>
      </c>
      <c r="Y20" s="110">
        <f>COUNTIFS('BA History'!$B:$B,$A$20,'BA History'!P:P, 1)</f>
        <v>2</v>
      </c>
      <c r="Z20" s="110">
        <f>COUNTIFS('BA History'!$B:$B,$A$20,'BA History'!Q:Q, 1)</f>
        <v>4</v>
      </c>
      <c r="AA20" s="110">
        <f>COUNTIFS('BA History'!$B:$B,$A$20,'BA History'!R:R, 1)</f>
        <v>2</v>
      </c>
      <c r="AB20" s="110">
        <f>COUNTIFS('BA History'!$B:$B,$A$20,'BA History'!S:S, 1)</f>
        <v>0</v>
      </c>
      <c r="AC20" s="110">
        <f>COUNTIFS('BA History'!$B:$B,$A$20,'BA History'!T:T, 1)</f>
        <v>1</v>
      </c>
      <c r="AD20" s="110">
        <f>COUNTIFS('BA History'!$B:$B,$A20,'BA History'!U:U, 1)</f>
        <v>0</v>
      </c>
      <c r="AE20" s="110">
        <f>COUNTIFS('BA History'!$B:$B,$A$20,'BA History'!V:V, 1)</f>
        <v>1</v>
      </c>
      <c r="AF20" s="110">
        <f>COUNTIFS('BA History'!$B:$B,$A$20,'BA History'!W:W, 1)</f>
        <v>9</v>
      </c>
      <c r="AG20" s="110">
        <f>COUNTIFS('BA History'!$B:$B,$A$20,'BA History'!X:X, 1)</f>
        <v>3</v>
      </c>
      <c r="AH20" s="110">
        <f>COUNTIFS('BA History'!$B:$B,$A$20,'BA History'!Y:Y, 1)</f>
        <v>1</v>
      </c>
      <c r="AI20" s="110">
        <f>COUNTIFS('BA History'!$B:$B,$A$20,'BA History'!Z:Z, 1)</f>
        <v>4</v>
      </c>
      <c r="AJ20" s="110">
        <f>COUNTIFS('BA History'!$B:$B,$A20,'BA History'!AA:AA, 1)</f>
        <v>0</v>
      </c>
      <c r="AK20" s="110">
        <f>COUNTIFS('BA History'!$B:$B,$A20,'BA History'!AB:AB, 1)</f>
        <v>0</v>
      </c>
      <c r="AL20" s="110">
        <f>COUNTIFS('BA History'!$B:$B,$A$20,'BA History'!AC:AC, 1)</f>
        <v>11</v>
      </c>
      <c r="AM20" s="110">
        <f>COUNTIFS('BA History'!$B:$B,$A20,'BA History'!AD:AD, 1)</f>
        <v>0</v>
      </c>
      <c r="AN20" s="110">
        <f>COUNTIFS('BA History'!$B:$B,$A$20,'BA History'!AE:AE, 1)</f>
        <v>1</v>
      </c>
      <c r="AO20" s="110">
        <f>COUNTIFS('BA History'!$B:$B,$A$20,'BA History'!AF:AF, 1)</f>
        <v>15</v>
      </c>
      <c r="AP20" s="110">
        <f>COUNTIFS('BA History'!$B:$B,$A$20,'BA History'!AG:AG, 1)</f>
        <v>4</v>
      </c>
      <c r="AQ20" s="110">
        <f>COUNTIFS('BA History'!$B:$B,$A$20,'BA History'!AH:AH, 1)</f>
        <v>11</v>
      </c>
      <c r="AR20" s="110">
        <f>COUNTIFS('BA History'!$B:$B,$A$20,'BA History'!AI:AI, 1)</f>
        <v>4</v>
      </c>
      <c r="AS20" s="110">
        <f>COUNTIFS('BA History'!$B:$B,$A20,'BA History'!AJ:AJ, 1)</f>
        <v>0</v>
      </c>
      <c r="AT20" s="47">
        <f>COUNTIFS('BA History'!$B:$B,$A$20,'BA History'!AK:AK, 1)</f>
        <v>5</v>
      </c>
    </row>
    <row r="21" spans="1:46" x14ac:dyDescent="0.25">
      <c r="A21" s="34" t="s">
        <v>52</v>
      </c>
      <c r="B21" s="110" t="s">
        <v>79</v>
      </c>
      <c r="C21" s="117" t="s">
        <v>79</v>
      </c>
      <c r="D21" s="110">
        <v>1</v>
      </c>
      <c r="E21" s="110"/>
      <c r="F21" s="110"/>
      <c r="G21" s="34">
        <f>SUMIFS('BA History'!C:C,'BA History'!B:B,A21)</f>
        <v>260</v>
      </c>
      <c r="H21" s="109">
        <f>AVERAGEIFS('BA History'!C:C,'BA History'!B:B,A21)</f>
        <v>15.294117647058824</v>
      </c>
      <c r="I21" s="109">
        <f t="array" ref="I21">MEDIAN(IF('BA History'!B:B=A21, 'BA History'!C:C))</f>
        <v>13</v>
      </c>
      <c r="J21" s="35">
        <f t="array" ref="J21">MAX(IF('BA History'!B:B=A21, 'BA History'!C:C))</f>
        <v>31</v>
      </c>
      <c r="K21" s="34">
        <f>COUNTIFS('BA History'!B:B,A21,'BA History'!D:D, 1)</f>
        <v>6</v>
      </c>
      <c r="L21" s="110">
        <f>COUNTIFS('BA History'!B:B,A21,'BA History'!D:D, 0)</f>
        <v>11</v>
      </c>
      <c r="M21" s="75">
        <f>LOOKUP(2, 1/('BA History'!$B:$B=A21), 'BA History'!$AO:$AO)</f>
        <v>0.35294117647058826</v>
      </c>
      <c r="N21" s="34">
        <f>SUMIFS('BA History'!F:F,'BA History'!B:B,A21)</f>
        <v>33</v>
      </c>
      <c r="O21" s="110">
        <f>SUMIFS('BA History'!E:E,'BA History'!B:B,A21)-N21</f>
        <v>38</v>
      </c>
      <c r="P21" s="75">
        <f>LOOKUP(2, 1/('BA History'!$B:$B=A21), 'BA History'!$AM:$AM)</f>
        <v>0.4882352941176471</v>
      </c>
      <c r="Q21" s="34">
        <f>SUMIFS('BA History'!H:H,'BA History'!B:B,A21)</f>
        <v>138</v>
      </c>
      <c r="R21" s="110">
        <f>SUMIFS('BA History'!G:G,'BA History'!B:B,A21)-Q21</f>
        <v>149</v>
      </c>
      <c r="S21" s="75">
        <f>LOOKUP(2, 1/('BA History'!$B:$B=A21), 'BA History'!$AN:$AN)</f>
        <v>0.49176470588235299</v>
      </c>
      <c r="T21" s="34">
        <f>COUNTIFS('BA History'!$B:$B,$A$21,'BA History'!K:K, 1)</f>
        <v>1</v>
      </c>
      <c r="U21" s="110">
        <f>COUNTIFS('BA History'!$B:$B,$A$21,'BA History'!L:L, 1)</f>
        <v>2</v>
      </c>
      <c r="V21" s="110">
        <f>COUNTIFS('BA History'!$B:$B,$A$21,'BA History'!M:M, 1)</f>
        <v>2</v>
      </c>
      <c r="W21" s="110">
        <f>COUNTIFS('BA History'!$B:$B,$A$21,'BA History'!N:N, 1)</f>
        <v>4</v>
      </c>
      <c r="X21" s="110">
        <f>COUNTIFS('BA History'!$B:$B,$A$21,'BA History'!O:O, 1)</f>
        <v>1</v>
      </c>
      <c r="Y21" s="110">
        <f>COUNTIFS('BA History'!$B:$B,$A$21,'BA History'!P:P, 1)</f>
        <v>0</v>
      </c>
      <c r="Z21" s="110">
        <f>COUNTIFS('BA History'!$B:$B,$A$21,'BA History'!Q:Q, 1)</f>
        <v>1</v>
      </c>
      <c r="AA21" s="110">
        <f>COUNTIFS('BA History'!$B:$B,$A$21,'BA History'!R:R, 1)</f>
        <v>0</v>
      </c>
      <c r="AB21" s="110">
        <f>COUNTIFS('BA History'!$B:$B,$A$21,'BA History'!S:S, 1)</f>
        <v>0</v>
      </c>
      <c r="AC21" s="110">
        <f>COUNTIFS('BA History'!$B:$B,$A$21,'BA History'!T:T, 1)</f>
        <v>0</v>
      </c>
      <c r="AD21" s="110">
        <f>COUNTIFS('BA History'!$B:$B,$A21,'BA History'!U:U, 1)</f>
        <v>0</v>
      </c>
      <c r="AE21" s="110">
        <f>COUNTIFS('BA History'!$B:$B,$A$21,'BA History'!V:V, 1)</f>
        <v>5</v>
      </c>
      <c r="AF21" s="110">
        <f>COUNTIFS('BA History'!$B:$B,$A$21,'BA History'!W:W, 1)</f>
        <v>0</v>
      </c>
      <c r="AG21" s="110">
        <f>COUNTIFS('BA History'!$B:$B,$A$21,'BA History'!X:X, 1)</f>
        <v>1</v>
      </c>
      <c r="AH21" s="110">
        <f>COUNTIFS('BA History'!$B:$B,$A$21,'BA History'!Y:Y, 1)</f>
        <v>0</v>
      </c>
      <c r="AI21" s="110">
        <f>COUNTIFS('BA History'!$B:$B,$A$21,'BA History'!Z:Z, 1)</f>
        <v>1</v>
      </c>
      <c r="AJ21" s="110">
        <f>COUNTIFS('BA History'!$B:$B,$A21,'BA History'!AA:AA, 1)</f>
        <v>0</v>
      </c>
      <c r="AK21" s="110">
        <f>COUNTIFS('BA History'!$B:$B,$A21,'BA History'!AB:AB, 1)</f>
        <v>1</v>
      </c>
      <c r="AL21" s="110">
        <f>COUNTIFS('BA History'!$B:$B,$A$21,'BA History'!AC:AC, 1)</f>
        <v>4</v>
      </c>
      <c r="AM21" s="110">
        <f>COUNTIFS('BA History'!$B:$B,$A21,'BA History'!AD:AD, 1)</f>
        <v>0</v>
      </c>
      <c r="AN21" s="110">
        <f>COUNTIFS('BA History'!$B:$B,$A$21,'BA History'!AE:AE, 1)</f>
        <v>0</v>
      </c>
      <c r="AO21" s="110">
        <f>COUNTIFS('BA History'!$B:$B,$A$21,'BA History'!AF:AF, 1)</f>
        <v>5</v>
      </c>
      <c r="AP21" s="110">
        <f>COUNTIFS('BA History'!$B:$B,$A$21,'BA History'!AG:AG, 1)</f>
        <v>4</v>
      </c>
      <c r="AQ21" s="110">
        <f>COUNTIFS('BA History'!$B:$B,$A$21,'BA History'!AH:AH, 1)</f>
        <v>1</v>
      </c>
      <c r="AR21" s="110">
        <f>COUNTIFS('BA History'!$B:$B,$A$21,'BA History'!AI:AI, 1)</f>
        <v>0</v>
      </c>
      <c r="AS21" s="110">
        <f>COUNTIFS('BA History'!$B:$B,$A21,'BA History'!AJ:AJ, 1)</f>
        <v>0</v>
      </c>
      <c r="AT21" s="47">
        <f>COUNTIFS('BA History'!$B:$B,$A$21,'BA History'!AK:AK, 1)</f>
        <v>0</v>
      </c>
    </row>
    <row r="22" spans="1:46" x14ac:dyDescent="0.25">
      <c r="A22" s="34" t="s">
        <v>44</v>
      </c>
      <c r="B22" s="110" t="s">
        <v>60</v>
      </c>
      <c r="C22" s="117" t="s">
        <v>79</v>
      </c>
      <c r="D22" s="110">
        <v>1</v>
      </c>
      <c r="E22" s="110"/>
      <c r="F22" s="110"/>
      <c r="G22" s="34">
        <f>SUMIFS('BA History'!C:C,'BA History'!B:B,A22)</f>
        <v>1098</v>
      </c>
      <c r="H22" s="109">
        <f>AVERAGEIFS('BA History'!C:C,'BA History'!B:B,A22)</f>
        <v>16.388059701492537</v>
      </c>
      <c r="I22" s="109">
        <f t="array" ref="I22">MEDIAN(IF('BA History'!B:B=A22, 'BA History'!C:C))</f>
        <v>16</v>
      </c>
      <c r="J22" s="35">
        <f t="array" ref="J22">MAX(IF('BA History'!B:B=A22, 'BA History'!C:C))</f>
        <v>36</v>
      </c>
      <c r="K22" s="34">
        <f>COUNTIFS('BA History'!B:B,A22,'BA History'!D:D, 1)</f>
        <v>39</v>
      </c>
      <c r="L22" s="110">
        <f>COUNTIFS('BA History'!B:B,A22,'BA History'!D:D, 0)</f>
        <v>28</v>
      </c>
      <c r="M22" s="75">
        <f>LOOKUP(2, 1/('BA History'!$B:$B=A22), 'BA History'!$AO:$AO)</f>
        <v>0.58208955223880599</v>
      </c>
      <c r="N22" s="34">
        <f>SUMIFS('BA History'!F:F,'BA History'!B:B,A22)</f>
        <v>144</v>
      </c>
      <c r="O22" s="110">
        <f>SUMIFS('BA History'!E:E,'BA History'!B:B,A22)-N22</f>
        <v>121</v>
      </c>
      <c r="P22" s="75">
        <f>LOOKUP(2, 1/('BA History'!$B:$B=A22), 'BA History'!$AM:$AM)</f>
        <v>0.54776119402985068</v>
      </c>
      <c r="Q22" s="34">
        <f>SUMIFS('BA History'!H:H,'BA History'!B:B,A22)</f>
        <v>589</v>
      </c>
      <c r="R22" s="110">
        <f>SUMIFS('BA History'!G:G,'BA History'!B:B,A22)-Q22</f>
        <v>522</v>
      </c>
      <c r="S22" s="75">
        <f>LOOKUP(2, 1/('BA History'!$B:$B=A22), 'BA History'!$AN:$AN)</f>
        <v>0.53791044776119412</v>
      </c>
      <c r="T22" s="34">
        <f>COUNTIFS('BA History'!$B:$B,$A$22,'BA History'!K:K, 1)</f>
        <v>8</v>
      </c>
      <c r="U22" s="110">
        <f>COUNTIFS('BA History'!$B:$B,$A$22,'BA History'!L:L, 1)</f>
        <v>5</v>
      </c>
      <c r="V22" s="110">
        <f>COUNTIFS('BA History'!$B:$B,$A$22,'BA History'!M:M, 1)</f>
        <v>18</v>
      </c>
      <c r="W22" s="110">
        <f>COUNTIFS('BA History'!$B:$B,$A$22,'BA History'!N:N, 1)</f>
        <v>16</v>
      </c>
      <c r="X22" s="110">
        <f>COUNTIFS('BA History'!$B:$B,$A$22,'BA History'!O:O, 1)</f>
        <v>2</v>
      </c>
      <c r="Y22" s="110">
        <f>COUNTIFS('BA History'!$B:$B,$A$22,'BA History'!P:P, 1)</f>
        <v>0</v>
      </c>
      <c r="Z22" s="110">
        <f>COUNTIFS('BA History'!$B:$B,$A$22,'BA History'!Q:Q, 1)</f>
        <v>3</v>
      </c>
      <c r="AA22" s="110">
        <f>COUNTIFS('BA History'!$B:$B,$A$22,'BA History'!R:R, 1)</f>
        <v>2</v>
      </c>
      <c r="AB22" s="110">
        <f>COUNTIFS('BA History'!$B:$B,$A$22,'BA History'!S:S, 1)</f>
        <v>2</v>
      </c>
      <c r="AC22" s="110">
        <f>COUNTIFS('BA History'!$B:$B,$A$22,'BA History'!T:T, 1)</f>
        <v>0</v>
      </c>
      <c r="AD22" s="110">
        <f>COUNTIFS('BA History'!$B:$B,$A22,'BA History'!U:U, 1)</f>
        <v>0</v>
      </c>
      <c r="AE22" s="110">
        <f>COUNTIFS('BA History'!$B:$B,$A$22,'BA History'!V:V, 1)</f>
        <v>2</v>
      </c>
      <c r="AF22" s="110">
        <f>COUNTIFS('BA History'!$B:$B,$A$22,'BA History'!W:W, 1)</f>
        <v>6</v>
      </c>
      <c r="AG22" s="110">
        <f>COUNTIFS('BA History'!$B:$B,$A$22,'BA History'!X:X, 1)</f>
        <v>4</v>
      </c>
      <c r="AH22" s="110">
        <f>COUNTIFS('BA History'!$B:$B,$A$22,'BA History'!Y:Y, 1)</f>
        <v>1</v>
      </c>
      <c r="AI22" s="110">
        <f>COUNTIFS('BA History'!$B:$B,$A$22,'BA History'!Z:Z, 1)</f>
        <v>8</v>
      </c>
      <c r="AJ22" s="110">
        <f>COUNTIFS('BA History'!$B:$B,$A22,'BA History'!AA:AA, 1)</f>
        <v>0</v>
      </c>
      <c r="AK22" s="110">
        <f>COUNTIFS('BA History'!$B:$B,$A22,'BA History'!AB:AB, 1)</f>
        <v>0</v>
      </c>
      <c r="AL22" s="110">
        <f>COUNTIFS('BA History'!$B:$B,$A$22,'BA History'!AC:AC, 1)</f>
        <v>12</v>
      </c>
      <c r="AM22" s="110">
        <f>COUNTIFS('BA History'!$B:$B,$A22,'BA History'!AD:AD, 1)</f>
        <v>0</v>
      </c>
      <c r="AN22" s="110">
        <f>COUNTIFS('BA History'!$B:$B,$A$22,'BA History'!AE:AE, 1)</f>
        <v>4</v>
      </c>
      <c r="AO22" s="110">
        <f>COUNTIFS('BA History'!$B:$B,$A$22,'BA History'!AF:AF, 1)</f>
        <v>15</v>
      </c>
      <c r="AP22" s="110">
        <f>COUNTIFS('BA History'!$B:$B,$A$22,'BA History'!AG:AG, 1)</f>
        <v>7</v>
      </c>
      <c r="AQ22" s="110">
        <f>COUNTIFS('BA History'!$B:$B,$A$22,'BA History'!AH:AH, 1)</f>
        <v>12</v>
      </c>
      <c r="AR22" s="110">
        <f>COUNTIFS('BA History'!$B:$B,$A$22,'BA History'!AI:AI, 1)</f>
        <v>15</v>
      </c>
      <c r="AS22" s="110">
        <f>COUNTIFS('BA History'!$B:$B,$A22,'BA History'!AJ:AJ, 1)</f>
        <v>0</v>
      </c>
      <c r="AT22" s="47">
        <f>COUNTIFS('BA History'!$B:$B,$A$22,'BA History'!AK:AK, 1)</f>
        <v>1</v>
      </c>
    </row>
    <row r="23" spans="1:46" x14ac:dyDescent="0.25">
      <c r="A23" s="34" t="s">
        <v>167</v>
      </c>
      <c r="B23" s="110" t="s">
        <v>79</v>
      </c>
      <c r="C23" s="117" t="s">
        <v>79</v>
      </c>
      <c r="D23" s="110"/>
      <c r="E23" s="110"/>
      <c r="F23" s="110"/>
      <c r="G23" s="34">
        <f>SUMIFS('BA History'!C:C,'BA History'!B:B,A23)</f>
        <v>30</v>
      </c>
      <c r="H23" s="109">
        <f>AVERAGEIFS('BA History'!C:C,'BA History'!B:B,A23)</f>
        <v>10</v>
      </c>
      <c r="I23" s="109">
        <f t="array" ref="I23">MEDIAN(IF('BA History'!B:B=A23, 'BA History'!C:C))</f>
        <v>10</v>
      </c>
      <c r="J23" s="35">
        <f t="array" ref="J23">MAX(IF('BA History'!B:B=A23, 'BA History'!C:C))</f>
        <v>14</v>
      </c>
      <c r="K23" s="34">
        <f>COUNTIFS('BA History'!B:B,A23,'BA History'!D:D, 1)</f>
        <v>1</v>
      </c>
      <c r="L23" s="110">
        <f>COUNTIFS('BA History'!B:B,A23,'BA History'!D:D, 0)</f>
        <v>2</v>
      </c>
      <c r="M23" s="75">
        <f>LOOKUP(2, 1/('BA History'!$B:$B=A23), 'BA History'!$AO:$AO)</f>
        <v>0.33333333333333331</v>
      </c>
      <c r="N23" s="34">
        <f>SUMIFS('BA History'!F:F,'BA History'!B:B,A23)</f>
        <v>6</v>
      </c>
      <c r="O23" s="110">
        <f>SUMIFS('BA History'!E:E,'BA History'!B:B,A23)-N23</f>
        <v>7</v>
      </c>
      <c r="P23" s="75">
        <f>LOOKUP(2, 1/('BA History'!$B:$B=A23), 'BA History'!$AM:$AM)</f>
        <v>0.46666666666666662</v>
      </c>
      <c r="Q23" s="34">
        <f>SUMIFS('BA History'!H:H,'BA History'!B:B,A23)</f>
        <v>27</v>
      </c>
      <c r="R23" s="110">
        <f>SUMIFS('BA History'!G:G,'BA History'!B:B,A23)-Q23</f>
        <v>29</v>
      </c>
      <c r="S23" s="75">
        <f>LOOKUP(2, 1/('BA History'!$B:$B=A23), 'BA History'!$AN:$AN)</f>
        <v>0.48333333333333334</v>
      </c>
      <c r="T23" s="34">
        <f>COUNTIFS('BA History'!$B:$B,$A$23,'BA History'!K:K, 1)</f>
        <v>0</v>
      </c>
      <c r="U23" s="110">
        <f>COUNTIFS('BA History'!$B:$B,$A$23,'BA History'!L:L, 1)</f>
        <v>0</v>
      </c>
      <c r="V23" s="110">
        <f>COUNTIFS('BA History'!$B:$B,$A$23,'BA History'!M:M, 1)</f>
        <v>0</v>
      </c>
      <c r="W23" s="110">
        <f>COUNTIFS('BA History'!$B:$B,$A$23,'BA History'!N:N, 1)</f>
        <v>0</v>
      </c>
      <c r="X23" s="110">
        <f>COUNTIFS('BA History'!$B:$B,$A$23,'BA History'!O:O, 1)</f>
        <v>0</v>
      </c>
      <c r="Y23" s="110">
        <f>COUNTIFS('BA History'!$B:$B,$A$23,'BA History'!P:P, 1)</f>
        <v>0</v>
      </c>
      <c r="Z23" s="110">
        <f>COUNTIFS('BA History'!$B:$B,$A$23,'BA History'!Q:Q, 1)</f>
        <v>0</v>
      </c>
      <c r="AA23" s="110">
        <f>COUNTIFS('BA History'!$B:$B,$A$23,'BA History'!R:R, 1)</f>
        <v>0</v>
      </c>
      <c r="AB23" s="110">
        <f>COUNTIFS('BA History'!$B:$B,$A$23,'BA History'!S:S, 1)</f>
        <v>0</v>
      </c>
      <c r="AC23" s="110">
        <f>COUNTIFS('BA History'!$B:$B,$A$23,'BA History'!T:T, 1)</f>
        <v>0</v>
      </c>
      <c r="AD23" s="110">
        <f>COUNTIFS('BA History'!$B:$B,$A23,'BA History'!U:U, 1)</f>
        <v>0</v>
      </c>
      <c r="AE23" s="110">
        <f>COUNTIFS('BA History'!$B:$B,$A$23,'BA History'!V:V, 1)</f>
        <v>0</v>
      </c>
      <c r="AF23" s="110">
        <f>COUNTIFS('BA History'!$B:$B,$A$23,'BA History'!W:W, 1)</f>
        <v>0</v>
      </c>
      <c r="AG23" s="110">
        <f>COUNTIFS('BA History'!$B:$B,$A$23,'BA History'!X:X, 1)</f>
        <v>0</v>
      </c>
      <c r="AH23" s="110">
        <f>COUNTIFS('BA History'!$B:$B,$A$23,'BA History'!Y:Y, 1)</f>
        <v>0</v>
      </c>
      <c r="AI23" s="110">
        <f>COUNTIFS('BA History'!$B:$B,$A$23,'BA History'!Z:Z, 1)</f>
        <v>1</v>
      </c>
      <c r="AJ23" s="110">
        <f>COUNTIFS('BA History'!$B:$B,$A23,'BA History'!AA:AA, 1)</f>
        <v>0</v>
      </c>
      <c r="AK23" s="110">
        <f>COUNTIFS('BA History'!$B:$B,$A23,'BA History'!AB:AB, 1)</f>
        <v>0</v>
      </c>
      <c r="AL23" s="110">
        <f>COUNTIFS('BA History'!$B:$B,$A$23,'BA History'!AC:AC, 1)</f>
        <v>1</v>
      </c>
      <c r="AM23" s="110">
        <f>COUNTIFS('BA History'!$B:$B,$A23,'BA History'!AD:AD, 1)</f>
        <v>0</v>
      </c>
      <c r="AN23" s="110">
        <f>COUNTIFS('BA History'!$B:$B,$A$23,'BA History'!AE:AE, 1)</f>
        <v>1</v>
      </c>
      <c r="AO23" s="110">
        <f>COUNTIFS('BA History'!$B:$B,$A$23,'BA History'!AF:AF, 1)</f>
        <v>3</v>
      </c>
      <c r="AP23" s="110">
        <f>COUNTIFS('BA History'!$B:$B,$A$23,'BA History'!AG:AG, 1)</f>
        <v>0</v>
      </c>
      <c r="AQ23" s="110">
        <f>COUNTIFS('BA History'!$B:$B,$A$23,'BA History'!AH:AH, 1)</f>
        <v>0</v>
      </c>
      <c r="AR23" s="110">
        <f>COUNTIFS('BA History'!$B:$B,$A$23,'BA History'!AI:AI, 1)</f>
        <v>0</v>
      </c>
      <c r="AS23" s="110">
        <f>COUNTIFS('BA History'!$B:$B,$A23,'BA History'!AJ:AJ, 1)</f>
        <v>0</v>
      </c>
      <c r="AT23" s="47">
        <f>COUNTIFS('BA History'!$B:$B,$A$23,'BA History'!AK:AK, 1)</f>
        <v>0</v>
      </c>
    </row>
    <row r="24" spans="1:46" x14ac:dyDescent="0.25">
      <c r="A24" s="34" t="s">
        <v>1</v>
      </c>
      <c r="B24" s="114" t="s">
        <v>260</v>
      </c>
      <c r="C24" s="117" t="s">
        <v>79</v>
      </c>
      <c r="D24" s="114">
        <v>2</v>
      </c>
      <c r="E24" s="114">
        <v>2</v>
      </c>
      <c r="F24" s="114"/>
      <c r="G24" s="34">
        <f>SUMIFS('BA History'!C:C,'BA History'!B:B,A24)</f>
        <v>1471</v>
      </c>
      <c r="H24" s="109">
        <f>AVERAGEIFS('BA History'!C:C,'BA History'!B:B,A24)</f>
        <v>26.745454545454546</v>
      </c>
      <c r="I24" s="109">
        <f t="array" ref="I24">MEDIAN(IF('BA History'!B:B=A24, 'BA History'!C:C))</f>
        <v>26</v>
      </c>
      <c r="J24" s="35">
        <f t="array" ref="J24">MAX(IF('BA History'!B:B=A24, 'BA History'!C:C))</f>
        <v>50</v>
      </c>
      <c r="K24" s="34">
        <f>COUNTIFS('BA History'!B:B,A24,'BA History'!D:D, 1)</f>
        <v>29</v>
      </c>
      <c r="L24" s="110">
        <f>COUNTIFS('BA History'!B:B,A24,'BA History'!D:D, 0)</f>
        <v>26</v>
      </c>
      <c r="M24" s="75">
        <f>LOOKUP(2, 1/('BA History'!$B:$B=A24), 'BA History'!$AO:$AO)</f>
        <v>0.52727272727272723</v>
      </c>
      <c r="N24" s="34">
        <f>SUMIFS('BA History'!F:F,'BA History'!B:B,A24)</f>
        <v>112</v>
      </c>
      <c r="O24" s="110">
        <f>SUMIFS('BA History'!E:E,'BA History'!B:B,A24)-N24</f>
        <v>107</v>
      </c>
      <c r="P24" s="75">
        <f>LOOKUP(2, 1/('BA History'!$B:$B=A24), 'BA History'!$AM:$AM)</f>
        <v>0.51272727272727281</v>
      </c>
      <c r="Q24" s="34">
        <f>SUMIFS('BA History'!H:H,'BA History'!B:B,A24)</f>
        <v>454</v>
      </c>
      <c r="R24" s="110">
        <f>SUMIFS('BA History'!G:G,'BA History'!B:B,A24)-Q24</f>
        <v>452</v>
      </c>
      <c r="S24" s="75">
        <f>LOOKUP(2, 1/('BA History'!$B:$B=A24), 'BA History'!$AN:$AN)</f>
        <v>0.5047272727272728</v>
      </c>
      <c r="T24" s="34">
        <f>COUNTIFS('BA History'!$B:$B,$A$24,'BA History'!K:K, 1)</f>
        <v>5</v>
      </c>
      <c r="U24" s="110">
        <f>COUNTIFS('BA History'!$B:$B,$A$24,'BA History'!L:L, 1)</f>
        <v>7</v>
      </c>
      <c r="V24" s="110">
        <f>COUNTIFS('BA History'!$B:$B,$A$24,'BA History'!M:M, 1)</f>
        <v>11</v>
      </c>
      <c r="W24" s="110">
        <f>COUNTIFS('BA History'!$B:$B,$A$24,'BA History'!N:N, 1)</f>
        <v>11</v>
      </c>
      <c r="X24" s="110">
        <f>COUNTIFS('BA History'!$B:$B,$A$24,'BA History'!O:O, 1)</f>
        <v>4</v>
      </c>
      <c r="Y24" s="110">
        <f>COUNTIFS('BA History'!$B:$B,$A$24,'BA History'!P:P, 1)</f>
        <v>0</v>
      </c>
      <c r="Z24" s="110">
        <f>COUNTIFS('BA History'!$B:$B,$A$24,'BA History'!Q:Q, 1)</f>
        <v>0</v>
      </c>
      <c r="AA24" s="110">
        <f>COUNTIFS('BA History'!$B:$B,$A$24,'BA History'!R:R, 1)</f>
        <v>2</v>
      </c>
      <c r="AB24" s="110">
        <f>COUNTIFS('BA History'!$B:$B,$A$24,'BA History'!S:S, 1)</f>
        <v>3</v>
      </c>
      <c r="AC24" s="110">
        <f>COUNTIFS('BA History'!$B:$B,$A$24,'BA History'!T:T, 1)</f>
        <v>0</v>
      </c>
      <c r="AD24" s="110">
        <f>COUNTIFS('BA History'!$B:$B,$A24,'BA History'!U:U, 1)</f>
        <v>0</v>
      </c>
      <c r="AE24" s="110">
        <f>COUNTIFS('BA History'!$B:$B,$A$24,'BA History'!V:V, 1)</f>
        <v>2</v>
      </c>
      <c r="AF24" s="110">
        <f>COUNTIFS('BA History'!$B:$B,$A$24,'BA History'!W:W, 1)</f>
        <v>6</v>
      </c>
      <c r="AG24" s="110">
        <f>COUNTIFS('BA History'!$B:$B,$A$24,'BA History'!X:X, 1)</f>
        <v>2</v>
      </c>
      <c r="AH24" s="110">
        <f>COUNTIFS('BA History'!$B:$B,$A$24,'BA History'!Y:Y, 1)</f>
        <v>0</v>
      </c>
      <c r="AI24" s="110">
        <f>COUNTIFS('BA History'!$B:$B,$A$24,'BA History'!Z:Z, 1)</f>
        <v>8</v>
      </c>
      <c r="AJ24" s="110">
        <f>COUNTIFS('BA History'!$B:$B,$A24,'BA History'!AA:AA, 1)</f>
        <v>0</v>
      </c>
      <c r="AK24" s="110">
        <f>COUNTIFS('BA History'!$B:$B,$A24,'BA History'!AB:AB, 1)</f>
        <v>0</v>
      </c>
      <c r="AL24" s="110">
        <f>COUNTIFS('BA History'!$B:$B,$A$24,'BA History'!AC:AC, 1)</f>
        <v>11</v>
      </c>
      <c r="AM24" s="110">
        <f>COUNTIFS('BA History'!$B:$B,$A24,'BA History'!AD:AD, 1)</f>
        <v>0</v>
      </c>
      <c r="AN24" s="110">
        <f>COUNTIFS('BA History'!$B:$B,$A$24,'BA History'!AE:AE, 1)</f>
        <v>1</v>
      </c>
      <c r="AO24" s="110">
        <f>COUNTIFS('BA History'!$B:$B,$A$24,'BA History'!AF:AF, 1)</f>
        <v>10</v>
      </c>
      <c r="AP24" s="110">
        <f>COUNTIFS('BA History'!$B:$B,$A$24,'BA History'!AG:AG, 1)</f>
        <v>5</v>
      </c>
      <c r="AQ24" s="110">
        <f>COUNTIFS('BA History'!$B:$B,$A$24,'BA History'!AH:AH, 1)</f>
        <v>14</v>
      </c>
      <c r="AR24" s="110">
        <f>COUNTIFS('BA History'!$B:$B,$A$24,'BA History'!AI:AI, 1)</f>
        <v>8</v>
      </c>
      <c r="AS24" s="110">
        <f>COUNTIFS('BA History'!$B:$B,$A24,'BA History'!AJ:AJ, 1)</f>
        <v>0</v>
      </c>
      <c r="AT24" s="47">
        <f>COUNTIFS('BA History'!$B:$B,$A$24,'BA History'!AK:AK, 1)</f>
        <v>1</v>
      </c>
    </row>
    <row r="25" spans="1:46" ht="15.75" x14ac:dyDescent="0.25">
      <c r="A25" s="34" t="s">
        <v>151</v>
      </c>
      <c r="B25" s="120" t="s">
        <v>79</v>
      </c>
      <c r="C25" s="117" t="s">
        <v>79</v>
      </c>
      <c r="D25" s="120"/>
      <c r="E25" s="120"/>
      <c r="F25" s="120"/>
      <c r="G25" s="34">
        <f>SUMIFS('BA History'!C:C,'BA History'!B:B,A25)</f>
        <v>7</v>
      </c>
      <c r="H25" s="109">
        <f>AVERAGEIFS('BA History'!C:C,'BA History'!B:B,A25)</f>
        <v>7</v>
      </c>
      <c r="I25" s="109">
        <f t="array" ref="I25">MEDIAN(IF('BA History'!B:B=A25, 'BA History'!C:C))</f>
        <v>7</v>
      </c>
      <c r="J25" s="35">
        <f t="array" ref="J25">MAX(IF('BA History'!B:B=A25, 'BA History'!C:C))</f>
        <v>7</v>
      </c>
      <c r="K25" s="34">
        <f>COUNTIFS('BA History'!B:B,A25,'BA History'!D:D, 1)</f>
        <v>0</v>
      </c>
      <c r="L25" s="110">
        <f>COUNTIFS('BA History'!B:B,A25,'BA History'!D:D, 0)</f>
        <v>1</v>
      </c>
      <c r="M25" s="75">
        <f>LOOKUP(2, 1/('BA History'!$B:$B=A25), 'BA History'!$AO:$AO)</f>
        <v>0</v>
      </c>
      <c r="N25" s="34">
        <f>SUMIFS('BA History'!F:F,'BA History'!B:B,A25)</f>
        <v>1</v>
      </c>
      <c r="O25" s="110">
        <f>SUMIFS('BA History'!E:E,'BA History'!B:B,A25)-N25</f>
        <v>4</v>
      </c>
      <c r="P25" s="75">
        <f>LOOKUP(2, 1/('BA History'!$B:$B=A25), 'BA History'!$AM:$AM)</f>
        <v>0.2</v>
      </c>
      <c r="Q25" s="34">
        <f>SUMIFS('BA History'!H:H,'BA History'!B:B,A25)</f>
        <v>5</v>
      </c>
      <c r="R25" s="110">
        <f>SUMIFS('BA History'!G:G,'BA History'!B:B,A25)-Q25</f>
        <v>14</v>
      </c>
      <c r="S25" s="75">
        <f>LOOKUP(2, 1/('BA History'!$B:$B=A25), 'BA History'!$AN:$AN)</f>
        <v>0.26</v>
      </c>
      <c r="T25" s="34">
        <f>COUNTIFS('BA History'!$B:$B,$A$25,'BA History'!K:K, 1)</f>
        <v>0</v>
      </c>
      <c r="U25" s="110">
        <f>COUNTIFS('BA History'!$B:$B,$A$25,'BA History'!L:L, 1)</f>
        <v>1</v>
      </c>
      <c r="V25" s="110">
        <f>COUNTIFS('BA History'!$B:$B,$A$25,'BA History'!M:M, 1)</f>
        <v>0</v>
      </c>
      <c r="W25" s="110">
        <f>COUNTIFS('BA History'!$B:$B,$A$25,'BA History'!N:N, 1)</f>
        <v>0</v>
      </c>
      <c r="X25" s="110">
        <f>COUNTIFS('BA History'!$B:$B,$A$25,'BA History'!O:O, 1)</f>
        <v>0</v>
      </c>
      <c r="Y25" s="110">
        <f>COUNTIFS('BA History'!$B:$B,$A$25,'BA History'!P:P, 1)</f>
        <v>0</v>
      </c>
      <c r="Z25" s="110">
        <f>COUNTIFS('BA History'!$B:$B,$A$25,'BA History'!Q:Q, 1)</f>
        <v>0</v>
      </c>
      <c r="AA25" s="110">
        <f>COUNTIFS('BA History'!$B:$B,$A$25,'BA History'!R:R, 1)</f>
        <v>0</v>
      </c>
      <c r="AB25" s="110">
        <f>COUNTIFS('BA History'!$B:$B,$A$25,'BA History'!S:S, 1)</f>
        <v>0</v>
      </c>
      <c r="AC25" s="110">
        <f>COUNTIFS('BA History'!$B:$B,$A$25,'BA History'!T:T, 1)</f>
        <v>0</v>
      </c>
      <c r="AD25" s="110">
        <f>COUNTIFS('BA History'!$B:$B,$A25,'BA History'!U:U, 1)</f>
        <v>0</v>
      </c>
      <c r="AE25" s="110">
        <f>COUNTIFS('BA History'!$B:$B,$A$25,'BA History'!V:V, 1)</f>
        <v>0</v>
      </c>
      <c r="AF25" s="110">
        <f>COUNTIFS('BA History'!$B:$B,$A$25,'BA History'!W:W, 1)</f>
        <v>0</v>
      </c>
      <c r="AG25" s="110">
        <f>COUNTIFS('BA History'!$B:$B,$A$25,'BA History'!X:X, 1)</f>
        <v>0</v>
      </c>
      <c r="AH25" s="110">
        <f>COUNTIFS('BA History'!$B:$B,$A$25,'BA History'!Y:Y, 1)</f>
        <v>0</v>
      </c>
      <c r="AI25" s="110">
        <f>COUNTIFS('BA History'!$B:$B,$A$25,'BA History'!Z:Z, 1)</f>
        <v>0</v>
      </c>
      <c r="AJ25" s="110">
        <f>COUNTIFS('BA History'!$B:$B,$A25,'BA History'!AA:AA, 1)</f>
        <v>0</v>
      </c>
      <c r="AK25" s="110">
        <f>COUNTIFS('BA History'!$B:$B,$A25,'BA History'!AB:AB, 1)</f>
        <v>0</v>
      </c>
      <c r="AL25" s="110">
        <f>COUNTIFS('BA History'!$B:$B,$A$25,'BA History'!AC:AC, 1)</f>
        <v>0</v>
      </c>
      <c r="AM25" s="110">
        <f>COUNTIFS('BA History'!$B:$B,$A25,'BA History'!AD:AD, 1)</f>
        <v>0</v>
      </c>
      <c r="AN25" s="110">
        <f>COUNTIFS('BA History'!$B:$B,$A$25,'BA History'!AE:AE, 1)</f>
        <v>0</v>
      </c>
      <c r="AO25" s="110">
        <f>COUNTIFS('BA History'!$B:$B,$A$25,'BA History'!AF:AF, 1)</f>
        <v>0</v>
      </c>
      <c r="AP25" s="110">
        <f>COUNTIFS('BA History'!$B:$B,$A$25,'BA History'!AG:AG, 1)</f>
        <v>0</v>
      </c>
      <c r="AQ25" s="110">
        <f>COUNTIFS('BA History'!$B:$B,$A$25,'BA History'!AH:AH, 1)</f>
        <v>0</v>
      </c>
      <c r="AR25" s="110">
        <f>COUNTIFS('BA History'!$B:$B,$A$25,'BA History'!AI:AI, 1)</f>
        <v>0</v>
      </c>
      <c r="AS25" s="110">
        <f>COUNTIFS('BA History'!$B:$B,$A25,'BA History'!AJ:AJ, 1)</f>
        <v>0</v>
      </c>
      <c r="AT25" s="47">
        <f>COUNTIFS('BA History'!$B:$B,$A$25,'BA History'!AK:AK, 1)</f>
        <v>0</v>
      </c>
    </row>
    <row r="26" spans="1:46" ht="15.75" x14ac:dyDescent="0.25">
      <c r="A26" s="34" t="s">
        <v>150</v>
      </c>
      <c r="B26" s="120" t="s">
        <v>79</v>
      </c>
      <c r="C26" s="117" t="s">
        <v>79</v>
      </c>
      <c r="D26" s="120">
        <v>3</v>
      </c>
      <c r="E26" s="120">
        <v>2</v>
      </c>
      <c r="F26" s="120"/>
      <c r="G26" s="34">
        <f>SUMIFS('BA History'!C:C,'BA History'!B:B,A26)</f>
        <v>868</v>
      </c>
      <c r="H26" s="109">
        <f>AVERAGEIFS('BA History'!C:C,'BA History'!B:B,A26)</f>
        <v>19.727272727272727</v>
      </c>
      <c r="I26" s="109">
        <f t="array" ref="I26">MEDIAN(IF('BA History'!B:B=A26, 'BA History'!C:C))</f>
        <v>19</v>
      </c>
      <c r="J26" s="35">
        <f t="array" ref="J26">MAX(IF('BA History'!B:B=A26, 'BA History'!C:C))</f>
        <v>33</v>
      </c>
      <c r="K26" s="34">
        <f>COUNTIFS('BA History'!B:B,A26,'BA History'!D:D, 1)</f>
        <v>26</v>
      </c>
      <c r="L26" s="110">
        <f>COUNTIFS('BA History'!B:B,A26,'BA History'!D:D, 0)</f>
        <v>18</v>
      </c>
      <c r="M26" s="75">
        <f>LOOKUP(2, 1/('BA History'!$B:$B=A26), 'BA History'!$AO:$AO)</f>
        <v>0.59090909090909094</v>
      </c>
      <c r="N26" s="34">
        <f>SUMIFS('BA History'!F:F,'BA History'!B:B,A26)</f>
        <v>98</v>
      </c>
      <c r="O26" s="110">
        <f>SUMIFS('BA History'!E:E,'BA History'!B:B,A26)-N26</f>
        <v>82</v>
      </c>
      <c r="P26" s="75">
        <f>LOOKUP(2, 1/('BA History'!$B:$B=A26), 'BA History'!$AM:$AM)</f>
        <v>0.54772727272727273</v>
      </c>
      <c r="Q26" s="34">
        <f>SUMIFS('BA History'!H:H,'BA History'!B:B,A26)</f>
        <v>386</v>
      </c>
      <c r="R26" s="110">
        <f>SUMIFS('BA History'!G:G,'BA History'!B:B,A26)-Q26</f>
        <v>350</v>
      </c>
      <c r="S26" s="75">
        <f>LOOKUP(2, 1/('BA History'!$B:$B=A26), 'BA History'!$AN:$AN)</f>
        <v>0.5331818181818182</v>
      </c>
      <c r="T26" s="34">
        <f>COUNTIFS('BA History'!$B:$B,$A$26,'BA History'!K:K, 1)</f>
        <v>5</v>
      </c>
      <c r="U26" s="110">
        <f>COUNTIFS('BA History'!$B:$B,$A$26,'BA History'!L:L, 1)</f>
        <v>2</v>
      </c>
      <c r="V26" s="110">
        <f>COUNTIFS('BA History'!$B:$B,$A$26,'BA History'!M:M, 1)</f>
        <v>8</v>
      </c>
      <c r="W26" s="110">
        <f>COUNTIFS('BA History'!$B:$B,$A$26,'BA History'!N:N, 1)</f>
        <v>14</v>
      </c>
      <c r="X26" s="110">
        <f>COUNTIFS('BA History'!$B:$B,$A$26,'BA History'!O:O, 1)</f>
        <v>1</v>
      </c>
      <c r="Y26" s="110">
        <f>COUNTIFS('BA History'!$B:$B,$A$26,'BA History'!P:P, 1)</f>
        <v>1</v>
      </c>
      <c r="Z26" s="110">
        <f>COUNTIFS('BA History'!$B:$B,$A$26,'BA History'!Q:Q, 1)</f>
        <v>4</v>
      </c>
      <c r="AA26" s="110">
        <f>COUNTIFS('BA History'!$B:$B,$A$26,'BA History'!R:R, 1)</f>
        <v>0</v>
      </c>
      <c r="AB26" s="110">
        <f>COUNTIFS('BA History'!$B:$B,$A$26,'BA History'!S:S, 1)</f>
        <v>1</v>
      </c>
      <c r="AC26" s="110">
        <f>COUNTIFS('BA History'!$B:$B,$A$26,'BA History'!T:T, 1)</f>
        <v>0</v>
      </c>
      <c r="AD26" s="110">
        <f>COUNTIFS('BA History'!$B:$B,$A26,'BA History'!U:U, 1)</f>
        <v>0</v>
      </c>
      <c r="AE26" s="110">
        <f>COUNTIFS('BA History'!$B:$B,$A$26,'BA History'!V:V, 1)</f>
        <v>4</v>
      </c>
      <c r="AF26" s="110">
        <f>COUNTIFS('BA History'!$B:$B,$A$26,'BA History'!W:W, 1)</f>
        <v>5</v>
      </c>
      <c r="AG26" s="110">
        <f>COUNTIFS('BA History'!$B:$B,$A$26,'BA History'!X:X, 1)</f>
        <v>4</v>
      </c>
      <c r="AH26" s="110">
        <f>COUNTIFS('BA History'!$B:$B,$A$26,'BA History'!Y:Y, 1)</f>
        <v>0</v>
      </c>
      <c r="AI26" s="110">
        <f>COUNTIFS('BA History'!$B:$B,$A$26,'BA History'!Z:Z, 1)</f>
        <v>6</v>
      </c>
      <c r="AJ26" s="110">
        <f>COUNTIFS('BA History'!$B:$B,$A26,'BA History'!AA:AA, 1)</f>
        <v>0</v>
      </c>
      <c r="AK26" s="110">
        <f>COUNTIFS('BA History'!$B:$B,$A26,'BA History'!AB:AB, 1)</f>
        <v>1</v>
      </c>
      <c r="AL26" s="110">
        <f>COUNTIFS('BA History'!$B:$B,$A$26,'BA History'!AC:AC, 1)</f>
        <v>12</v>
      </c>
      <c r="AM26" s="110">
        <f>COUNTIFS('BA History'!$B:$B,$A26,'BA History'!AD:AD, 1)</f>
        <v>0</v>
      </c>
      <c r="AN26" s="110">
        <f>COUNTIFS('BA History'!$B:$B,$A$26,'BA History'!AE:AE, 1)</f>
        <v>1</v>
      </c>
      <c r="AO26" s="110">
        <f>COUNTIFS('BA History'!$B:$B,$A$26,'BA History'!AF:AF, 1)</f>
        <v>14</v>
      </c>
      <c r="AP26" s="110">
        <f>COUNTIFS('BA History'!$B:$B,$A$26,'BA History'!AG:AG, 1)</f>
        <v>2</v>
      </c>
      <c r="AQ26" s="110">
        <f>COUNTIFS('BA History'!$B:$B,$A$26,'BA History'!AH:AH, 1)</f>
        <v>7</v>
      </c>
      <c r="AR26" s="110">
        <f>COUNTIFS('BA History'!$B:$B,$A$26,'BA History'!AI:AI, 1)</f>
        <v>6</v>
      </c>
      <c r="AS26" s="110">
        <f>COUNTIFS('BA History'!$B:$B,$A26,'BA History'!AJ:AJ, 1)</f>
        <v>0</v>
      </c>
      <c r="AT26" s="47">
        <f>COUNTIFS('BA History'!$B:$B,$A$26,'BA History'!AK:AK, 1)</f>
        <v>0</v>
      </c>
    </row>
    <row r="27" spans="1:46" x14ac:dyDescent="0.25">
      <c r="A27" s="34" t="s">
        <v>46</v>
      </c>
      <c r="B27" s="114" t="s">
        <v>158</v>
      </c>
      <c r="C27" s="117" t="s">
        <v>79</v>
      </c>
      <c r="D27" s="114"/>
      <c r="E27" s="114"/>
      <c r="F27" s="114"/>
      <c r="G27" s="34">
        <f>SUMIFS('BA History'!C:C,'BA History'!B:B,A27)</f>
        <v>571</v>
      </c>
      <c r="H27" s="109">
        <f>AVERAGEIFS('BA History'!C:C,'BA History'!B:B,A27)</f>
        <v>17.303030303030305</v>
      </c>
      <c r="I27" s="109">
        <f t="array" ref="I27">MEDIAN(IF('BA History'!B:B=A27, 'BA History'!C:C))</f>
        <v>17</v>
      </c>
      <c r="J27" s="35">
        <f t="array" ref="J27">MAX(IF('BA History'!B:B=A27, 'BA History'!C:C))</f>
        <v>34</v>
      </c>
      <c r="K27" s="34">
        <f>COUNTIFS('BA History'!B:B,A27,'BA History'!D:D, 1)</f>
        <v>10</v>
      </c>
      <c r="L27" s="110">
        <f>COUNTIFS('BA History'!B:B,A27,'BA History'!D:D, 0)</f>
        <v>23</v>
      </c>
      <c r="M27" s="75">
        <f>LOOKUP(2, 1/('BA History'!$B:$B=A27), 'BA History'!$AO:$AO)</f>
        <v>0.30303030303030304</v>
      </c>
      <c r="N27" s="34">
        <f>SUMIFS('BA History'!F:F,'BA History'!B:B,A27)</f>
        <v>55</v>
      </c>
      <c r="O27" s="110">
        <f>SUMIFS('BA History'!E:E,'BA History'!B:B,A27)-N27</f>
        <v>84</v>
      </c>
      <c r="P27" s="75">
        <f>LOOKUP(2, 1/('BA History'!$B:$B=A27), 'BA History'!$AM:$AM)</f>
        <v>0.37272727272727268</v>
      </c>
      <c r="Q27" s="34">
        <f>SUMIFS('BA History'!H:H,'BA History'!B:B,A27)</f>
        <v>258</v>
      </c>
      <c r="R27" s="110">
        <f>SUMIFS('BA History'!G:G,'BA History'!B:B,A27)-Q27</f>
        <v>318</v>
      </c>
      <c r="S27" s="75">
        <f>LOOKUP(2, 1/('BA History'!$B:$B=A27), 'BA History'!$AN:$AN)</f>
        <v>0.43212121212121213</v>
      </c>
      <c r="T27" s="34">
        <f>COUNTIFS('BA History'!$B:$B,$A$27,'BA History'!K:K, 1)</f>
        <v>6</v>
      </c>
      <c r="U27" s="110">
        <f>COUNTIFS('BA History'!$B:$B,$A$27,'BA History'!L:L, 1)</f>
        <v>4</v>
      </c>
      <c r="V27" s="110">
        <f>COUNTIFS('BA History'!$B:$B,$A$27,'BA History'!M:M, 1)</f>
        <v>5</v>
      </c>
      <c r="W27" s="110">
        <f>COUNTIFS('BA History'!$B:$B,$A$27,'BA History'!N:N, 1)</f>
        <v>4</v>
      </c>
      <c r="X27" s="110">
        <f>COUNTIFS('BA History'!$B:$B,$A$27,'BA History'!O:O, 1)</f>
        <v>2</v>
      </c>
      <c r="Y27" s="110">
        <f>COUNTIFS('BA History'!$B:$B,$A$27,'BA History'!P:P, 1)</f>
        <v>0</v>
      </c>
      <c r="Z27" s="110">
        <f>COUNTIFS('BA History'!$B:$B,$A$27,'BA History'!Q:Q, 1)</f>
        <v>0</v>
      </c>
      <c r="AA27" s="110">
        <f>COUNTIFS('BA History'!$B:$B,$A$27,'BA History'!R:R, 1)</f>
        <v>1</v>
      </c>
      <c r="AB27" s="110">
        <f>COUNTIFS('BA History'!$B:$B,$A$27,'BA History'!S:S, 1)</f>
        <v>0</v>
      </c>
      <c r="AC27" s="110">
        <f>COUNTIFS('BA History'!$B:$B,$A$27,'BA History'!T:T, 1)</f>
        <v>0</v>
      </c>
      <c r="AD27" s="110">
        <f>COUNTIFS('BA History'!$B:$B,$A27,'BA History'!U:U, 1)</f>
        <v>0</v>
      </c>
      <c r="AE27" s="110">
        <f>COUNTIFS('BA History'!$B:$B,$A$27,'BA History'!V:V, 1)</f>
        <v>1</v>
      </c>
      <c r="AF27" s="110">
        <f>COUNTIFS('BA History'!$B:$B,$A$27,'BA History'!W:W, 1)</f>
        <v>1</v>
      </c>
      <c r="AG27" s="110">
        <f>COUNTIFS('BA History'!$B:$B,$A$27,'BA History'!X:X, 1)</f>
        <v>3</v>
      </c>
      <c r="AH27" s="110">
        <f>COUNTIFS('BA History'!$B:$B,$A$27,'BA History'!Y:Y, 1)</f>
        <v>1</v>
      </c>
      <c r="AI27" s="110">
        <f>COUNTIFS('BA History'!$B:$B,$A$27,'BA History'!Z:Z, 1)</f>
        <v>1</v>
      </c>
      <c r="AJ27" s="110">
        <f>COUNTIFS('BA History'!$B:$B,$A27,'BA History'!AA:AA, 1)</f>
        <v>0</v>
      </c>
      <c r="AK27" s="110">
        <f>COUNTIFS('BA History'!$B:$B,$A27,'BA History'!AB:AB, 1)</f>
        <v>0</v>
      </c>
      <c r="AL27" s="110">
        <f>COUNTIFS('BA History'!$B:$B,$A$27,'BA History'!AC:AC, 1)</f>
        <v>7</v>
      </c>
      <c r="AM27" s="110">
        <f>COUNTIFS('BA History'!$B:$B,$A27,'BA History'!AD:AD, 1)</f>
        <v>0</v>
      </c>
      <c r="AN27" s="110">
        <f>COUNTIFS('BA History'!$B:$B,$A$27,'BA History'!AE:AE, 1)</f>
        <v>2</v>
      </c>
      <c r="AO27" s="110">
        <f>COUNTIFS('BA History'!$B:$B,$A$27,'BA History'!AF:AF, 1)</f>
        <v>6</v>
      </c>
      <c r="AP27" s="110">
        <f>COUNTIFS('BA History'!$B:$B,$A$27,'BA History'!AG:AG, 1)</f>
        <v>1</v>
      </c>
      <c r="AQ27" s="110">
        <f>COUNTIFS('BA History'!$B:$B,$A$27,'BA History'!AH:AH, 1)</f>
        <v>3</v>
      </c>
      <c r="AR27" s="110">
        <f>COUNTIFS('BA History'!$B:$B,$A$27,'BA History'!AI:AI, 1)</f>
        <v>4</v>
      </c>
      <c r="AS27" s="110">
        <f>COUNTIFS('BA History'!$B:$B,$A27,'BA History'!AJ:AJ, 1)</f>
        <v>0</v>
      </c>
      <c r="AT27" s="47">
        <f>COUNTIFS('BA History'!$B:$B,$A$27,'BA History'!AK:AK, 1)</f>
        <v>3</v>
      </c>
    </row>
    <row r="28" spans="1:46" x14ac:dyDescent="0.25">
      <c r="A28" s="34" t="s">
        <v>28</v>
      </c>
      <c r="B28" s="110" t="s">
        <v>79</v>
      </c>
      <c r="C28" s="117" t="s">
        <v>79</v>
      </c>
      <c r="D28" s="110"/>
      <c r="E28" s="110"/>
      <c r="F28" s="110"/>
      <c r="G28" s="34">
        <f>SUMIFS('BA History'!C:C,'BA History'!B:B,A28)</f>
        <v>418</v>
      </c>
      <c r="H28" s="109">
        <f>AVERAGEIFS('BA History'!C:C,'BA History'!B:B,A28)</f>
        <v>13.483870967741936</v>
      </c>
      <c r="I28" s="109">
        <f t="array" ref="I28">MEDIAN(IF('BA History'!B:B=A28, 'BA History'!C:C))</f>
        <v>14</v>
      </c>
      <c r="J28" s="35">
        <f t="array" ref="J28">MAX(IF('BA History'!B:B=A28, 'BA History'!C:C))</f>
        <v>25</v>
      </c>
      <c r="K28" s="34">
        <f>COUNTIFS('BA History'!B:B,A28,'BA History'!D:D, 1)</f>
        <v>13</v>
      </c>
      <c r="L28" s="110">
        <f>COUNTIFS('BA History'!B:B,A28,'BA History'!D:D, 0)</f>
        <v>18</v>
      </c>
      <c r="M28" s="75">
        <f>LOOKUP(2, 1/('BA History'!$B:$B=A28), 'BA History'!$AO:$AO)</f>
        <v>0.41935483870967744</v>
      </c>
      <c r="N28" s="34">
        <f>SUMIFS('BA History'!F:F,'BA History'!B:B,A28)</f>
        <v>53</v>
      </c>
      <c r="O28" s="110">
        <f>SUMIFS('BA History'!E:E,'BA History'!B:B,A28)-N28</f>
        <v>64</v>
      </c>
      <c r="P28" s="75">
        <f>LOOKUP(2, 1/('BA History'!$B:$B=A28), 'BA History'!$AM:$AM)</f>
        <v>0.45580645161290317</v>
      </c>
      <c r="Q28" s="34">
        <f>SUMIFS('BA History'!H:H,'BA History'!B:B,A28)</f>
        <v>225</v>
      </c>
      <c r="R28" s="110">
        <f>SUMIFS('BA History'!G:G,'BA History'!B:B,A28)-Q28</f>
        <v>250</v>
      </c>
      <c r="S28" s="75">
        <f>LOOKUP(2, 1/('BA History'!$B:$B=A28), 'BA History'!$AN:$AN)</f>
        <v>0.46838709677419349</v>
      </c>
      <c r="T28" s="34">
        <f>COUNTIFS('BA History'!$B:$B,$A$28,'BA History'!K:K, 1)</f>
        <v>2</v>
      </c>
      <c r="U28" s="110">
        <f>COUNTIFS('BA History'!$B:$B,$A$28,'BA History'!L:L, 1)</f>
        <v>4</v>
      </c>
      <c r="V28" s="110">
        <f>COUNTIFS('BA History'!$B:$B,$A$28,'BA History'!M:M, 1)</f>
        <v>3</v>
      </c>
      <c r="W28" s="110">
        <f>COUNTIFS('BA History'!$B:$B,$A$28,'BA History'!N:N, 1)</f>
        <v>5</v>
      </c>
      <c r="X28" s="110">
        <f>COUNTIFS('BA History'!$B:$B,$A$28,'BA History'!O:O, 1)</f>
        <v>4</v>
      </c>
      <c r="Y28" s="110">
        <f>COUNTIFS('BA History'!$B:$B,$A$28,'BA History'!P:P, 1)</f>
        <v>1</v>
      </c>
      <c r="Z28" s="110">
        <f>COUNTIFS('BA History'!$B:$B,$A$28,'BA History'!Q:Q, 1)</f>
        <v>2</v>
      </c>
      <c r="AA28" s="110">
        <f>COUNTIFS('BA History'!$B:$B,$A$28,'BA History'!R:R, 1)</f>
        <v>1</v>
      </c>
      <c r="AB28" s="110">
        <f>COUNTIFS('BA History'!$B:$B,$A$28,'BA History'!S:S, 1)</f>
        <v>1</v>
      </c>
      <c r="AC28" s="110">
        <f>COUNTIFS('BA History'!$B:$B,$A$28,'BA History'!T:T, 1)</f>
        <v>1</v>
      </c>
      <c r="AD28" s="110">
        <f>COUNTIFS('BA History'!$B:$B,$A28,'BA History'!U:U, 1)</f>
        <v>0</v>
      </c>
      <c r="AE28" s="110">
        <f>COUNTIFS('BA History'!$B:$B,$A$28,'BA History'!V:V, 1)</f>
        <v>3</v>
      </c>
      <c r="AF28" s="110">
        <f>COUNTIFS('BA History'!$B:$B,$A$28,'BA History'!W:W, 1)</f>
        <v>2</v>
      </c>
      <c r="AG28" s="110">
        <f>COUNTIFS('BA History'!$B:$B,$A$28,'BA History'!X:X, 1)</f>
        <v>0</v>
      </c>
      <c r="AH28" s="110">
        <f>COUNTIFS('BA History'!$B:$B,$A$28,'BA History'!Y:Y, 1)</f>
        <v>1</v>
      </c>
      <c r="AI28" s="110">
        <f>COUNTIFS('BA History'!$B:$B,$A$28,'BA History'!Z:Z, 1)</f>
        <v>3</v>
      </c>
      <c r="AJ28" s="110">
        <f>COUNTIFS('BA History'!$B:$B,$A28,'BA History'!AA:AA, 1)</f>
        <v>0</v>
      </c>
      <c r="AK28" s="110">
        <f>COUNTIFS('BA History'!$B:$B,$A28,'BA History'!AB:AB, 1)</f>
        <v>0</v>
      </c>
      <c r="AL28" s="110">
        <f>COUNTIFS('BA History'!$B:$B,$A$28,'BA History'!AC:AC, 1)</f>
        <v>4</v>
      </c>
      <c r="AM28" s="110">
        <f>COUNTIFS('BA History'!$B:$B,$A28,'BA History'!AD:AD, 1)</f>
        <v>0</v>
      </c>
      <c r="AN28" s="110">
        <f>COUNTIFS('BA History'!$B:$B,$A$28,'BA History'!AE:AE, 1)</f>
        <v>2</v>
      </c>
      <c r="AO28" s="110">
        <f>COUNTIFS('BA History'!$B:$B,$A$28,'BA History'!AF:AF, 1)</f>
        <v>4</v>
      </c>
      <c r="AP28" s="110">
        <f>COUNTIFS('BA History'!$B:$B,$A$28,'BA History'!AG:AG, 1)</f>
        <v>3</v>
      </c>
      <c r="AQ28" s="110">
        <f>COUNTIFS('BA History'!$B:$B,$A$28,'BA History'!AH:AH, 1)</f>
        <v>6</v>
      </c>
      <c r="AR28" s="110">
        <f>COUNTIFS('BA History'!$B:$B,$A$28,'BA History'!AI:AI, 1)</f>
        <v>1</v>
      </c>
      <c r="AS28" s="110">
        <f>COUNTIFS('BA History'!$B:$B,$A28,'BA History'!AJ:AJ, 1)</f>
        <v>0</v>
      </c>
      <c r="AT28" s="47">
        <f>COUNTIFS('BA History'!$B:$B,$A$28,'BA History'!AK:AK, 1)</f>
        <v>0</v>
      </c>
    </row>
    <row r="29" spans="1:46" x14ac:dyDescent="0.25">
      <c r="A29" s="34" t="s">
        <v>53</v>
      </c>
      <c r="B29" s="110" t="s">
        <v>79</v>
      </c>
      <c r="C29" s="117" t="s">
        <v>79</v>
      </c>
      <c r="D29" s="110">
        <v>1</v>
      </c>
      <c r="E29" s="110"/>
      <c r="F29" s="110"/>
      <c r="G29" s="34">
        <f>SUMIFS('BA History'!C:C,'BA History'!B:B,A29)</f>
        <v>544</v>
      </c>
      <c r="H29" s="109">
        <f>AVERAGEIFS('BA History'!C:C,'BA History'!B:B,A29)</f>
        <v>15.542857142857143</v>
      </c>
      <c r="I29" s="109">
        <f t="array" ref="I29">MEDIAN(IF('BA History'!B:B=A29, 'BA History'!C:C))</f>
        <v>15</v>
      </c>
      <c r="J29" s="35">
        <f t="array" ref="J29">MAX(IF('BA History'!B:B=A29, 'BA History'!C:C))</f>
        <v>36</v>
      </c>
      <c r="K29" s="34">
        <f>COUNTIFS('BA History'!B:B,A29,'BA History'!D:D, 1)</f>
        <v>15</v>
      </c>
      <c r="L29" s="110">
        <f>COUNTIFS('BA History'!B:B,A29,'BA History'!D:D, 0)</f>
        <v>20</v>
      </c>
      <c r="M29" s="75">
        <f>LOOKUP(2, 1/('BA History'!$B:$B=A29), 'BA History'!$AO:$AO)</f>
        <v>0.42857142857142855</v>
      </c>
      <c r="N29" s="34">
        <f>SUMIFS('BA History'!F:F,'BA History'!B:B,A29)</f>
        <v>66</v>
      </c>
      <c r="O29" s="110">
        <f>SUMIFS('BA History'!E:E,'BA History'!B:B,A29)-N29</f>
        <v>68</v>
      </c>
      <c r="P29" s="75">
        <f>LOOKUP(2, 1/('BA History'!$B:$B=A29), 'BA History'!$AM:$AM)</f>
        <v>0.50714285714285712</v>
      </c>
      <c r="Q29" s="34">
        <f>SUMIFS('BA History'!H:H,'BA History'!B:B,A29)</f>
        <v>271</v>
      </c>
      <c r="R29" s="110">
        <f>SUMIFS('BA History'!G:G,'BA History'!B:B,A29)-Q29</f>
        <v>281</v>
      </c>
      <c r="S29" s="75">
        <f>LOOKUP(2, 1/('BA History'!$B:$B=A29), 'BA History'!$AN:$AN)</f>
        <v>0.49571428571428577</v>
      </c>
      <c r="T29" s="34">
        <f>COUNTIFS('BA History'!$B:$B,$A$29,'BA History'!K:K, 1)</f>
        <v>3</v>
      </c>
      <c r="U29" s="110">
        <f>COUNTIFS('BA History'!$B:$B,$A$29,'BA History'!L:L, 1)</f>
        <v>5</v>
      </c>
      <c r="V29" s="110">
        <f>COUNTIFS('BA History'!$B:$B,$A$29,'BA History'!M:M, 1)</f>
        <v>0</v>
      </c>
      <c r="W29" s="110">
        <f>COUNTIFS('BA History'!$B:$B,$A$29,'BA History'!N:N, 1)</f>
        <v>8</v>
      </c>
      <c r="X29" s="110">
        <f>COUNTIFS('BA History'!$B:$B,$A$29,'BA History'!O:O, 1)</f>
        <v>1</v>
      </c>
      <c r="Y29" s="110">
        <f>COUNTIFS('BA History'!$B:$B,$A$29,'BA History'!P:P, 1)</f>
        <v>0</v>
      </c>
      <c r="Z29" s="110">
        <f>COUNTIFS('BA History'!$B:$B,$A$29,'BA History'!Q:Q, 1)</f>
        <v>2</v>
      </c>
      <c r="AA29" s="110">
        <f>COUNTIFS('BA History'!$B:$B,$A$29,'BA History'!R:R, 1)</f>
        <v>1</v>
      </c>
      <c r="AB29" s="110">
        <f>COUNTIFS('BA History'!$B:$B,$A$29,'BA History'!S:S, 1)</f>
        <v>0</v>
      </c>
      <c r="AC29" s="110">
        <f>COUNTIFS('BA History'!$B:$B,$A$29,'BA History'!T:T, 1)</f>
        <v>0</v>
      </c>
      <c r="AD29" s="110">
        <f>COUNTIFS('BA History'!$B:$B,$A29,'BA History'!U:U, 1)</f>
        <v>0</v>
      </c>
      <c r="AE29" s="110">
        <f>COUNTIFS('BA History'!$B:$B,$A$29,'BA History'!V:V, 1)</f>
        <v>1</v>
      </c>
      <c r="AF29" s="110">
        <f>COUNTIFS('BA History'!$B:$B,$A$29,'BA History'!W:W, 1)</f>
        <v>3</v>
      </c>
      <c r="AG29" s="110">
        <f>COUNTIFS('BA History'!$B:$B,$A$29,'BA History'!X:X, 1)</f>
        <v>2</v>
      </c>
      <c r="AH29" s="110">
        <f>COUNTIFS('BA History'!$B:$B,$A$29,'BA History'!Y:Y, 1)</f>
        <v>1</v>
      </c>
      <c r="AI29" s="110">
        <f>COUNTIFS('BA History'!$B:$B,$A$29,'BA History'!Z:Z, 1)</f>
        <v>4</v>
      </c>
      <c r="AJ29" s="110">
        <f>COUNTIFS('BA History'!$B:$B,$A29,'BA History'!AA:AA, 1)</f>
        <v>0</v>
      </c>
      <c r="AK29" s="110">
        <f>COUNTIFS('BA History'!$B:$B,$A29,'BA History'!AB:AB, 1)</f>
        <v>0</v>
      </c>
      <c r="AL29" s="110">
        <f>COUNTIFS('BA History'!$B:$B,$A$29,'BA History'!AC:AC, 1)</f>
        <v>12</v>
      </c>
      <c r="AM29" s="110">
        <f>COUNTIFS('BA History'!$B:$B,$A29,'BA History'!AD:AD, 1)</f>
        <v>0</v>
      </c>
      <c r="AN29" s="110">
        <f>COUNTIFS('BA History'!$B:$B,$A$29,'BA History'!AE:AE, 1)</f>
        <v>1</v>
      </c>
      <c r="AO29" s="110">
        <f>COUNTIFS('BA History'!$B:$B,$A$29,'BA History'!AF:AF, 1)</f>
        <v>9</v>
      </c>
      <c r="AP29" s="110">
        <f>COUNTIFS('BA History'!$B:$B,$A$29,'BA History'!AG:AG, 1)</f>
        <v>3</v>
      </c>
      <c r="AQ29" s="110">
        <f>COUNTIFS('BA History'!$B:$B,$A$29,'BA History'!AH:AH, 1)</f>
        <v>2</v>
      </c>
      <c r="AR29" s="110">
        <f>COUNTIFS('BA History'!$B:$B,$A$29,'BA History'!AI:AI, 1)</f>
        <v>7</v>
      </c>
      <c r="AS29" s="110">
        <f>COUNTIFS('BA History'!$B:$B,$A29,'BA History'!AJ:AJ, 1)</f>
        <v>0</v>
      </c>
      <c r="AT29" s="47">
        <f>COUNTIFS('BA History'!$B:$B,$A$29,'BA History'!AK:AK, 1)</f>
        <v>1</v>
      </c>
    </row>
    <row r="30" spans="1:46" x14ac:dyDescent="0.25">
      <c r="A30" s="34" t="s">
        <v>51</v>
      </c>
      <c r="B30" s="110" t="s">
        <v>79</v>
      </c>
      <c r="C30" s="117" t="s">
        <v>79</v>
      </c>
      <c r="D30" s="110"/>
      <c r="E30" s="110"/>
      <c r="F30" s="110"/>
      <c r="G30" s="34">
        <f>SUMIFS('BA History'!C:C,'BA History'!B:B,A30)</f>
        <v>21</v>
      </c>
      <c r="H30" s="109">
        <f>AVERAGEIFS('BA History'!C:C,'BA History'!B:B,A30)</f>
        <v>10.5</v>
      </c>
      <c r="I30" s="109">
        <f t="array" ref="I30">MEDIAN(IF('BA History'!B:B=A30, 'BA History'!C:C))</f>
        <v>10.5</v>
      </c>
      <c r="J30" s="35">
        <f t="array" ref="J30">MAX(IF('BA History'!B:B=A30, 'BA History'!C:C))</f>
        <v>16</v>
      </c>
      <c r="K30" s="34">
        <f>COUNTIFS('BA History'!B:B,A30,'BA History'!D:D, 1)</f>
        <v>1</v>
      </c>
      <c r="L30" s="110">
        <f>COUNTIFS('BA History'!B:B,A30,'BA History'!D:D, 0)</f>
        <v>1</v>
      </c>
      <c r="M30" s="75">
        <f>LOOKUP(2, 1/('BA History'!$B:$B=A30), 'BA History'!$AO:$AO)</f>
        <v>0.5</v>
      </c>
      <c r="N30" s="34">
        <f>SUMIFS('BA History'!F:F,'BA History'!B:B,A30)</f>
        <v>2</v>
      </c>
      <c r="O30" s="110">
        <f>SUMIFS('BA History'!E:E,'BA History'!B:B,A30)-N30</f>
        <v>4</v>
      </c>
      <c r="P30" s="75">
        <f>LOOKUP(2, 1/('BA History'!$B:$B=A30), 'BA History'!$AM:$AM)</f>
        <v>0.33500000000000002</v>
      </c>
      <c r="Q30" s="34">
        <f>SUMIFS('BA History'!H:H,'BA History'!B:B,A30)</f>
        <v>10</v>
      </c>
      <c r="R30" s="110">
        <f>SUMIFS('BA History'!G:G,'BA History'!B:B,A30)-Q30</f>
        <v>16</v>
      </c>
      <c r="S30" s="75">
        <f>LOOKUP(2, 1/('BA History'!$B:$B=A30), 'BA History'!$AN:$AN)</f>
        <v>0.35499999999999998</v>
      </c>
      <c r="T30" s="34">
        <f>COUNTIFS('BA History'!$B:$B,$A$30,'BA History'!K:K, 1)</f>
        <v>0</v>
      </c>
      <c r="U30" s="110">
        <f>COUNTIFS('BA History'!$B:$B,$A$30,'BA History'!L:L, 1)</f>
        <v>0</v>
      </c>
      <c r="V30" s="110">
        <f>COUNTIFS('BA History'!$B:$B,$A$30,'BA History'!M:M, 1)</f>
        <v>0</v>
      </c>
      <c r="W30" s="110">
        <f>COUNTIFS('BA History'!$B:$B,$A$30,'BA History'!N:N, 1)</f>
        <v>0</v>
      </c>
      <c r="X30" s="110">
        <f>COUNTIFS('BA History'!$B:$B,$A$30,'BA History'!O:O, 1)</f>
        <v>0</v>
      </c>
      <c r="Y30" s="110">
        <f>COUNTIFS('BA History'!$B:$B,$A$30,'BA History'!P:P, 1)</f>
        <v>0</v>
      </c>
      <c r="Z30" s="110">
        <f>COUNTIFS('BA History'!$B:$B,$A$30,'BA History'!Q:Q, 1)</f>
        <v>0</v>
      </c>
      <c r="AA30" s="110">
        <f>COUNTIFS('BA History'!$B:$B,$A$30,'BA History'!R:R, 1)</f>
        <v>0</v>
      </c>
      <c r="AB30" s="110">
        <f>COUNTIFS('BA History'!$B:$B,$A$30,'BA History'!S:S, 1)</f>
        <v>0</v>
      </c>
      <c r="AC30" s="110">
        <f>COUNTIFS('BA History'!$B:$B,$A$30,'BA History'!T:T, 1)</f>
        <v>0</v>
      </c>
      <c r="AD30" s="110">
        <f>COUNTIFS('BA History'!$B:$B,$A30,'BA History'!U:U, 1)</f>
        <v>0</v>
      </c>
      <c r="AE30" s="110">
        <f>COUNTIFS('BA History'!$B:$B,$A$30,'BA History'!V:V, 1)</f>
        <v>0</v>
      </c>
      <c r="AF30" s="110">
        <f>COUNTIFS('BA History'!$B:$B,$A$30,'BA History'!W:W, 1)</f>
        <v>0</v>
      </c>
      <c r="AG30" s="110">
        <f>COUNTIFS('BA History'!$B:$B,$A$30,'BA History'!X:X, 1)</f>
        <v>0</v>
      </c>
      <c r="AH30" s="110">
        <f>COUNTIFS('BA History'!$B:$B,$A$30,'BA History'!Y:Y, 1)</f>
        <v>0</v>
      </c>
      <c r="AI30" s="110">
        <f>COUNTIFS('BA History'!$B:$B,$A$30,'BA History'!Z:Z, 1)</f>
        <v>1</v>
      </c>
      <c r="AJ30" s="110">
        <f>COUNTIFS('BA History'!$B:$B,$A30,'BA History'!AA:AA, 1)</f>
        <v>0</v>
      </c>
      <c r="AK30" s="110">
        <f>COUNTIFS('BA History'!$B:$B,$A30,'BA History'!AB:AB, 1)</f>
        <v>0</v>
      </c>
      <c r="AL30" s="110">
        <f>COUNTIFS('BA History'!$B:$B,$A$30,'BA History'!AC:AC, 1)</f>
        <v>0</v>
      </c>
      <c r="AM30" s="110">
        <f>COUNTIFS('BA History'!$B:$B,$A30,'BA History'!AD:AD, 1)</f>
        <v>0</v>
      </c>
      <c r="AN30" s="110">
        <f>COUNTIFS('BA History'!$B:$B,$A$30,'BA History'!AE:AE, 1)</f>
        <v>0</v>
      </c>
      <c r="AO30" s="110">
        <f>COUNTIFS('BA History'!$B:$B,$A$30,'BA History'!AF:AF, 1)</f>
        <v>0</v>
      </c>
      <c r="AP30" s="110">
        <f>COUNTIFS('BA History'!$B:$B,$A$30,'BA History'!AG:AG, 1)</f>
        <v>1</v>
      </c>
      <c r="AQ30" s="110">
        <f>COUNTIFS('BA History'!$B:$B,$A$30,'BA History'!AH:AH, 1)</f>
        <v>0</v>
      </c>
      <c r="AR30" s="110">
        <f>COUNTIFS('BA History'!$B:$B,$A$30,'BA History'!AI:AI, 1)</f>
        <v>0</v>
      </c>
      <c r="AS30" s="110">
        <f>COUNTIFS('BA History'!$B:$B,$A30,'BA History'!AJ:AJ, 1)</f>
        <v>0</v>
      </c>
      <c r="AT30" s="47">
        <f>COUNTIFS('BA History'!$B:$B,$A$30,'BA History'!AK:AK, 1)</f>
        <v>0</v>
      </c>
    </row>
    <row r="31" spans="1:46" x14ac:dyDescent="0.25">
      <c r="A31" s="34" t="s">
        <v>47</v>
      </c>
      <c r="B31" s="110" t="s">
        <v>79</v>
      </c>
      <c r="C31" s="117" t="s">
        <v>79</v>
      </c>
      <c r="D31" s="110"/>
      <c r="E31" s="110"/>
      <c r="F31" s="110"/>
      <c r="G31" s="34">
        <f>SUMIFS('BA History'!C:C,'BA History'!B:B,A31)</f>
        <v>80</v>
      </c>
      <c r="H31" s="109">
        <f>AVERAGEIFS('BA History'!C:C,'BA History'!B:B,A31)</f>
        <v>7.2727272727272725</v>
      </c>
      <c r="I31" s="109">
        <f t="array" ref="I31">MEDIAN(IF('BA History'!B:B=A31, 'BA History'!C:C))</f>
        <v>8</v>
      </c>
      <c r="J31" s="35">
        <f t="array" ref="J31">MAX(IF('BA History'!B:B=A31, 'BA History'!C:C))</f>
        <v>11</v>
      </c>
      <c r="K31" s="34">
        <f>COUNTIFS('BA History'!B:B,A31,'BA History'!D:D, 1)</f>
        <v>4</v>
      </c>
      <c r="L31" s="110">
        <f>COUNTIFS('BA History'!B:B,A31,'BA History'!D:D, 0)</f>
        <v>7</v>
      </c>
      <c r="M31" s="75">
        <f>LOOKUP(2, 1/('BA History'!$B:$B=A31), 'BA History'!$AO:$AO)</f>
        <v>0.36363636363636365</v>
      </c>
      <c r="N31" s="34">
        <f>SUMIFS('BA History'!F:F,'BA History'!B:B,A31)</f>
        <v>21</v>
      </c>
      <c r="O31" s="110">
        <f>SUMIFS('BA History'!E:E,'BA History'!B:B,A31)-N31</f>
        <v>25</v>
      </c>
      <c r="P31" s="75">
        <f>LOOKUP(2, 1/('BA History'!$B:$B=A31), 'BA History'!$AM:$AM)</f>
        <v>0.45909090909090905</v>
      </c>
      <c r="Q31" s="34">
        <f>SUMIFS('BA History'!H:H,'BA History'!B:B,A31)</f>
        <v>87</v>
      </c>
      <c r="R31" s="110">
        <f>SUMIFS('BA History'!G:G,'BA History'!B:B,A31)-Q31</f>
        <v>96</v>
      </c>
      <c r="S31" s="75">
        <f>LOOKUP(2, 1/('BA History'!$B:$B=A31), 'BA History'!$AN:$AN)</f>
        <v>0.48454545454545456</v>
      </c>
      <c r="T31" s="34">
        <f>COUNTIFS('BA History'!$B:$B,$A$31,'BA History'!K:K, 1)</f>
        <v>2</v>
      </c>
      <c r="U31" s="110">
        <f>COUNTIFS('BA History'!$B:$B,$A$31,'BA History'!L:L, 1)</f>
        <v>2</v>
      </c>
      <c r="V31" s="110">
        <f>COUNTIFS('BA History'!$B:$B,$A$31,'BA History'!M:M, 1)</f>
        <v>2</v>
      </c>
      <c r="W31" s="110">
        <f>COUNTIFS('BA History'!$B:$B,$A$31,'BA History'!N:N, 1)</f>
        <v>2</v>
      </c>
      <c r="X31" s="110">
        <f>COUNTIFS('BA History'!$B:$B,$A$31,'BA History'!O:O, 1)</f>
        <v>0</v>
      </c>
      <c r="Y31" s="110">
        <f>COUNTIFS('BA History'!$B:$B,$A$31,'BA History'!P:P, 1)</f>
        <v>1</v>
      </c>
      <c r="Z31" s="110">
        <f>COUNTIFS('BA History'!$B:$B,$A$31,'BA History'!Q:Q, 1)</f>
        <v>1</v>
      </c>
      <c r="AA31" s="110">
        <f>COUNTIFS('BA History'!$B:$B,$A$31,'BA History'!R:R, 1)</f>
        <v>0</v>
      </c>
      <c r="AB31" s="110">
        <f>COUNTIFS('BA History'!$B:$B,$A$31,'BA History'!S:S, 1)</f>
        <v>1</v>
      </c>
      <c r="AC31" s="110">
        <f>COUNTIFS('BA History'!$B:$B,$A$31,'BA History'!T:T, 1)</f>
        <v>0</v>
      </c>
      <c r="AD31" s="110">
        <f>COUNTIFS('BA History'!$B:$B,$A31,'BA History'!U:U, 1)</f>
        <v>0</v>
      </c>
      <c r="AE31" s="110">
        <f>COUNTIFS('BA History'!$B:$B,$A$31,'BA History'!V:V, 1)</f>
        <v>0</v>
      </c>
      <c r="AF31" s="110">
        <f>COUNTIFS('BA History'!$B:$B,$A$31,'BA History'!W:W, 1)</f>
        <v>0</v>
      </c>
      <c r="AG31" s="110">
        <f>COUNTIFS('BA History'!$B:$B,$A$31,'BA History'!X:X, 1)</f>
        <v>2</v>
      </c>
      <c r="AH31" s="110">
        <f>COUNTIFS('BA History'!$B:$B,$A$31,'BA History'!Y:Y, 1)</f>
        <v>0</v>
      </c>
      <c r="AI31" s="110">
        <f>COUNTIFS('BA History'!$B:$B,$A$31,'BA History'!Z:Z, 1)</f>
        <v>1</v>
      </c>
      <c r="AJ31" s="110">
        <f>COUNTIFS('BA History'!$B:$B,$A31,'BA History'!AA:AA, 1)</f>
        <v>0</v>
      </c>
      <c r="AK31" s="110">
        <f>COUNTIFS('BA History'!$B:$B,$A31,'BA History'!AB:AB, 1)</f>
        <v>0</v>
      </c>
      <c r="AL31" s="110">
        <f>COUNTIFS('BA History'!$B:$B,$A$31,'BA History'!AC:AC, 1)</f>
        <v>2</v>
      </c>
      <c r="AM31" s="110">
        <f>COUNTIFS('BA History'!$B:$B,$A31,'BA History'!AD:AD, 1)</f>
        <v>0</v>
      </c>
      <c r="AN31" s="110">
        <f>COUNTIFS('BA History'!$B:$B,$A$31,'BA History'!AE:AE, 1)</f>
        <v>0</v>
      </c>
      <c r="AO31" s="110">
        <f>COUNTIFS('BA History'!$B:$B,$A$31,'BA History'!AF:AF, 1)</f>
        <v>2</v>
      </c>
      <c r="AP31" s="110">
        <f>COUNTIFS('BA History'!$B:$B,$A$31,'BA History'!AG:AG, 1)</f>
        <v>0</v>
      </c>
      <c r="AQ31" s="110">
        <f>COUNTIFS('BA History'!$B:$B,$A$31,'BA History'!AH:AH, 1)</f>
        <v>2</v>
      </c>
      <c r="AR31" s="110">
        <f>COUNTIFS('BA History'!$B:$B,$A$31,'BA History'!AI:AI, 1)</f>
        <v>1</v>
      </c>
      <c r="AS31" s="110">
        <f>COUNTIFS('BA History'!$B:$B,$A31,'BA History'!AJ:AJ, 1)</f>
        <v>0</v>
      </c>
      <c r="AT31" s="47">
        <f>COUNTIFS('BA History'!$B:$B,$A$31,'BA History'!AK:AK, 1)</f>
        <v>0</v>
      </c>
    </row>
    <row r="32" spans="1:46" x14ac:dyDescent="0.25">
      <c r="A32" s="34" t="s">
        <v>3</v>
      </c>
      <c r="B32" s="114" t="s">
        <v>158</v>
      </c>
      <c r="C32" s="117" t="s">
        <v>79</v>
      </c>
      <c r="D32" s="114"/>
      <c r="E32" s="114"/>
      <c r="F32" s="114"/>
      <c r="G32" s="34">
        <f>SUMIFS('BA History'!C:C,'BA History'!B:B,A32)</f>
        <v>284</v>
      </c>
      <c r="H32" s="109">
        <f>AVERAGEIFS('BA History'!C:C,'BA History'!B:B,A32)</f>
        <v>18.933333333333334</v>
      </c>
      <c r="I32" s="109">
        <f t="array" ref="I32">MEDIAN(IF('BA History'!B:B=A32, 'BA History'!C:C))</f>
        <v>20</v>
      </c>
      <c r="J32" s="35">
        <f t="array" ref="J32">MAX(IF('BA History'!B:B=A32, 'BA History'!C:C))</f>
        <v>27</v>
      </c>
      <c r="K32" s="34">
        <f>COUNTIFS('BA History'!B:B,A32,'BA History'!D:D, 1)</f>
        <v>7</v>
      </c>
      <c r="L32" s="110">
        <f>COUNTIFS('BA History'!B:B,A32,'BA History'!D:D, 0)</f>
        <v>8</v>
      </c>
      <c r="M32" s="75">
        <f>LOOKUP(2, 1/('BA History'!$B:$B=A32), 'BA History'!$AO:$AO)</f>
        <v>0.46666666666666667</v>
      </c>
      <c r="N32" s="34">
        <f>SUMIFS('BA History'!F:F,'BA History'!B:B,A32)</f>
        <v>31</v>
      </c>
      <c r="O32" s="110">
        <f>SUMIFS('BA History'!E:E,'BA History'!B:B,A32)-N32</f>
        <v>31</v>
      </c>
      <c r="P32" s="75">
        <f>LOOKUP(2, 1/('BA History'!$B:$B=A32), 'BA History'!$AM:$AM)</f>
        <v>0.51</v>
      </c>
      <c r="Q32" s="34">
        <f>SUMIFS('BA History'!H:H,'BA History'!B:B,A32)</f>
        <v>133</v>
      </c>
      <c r="R32" s="110">
        <f>SUMIFS('BA History'!G:G,'BA History'!B:B,A32)-Q32</f>
        <v>140</v>
      </c>
      <c r="S32" s="75">
        <f>LOOKUP(2, 1/('BA History'!$B:$B=A32), 'BA History'!$AN:$AN)</f>
        <v>0.48999999999999988</v>
      </c>
      <c r="T32" s="34">
        <f>COUNTIFS('BA History'!$B:$B,$A$32,'BA History'!K:K, 1)</f>
        <v>0</v>
      </c>
      <c r="U32" s="110">
        <f>COUNTIFS('BA History'!$B:$B,$A$32,'BA History'!L:L, 1)</f>
        <v>2</v>
      </c>
      <c r="V32" s="110">
        <f>COUNTIFS('BA History'!$B:$B,$A$32,'BA History'!M:M, 1)</f>
        <v>4</v>
      </c>
      <c r="W32" s="110">
        <f>COUNTIFS('BA History'!$B:$B,$A$32,'BA History'!N:N, 1)</f>
        <v>4</v>
      </c>
      <c r="X32" s="110">
        <f>COUNTIFS('BA History'!$B:$B,$A$32,'BA History'!O:O, 1)</f>
        <v>0</v>
      </c>
      <c r="Y32" s="110">
        <f>COUNTIFS('BA History'!$B:$B,$A$32,'BA History'!P:P, 1)</f>
        <v>1</v>
      </c>
      <c r="Z32" s="110">
        <f>COUNTIFS('BA History'!$B:$B,$A$32,'BA History'!Q:Q, 1)</f>
        <v>0</v>
      </c>
      <c r="AA32" s="110">
        <f>COUNTIFS('BA History'!$B:$B,$A$32,'BA History'!R:R, 1)</f>
        <v>0</v>
      </c>
      <c r="AB32" s="110">
        <f>COUNTIFS('BA History'!$B:$B,$A$32,'BA History'!S:S, 1)</f>
        <v>0</v>
      </c>
      <c r="AC32" s="110">
        <f>COUNTIFS('BA History'!$B:$B,$A$32,'BA History'!T:T, 1)</f>
        <v>0</v>
      </c>
      <c r="AD32" s="110">
        <f>COUNTIFS('BA History'!$B:$B,$A32,'BA History'!U:U, 1)</f>
        <v>0</v>
      </c>
      <c r="AE32" s="110">
        <f>COUNTIFS('BA History'!$B:$B,$A$32,'BA History'!V:V, 1)</f>
        <v>3</v>
      </c>
      <c r="AF32" s="110">
        <f>COUNTIFS('BA History'!$B:$B,$A$32,'BA History'!W:W, 1)</f>
        <v>1</v>
      </c>
      <c r="AG32" s="110">
        <f>COUNTIFS('BA History'!$B:$B,$A$32,'BA History'!X:X, 1)</f>
        <v>0</v>
      </c>
      <c r="AH32" s="110">
        <f>COUNTIFS('BA History'!$B:$B,$A$32,'BA History'!Y:Y, 1)</f>
        <v>0</v>
      </c>
      <c r="AI32" s="110">
        <f>COUNTIFS('BA History'!$B:$B,$A$32,'BA History'!Z:Z, 1)</f>
        <v>2</v>
      </c>
      <c r="AJ32" s="110">
        <f>COUNTIFS('BA History'!$B:$B,$A32,'BA History'!AA:AA, 1)</f>
        <v>0</v>
      </c>
      <c r="AK32" s="110">
        <f>COUNTIFS('BA History'!$B:$B,$A32,'BA History'!AB:AB, 1)</f>
        <v>1</v>
      </c>
      <c r="AL32" s="110">
        <f>COUNTIFS('BA History'!$B:$B,$A$32,'BA History'!AC:AC, 1)</f>
        <v>2</v>
      </c>
      <c r="AM32" s="110">
        <f>COUNTIFS('BA History'!$B:$B,$A32,'BA History'!AD:AD, 1)</f>
        <v>0</v>
      </c>
      <c r="AN32" s="110">
        <f>COUNTIFS('BA History'!$B:$B,$A$32,'BA History'!AE:AE, 1)</f>
        <v>0</v>
      </c>
      <c r="AO32" s="110">
        <f>COUNTIFS('BA History'!$B:$B,$A$32,'BA History'!AF:AF, 1)</f>
        <v>3</v>
      </c>
      <c r="AP32" s="110">
        <f>COUNTIFS('BA History'!$B:$B,$A$32,'BA History'!AG:AG, 1)</f>
        <v>4</v>
      </c>
      <c r="AQ32" s="110">
        <f>COUNTIFS('BA History'!$B:$B,$A$32,'BA History'!AH:AH, 1)</f>
        <v>2</v>
      </c>
      <c r="AR32" s="110">
        <f>COUNTIFS('BA History'!$B:$B,$A$32,'BA History'!AI:AI, 1)</f>
        <v>0</v>
      </c>
      <c r="AS32" s="110">
        <f>COUNTIFS('BA History'!$B:$B,$A32,'BA History'!AJ:AJ, 1)</f>
        <v>0</v>
      </c>
      <c r="AT32" s="47">
        <f>COUNTIFS('BA History'!$B:$B,$A$32,'BA History'!AK:AK, 1)</f>
        <v>1</v>
      </c>
    </row>
    <row r="33" spans="1:46" x14ac:dyDescent="0.25">
      <c r="A33" s="34" t="s">
        <v>148</v>
      </c>
      <c r="B33" s="114" t="s">
        <v>79</v>
      </c>
      <c r="C33" s="117" t="s">
        <v>79</v>
      </c>
      <c r="D33" s="114"/>
      <c r="E33" s="114"/>
      <c r="F33" s="114"/>
      <c r="G33" s="34">
        <f>SUMIFS('BA History'!C:C,'BA History'!B:B,A33)</f>
        <v>170</v>
      </c>
      <c r="H33" s="109">
        <f>AVERAGEIFS('BA History'!C:C,'BA History'!B:B,A33)</f>
        <v>8.9473684210526319</v>
      </c>
      <c r="I33" s="109">
        <f t="array" ref="I33">MEDIAN(IF('BA History'!B:B=A33, 'BA History'!C:C))</f>
        <v>8</v>
      </c>
      <c r="J33" s="35">
        <f t="array" ref="J33">MAX(IF('BA History'!B:B=A33, 'BA History'!C:C))</f>
        <v>18</v>
      </c>
      <c r="K33" s="34">
        <f>COUNTIFS('BA History'!B:B,A33,'BA History'!D:D, 1)</f>
        <v>6</v>
      </c>
      <c r="L33" s="110">
        <f>COUNTIFS('BA History'!B:B,A33,'BA History'!D:D, 0)</f>
        <v>13</v>
      </c>
      <c r="M33" s="75">
        <f>LOOKUP(2, 1/('BA History'!$B:$B=A33), 'BA History'!$AO:$AO)</f>
        <v>0.31578947368421051</v>
      </c>
      <c r="N33" s="34">
        <f>SUMIFS('BA History'!F:F,'BA History'!B:B,A33)</f>
        <v>27</v>
      </c>
      <c r="O33" s="110">
        <f>SUMIFS('BA History'!E:E,'BA History'!B:B,A33)-N33</f>
        <v>49</v>
      </c>
      <c r="P33" s="75">
        <f>LOOKUP(2, 1/('BA History'!$B:$B=A33), 'BA History'!$AM:$AM)</f>
        <v>0.31315789473684214</v>
      </c>
      <c r="Q33" s="34">
        <f>SUMIFS('BA History'!H:H,'BA History'!B:B,A33)</f>
        <v>138</v>
      </c>
      <c r="R33" s="110">
        <f>SUMIFS('BA History'!G:G,'BA History'!B:B,A33)-Q33</f>
        <v>181</v>
      </c>
      <c r="S33" s="75">
        <f>LOOKUP(2, 1/('BA History'!$B:$B=A33), 'BA History'!$AN:$AN)</f>
        <v>0.42105263157894729</v>
      </c>
      <c r="T33" s="34">
        <f>COUNTIFS('BA History'!$B:$B,$A$33,'BA History'!K:K, 1)</f>
        <v>2</v>
      </c>
      <c r="U33" s="110">
        <f>COUNTIFS('BA History'!$B:$B,$A$33,'BA History'!L:L, 1)</f>
        <v>1</v>
      </c>
      <c r="V33" s="110">
        <f>COUNTIFS('BA History'!$B:$B,$A$33,'BA History'!M:M, 1)</f>
        <v>1</v>
      </c>
      <c r="W33" s="110">
        <f>COUNTIFS('BA History'!$B:$B,$A$33,'BA History'!N:N, 1)</f>
        <v>2</v>
      </c>
      <c r="X33" s="110">
        <f>COUNTIFS('BA History'!$B:$B,$A$33,'BA History'!O:O, 1)</f>
        <v>1</v>
      </c>
      <c r="Y33" s="110">
        <f>COUNTIFS('BA History'!$B:$B,$A$33,'BA History'!P:P, 1)</f>
        <v>0</v>
      </c>
      <c r="Z33" s="110">
        <f>COUNTIFS('BA History'!$B:$B,$A$33,'BA History'!Q:Q, 1)</f>
        <v>0</v>
      </c>
      <c r="AA33" s="110">
        <f>COUNTIFS('BA History'!$B:$B,$A$33,'BA History'!R:R, 1)</f>
        <v>1</v>
      </c>
      <c r="AB33" s="110">
        <f>COUNTIFS('BA History'!$B:$B,$A$33,'BA History'!S:S, 1)</f>
        <v>2</v>
      </c>
      <c r="AC33" s="110">
        <f>COUNTIFS('BA History'!$B:$B,$A$33,'BA History'!T:T, 1)</f>
        <v>0</v>
      </c>
      <c r="AD33" s="110">
        <f>COUNTIFS('BA History'!$B:$B,$A33,'BA History'!U:U, 1)</f>
        <v>0</v>
      </c>
      <c r="AE33" s="110">
        <f>COUNTIFS('BA History'!$B:$B,$A$33,'BA History'!V:V, 1)</f>
        <v>0</v>
      </c>
      <c r="AF33" s="110">
        <f>COUNTIFS('BA History'!$B:$B,$A$33,'BA History'!W:W, 1)</f>
        <v>1</v>
      </c>
      <c r="AG33" s="110">
        <f>COUNTIFS('BA History'!$B:$B,$A$33,'BA History'!X:X, 1)</f>
        <v>1</v>
      </c>
      <c r="AH33" s="110">
        <f>COUNTIFS('BA History'!$B:$B,$A$33,'BA History'!Y:Y, 1)</f>
        <v>0</v>
      </c>
      <c r="AI33" s="110">
        <f>COUNTIFS('BA History'!$B:$B,$A$33,'BA History'!Z:Z, 1)</f>
        <v>1</v>
      </c>
      <c r="AJ33" s="110">
        <f>COUNTIFS('BA History'!$B:$B,$A33,'BA History'!AA:AA, 1)</f>
        <v>0</v>
      </c>
      <c r="AK33" s="110">
        <f>COUNTIFS('BA History'!$B:$B,$A33,'BA History'!AB:AB, 1)</f>
        <v>0</v>
      </c>
      <c r="AL33" s="110">
        <f>COUNTIFS('BA History'!$B:$B,$A$33,'BA History'!AC:AC, 1)</f>
        <v>2</v>
      </c>
      <c r="AM33" s="110">
        <f>COUNTIFS('BA History'!$B:$B,$A33,'BA History'!AD:AD, 1)</f>
        <v>0</v>
      </c>
      <c r="AN33" s="110">
        <f>COUNTIFS('BA History'!$B:$B,$A$33,'BA History'!AE:AE, 1)</f>
        <v>0</v>
      </c>
      <c r="AO33" s="110">
        <f>COUNTIFS('BA History'!$B:$B,$A$33,'BA History'!AF:AF, 1)</f>
        <v>5</v>
      </c>
      <c r="AP33" s="110">
        <f>COUNTIFS('BA History'!$B:$B,$A$33,'BA History'!AG:AG, 1)</f>
        <v>1</v>
      </c>
      <c r="AQ33" s="110">
        <f>COUNTIFS('BA History'!$B:$B,$A$33,'BA History'!AH:AH, 1)</f>
        <v>4</v>
      </c>
      <c r="AR33" s="110">
        <f>COUNTIFS('BA History'!$B:$B,$A$33,'BA History'!AI:AI, 1)</f>
        <v>2</v>
      </c>
      <c r="AS33" s="110">
        <f>COUNTIFS('BA History'!$B:$B,$A33,'BA History'!AJ:AJ, 1)</f>
        <v>0</v>
      </c>
      <c r="AT33" s="47">
        <f>COUNTIFS('BA History'!$B:$B,$A$33,'BA History'!AK:AK, 1)</f>
        <v>0</v>
      </c>
    </row>
    <row r="34" spans="1:46" x14ac:dyDescent="0.25">
      <c r="A34" s="34" t="s">
        <v>161</v>
      </c>
      <c r="B34" s="114" t="s">
        <v>79</v>
      </c>
      <c r="C34" s="117" t="s">
        <v>79</v>
      </c>
      <c r="D34" s="114">
        <v>1</v>
      </c>
      <c r="E34" s="114"/>
      <c r="F34" s="114"/>
      <c r="G34" s="34">
        <f>SUMIFS('BA History'!C:C,'BA History'!B:B,A34)</f>
        <v>258</v>
      </c>
      <c r="H34" s="109">
        <f>AVERAGEIFS('BA History'!C:C,'BA History'!B:B,A34)</f>
        <v>11.727272727272727</v>
      </c>
      <c r="I34" s="109">
        <f t="array" ref="I34">MEDIAN(IF('BA History'!B:B=A34, 'BA History'!C:C))</f>
        <v>10.5</v>
      </c>
      <c r="J34" s="35">
        <f t="array" ref="J34">MAX(IF('BA History'!B:B=A34, 'BA History'!C:C))</f>
        <v>29</v>
      </c>
      <c r="K34" s="34">
        <f>COUNTIFS('BA History'!B:B,A34,'BA History'!D:D, 1)</f>
        <v>11</v>
      </c>
      <c r="L34" s="110">
        <f>COUNTIFS('BA History'!B:B,A34,'BA History'!D:D, 0)</f>
        <v>11</v>
      </c>
      <c r="M34" s="75">
        <f>LOOKUP(2, 1/('BA History'!$B:$B=A34), 'BA History'!$AO:$AO)</f>
        <v>0.5</v>
      </c>
      <c r="N34" s="34">
        <f>SUMIFS('BA History'!F:F,'BA History'!B:B,A34)</f>
        <v>42</v>
      </c>
      <c r="O34" s="110">
        <f>SUMIFS('BA History'!E:E,'BA History'!B:B,A34)-N34</f>
        <v>47</v>
      </c>
      <c r="P34" s="75">
        <f>LOOKUP(2, 1/('BA History'!$B:$B=A34), 'BA History'!$AM:$AM)</f>
        <v>0.45227272727272722</v>
      </c>
      <c r="Q34" s="34">
        <f>SUMIFS('BA History'!H:H,'BA History'!B:B,A34)</f>
        <v>183</v>
      </c>
      <c r="R34" s="110">
        <f>SUMIFS('BA History'!G:G,'BA History'!B:B,A34)-Q34</f>
        <v>199</v>
      </c>
      <c r="S34" s="75">
        <f>LOOKUP(2, 1/('BA History'!$B:$B=A34), 'BA History'!$AN:$AN)</f>
        <v>0.47409090909090906</v>
      </c>
      <c r="T34" s="34">
        <f>COUNTIFS('BA History'!$B:$B,$A$34,'BA History'!K:K, 1)</f>
        <v>2</v>
      </c>
      <c r="U34" s="110">
        <f>COUNTIFS('BA History'!$B:$B,$A$34,'BA History'!L:L, 1)</f>
        <v>2</v>
      </c>
      <c r="V34" s="110">
        <f>COUNTIFS('BA History'!$B:$B,$A$34,'BA History'!M:M, 1)</f>
        <v>4</v>
      </c>
      <c r="W34" s="110">
        <f>COUNTIFS('BA History'!$B:$B,$A$34,'BA History'!N:N, 1)</f>
        <v>2</v>
      </c>
      <c r="X34" s="110">
        <f>COUNTIFS('BA History'!$B:$B,$A$34,'BA History'!O:O, 1)</f>
        <v>0</v>
      </c>
      <c r="Y34" s="110">
        <f>COUNTIFS('BA History'!$B:$B,$A$34,'BA History'!P:P, 1)</f>
        <v>0</v>
      </c>
      <c r="Z34" s="110">
        <f>COUNTIFS('BA History'!$B:$B,$A$34,'BA History'!Q:Q, 1)</f>
        <v>1</v>
      </c>
      <c r="AA34" s="110">
        <f>COUNTIFS('BA History'!$B:$B,$A$34,'BA History'!R:R, 1)</f>
        <v>0</v>
      </c>
      <c r="AB34" s="110">
        <f>COUNTIFS('BA History'!$B:$B,$A$34,'BA History'!S:S, 1)</f>
        <v>1</v>
      </c>
      <c r="AC34" s="110">
        <f>COUNTIFS('BA History'!$B:$B,$A$34,'BA History'!T:T, 1)</f>
        <v>0</v>
      </c>
      <c r="AD34" s="110">
        <f>COUNTIFS('BA History'!$B:$B,$A34,'BA History'!U:U, 1)</f>
        <v>0</v>
      </c>
      <c r="AE34" s="110">
        <f>COUNTIFS('BA History'!$B:$B,$A$34,'BA History'!V:V, 1)</f>
        <v>1</v>
      </c>
      <c r="AF34" s="110">
        <f>COUNTIFS('BA History'!$B:$B,$A$34,'BA History'!W:W, 1)</f>
        <v>2</v>
      </c>
      <c r="AG34" s="110">
        <f>COUNTIFS('BA History'!$B:$B,$A$34,'BA History'!X:X, 1)</f>
        <v>0</v>
      </c>
      <c r="AH34" s="110">
        <f>COUNTIFS('BA History'!$B:$B,$A$34,'BA History'!Y:Y, 1)</f>
        <v>0</v>
      </c>
      <c r="AI34" s="110">
        <f>COUNTIFS('BA History'!$B:$B,$A$34,'BA History'!Z:Z, 1)</f>
        <v>3</v>
      </c>
      <c r="AJ34" s="110">
        <f>COUNTIFS('BA History'!$B:$B,$A34,'BA History'!AA:AA, 1)</f>
        <v>0</v>
      </c>
      <c r="AK34" s="110">
        <f>COUNTIFS('BA History'!$B:$B,$A34,'BA History'!AB:AB, 1)</f>
        <v>1</v>
      </c>
      <c r="AL34" s="110">
        <f>COUNTIFS('BA History'!$B:$B,$A$34,'BA History'!AC:AC, 1)</f>
        <v>6</v>
      </c>
      <c r="AM34" s="110">
        <f>COUNTIFS('BA History'!$B:$B,$A34,'BA History'!AD:AD, 1)</f>
        <v>0</v>
      </c>
      <c r="AN34" s="110">
        <f>COUNTIFS('BA History'!$B:$B,$A$34,'BA History'!AE:AE, 1)</f>
        <v>2</v>
      </c>
      <c r="AO34" s="110">
        <f>COUNTIFS('BA History'!$B:$B,$A$34,'BA History'!AF:AF, 1)</f>
        <v>6</v>
      </c>
      <c r="AP34" s="110">
        <f>COUNTIFS('BA History'!$B:$B,$A$34,'BA History'!AG:AG, 1)</f>
        <v>3</v>
      </c>
      <c r="AQ34" s="110">
        <f>COUNTIFS('BA History'!$B:$B,$A$34,'BA History'!AH:AH, 1)</f>
        <v>2</v>
      </c>
      <c r="AR34" s="110">
        <f>COUNTIFS('BA History'!$B:$B,$A$34,'BA History'!AI:AI, 1)</f>
        <v>3</v>
      </c>
      <c r="AS34" s="110">
        <f>COUNTIFS('BA History'!$B:$B,$A34,'BA History'!AJ:AJ, 1)</f>
        <v>0</v>
      </c>
      <c r="AT34" s="47">
        <f>COUNTIFS('BA History'!$B:$B,$A$34,'BA History'!AK:AK, 1)</f>
        <v>1</v>
      </c>
    </row>
    <row r="35" spans="1:46" x14ac:dyDescent="0.25">
      <c r="A35" s="34" t="s">
        <v>15</v>
      </c>
      <c r="B35" s="110" t="s">
        <v>79</v>
      </c>
      <c r="C35" s="117" t="s">
        <v>79</v>
      </c>
      <c r="D35" s="110"/>
      <c r="E35" s="110"/>
      <c r="F35" s="110"/>
      <c r="G35" s="34">
        <f>SUMIFS('BA History'!C:C,'BA History'!B:B,A35)</f>
        <v>45</v>
      </c>
      <c r="H35" s="109">
        <f>AVERAGEIFS('BA History'!C:C,'BA History'!B:B,A35)</f>
        <v>15</v>
      </c>
      <c r="I35" s="109">
        <f t="array" ref="I35">MEDIAN(IF('BA History'!B:B=A35, 'BA History'!C:C))</f>
        <v>18</v>
      </c>
      <c r="J35" s="35">
        <f t="array" ref="J35">MAX(IF('BA History'!B:B=A35, 'BA History'!C:C))</f>
        <v>23</v>
      </c>
      <c r="K35" s="34">
        <f>COUNTIFS('BA History'!B:B,A35,'BA History'!D:D, 1)</f>
        <v>0</v>
      </c>
      <c r="L35" s="110">
        <f>COUNTIFS('BA History'!B:B,A35,'BA History'!D:D, 0)</f>
        <v>3</v>
      </c>
      <c r="M35" s="75">
        <f>LOOKUP(2, 1/('BA History'!$B:$B=A35), 'BA History'!$AO:$AO)</f>
        <v>0</v>
      </c>
      <c r="N35" s="34">
        <f>SUMIFS('BA History'!F:F,'BA History'!B:B,A35)</f>
        <v>3</v>
      </c>
      <c r="O35" s="110">
        <f>SUMIFS('BA History'!E:E,'BA History'!B:B,A35)-N35</f>
        <v>9</v>
      </c>
      <c r="P35" s="75">
        <f>LOOKUP(2, 1/('BA History'!$B:$B=A35), 'BA History'!$AM:$AM)</f>
        <v>0.21666666666666667</v>
      </c>
      <c r="Q35" s="34">
        <f>SUMIFS('BA History'!H:H,'BA History'!B:B,A35)</f>
        <v>19</v>
      </c>
      <c r="R35" s="110">
        <f>SUMIFS('BA History'!G:G,'BA History'!B:B,A35)-Q35</f>
        <v>29</v>
      </c>
      <c r="S35" s="75">
        <f>LOOKUP(2, 1/('BA History'!$B:$B=A35), 'BA History'!$AN:$AN)</f>
        <v>0.34666666666666668</v>
      </c>
      <c r="T35" s="34">
        <f>COUNTIFS('BA History'!$B:$B,$A$35,'BA History'!K:K, 1)</f>
        <v>0</v>
      </c>
      <c r="U35" s="110">
        <f>COUNTIFS('BA History'!$B:$B,$A$35,'BA History'!L:L, 1)</f>
        <v>1</v>
      </c>
      <c r="V35" s="110">
        <f>COUNTIFS('BA History'!$B:$B,$A$35,'BA History'!M:M, 1)</f>
        <v>1</v>
      </c>
      <c r="W35" s="110">
        <f>COUNTIFS('BA History'!$B:$B,$A$35,'BA History'!N:N, 1)</f>
        <v>0</v>
      </c>
      <c r="X35" s="110">
        <f>COUNTIFS('BA History'!$B:$B,$A$35,'BA History'!O:O, 1)</f>
        <v>0</v>
      </c>
      <c r="Y35" s="110">
        <f>COUNTIFS('BA History'!$B:$B,$A$35,'BA History'!P:P, 1)</f>
        <v>0</v>
      </c>
      <c r="Z35" s="110">
        <f>COUNTIFS('BA History'!$B:$B,$A$35,'BA History'!Q:Q, 1)</f>
        <v>1</v>
      </c>
      <c r="AA35" s="110">
        <f>COUNTIFS('BA History'!$B:$B,$A$35,'BA History'!R:R, 1)</f>
        <v>0</v>
      </c>
      <c r="AB35" s="110">
        <f>COUNTIFS('BA History'!$B:$B,$A$35,'BA History'!S:S, 1)</f>
        <v>0</v>
      </c>
      <c r="AC35" s="110">
        <f>COUNTIFS('BA History'!$B:$B,$A$35,'BA History'!T:T, 1)</f>
        <v>0</v>
      </c>
      <c r="AD35" s="110">
        <f>COUNTIFS('BA History'!$B:$B,$A35,'BA History'!U:U, 1)</f>
        <v>0</v>
      </c>
      <c r="AE35" s="110">
        <f>COUNTIFS('BA History'!$B:$B,$A$35,'BA History'!V:V, 1)</f>
        <v>0</v>
      </c>
      <c r="AF35" s="110">
        <f>COUNTIFS('BA History'!$B:$B,$A$35,'BA History'!W:W, 1)</f>
        <v>0</v>
      </c>
      <c r="AG35" s="110">
        <f>COUNTIFS('BA History'!$B:$B,$A$35,'BA History'!X:X, 1)</f>
        <v>0</v>
      </c>
      <c r="AH35" s="110">
        <f>COUNTIFS('BA History'!$B:$B,$A$35,'BA History'!Y:Y, 1)</f>
        <v>0</v>
      </c>
      <c r="AI35" s="110">
        <f>COUNTIFS('BA History'!$B:$B,$A$35,'BA History'!Z:Z, 1)</f>
        <v>0</v>
      </c>
      <c r="AJ35" s="110">
        <f>COUNTIFS('BA History'!$B:$B,$A35,'BA History'!AA:AA, 1)</f>
        <v>0</v>
      </c>
      <c r="AK35" s="110">
        <f>COUNTIFS('BA History'!$B:$B,$A35,'BA History'!AB:AB, 1)</f>
        <v>0</v>
      </c>
      <c r="AL35" s="110">
        <f>COUNTIFS('BA History'!$B:$B,$A$35,'BA History'!AC:AC, 1)</f>
        <v>0</v>
      </c>
      <c r="AM35" s="110">
        <f>COUNTIFS('BA History'!$B:$B,$A35,'BA History'!AD:AD, 1)</f>
        <v>0</v>
      </c>
      <c r="AN35" s="110">
        <f>COUNTIFS('BA History'!$B:$B,$A$35,'BA History'!AE:AE, 1)</f>
        <v>0</v>
      </c>
      <c r="AO35" s="110">
        <f>COUNTIFS('BA History'!$B:$B,$A$35,'BA History'!AF:AF, 1)</f>
        <v>0</v>
      </c>
      <c r="AP35" s="110">
        <f>COUNTIFS('BA History'!$B:$B,$A$35,'BA History'!AG:AG, 1)</f>
        <v>0</v>
      </c>
      <c r="AQ35" s="110">
        <f>COUNTIFS('BA History'!$B:$B,$A$35,'BA History'!AH:AH, 1)</f>
        <v>0</v>
      </c>
      <c r="AR35" s="110">
        <f>COUNTIFS('BA History'!$B:$B,$A$35,'BA History'!AI:AI, 1)</f>
        <v>0</v>
      </c>
      <c r="AS35" s="110">
        <f>COUNTIFS('BA History'!$B:$B,$A35,'BA History'!AJ:AJ, 1)</f>
        <v>0</v>
      </c>
      <c r="AT35" s="47">
        <f>COUNTIFS('BA History'!$B:$B,$A$35,'BA History'!AK:AK, 1)</f>
        <v>0</v>
      </c>
    </row>
    <row r="36" spans="1:46" x14ac:dyDescent="0.25">
      <c r="A36" s="34" t="s">
        <v>142</v>
      </c>
      <c r="B36" s="110" t="s">
        <v>79</v>
      </c>
      <c r="C36" s="117" t="s">
        <v>79</v>
      </c>
      <c r="D36" s="110"/>
      <c r="E36" s="110"/>
      <c r="F36" s="110"/>
      <c r="G36" s="34">
        <f>SUMIFS('BA History'!C:C,'BA History'!B:B,A36)</f>
        <v>25</v>
      </c>
      <c r="H36" s="109">
        <f>AVERAGEIFS('BA History'!C:C,'BA History'!B:B,A36)</f>
        <v>8.3333333333333339</v>
      </c>
      <c r="I36" s="109">
        <f t="array" ref="I36">MEDIAN(IF('BA History'!B:B=A36, 'BA History'!C:C))</f>
        <v>8</v>
      </c>
      <c r="J36" s="35">
        <f t="array" ref="J36">MAX(IF('BA History'!B:B=A36, 'BA History'!C:C))</f>
        <v>9</v>
      </c>
      <c r="K36" s="34">
        <f>COUNTIFS('BA History'!B:B,A36,'BA History'!D:D, 1)</f>
        <v>0</v>
      </c>
      <c r="L36" s="110">
        <f>COUNTIFS('BA History'!B:B,A36,'BA History'!D:D, 0)</f>
        <v>3</v>
      </c>
      <c r="M36" s="75">
        <f>LOOKUP(2, 1/('BA History'!$B:$B=A36), 'BA History'!$AO:$AO)</f>
        <v>0</v>
      </c>
      <c r="N36" s="34">
        <f>SUMIFS('BA History'!F:F,'BA History'!B:B,A36)</f>
        <v>2</v>
      </c>
      <c r="O36" s="110">
        <f>SUMIFS('BA History'!E:E,'BA History'!B:B,A36)-N36</f>
        <v>9</v>
      </c>
      <c r="P36" s="75">
        <f>LOOKUP(2, 1/('BA History'!$B:$B=A36), 'BA History'!$AM:$AM)</f>
        <v>0.16666666666666666</v>
      </c>
      <c r="Q36" s="34">
        <f>SUMIFS('BA History'!H:H,'BA History'!B:B,A36)</f>
        <v>14</v>
      </c>
      <c r="R36" s="110">
        <f>SUMIFS('BA History'!G:G,'BA History'!B:B,A36)-Q36</f>
        <v>29</v>
      </c>
      <c r="S36" s="75">
        <f>LOOKUP(2, 1/('BA History'!$B:$B=A36), 'BA History'!$AN:$AN)</f>
        <v>0.32666666666666666</v>
      </c>
      <c r="T36" s="34">
        <f>COUNTIFS('BA History'!$B:$B,$A$36,'BA History'!K:K, 1)</f>
        <v>0</v>
      </c>
      <c r="U36" s="110">
        <f>COUNTIFS('BA History'!$B:$B,$A$36,'BA History'!L:L, 1)</f>
        <v>0</v>
      </c>
      <c r="V36" s="110">
        <f>COUNTIFS('BA History'!$B:$B,$A$36,'BA History'!M:M, 1)</f>
        <v>0</v>
      </c>
      <c r="W36" s="110">
        <f>COUNTIFS('BA History'!$B:$B,$A$36,'BA History'!N:N, 1)</f>
        <v>0</v>
      </c>
      <c r="X36" s="110">
        <f>COUNTIFS('BA History'!$B:$B,$A$36,'BA History'!O:O, 1)</f>
        <v>0</v>
      </c>
      <c r="Y36" s="110">
        <f>COUNTIFS('BA History'!$B:$B,$A$36,'BA History'!P:P, 1)</f>
        <v>0</v>
      </c>
      <c r="Z36" s="110">
        <f>COUNTIFS('BA History'!$B:$B,$A$36,'BA History'!Q:Q, 1)</f>
        <v>0</v>
      </c>
      <c r="AA36" s="110">
        <f>COUNTIFS('BA History'!$B:$B,$A$36,'BA History'!R:R, 1)</f>
        <v>0</v>
      </c>
      <c r="AB36" s="110">
        <f>COUNTIFS('BA History'!$B:$B,$A$36,'BA History'!S:S, 1)</f>
        <v>0</v>
      </c>
      <c r="AC36" s="110">
        <f>COUNTIFS('BA History'!$B:$B,$A$36,'BA History'!T:T, 1)</f>
        <v>0</v>
      </c>
      <c r="AD36" s="110">
        <f>COUNTIFS('BA History'!$B:$B,$A36,'BA History'!U:U, 1)</f>
        <v>0</v>
      </c>
      <c r="AE36" s="110">
        <f>COUNTIFS('BA History'!$B:$B,$A$36,'BA History'!V:V, 1)</f>
        <v>0</v>
      </c>
      <c r="AF36" s="110">
        <f>COUNTIFS('BA History'!$B:$B,$A$36,'BA History'!W:W, 1)</f>
        <v>0</v>
      </c>
      <c r="AG36" s="110">
        <f>COUNTIFS('BA History'!$B:$B,$A$36,'BA History'!X:X, 1)</f>
        <v>0</v>
      </c>
      <c r="AH36" s="110">
        <f>COUNTIFS('BA History'!$B:$B,$A$36,'BA History'!Y:Y, 1)</f>
        <v>0</v>
      </c>
      <c r="AI36" s="110">
        <f>COUNTIFS('BA History'!$B:$B,$A$36,'BA History'!Z:Z, 1)</f>
        <v>0</v>
      </c>
      <c r="AJ36" s="110">
        <f>COUNTIFS('BA History'!$B:$B,$A36,'BA History'!AA:AA, 1)</f>
        <v>0</v>
      </c>
      <c r="AK36" s="110">
        <f>COUNTIFS('BA History'!$B:$B,$A36,'BA History'!AB:AB, 1)</f>
        <v>0</v>
      </c>
      <c r="AL36" s="110">
        <f>COUNTIFS('BA History'!$B:$B,$A$36,'BA History'!AC:AC, 1)</f>
        <v>0</v>
      </c>
      <c r="AM36" s="110">
        <f>COUNTIFS('BA History'!$B:$B,$A36,'BA History'!AD:AD, 1)</f>
        <v>0</v>
      </c>
      <c r="AN36" s="110">
        <f>COUNTIFS('BA History'!$B:$B,$A$36,'BA History'!AE:AE, 1)</f>
        <v>0</v>
      </c>
      <c r="AO36" s="110">
        <f>COUNTIFS('BA History'!$B:$B,$A$36,'BA History'!AF:AF, 1)</f>
        <v>0</v>
      </c>
      <c r="AP36" s="110">
        <f>COUNTIFS('BA History'!$B:$B,$A$36,'BA History'!AG:AG, 1)</f>
        <v>0</v>
      </c>
      <c r="AQ36" s="110">
        <f>COUNTIFS('BA History'!$B:$B,$A$36,'BA History'!AH:AH, 1)</f>
        <v>2</v>
      </c>
      <c r="AR36" s="110">
        <f>COUNTIFS('BA History'!$B:$B,$A$36,'BA History'!AI:AI, 1)</f>
        <v>0</v>
      </c>
      <c r="AS36" s="110">
        <f>COUNTIFS('BA History'!$B:$B,$A36,'BA History'!AJ:AJ, 1)</f>
        <v>0</v>
      </c>
      <c r="AT36" s="47">
        <f>COUNTIFS('BA History'!$B:$B,$A$36,'BA History'!AK:AK, 1)</f>
        <v>0</v>
      </c>
    </row>
    <row r="37" spans="1:46" x14ac:dyDescent="0.25">
      <c r="A37" s="34" t="s">
        <v>90</v>
      </c>
      <c r="B37" s="110" t="s">
        <v>79</v>
      </c>
      <c r="C37" s="117" t="s">
        <v>79</v>
      </c>
      <c r="D37" s="110"/>
      <c r="E37" s="110"/>
      <c r="F37" s="110"/>
      <c r="G37" s="34">
        <f>SUMIFS('BA History'!C:C,'BA History'!B:B,A37)</f>
        <v>3</v>
      </c>
      <c r="H37" s="109">
        <f>AVERAGEIFS('BA History'!C:C,'BA History'!B:B,A37)</f>
        <v>3</v>
      </c>
      <c r="I37" s="109">
        <f t="array" ref="I37">MEDIAN(IF('BA History'!B:B=A37, 'BA History'!C:C))</f>
        <v>3</v>
      </c>
      <c r="J37" s="35">
        <f t="array" ref="J37">MAX(IF('BA History'!B:B=A37, 'BA History'!C:C))</f>
        <v>3</v>
      </c>
      <c r="K37" s="34">
        <f>COUNTIFS('BA History'!B:B,A37,'BA History'!D:D, 1)</f>
        <v>1</v>
      </c>
      <c r="L37" s="110">
        <f>COUNTIFS('BA History'!B:B,A37,'BA History'!D:D, 0)</f>
        <v>0</v>
      </c>
      <c r="M37" s="75">
        <f>LOOKUP(2, 1/('BA History'!$B:$B=A37), 'BA History'!$AO:$AO)</f>
        <v>1</v>
      </c>
      <c r="N37" s="34">
        <f>SUMIFS('BA History'!F:F,'BA History'!B:B,A37)</f>
        <v>3</v>
      </c>
      <c r="O37" s="110">
        <f>SUMIFS('BA History'!E:E,'BA History'!B:B,A37)-N37</f>
        <v>0</v>
      </c>
      <c r="P37" s="75">
        <f>LOOKUP(2, 1/('BA History'!$B:$B=A37), 'BA History'!$AM:$AM)</f>
        <v>1</v>
      </c>
      <c r="Q37" s="34">
        <f>SUMIFS('BA History'!H:H,'BA History'!B:B,A37)</f>
        <v>9</v>
      </c>
      <c r="R37" s="110">
        <f>SUMIFS('BA History'!G:G,'BA History'!B:B,A37)-Q37</f>
        <v>5</v>
      </c>
      <c r="S37" s="75">
        <f>LOOKUP(2, 1/('BA History'!$B:$B=A37), 'BA History'!$AN:$AN)</f>
        <v>0.64</v>
      </c>
      <c r="T37" s="34">
        <f>COUNTIFS('BA History'!$B:$B,$A$37,'BA History'!K:K, 1)</f>
        <v>0</v>
      </c>
      <c r="U37" s="110">
        <f>COUNTIFS('BA History'!$B:$B,$A$37,'BA History'!L:L, 1)</f>
        <v>0</v>
      </c>
      <c r="V37" s="110">
        <f>COUNTIFS('BA History'!$B:$B,$A$37,'BA History'!M:M, 1)</f>
        <v>0</v>
      </c>
      <c r="W37" s="110">
        <f>COUNTIFS('BA History'!$B:$B,$A$37,'BA History'!N:N, 1)</f>
        <v>0</v>
      </c>
      <c r="X37" s="110">
        <f>COUNTIFS('BA History'!$B:$B,$A$37,'BA History'!O:O, 1)</f>
        <v>0</v>
      </c>
      <c r="Y37" s="110">
        <f>COUNTIFS('BA History'!$B:$B,$A$37,'BA History'!P:P, 1)</f>
        <v>0</v>
      </c>
      <c r="Z37" s="110">
        <f>COUNTIFS('BA History'!$B:$B,$A$37,'BA History'!Q:Q, 1)</f>
        <v>0</v>
      </c>
      <c r="AA37" s="110">
        <f>COUNTIFS('BA History'!$B:$B,$A$37,'BA History'!R:R, 1)</f>
        <v>0</v>
      </c>
      <c r="AB37" s="110">
        <f>COUNTIFS('BA History'!$B:$B,$A$37,'BA History'!S:S, 1)</f>
        <v>0</v>
      </c>
      <c r="AC37" s="110">
        <f>COUNTIFS('BA History'!$B:$B,$A$37,'BA History'!T:T, 1)</f>
        <v>0</v>
      </c>
      <c r="AD37" s="110">
        <f>COUNTIFS('BA History'!$B:$B,$A37,'BA History'!U:U, 1)</f>
        <v>0</v>
      </c>
      <c r="AE37" s="110">
        <f>COUNTIFS('BA History'!$B:$B,$A$37,'BA History'!V:V, 1)</f>
        <v>0</v>
      </c>
      <c r="AF37" s="110">
        <f>COUNTIFS('BA History'!$B:$B,$A$37,'BA History'!W:W, 1)</f>
        <v>1</v>
      </c>
      <c r="AG37" s="110">
        <f>COUNTIFS('BA History'!$B:$B,$A$37,'BA History'!X:X, 1)</f>
        <v>0</v>
      </c>
      <c r="AH37" s="110">
        <f>COUNTIFS('BA History'!$B:$B,$A$37,'BA History'!Y:Y, 1)</f>
        <v>0</v>
      </c>
      <c r="AI37" s="110">
        <f>COUNTIFS('BA History'!$B:$B,$A$37,'BA History'!Z:Z, 1)</f>
        <v>0</v>
      </c>
      <c r="AJ37" s="110">
        <f>COUNTIFS('BA History'!$B:$B,$A37,'BA History'!AA:AA, 1)</f>
        <v>0</v>
      </c>
      <c r="AK37" s="110">
        <f>COUNTIFS('BA History'!$B:$B,$A37,'BA History'!AB:AB, 1)</f>
        <v>0</v>
      </c>
      <c r="AL37" s="110">
        <f>COUNTIFS('BA History'!$B:$B,$A$37,'BA History'!AC:AC, 1)</f>
        <v>0</v>
      </c>
      <c r="AM37" s="110">
        <f>COUNTIFS('BA History'!$B:$B,$A37,'BA History'!AD:AD, 1)</f>
        <v>0</v>
      </c>
      <c r="AN37" s="110">
        <f>COUNTIFS('BA History'!$B:$B,$A$37,'BA History'!AE:AE, 1)</f>
        <v>0</v>
      </c>
      <c r="AO37" s="110">
        <f>COUNTIFS('BA History'!$B:$B,$A$37,'BA History'!AF:AF, 1)</f>
        <v>1</v>
      </c>
      <c r="AP37" s="110">
        <f>COUNTIFS('BA History'!$B:$B,$A$37,'BA History'!AG:AG, 1)</f>
        <v>1</v>
      </c>
      <c r="AQ37" s="110">
        <f>COUNTIFS('BA History'!$B:$B,$A$37,'BA History'!AH:AH, 1)</f>
        <v>0</v>
      </c>
      <c r="AR37" s="110">
        <f>COUNTIFS('BA History'!$B:$B,$A$37,'BA History'!AI:AI, 1)</f>
        <v>0</v>
      </c>
      <c r="AS37" s="110">
        <f>COUNTIFS('BA History'!$B:$B,$A37,'BA History'!AJ:AJ, 1)</f>
        <v>0</v>
      </c>
      <c r="AT37" s="47">
        <f>COUNTIFS('BA History'!$B:$B,$A$37,'BA History'!AK:AK, 1)</f>
        <v>0</v>
      </c>
    </row>
    <row r="38" spans="1:46" x14ac:dyDescent="0.25">
      <c r="A38" s="34" t="s">
        <v>13</v>
      </c>
      <c r="B38" s="110" t="s">
        <v>79</v>
      </c>
      <c r="C38" s="117" t="s">
        <v>79</v>
      </c>
      <c r="D38" s="110">
        <v>1</v>
      </c>
      <c r="E38" s="110"/>
      <c r="F38" s="110"/>
      <c r="G38" s="34">
        <f>SUMIFS('BA History'!C:C,'BA History'!B:B,A38)</f>
        <v>662</v>
      </c>
      <c r="H38" s="109">
        <f>AVERAGEIFS('BA History'!C:C,'BA History'!B:B,A38)</f>
        <v>16.974358974358974</v>
      </c>
      <c r="I38" s="109">
        <f t="array" ref="I38">MEDIAN(IF('BA History'!B:B=A38, 'BA History'!C:C))</f>
        <v>17</v>
      </c>
      <c r="J38" s="35">
        <f t="array" ref="J38">MAX(IF('BA History'!B:B=A38, 'BA History'!C:C))</f>
        <v>38</v>
      </c>
      <c r="K38" s="34">
        <f>COUNTIFS('BA History'!B:B,A38,'BA History'!D:D, 1)</f>
        <v>15</v>
      </c>
      <c r="L38" s="110">
        <f>COUNTIFS('BA History'!B:B,A38,'BA History'!D:D, 0)</f>
        <v>24</v>
      </c>
      <c r="M38" s="75">
        <f>LOOKUP(2, 1/('BA History'!$B:$B=A38), 'BA History'!$AO:$AO)</f>
        <v>0.38461538461538464</v>
      </c>
      <c r="N38" s="34">
        <f>SUMIFS('BA History'!F:F,'BA History'!B:B,A38)</f>
        <v>70</v>
      </c>
      <c r="O38" s="110">
        <f>SUMIFS('BA History'!E:E,'BA History'!B:B,A38)-N38</f>
        <v>84</v>
      </c>
      <c r="P38" s="75">
        <f>LOOKUP(2, 1/('BA History'!$B:$B=A38), 'BA History'!$AM:$AM)</f>
        <v>0.45512820512820512</v>
      </c>
      <c r="Q38" s="34">
        <f>SUMIFS('BA History'!H:H,'BA History'!B:B,A38)</f>
        <v>315</v>
      </c>
      <c r="R38" s="110">
        <f>SUMIFS('BA History'!G:G,'BA History'!B:B,A38)-Q38</f>
        <v>343</v>
      </c>
      <c r="S38" s="75">
        <f>LOOKUP(2, 1/('BA History'!$B:$B=A38), 'BA History'!$AN:$AN)</f>
        <v>0.48589743589743595</v>
      </c>
      <c r="T38" s="34">
        <f>COUNTIFS('BA History'!$B:$B,$A$38,'BA History'!K:K, 1)</f>
        <v>7</v>
      </c>
      <c r="U38" s="110">
        <f>COUNTIFS('BA History'!$B:$B,$A$38,'BA History'!L:L, 1)</f>
        <v>3</v>
      </c>
      <c r="V38" s="110">
        <f>COUNTIFS('BA History'!$B:$B,$A$38,'BA History'!M:M, 1)</f>
        <v>8</v>
      </c>
      <c r="W38" s="110">
        <f>COUNTIFS('BA History'!$B:$B,$A$38,'BA History'!N:N, 1)</f>
        <v>3</v>
      </c>
      <c r="X38" s="110">
        <f>COUNTIFS('BA History'!$B:$B,$A$38,'BA History'!O:O, 1)</f>
        <v>3</v>
      </c>
      <c r="Y38" s="110">
        <f>COUNTIFS('BA History'!$B:$B,$A$38,'BA History'!P:P, 1)</f>
        <v>0</v>
      </c>
      <c r="Z38" s="110">
        <f>COUNTIFS('BA History'!$B:$B,$A$38,'BA History'!Q:Q, 1)</f>
        <v>2</v>
      </c>
      <c r="AA38" s="110">
        <f>COUNTIFS('BA History'!$B:$B,$A$38,'BA History'!R:R, 1)</f>
        <v>1</v>
      </c>
      <c r="AB38" s="110">
        <f>COUNTIFS('BA History'!$B:$B,$A$38,'BA History'!S:S, 1)</f>
        <v>1</v>
      </c>
      <c r="AC38" s="110">
        <f>COUNTIFS('BA History'!$B:$B,$A$38,'BA History'!T:T, 1)</f>
        <v>0</v>
      </c>
      <c r="AD38" s="110">
        <f>COUNTIFS('BA History'!$B:$B,$A38,'BA History'!U:U, 1)</f>
        <v>0</v>
      </c>
      <c r="AE38" s="110">
        <f>COUNTIFS('BA History'!$B:$B,$A$38,'BA History'!V:V, 1)</f>
        <v>2</v>
      </c>
      <c r="AF38" s="110">
        <f>COUNTIFS('BA History'!$B:$B,$A$38,'BA History'!W:W, 1)</f>
        <v>2</v>
      </c>
      <c r="AG38" s="110">
        <f>COUNTIFS('BA History'!$B:$B,$A$38,'BA History'!X:X, 1)</f>
        <v>1</v>
      </c>
      <c r="AH38" s="110">
        <f>COUNTIFS('BA History'!$B:$B,$A$38,'BA History'!Y:Y, 1)</f>
        <v>0</v>
      </c>
      <c r="AI38" s="110">
        <f>COUNTIFS('BA History'!$B:$B,$A$38,'BA History'!Z:Z, 1)</f>
        <v>5</v>
      </c>
      <c r="AJ38" s="110">
        <f>COUNTIFS('BA History'!$B:$B,$A38,'BA History'!AA:AA, 1)</f>
        <v>0</v>
      </c>
      <c r="AK38" s="110">
        <f>COUNTIFS('BA History'!$B:$B,$A38,'BA History'!AB:AB, 1)</f>
        <v>0</v>
      </c>
      <c r="AL38" s="110">
        <f>COUNTIFS('BA History'!$B:$B,$A$38,'BA History'!AC:AC, 1)</f>
        <v>7</v>
      </c>
      <c r="AM38" s="110">
        <f>COUNTIFS('BA History'!$B:$B,$A38,'BA History'!AD:AD, 1)</f>
        <v>0</v>
      </c>
      <c r="AN38" s="110">
        <f>COUNTIFS('BA History'!$B:$B,$A$38,'BA History'!AE:AE, 1)</f>
        <v>1</v>
      </c>
      <c r="AO38" s="110">
        <f>COUNTIFS('BA History'!$B:$B,$A$38,'BA History'!AF:AF, 1)</f>
        <v>10</v>
      </c>
      <c r="AP38" s="110">
        <f>COUNTIFS('BA History'!$B:$B,$A$38,'BA History'!AG:AG, 1)</f>
        <v>5</v>
      </c>
      <c r="AQ38" s="110">
        <f>COUNTIFS('BA History'!$B:$B,$A$38,'BA History'!AH:AH, 1)</f>
        <v>5</v>
      </c>
      <c r="AR38" s="110">
        <f>COUNTIFS('BA History'!$B:$B,$A$38,'BA History'!AI:AI, 1)</f>
        <v>3</v>
      </c>
      <c r="AS38" s="110">
        <f>COUNTIFS('BA History'!$B:$B,$A38,'BA History'!AJ:AJ, 1)</f>
        <v>0</v>
      </c>
      <c r="AT38" s="47">
        <f>COUNTIFS('BA History'!$B:$B,$A$38,'BA History'!AK:AK, 1)</f>
        <v>1</v>
      </c>
    </row>
    <row r="39" spans="1:46" x14ac:dyDescent="0.25">
      <c r="A39" s="34" t="s">
        <v>2</v>
      </c>
      <c r="B39" s="114" t="s">
        <v>158</v>
      </c>
      <c r="C39" s="117" t="s">
        <v>79</v>
      </c>
      <c r="D39" s="114">
        <v>2</v>
      </c>
      <c r="E39" s="114">
        <v>1</v>
      </c>
      <c r="F39" s="114"/>
      <c r="G39" s="34">
        <f>SUMIFS('BA History'!C:C,'BA History'!B:B,A39)</f>
        <v>1485</v>
      </c>
      <c r="H39" s="109">
        <f>AVERAGEIFS('BA History'!C:C,'BA History'!B:B,A39)</f>
        <v>24.344262295081968</v>
      </c>
      <c r="I39" s="109">
        <f t="array" ref="I39">MEDIAN(IF('BA History'!B:B=A39, 'BA History'!C:C))</f>
        <v>24</v>
      </c>
      <c r="J39" s="35">
        <f t="array" ref="J39">MAX(IF('BA History'!B:B=A39, 'BA History'!C:C))</f>
        <v>50</v>
      </c>
      <c r="K39" s="34">
        <f>COUNTIFS('BA History'!B:B,A39,'BA History'!D:D, 1)</f>
        <v>30</v>
      </c>
      <c r="L39" s="110">
        <f>COUNTIFS('BA History'!B:B,A39,'BA History'!D:D, 0)</f>
        <v>31</v>
      </c>
      <c r="M39" s="75">
        <f>LOOKUP(2, 1/('BA History'!$B:$B=A39), 'BA History'!$AO:$AO)</f>
        <v>0.49180327868852458</v>
      </c>
      <c r="N39" s="34">
        <f>SUMIFS('BA History'!F:F,'BA History'!B:B,A39)</f>
        <v>123</v>
      </c>
      <c r="O39" s="110">
        <f>SUMIFS('BA History'!E:E,'BA History'!B:B,A39)-N39</f>
        <v>120</v>
      </c>
      <c r="P39" s="75">
        <f>LOOKUP(2, 1/('BA History'!$B:$B=A39), 'BA History'!$AM:$AM)</f>
        <v>0.50868852459016378</v>
      </c>
      <c r="Q39" s="34">
        <f>SUMIFS('BA History'!H:H,'BA History'!B:B,A39)</f>
        <v>529</v>
      </c>
      <c r="R39" s="110">
        <f>SUMIFS('BA History'!G:G,'BA History'!B:B,A39)-Q39</f>
        <v>488</v>
      </c>
      <c r="S39" s="75">
        <f>LOOKUP(2, 1/('BA History'!$B:$B=A39), 'BA History'!$AN:$AN)</f>
        <v>0.52803278688524602</v>
      </c>
      <c r="T39" s="34">
        <f>COUNTIFS('BA History'!$B:$B,$A$39,'BA History'!K:K, 1)</f>
        <v>8</v>
      </c>
      <c r="U39" s="110">
        <f>COUNTIFS('BA History'!$B:$B,$A$39,'BA History'!L:L, 1)</f>
        <v>3</v>
      </c>
      <c r="V39" s="110">
        <f>COUNTIFS('BA History'!$B:$B,$A$39,'BA History'!M:M, 1)</f>
        <v>9</v>
      </c>
      <c r="W39" s="110">
        <f>COUNTIFS('BA History'!$B:$B,$A$39,'BA History'!N:N, 1)</f>
        <v>12</v>
      </c>
      <c r="X39" s="110">
        <f>COUNTIFS('BA History'!$B:$B,$A$39,'BA History'!O:O, 1)</f>
        <v>3</v>
      </c>
      <c r="Y39" s="110">
        <f>COUNTIFS('BA History'!$B:$B,$A$39,'BA History'!P:P, 1)</f>
        <v>1</v>
      </c>
      <c r="Z39" s="110">
        <f>COUNTIFS('BA History'!$B:$B,$A$39,'BA History'!Q:Q, 1)</f>
        <v>2</v>
      </c>
      <c r="AA39" s="110">
        <f>COUNTIFS('BA History'!$B:$B,$A$39,'BA History'!R:R, 1)</f>
        <v>3</v>
      </c>
      <c r="AB39" s="110">
        <f>COUNTIFS('BA History'!$B:$B,$A$39,'BA History'!S:S, 1)</f>
        <v>3</v>
      </c>
      <c r="AC39" s="110">
        <f>COUNTIFS('BA History'!$B:$B,$A$39,'BA History'!T:T, 1)</f>
        <v>0</v>
      </c>
      <c r="AD39" s="110">
        <f>COUNTIFS('BA History'!$B:$B,$A39,'BA History'!U:U, 1)</f>
        <v>0</v>
      </c>
      <c r="AE39" s="110">
        <f>COUNTIFS('BA History'!$B:$B,$A$39,'BA History'!V:V, 1)</f>
        <v>6</v>
      </c>
      <c r="AF39" s="110">
        <f>COUNTIFS('BA History'!$B:$B,$A$39,'BA History'!W:W, 1)</f>
        <v>5</v>
      </c>
      <c r="AG39" s="110">
        <f>COUNTIFS('BA History'!$B:$B,$A$39,'BA History'!X:X, 1)</f>
        <v>1</v>
      </c>
      <c r="AH39" s="110">
        <f>COUNTIFS('BA History'!$B:$B,$A$39,'BA History'!Y:Y, 1)</f>
        <v>1</v>
      </c>
      <c r="AI39" s="110">
        <f>COUNTIFS('BA History'!$B:$B,$A$39,'BA History'!Z:Z, 1)</f>
        <v>8</v>
      </c>
      <c r="AJ39" s="110">
        <f>COUNTIFS('BA History'!$B:$B,$A39,'BA History'!AA:AA, 1)</f>
        <v>0</v>
      </c>
      <c r="AK39" s="110">
        <f>COUNTIFS('BA History'!$B:$B,$A39,'BA History'!AB:AB, 1)</f>
        <v>1</v>
      </c>
      <c r="AL39" s="110">
        <f>COUNTIFS('BA History'!$B:$B,$A$39,'BA History'!AC:AC, 1)</f>
        <v>12</v>
      </c>
      <c r="AM39" s="110">
        <f>COUNTIFS('BA History'!$B:$B,$A39,'BA History'!AD:AD, 1)</f>
        <v>0</v>
      </c>
      <c r="AN39" s="110">
        <f>COUNTIFS('BA History'!$B:$B,$A$39,'BA History'!AE:AE, 1)</f>
        <v>1</v>
      </c>
      <c r="AO39" s="110">
        <f>COUNTIFS('BA History'!$B:$B,$A$39,'BA History'!AF:AF, 1)</f>
        <v>22</v>
      </c>
      <c r="AP39" s="110">
        <f>COUNTIFS('BA History'!$B:$B,$A$39,'BA History'!AG:AG, 1)</f>
        <v>5</v>
      </c>
      <c r="AQ39" s="110">
        <f>COUNTIFS('BA History'!$B:$B,$A$39,'BA History'!AH:AH, 1)</f>
        <v>11</v>
      </c>
      <c r="AR39" s="110">
        <f>COUNTIFS('BA History'!$B:$B,$A$39,'BA History'!AI:AI, 1)</f>
        <v>6</v>
      </c>
      <c r="AS39" s="110">
        <f>COUNTIFS('BA History'!$B:$B,$A39,'BA History'!AJ:AJ, 1)</f>
        <v>0</v>
      </c>
      <c r="AT39" s="47">
        <f>COUNTIFS('BA History'!$B:$B,$A$39,'BA History'!AK:AK, 1)</f>
        <v>0</v>
      </c>
    </row>
    <row r="40" spans="1:46" x14ac:dyDescent="0.25">
      <c r="A40" s="34" t="s">
        <v>54</v>
      </c>
      <c r="B40" s="110" t="s">
        <v>79</v>
      </c>
      <c r="C40" s="117" t="s">
        <v>79</v>
      </c>
      <c r="D40" s="110">
        <v>3</v>
      </c>
      <c r="E40" s="110">
        <v>1</v>
      </c>
      <c r="F40" s="110"/>
      <c r="G40" s="34">
        <f>SUMIFS('BA History'!C:C,'BA History'!B:B,A40)</f>
        <v>1843</v>
      </c>
      <c r="H40" s="109">
        <f>AVERAGEIFS('BA History'!C:C,'BA History'!B:B,A40)</f>
        <v>23.329113924050635</v>
      </c>
      <c r="I40" s="109">
        <f t="array" ref="I40">MEDIAN(IF('BA History'!B:B=A40, 'BA History'!C:C))</f>
        <v>23</v>
      </c>
      <c r="J40" s="35">
        <f t="array" ref="J40">MAX(IF('BA History'!B:B=A40, 'BA History'!C:C))</f>
        <v>47</v>
      </c>
      <c r="K40" s="34">
        <f>COUNTIFS('BA History'!B:B,A40,'BA History'!D:D, 1)</f>
        <v>42</v>
      </c>
      <c r="L40" s="110">
        <f>COUNTIFS('BA History'!B:B,A40,'BA History'!D:D, 0)</f>
        <v>37</v>
      </c>
      <c r="M40" s="75">
        <f>LOOKUP(2, 1/('BA History'!$B:$B=A40), 'BA History'!$AO:$AO)</f>
        <v>0.53164556962025311</v>
      </c>
      <c r="N40" s="34">
        <f>SUMIFS('BA History'!F:F,'BA History'!B:B,A40)</f>
        <v>167</v>
      </c>
      <c r="O40" s="110">
        <f>SUMIFS('BA History'!E:E,'BA History'!B:B,A40)-N40</f>
        <v>154</v>
      </c>
      <c r="P40" s="75">
        <f>LOOKUP(2, 1/('BA History'!$B:$B=A40), 'BA History'!$AM:$AM)</f>
        <v>0.51860759493670883</v>
      </c>
      <c r="Q40" s="34">
        <f>SUMIFS('BA History'!H:H,'BA History'!B:B,A40)</f>
        <v>678</v>
      </c>
      <c r="R40" s="110">
        <f>SUMIFS('BA History'!G:G,'BA History'!B:B,A40)-Q40</f>
        <v>656</v>
      </c>
      <c r="S40" s="75">
        <f>LOOKUP(2, 1/('BA History'!$B:$B=A40), 'BA History'!$AN:$AN)</f>
        <v>0.50810126582278481</v>
      </c>
      <c r="T40" s="34">
        <f>COUNTIFS('BA History'!$B:$B,$A$40,'BA History'!K:K, 1)</f>
        <v>9</v>
      </c>
      <c r="U40" s="110">
        <f>COUNTIFS('BA History'!$B:$B,$A$40,'BA History'!L:L, 1)</f>
        <v>12</v>
      </c>
      <c r="V40" s="110">
        <f>COUNTIFS('BA History'!$B:$B,$A$40,'BA History'!M:M, 1)</f>
        <v>14</v>
      </c>
      <c r="W40" s="110">
        <f>COUNTIFS('BA History'!$B:$B,$A$40,'BA History'!N:N, 1)</f>
        <v>11</v>
      </c>
      <c r="X40" s="110">
        <f>COUNTIFS('BA History'!$B:$B,$A$40,'BA History'!O:O, 1)</f>
        <v>4</v>
      </c>
      <c r="Y40" s="110">
        <f>COUNTIFS('BA History'!$B:$B,$A$40,'BA History'!P:P, 1)</f>
        <v>2</v>
      </c>
      <c r="Z40" s="110">
        <f>COUNTIFS('BA History'!$B:$B,$A$40,'BA History'!Q:Q, 1)</f>
        <v>4</v>
      </c>
      <c r="AA40" s="110">
        <f>COUNTIFS('BA History'!$B:$B,$A$40,'BA History'!R:R, 1)</f>
        <v>3</v>
      </c>
      <c r="AB40" s="110">
        <f>COUNTIFS('BA History'!$B:$B,$A$40,'BA History'!S:S, 1)</f>
        <v>1</v>
      </c>
      <c r="AC40" s="110">
        <f>COUNTIFS('BA History'!$B:$B,$A$40,'BA History'!T:T, 1)</f>
        <v>1</v>
      </c>
      <c r="AD40" s="110">
        <f>COUNTIFS('BA History'!$B:$B,$A40,'BA History'!U:U, 1)</f>
        <v>0</v>
      </c>
      <c r="AE40" s="110">
        <f>COUNTIFS('BA History'!$B:$B,$A$40,'BA History'!V:V, 1)</f>
        <v>5</v>
      </c>
      <c r="AF40" s="110">
        <f>COUNTIFS('BA History'!$B:$B,$A$40,'BA History'!W:W, 1)</f>
        <v>11</v>
      </c>
      <c r="AG40" s="110">
        <f>COUNTIFS('BA History'!$B:$B,$A$40,'BA History'!X:X, 1)</f>
        <v>2</v>
      </c>
      <c r="AH40" s="110">
        <f>COUNTIFS('BA History'!$B:$B,$A$40,'BA History'!Y:Y, 1)</f>
        <v>0</v>
      </c>
      <c r="AI40" s="110">
        <f>COUNTIFS('BA History'!$B:$B,$A$40,'BA History'!Z:Z, 1)</f>
        <v>11</v>
      </c>
      <c r="AJ40" s="110">
        <f>COUNTIFS('BA History'!$B:$B,$A40,'BA History'!AA:AA, 1)</f>
        <v>0</v>
      </c>
      <c r="AK40" s="110">
        <f>COUNTIFS('BA History'!$B:$B,$A40,'BA History'!AB:AB, 1)</f>
        <v>0</v>
      </c>
      <c r="AL40" s="110">
        <f>COUNTIFS('BA History'!$B:$B,$A$40,'BA History'!AC:AC, 1)</f>
        <v>17</v>
      </c>
      <c r="AM40" s="110">
        <f>COUNTIFS('BA History'!$B:$B,$A40,'BA History'!AD:AD, 1)</f>
        <v>0</v>
      </c>
      <c r="AN40" s="110">
        <f>COUNTIFS('BA History'!$B:$B,$A$40,'BA History'!AE:AE, 1)</f>
        <v>5</v>
      </c>
      <c r="AO40" s="110">
        <f>COUNTIFS('BA History'!$B:$B,$A$40,'BA History'!AF:AF, 1)</f>
        <v>18</v>
      </c>
      <c r="AP40" s="110">
        <f>COUNTIFS('BA History'!$B:$B,$A$40,'BA History'!AG:AG, 1)</f>
        <v>12</v>
      </c>
      <c r="AQ40" s="110">
        <f>COUNTIFS('BA History'!$B:$B,$A$40,'BA History'!AH:AH, 1)</f>
        <v>12</v>
      </c>
      <c r="AR40" s="110">
        <f>COUNTIFS('BA History'!$B:$B,$A$40,'BA History'!AI:AI, 1)</f>
        <v>10</v>
      </c>
      <c r="AS40" s="110">
        <f>COUNTIFS('BA History'!$B:$B,$A40,'BA History'!AJ:AJ, 1)</f>
        <v>0</v>
      </c>
      <c r="AT40" s="47">
        <f>COUNTIFS('BA History'!$B:$B,$A$40,'BA History'!AK:AK, 1)</f>
        <v>3</v>
      </c>
    </row>
    <row r="41" spans="1:46" x14ac:dyDescent="0.25">
      <c r="A41" s="34" t="s">
        <v>5</v>
      </c>
      <c r="B41" s="114" t="s">
        <v>158</v>
      </c>
      <c r="C41" s="117" t="s">
        <v>79</v>
      </c>
      <c r="D41" s="114">
        <v>1</v>
      </c>
      <c r="E41" s="114">
        <v>1</v>
      </c>
      <c r="F41" s="114"/>
      <c r="G41" s="34">
        <f>SUMIFS('BA History'!C:C,'BA History'!B:B,A41)</f>
        <v>852</v>
      </c>
      <c r="H41" s="109">
        <f>AVERAGEIFS('BA History'!C:C,'BA History'!B:B,A41)</f>
        <v>19.363636363636363</v>
      </c>
      <c r="I41" s="109">
        <f t="array" ref="I41">MEDIAN(IF('BA History'!B:B=A41, 'BA History'!C:C))</f>
        <v>18.5</v>
      </c>
      <c r="J41" s="35">
        <f t="array" ref="J41">MAX(IF('BA History'!B:B=A41, 'BA History'!C:C))</f>
        <v>37</v>
      </c>
      <c r="K41" s="34">
        <f>COUNTIFS('BA History'!B:B,A41,'BA History'!D:D, 1)</f>
        <v>26</v>
      </c>
      <c r="L41" s="110">
        <f>COUNTIFS('BA History'!B:B,A41,'BA History'!D:D, 0)</f>
        <v>18</v>
      </c>
      <c r="M41" s="75">
        <f>LOOKUP(2, 1/('BA History'!$B:$B=A41), 'BA History'!$AO:$AO)</f>
        <v>0.59090909090909094</v>
      </c>
      <c r="N41" s="34">
        <f>SUMIFS('BA History'!F:F,'BA History'!B:B,A41)</f>
        <v>94</v>
      </c>
      <c r="O41" s="110">
        <f>SUMIFS('BA History'!E:E,'BA History'!B:B,A41)-N41</f>
        <v>82</v>
      </c>
      <c r="P41" s="75">
        <f>LOOKUP(2, 1/('BA History'!$B:$B=A41), 'BA History'!$AM:$AM)</f>
        <v>0.53113636363636363</v>
      </c>
      <c r="Q41" s="34">
        <f>SUMIFS('BA History'!H:H,'BA History'!B:B,A41)</f>
        <v>381</v>
      </c>
      <c r="R41" s="110">
        <f>SUMIFS('BA History'!G:G,'BA History'!B:B,A41)-Q41</f>
        <v>362</v>
      </c>
      <c r="S41" s="75">
        <f>LOOKUP(2, 1/('BA History'!$B:$B=A41), 'BA History'!$AN:$AN)</f>
        <v>0.51386363636363641</v>
      </c>
      <c r="T41" s="34">
        <f>COUNTIFS('BA History'!$B:$B,$A$41,'BA History'!K:K, 1)</f>
        <v>3</v>
      </c>
      <c r="U41" s="110">
        <f>COUNTIFS('BA History'!$B:$B,$A$41,'BA History'!L:L, 1)</f>
        <v>8</v>
      </c>
      <c r="V41" s="110">
        <f>COUNTIFS('BA History'!$B:$B,$A$41,'BA History'!M:M, 1)</f>
        <v>8</v>
      </c>
      <c r="W41" s="110">
        <f>COUNTIFS('BA History'!$B:$B,$A$41,'BA History'!N:N, 1)</f>
        <v>12</v>
      </c>
      <c r="X41" s="110">
        <f>COUNTIFS('BA History'!$B:$B,$A$41,'BA History'!O:O, 1)</f>
        <v>3</v>
      </c>
      <c r="Y41" s="110">
        <f>COUNTIFS('BA History'!$B:$B,$A$41,'BA History'!P:P, 1)</f>
        <v>0</v>
      </c>
      <c r="Z41" s="110">
        <f>COUNTIFS('BA History'!$B:$B,$A$41,'BA History'!Q:Q, 1)</f>
        <v>3</v>
      </c>
      <c r="AA41" s="110">
        <f>COUNTIFS('BA History'!$B:$B,$A$41,'BA History'!R:R, 1)</f>
        <v>0</v>
      </c>
      <c r="AB41" s="110">
        <f>COUNTIFS('BA History'!$B:$B,$A$41,'BA History'!S:S, 1)</f>
        <v>1</v>
      </c>
      <c r="AC41" s="110">
        <f>COUNTIFS('BA History'!$B:$B,$A$41,'BA History'!T:T, 1)</f>
        <v>0</v>
      </c>
      <c r="AD41" s="110">
        <f>COUNTIFS('BA History'!$B:$B,$A41,'BA History'!U:U, 1)</f>
        <v>0</v>
      </c>
      <c r="AE41" s="110">
        <f>COUNTIFS('BA History'!$B:$B,$A$41,'BA History'!V:V, 1)</f>
        <v>1</v>
      </c>
      <c r="AF41" s="110">
        <f>COUNTIFS('BA History'!$B:$B,$A$41,'BA History'!W:W, 1)</f>
        <v>4</v>
      </c>
      <c r="AG41" s="110">
        <f>COUNTIFS('BA History'!$B:$B,$A$41,'BA History'!X:X, 1)</f>
        <v>1</v>
      </c>
      <c r="AH41" s="110">
        <f>COUNTIFS('BA History'!$B:$B,$A$41,'BA History'!Y:Y, 1)</f>
        <v>1</v>
      </c>
      <c r="AI41" s="110">
        <f>COUNTIFS('BA History'!$B:$B,$A$41,'BA History'!Z:Z, 1)</f>
        <v>6</v>
      </c>
      <c r="AJ41" s="110">
        <f>COUNTIFS('BA History'!$B:$B,$A41,'BA History'!AA:AA, 1)</f>
        <v>0</v>
      </c>
      <c r="AK41" s="110">
        <f>COUNTIFS('BA History'!$B:$B,$A41,'BA History'!AB:AB, 1)</f>
        <v>0</v>
      </c>
      <c r="AL41" s="110">
        <f>COUNTIFS('BA History'!$B:$B,$A$41,'BA History'!AC:AC, 1)</f>
        <v>10</v>
      </c>
      <c r="AM41" s="110">
        <f>COUNTIFS('BA History'!$B:$B,$A41,'BA History'!AD:AD, 1)</f>
        <v>0</v>
      </c>
      <c r="AN41" s="110">
        <f>COUNTIFS('BA History'!$B:$B,$A$41,'BA History'!AE:AE, 1)</f>
        <v>5</v>
      </c>
      <c r="AO41" s="110">
        <f>COUNTIFS('BA History'!$B:$B,$A$41,'BA History'!AF:AF, 1)</f>
        <v>12</v>
      </c>
      <c r="AP41" s="110">
        <f>COUNTIFS('BA History'!$B:$B,$A$41,'BA History'!AG:AG, 1)</f>
        <v>6</v>
      </c>
      <c r="AQ41" s="110">
        <f>COUNTIFS('BA History'!$B:$B,$A$41,'BA History'!AH:AH, 1)</f>
        <v>7</v>
      </c>
      <c r="AR41" s="110">
        <f>COUNTIFS('BA History'!$B:$B,$A$41,'BA History'!AI:AI, 1)</f>
        <v>3</v>
      </c>
      <c r="AS41" s="110">
        <f>COUNTIFS('BA History'!$B:$B,$A41,'BA History'!AJ:AJ, 1)</f>
        <v>0</v>
      </c>
      <c r="AT41" s="47">
        <f>COUNTIFS('BA History'!$B:$B,$A$41,'BA History'!AK:AK, 1)</f>
        <v>0</v>
      </c>
    </row>
    <row r="42" spans="1:46" x14ac:dyDescent="0.25">
      <c r="A42" s="34" t="s">
        <v>38</v>
      </c>
      <c r="B42" s="110" t="s">
        <v>79</v>
      </c>
      <c r="C42" s="117" t="s">
        <v>79</v>
      </c>
      <c r="D42" s="110"/>
      <c r="E42" s="110"/>
      <c r="F42" s="110"/>
      <c r="G42" s="34">
        <f>SUMIFS('BA History'!C:C,'BA History'!B:B,A42)</f>
        <v>23</v>
      </c>
      <c r="H42" s="109">
        <f>AVERAGEIFS('BA History'!C:C,'BA History'!B:B,A42)</f>
        <v>4.5999999999999996</v>
      </c>
      <c r="I42" s="109">
        <f t="array" ref="I42">MEDIAN(IF('BA History'!B:B=A42, 'BA History'!C:C))</f>
        <v>3</v>
      </c>
      <c r="J42" s="35">
        <f t="array" ref="J42">MAX(IF('BA History'!B:B=A42, 'BA History'!C:C))</f>
        <v>11</v>
      </c>
      <c r="K42" s="34">
        <f>COUNTIFS('BA History'!B:B,A42,'BA History'!D:D, 1)</f>
        <v>2</v>
      </c>
      <c r="L42" s="110">
        <f>COUNTIFS('BA History'!B:B,A42,'BA History'!D:D, 0)</f>
        <v>3</v>
      </c>
      <c r="M42" s="75">
        <f>LOOKUP(2, 1/('BA History'!$B:$B=A42), 'BA History'!$AO:$AO)</f>
        <v>0.4</v>
      </c>
      <c r="N42" s="34">
        <f>SUMIFS('BA History'!F:F,'BA History'!B:B,A42)</f>
        <v>10</v>
      </c>
      <c r="O42" s="110">
        <f>SUMIFS('BA History'!E:E,'BA History'!B:B,A42)-N42</f>
        <v>12</v>
      </c>
      <c r="P42" s="75">
        <f>LOOKUP(2, 1/('BA History'!$B:$B=A42), 'BA History'!$AM:$AM)</f>
        <v>0.43</v>
      </c>
      <c r="Q42" s="34">
        <f>SUMIFS('BA History'!H:H,'BA History'!B:B,A42)</f>
        <v>41</v>
      </c>
      <c r="R42" s="110">
        <f>SUMIFS('BA History'!G:G,'BA History'!B:B,A42)-Q42</f>
        <v>49</v>
      </c>
      <c r="S42" s="75">
        <f>LOOKUP(2, 1/('BA History'!$B:$B=A42), 'BA History'!$AN:$AN)</f>
        <v>0.43600000000000005</v>
      </c>
      <c r="T42" s="34">
        <f>COUNTIFS('BA History'!$B:$B,$A$42,'BA History'!K:K, 1)</f>
        <v>1</v>
      </c>
      <c r="U42" s="110">
        <f>COUNTIFS('BA History'!$B:$B,$A$42,'BA History'!L:L, 1)</f>
        <v>1</v>
      </c>
      <c r="V42" s="110">
        <f>COUNTIFS('BA History'!$B:$B,$A$42,'BA History'!M:M, 1)</f>
        <v>1</v>
      </c>
      <c r="W42" s="110">
        <f>COUNTIFS('BA History'!$B:$B,$A$42,'BA History'!N:N, 1)</f>
        <v>0</v>
      </c>
      <c r="X42" s="110">
        <f>COUNTIFS('BA History'!$B:$B,$A$42,'BA History'!O:O, 1)</f>
        <v>1</v>
      </c>
      <c r="Y42" s="110">
        <f>COUNTIFS('BA History'!$B:$B,$A$42,'BA History'!P:P, 1)</f>
        <v>0</v>
      </c>
      <c r="Z42" s="110">
        <f>COUNTIFS('BA History'!$B:$B,$A$42,'BA History'!Q:Q, 1)</f>
        <v>0</v>
      </c>
      <c r="AA42" s="110">
        <f>COUNTIFS('BA History'!$B:$B,$A$42,'BA History'!R:R, 1)</f>
        <v>0</v>
      </c>
      <c r="AB42" s="110">
        <f>COUNTIFS('BA History'!$B:$B,$A$42,'BA History'!S:S, 1)</f>
        <v>0</v>
      </c>
      <c r="AC42" s="110">
        <f>COUNTIFS('BA History'!$B:$B,$A$42,'BA History'!T:T, 1)</f>
        <v>0</v>
      </c>
      <c r="AD42" s="110">
        <f>COUNTIFS('BA History'!$B:$B,$A42,'BA History'!U:U, 1)</f>
        <v>0</v>
      </c>
      <c r="AE42" s="110">
        <f>COUNTIFS('BA History'!$B:$B,$A$42,'BA History'!V:V, 1)</f>
        <v>1</v>
      </c>
      <c r="AF42" s="110">
        <f>COUNTIFS('BA History'!$B:$B,$A$42,'BA History'!W:W, 1)</f>
        <v>2</v>
      </c>
      <c r="AG42" s="110">
        <f>COUNTIFS('BA History'!$B:$B,$A$42,'BA History'!X:X, 1)</f>
        <v>0</v>
      </c>
      <c r="AH42" s="110">
        <f>COUNTIFS('BA History'!$B:$B,$A$42,'BA History'!Y:Y, 1)</f>
        <v>0</v>
      </c>
      <c r="AI42" s="110">
        <f>COUNTIFS('BA History'!$B:$B,$A$42,'BA History'!Z:Z, 1)</f>
        <v>1</v>
      </c>
      <c r="AJ42" s="110">
        <f>COUNTIFS('BA History'!$B:$B,$A42,'BA History'!AA:AA, 1)</f>
        <v>0</v>
      </c>
      <c r="AK42" s="110">
        <f>COUNTIFS('BA History'!$B:$B,$A42,'BA History'!AB:AB, 1)</f>
        <v>0</v>
      </c>
      <c r="AL42" s="110">
        <f>COUNTIFS('BA History'!$B:$B,$A$42,'BA History'!AC:AC, 1)</f>
        <v>0</v>
      </c>
      <c r="AM42" s="110">
        <f>COUNTIFS('BA History'!$B:$B,$A42,'BA History'!AD:AD, 1)</f>
        <v>0</v>
      </c>
      <c r="AN42" s="110">
        <f>COUNTIFS('BA History'!$B:$B,$A$42,'BA History'!AE:AE, 1)</f>
        <v>0</v>
      </c>
      <c r="AO42" s="110">
        <f>COUNTIFS('BA History'!$B:$B,$A$42,'BA History'!AF:AF, 1)</f>
        <v>1</v>
      </c>
      <c r="AP42" s="110">
        <f>COUNTIFS('BA History'!$B:$B,$A$42,'BA History'!AG:AG, 1)</f>
        <v>0</v>
      </c>
      <c r="AQ42" s="110">
        <f>COUNTIFS('BA History'!$B:$B,$A$42,'BA History'!AH:AH, 1)</f>
        <v>1</v>
      </c>
      <c r="AR42" s="110">
        <f>COUNTIFS('BA History'!$B:$B,$A$42,'BA History'!AI:AI, 1)</f>
        <v>0</v>
      </c>
      <c r="AS42" s="110">
        <f>COUNTIFS('BA History'!$B:$B,$A42,'BA History'!AJ:AJ, 1)</f>
        <v>0</v>
      </c>
      <c r="AT42" s="47">
        <f>COUNTIFS('BA History'!$B:$B,$A$42,'BA History'!AK:AK, 1)</f>
        <v>0</v>
      </c>
    </row>
    <row r="43" spans="1:46" x14ac:dyDescent="0.25">
      <c r="A43" s="34" t="s">
        <v>224</v>
      </c>
      <c r="B43" s="110" t="s">
        <v>79</v>
      </c>
      <c r="C43" s="117" t="s">
        <v>79</v>
      </c>
      <c r="D43" s="110"/>
      <c r="E43" s="110"/>
      <c r="F43" s="110"/>
      <c r="G43" s="34">
        <f>SUMIFS('BA History'!C:C,'BA History'!B:B,A43)</f>
        <v>17</v>
      </c>
      <c r="H43" s="109">
        <f>AVERAGEIFS('BA History'!C:C,'BA History'!B:B,A43)</f>
        <v>8.5</v>
      </c>
      <c r="I43" s="109">
        <f t="array" ref="I43">MEDIAN(IF('BA History'!B:B=A43, 'BA History'!C:C))</f>
        <v>8.5</v>
      </c>
      <c r="J43" s="35">
        <f t="array" ref="J43">MAX(IF('BA History'!B:B=A43, 'BA History'!C:C))</f>
        <v>10</v>
      </c>
      <c r="K43" s="34">
        <f>COUNTIFS('BA History'!B:B,A43,'BA History'!D:D, 1)</f>
        <v>1</v>
      </c>
      <c r="L43" s="110">
        <f>COUNTIFS('BA History'!B:B,A43,'BA History'!D:D, 0)</f>
        <v>1</v>
      </c>
      <c r="M43" s="75">
        <f>LOOKUP(2, 1/('BA History'!$B:$B=A43), 'BA History'!$AO:$AO)</f>
        <v>0.5</v>
      </c>
      <c r="N43" s="34">
        <f>SUMIFS('BA History'!F:F,'BA History'!B:B,A43)</f>
        <v>4</v>
      </c>
      <c r="O43" s="110">
        <f>SUMIFS('BA History'!E:E,'BA History'!B:B,A43)-N43</f>
        <v>3</v>
      </c>
      <c r="P43" s="75">
        <f>LOOKUP(2, 1/('BA History'!$B:$B=A43), 'BA History'!$AM:$AM)</f>
        <v>0.625</v>
      </c>
      <c r="Q43" s="34">
        <f>SUMIFS('BA History'!H:H,'BA History'!B:B,A43)</f>
        <v>17</v>
      </c>
      <c r="R43" s="110">
        <f>SUMIFS('BA History'!G:G,'BA History'!B:B,A43)-Q43</f>
        <v>16</v>
      </c>
      <c r="S43" s="75">
        <f>LOOKUP(2, 1/('BA History'!$B:$B=A43), 'BA History'!$AN:$AN)</f>
        <v>0.53</v>
      </c>
      <c r="T43" s="34">
        <f>COUNTIFS('BA History'!$B:$B,$A$43,'BA History'!K:K, 1)</f>
        <v>0</v>
      </c>
      <c r="U43" s="110">
        <f>COUNTIFS('BA History'!$B:$B,$A$43,'BA History'!L:L, 1)</f>
        <v>0</v>
      </c>
      <c r="V43" s="110">
        <f>COUNTIFS('BA History'!$B:$B,$A$43,'BA History'!M:M, 1)</f>
        <v>1</v>
      </c>
      <c r="W43" s="110">
        <f>COUNTIFS('BA History'!$B:$B,$A$43,'BA History'!N:N, 1)</f>
        <v>1</v>
      </c>
      <c r="X43" s="110">
        <f>COUNTIFS('BA History'!$B:$B,$A$43,'BA History'!O:O, 1)</f>
        <v>0</v>
      </c>
      <c r="Y43" s="110">
        <f>COUNTIFS('BA History'!$B:$B,$A$43,'BA History'!P:P, 1)</f>
        <v>0</v>
      </c>
      <c r="Z43" s="110">
        <f>COUNTIFS('BA History'!$B:$B,$A$43,'BA History'!Q:Q, 1)</f>
        <v>0</v>
      </c>
      <c r="AA43" s="110">
        <f>COUNTIFS('BA History'!$B:$B,$A$43,'BA History'!R:R, 1)</f>
        <v>0</v>
      </c>
      <c r="AB43" s="110">
        <f>COUNTIFS('BA History'!$B:$B,$A$43,'BA History'!S:S, 1)</f>
        <v>0</v>
      </c>
      <c r="AC43" s="110">
        <f>COUNTIFS('BA History'!$B:$B,$A$43,'BA History'!T:T, 1)</f>
        <v>0</v>
      </c>
      <c r="AD43" s="110">
        <f>COUNTIFS('BA History'!$B:$B,$A43,'BA History'!U:U, 1)</f>
        <v>0</v>
      </c>
      <c r="AE43" s="110">
        <f>COUNTIFS('BA History'!$B:$B,$A$43,'BA History'!V:V, 1)</f>
        <v>0</v>
      </c>
      <c r="AF43" s="110">
        <f>COUNTIFS('BA History'!$B:$B,$A$43,'BA History'!W:W, 1)</f>
        <v>0</v>
      </c>
      <c r="AG43" s="110">
        <f>COUNTIFS('BA History'!$B:$B,$A$43,'BA History'!X:X, 1)</f>
        <v>0</v>
      </c>
      <c r="AH43" s="110">
        <f>COUNTIFS('BA History'!$B:$B,$A$43,'BA History'!Y:Y, 1)</f>
        <v>0</v>
      </c>
      <c r="AI43" s="110">
        <f>COUNTIFS('BA History'!$B:$B,$A$43,'BA History'!Z:Z, 1)</f>
        <v>0</v>
      </c>
      <c r="AJ43" s="110">
        <f>COUNTIFS('BA History'!$B:$B,$A43,'BA History'!AA:AA, 1)</f>
        <v>0</v>
      </c>
      <c r="AK43" s="110">
        <f>COUNTIFS('BA History'!$B:$B,$A$43,'BA History'!AB:AB, 1)</f>
        <v>0</v>
      </c>
      <c r="AL43" s="110">
        <f>COUNTIFS('BA History'!$B:$B,$A$43,'BA History'!AC:AC, 1)</f>
        <v>0</v>
      </c>
      <c r="AM43" s="110">
        <f>COUNTIFS('BA History'!$B:$B,$A43,'BA History'!AD:AD, 1)</f>
        <v>0</v>
      </c>
      <c r="AN43" s="110">
        <f>COUNTIFS('BA History'!$B:$B,$A$43,'BA History'!AE:AE, 1)</f>
        <v>0</v>
      </c>
      <c r="AO43" s="110">
        <f>COUNTIFS('BA History'!$B:$B,$A$43,'BA History'!AF:AF, 1)</f>
        <v>1</v>
      </c>
      <c r="AP43" s="110">
        <f>COUNTIFS('BA History'!$B:$B,$A$43,'BA History'!AG:AG, 1)</f>
        <v>0</v>
      </c>
      <c r="AQ43" s="110">
        <f>COUNTIFS('BA History'!$B:$B,$A$43,'BA History'!AH:AH, 1)</f>
        <v>0</v>
      </c>
      <c r="AR43" s="110">
        <f>COUNTIFS('BA History'!$B:$B,$A$43,'BA History'!AI:AI, 1)</f>
        <v>1</v>
      </c>
      <c r="AS43" s="110">
        <f>COUNTIFS('BA History'!$B:$B,$A43,'BA History'!AJ:AJ, 1)</f>
        <v>0</v>
      </c>
      <c r="AT43" s="47">
        <f>COUNTIFS('BA History'!$B:$B,$A$43,'BA History'!AK:AK, 1)</f>
        <v>0</v>
      </c>
    </row>
    <row r="44" spans="1:46" x14ac:dyDescent="0.25">
      <c r="A44" s="34" t="s">
        <v>141</v>
      </c>
      <c r="B44" s="110" t="s">
        <v>79</v>
      </c>
      <c r="C44" s="117" t="s">
        <v>79</v>
      </c>
      <c r="D44" s="110">
        <v>2</v>
      </c>
      <c r="E44" s="110"/>
      <c r="F44" s="110"/>
      <c r="G44" s="34">
        <f>SUMIFS('BA History'!C:C,'BA History'!B:B,A44)</f>
        <v>848</v>
      </c>
      <c r="H44" s="109">
        <f>AVERAGEIFS('BA History'!C:C,'BA History'!B:B,A44)</f>
        <v>19.720930232558139</v>
      </c>
      <c r="I44" s="109">
        <f t="array" ref="I44">MEDIAN(IF('BA History'!B:B=A44, 'BA History'!C:C))</f>
        <v>16</v>
      </c>
      <c r="J44" s="35">
        <f t="array" ref="J44">MAX(IF('BA History'!B:B=A44, 'BA History'!C:C))</f>
        <v>43</v>
      </c>
      <c r="K44" s="34">
        <f>COUNTIFS('BA History'!B:B,A44,'BA History'!D:D, 1)</f>
        <v>26</v>
      </c>
      <c r="L44" s="110">
        <f>COUNTIFS('BA History'!B:B,A44,'BA History'!D:D, 0)</f>
        <v>17</v>
      </c>
      <c r="M44" s="75">
        <f>LOOKUP(2, 1/('BA History'!$B:$B=A44), 'BA History'!$AO:$AO)</f>
        <v>0.60465116279069764</v>
      </c>
      <c r="N44" s="34">
        <f>SUMIFS('BA History'!F:F,'BA History'!B:B,A44)</f>
        <v>89</v>
      </c>
      <c r="O44" s="110">
        <f>SUMIFS('BA History'!E:E,'BA History'!B:B,A44)-N44</f>
        <v>85</v>
      </c>
      <c r="P44" s="75">
        <f>LOOKUP(2, 1/('BA History'!$B:$B=A44), 'BA History'!$AM:$AM)</f>
        <v>0.4941860465116279</v>
      </c>
      <c r="Q44" s="34">
        <f>SUMIFS('BA History'!H:H,'BA History'!B:B,A44)</f>
        <v>373</v>
      </c>
      <c r="R44" s="110">
        <f>SUMIFS('BA History'!G:G,'BA History'!B:B,A44)-Q44</f>
        <v>360</v>
      </c>
      <c r="S44" s="75">
        <f>LOOKUP(2, 1/('BA History'!$B:$B=A44), 'BA History'!$AN:$AN)</f>
        <v>0.50511627906976753</v>
      </c>
      <c r="T44" s="34">
        <f>COUNTIFS('BA History'!$B:$B,$A$44,'BA History'!K:K, 1)</f>
        <v>8</v>
      </c>
      <c r="U44" s="110">
        <f>COUNTIFS('BA History'!$B:$B,$A$44,'BA History'!L:L, 1)</f>
        <v>3</v>
      </c>
      <c r="V44" s="110">
        <f>COUNTIFS('BA History'!$B:$B,$A$44,'BA History'!M:M, 1)</f>
        <v>6</v>
      </c>
      <c r="W44" s="110">
        <f>COUNTIFS('BA History'!$B:$B,$A$44,'BA History'!N:N, 1)</f>
        <v>11</v>
      </c>
      <c r="X44" s="110">
        <f>COUNTIFS('BA History'!$B:$B,$A$44,'BA History'!O:O, 1)</f>
        <v>1</v>
      </c>
      <c r="Y44" s="110">
        <f>COUNTIFS('BA History'!$B:$B,$A$44,'BA History'!P:P, 1)</f>
        <v>0</v>
      </c>
      <c r="Z44" s="110">
        <f>COUNTIFS('BA History'!$B:$B,$A$44,'BA History'!Q:Q, 1)</f>
        <v>3</v>
      </c>
      <c r="AA44" s="110">
        <f>COUNTIFS('BA History'!$B:$B,$A$44,'BA History'!R:R, 1)</f>
        <v>1</v>
      </c>
      <c r="AB44" s="110">
        <f>COUNTIFS('BA History'!$B:$B,$A$44,'BA History'!S:S, 1)</f>
        <v>2</v>
      </c>
      <c r="AC44" s="110">
        <f>COUNTIFS('BA History'!$B:$B,$A$44,'BA History'!T:T, 1)</f>
        <v>0</v>
      </c>
      <c r="AD44" s="110">
        <f>COUNTIFS('BA History'!$B:$B,$A44,'BA History'!U:U, 1)</f>
        <v>0</v>
      </c>
      <c r="AE44" s="110">
        <f>COUNTIFS('BA History'!$B:$B,$A$44,'BA History'!V:V, 1)</f>
        <v>2</v>
      </c>
      <c r="AF44" s="110">
        <f>COUNTIFS('BA History'!$B:$B,$A$44,'BA History'!W:W, 1)</f>
        <v>5</v>
      </c>
      <c r="AG44" s="110">
        <f>COUNTIFS('BA History'!$B:$B,$A$44,'BA History'!X:X, 1)</f>
        <v>1</v>
      </c>
      <c r="AH44" s="110">
        <f>COUNTIFS('BA History'!$B:$B,$A$44,'BA History'!Y:Y, 1)</f>
        <v>0</v>
      </c>
      <c r="AI44" s="110">
        <f>COUNTIFS('BA History'!$B:$B,$A$44,'BA History'!Z:Z, 1)</f>
        <v>6</v>
      </c>
      <c r="AJ44" s="110">
        <f>COUNTIFS('BA History'!$B:$B,$A44,'BA History'!AA:AA, 1)</f>
        <v>0</v>
      </c>
      <c r="AK44" s="110">
        <f>COUNTIFS('BA History'!$B:$B,$A44,'BA History'!AB:AB, 1)</f>
        <v>0</v>
      </c>
      <c r="AL44" s="110">
        <f>COUNTIFS('BA History'!$B:$B,$A$44,'BA History'!AC:AC, 1)</f>
        <v>8</v>
      </c>
      <c r="AM44" s="110">
        <f>COUNTIFS('BA History'!$B:$B,$A44,'BA History'!AD:AD, 1)</f>
        <v>0</v>
      </c>
      <c r="AN44" s="110">
        <f>COUNTIFS('BA History'!$B:$B,$A$44,'BA History'!AE:AE, 1)</f>
        <v>1</v>
      </c>
      <c r="AO44" s="110">
        <f>COUNTIFS('BA History'!$B:$B,$A$44,'BA History'!AF:AF, 1)</f>
        <v>14</v>
      </c>
      <c r="AP44" s="110">
        <f>COUNTIFS('BA History'!$B:$B,$A$44,'BA History'!AG:AG, 1)</f>
        <v>4</v>
      </c>
      <c r="AQ44" s="110">
        <f>COUNTIFS('BA History'!$B:$B,$A$44,'BA History'!AH:AH, 1)</f>
        <v>8</v>
      </c>
      <c r="AR44" s="110">
        <f>COUNTIFS('BA History'!$B:$B,$A$44,'BA History'!AI:AI, 1)</f>
        <v>3</v>
      </c>
      <c r="AS44" s="110">
        <f>COUNTIFS('BA History'!$B:$B,$A44,'BA History'!AJ:AJ, 1)</f>
        <v>0</v>
      </c>
      <c r="AT44" s="47">
        <f>COUNTIFS('BA History'!$B:$B,$A$44,'BA History'!AK:AK, 1)</f>
        <v>2</v>
      </c>
    </row>
    <row r="45" spans="1:46" x14ac:dyDescent="0.25">
      <c r="A45" s="34" t="s">
        <v>153</v>
      </c>
      <c r="B45" s="110" t="s">
        <v>79</v>
      </c>
      <c r="C45" s="117" t="s">
        <v>79</v>
      </c>
      <c r="D45" s="110"/>
      <c r="E45" s="110"/>
      <c r="F45" s="110"/>
      <c r="G45" s="34">
        <f>SUMIFS('BA History'!C:C,'BA History'!B:B,A45)</f>
        <v>57</v>
      </c>
      <c r="H45" s="109">
        <f>AVERAGEIFS('BA History'!C:C,'BA History'!B:B,A45)</f>
        <v>11.4</v>
      </c>
      <c r="I45" s="109">
        <f t="array" ref="I45">MEDIAN(IF('BA History'!B:B=A45, 'BA History'!C:C))</f>
        <v>11</v>
      </c>
      <c r="J45" s="35">
        <f t="array" ref="J45">MAX(IF('BA History'!B:B=A45, 'BA History'!C:C))</f>
        <v>14</v>
      </c>
      <c r="K45" s="34">
        <f>COUNTIFS('BA History'!B:B,A45,'BA History'!D:D, 1)</f>
        <v>3</v>
      </c>
      <c r="L45" s="110">
        <f>COUNTIFS('BA History'!B:B,A45,'BA History'!D:D, 0)</f>
        <v>2</v>
      </c>
      <c r="M45" s="75">
        <f>LOOKUP(2, 1/('BA History'!$B:$B=A45), 'BA History'!$AO:$AO)</f>
        <v>0.6</v>
      </c>
      <c r="N45" s="34">
        <f>SUMIFS('BA History'!F:F,'BA History'!B:B,A45)</f>
        <v>10</v>
      </c>
      <c r="O45" s="110">
        <f>SUMIFS('BA History'!E:E,'BA History'!B:B,A45)-N45</f>
        <v>11</v>
      </c>
      <c r="P45" s="75">
        <f>LOOKUP(2, 1/('BA History'!$B:$B=A45), 'BA History'!$AM:$AM)</f>
        <v>0.44000000000000006</v>
      </c>
      <c r="Q45" s="34">
        <f>SUMIFS('BA History'!H:H,'BA History'!B:B,A45)</f>
        <v>44</v>
      </c>
      <c r="R45" s="110">
        <f>SUMIFS('BA History'!G:G,'BA History'!B:B,A45)-Q45</f>
        <v>46</v>
      </c>
      <c r="S45" s="75">
        <f>LOOKUP(2, 1/('BA History'!$B:$B=A45), 'BA History'!$AN:$AN)</f>
        <v>0.44799999999999995</v>
      </c>
      <c r="T45" s="34">
        <f>COUNTIFS('BA History'!$B:$B,$A$45,'BA History'!K:K, 1)</f>
        <v>0</v>
      </c>
      <c r="U45" s="110">
        <f>COUNTIFS('BA History'!$B:$B,$A$45,'BA History'!L:L, 1)</f>
        <v>1</v>
      </c>
      <c r="V45" s="110">
        <f>COUNTIFS('BA History'!$B:$B,$A$45,'BA History'!M:M, 1)</f>
        <v>0</v>
      </c>
      <c r="W45" s="110">
        <f>COUNTIFS('BA History'!$B:$B,$A$45,'BA History'!N:N, 1)</f>
        <v>1</v>
      </c>
      <c r="X45" s="110">
        <f>COUNTIFS('BA History'!$B:$B,$A$45,'BA History'!O:O, 1)</f>
        <v>0</v>
      </c>
      <c r="Y45" s="110">
        <f>COUNTIFS('BA History'!$B:$B,$A$45,'BA History'!P:P, 1)</f>
        <v>0</v>
      </c>
      <c r="Z45" s="110">
        <f>COUNTIFS('BA History'!$B:$B,$A$45,'BA History'!Q:Q, 1)</f>
        <v>0</v>
      </c>
      <c r="AA45" s="110">
        <f>COUNTIFS('BA History'!$B:$B,$A$45,'BA History'!R:R, 1)</f>
        <v>0</v>
      </c>
      <c r="AB45" s="110">
        <f>COUNTIFS('BA History'!$B:$B,$A$45,'BA History'!S:S, 1)</f>
        <v>1</v>
      </c>
      <c r="AC45" s="110">
        <f>COUNTIFS('BA History'!$B:$B,$A$45,'BA History'!T:T, 1)</f>
        <v>0</v>
      </c>
      <c r="AD45" s="110">
        <f>COUNTIFS('BA History'!$B:$B,$A45,'BA History'!U:U, 1)</f>
        <v>0</v>
      </c>
      <c r="AE45" s="110">
        <f>COUNTIFS('BA History'!$B:$B,$A$45,'BA History'!V:V, 1)</f>
        <v>0</v>
      </c>
      <c r="AF45" s="110">
        <f>COUNTIFS('BA History'!$B:$B,$A$45,'BA History'!W:W, 1)</f>
        <v>1</v>
      </c>
      <c r="AG45" s="110">
        <f>COUNTIFS('BA History'!$B:$B,$A$45,'BA History'!X:X, 1)</f>
        <v>1</v>
      </c>
      <c r="AH45" s="110">
        <f>COUNTIFS('BA History'!$B:$B,$A$45,'BA History'!Y:Y, 1)</f>
        <v>0</v>
      </c>
      <c r="AI45" s="110">
        <f>COUNTIFS('BA History'!$B:$B,$A$45,'BA History'!Z:Z, 1)</f>
        <v>0</v>
      </c>
      <c r="AJ45" s="110">
        <f>COUNTIFS('BA History'!$B:$B,$A45,'BA History'!AA:AA, 1)</f>
        <v>0</v>
      </c>
      <c r="AK45" s="110">
        <f>COUNTIFS('BA History'!$B:$B,$A45,'BA History'!AB:AB, 1)</f>
        <v>0</v>
      </c>
      <c r="AL45" s="110">
        <f>COUNTIFS('BA History'!$B:$B,$A$45,'BA History'!AC:AC, 1)</f>
        <v>2</v>
      </c>
      <c r="AM45" s="110">
        <f>COUNTIFS('BA History'!$B:$B,$A45,'BA History'!AD:AD, 1)</f>
        <v>0</v>
      </c>
      <c r="AN45" s="110">
        <f>COUNTIFS('BA History'!$B:$B,$A$45,'BA History'!AE:AE, 1)</f>
        <v>0</v>
      </c>
      <c r="AO45" s="110">
        <f>COUNTIFS('BA History'!$B:$B,$A$45,'BA History'!AF:AF, 1)</f>
        <v>3</v>
      </c>
      <c r="AP45" s="110">
        <f>COUNTIFS('BA History'!$B:$B,$A$45,'BA History'!AG:AG, 1)</f>
        <v>0</v>
      </c>
      <c r="AQ45" s="110">
        <f>COUNTIFS('BA History'!$B:$B,$A$45,'BA History'!AH:AH, 1)</f>
        <v>0</v>
      </c>
      <c r="AR45" s="110">
        <f>COUNTIFS('BA History'!$B:$B,$A$45,'BA History'!AI:AI, 1)</f>
        <v>0</v>
      </c>
      <c r="AS45" s="110">
        <f>COUNTIFS('BA History'!$B:$B,$A45,'BA History'!AJ:AJ, 1)</f>
        <v>0</v>
      </c>
      <c r="AT45" s="47">
        <f>COUNTIFS('BA History'!$B:$B,$A$45,'BA History'!AK:AK, 1)</f>
        <v>0</v>
      </c>
    </row>
    <row r="46" spans="1:46" x14ac:dyDescent="0.25">
      <c r="A46" s="34" t="s">
        <v>40</v>
      </c>
      <c r="B46" s="110" t="s">
        <v>79</v>
      </c>
      <c r="C46" s="117" t="s">
        <v>79</v>
      </c>
      <c r="D46" s="110"/>
      <c r="E46" s="110"/>
      <c r="F46" s="110"/>
      <c r="G46" s="34">
        <f>SUMIFS('BA History'!C:C,'BA History'!B:B,A46)</f>
        <v>1625</v>
      </c>
      <c r="H46" s="109">
        <f>AVERAGEIFS('BA History'!C:C,'BA History'!B:B,A46)</f>
        <v>18.895348837209301</v>
      </c>
      <c r="I46" s="109">
        <f t="array" ref="I46">MEDIAN(IF('BA History'!B:B=A46, 'BA History'!C:C))</f>
        <v>18</v>
      </c>
      <c r="J46" s="35">
        <f t="array" ref="J46">MAX(IF('BA History'!B:B=A46, 'BA History'!C:C))</f>
        <v>38</v>
      </c>
      <c r="K46" s="34">
        <f>COUNTIFS('BA History'!B:B,A46,'BA History'!D:D, 1)</f>
        <v>35</v>
      </c>
      <c r="L46" s="110">
        <f>COUNTIFS('BA History'!B:B,A46,'BA History'!D:D, 0)</f>
        <v>51</v>
      </c>
      <c r="M46" s="75">
        <f>LOOKUP(2, 1/('BA History'!$B:$B=A46), 'BA History'!$AO:$AO)</f>
        <v>0.40697674418604651</v>
      </c>
      <c r="N46" s="34">
        <f>SUMIFS('BA History'!F:F,'BA History'!B:B,A46)</f>
        <v>166</v>
      </c>
      <c r="O46" s="110">
        <f>SUMIFS('BA History'!E:E,'BA History'!B:B,A46)-N46</f>
        <v>188</v>
      </c>
      <c r="P46" s="75">
        <f>LOOKUP(2, 1/('BA History'!$B:$B=A46), 'BA History'!$AM:$AM)</f>
        <v>0.46860465116279049</v>
      </c>
      <c r="Q46" s="34">
        <f>SUMIFS('BA History'!H:H,'BA History'!B:B,A46)</f>
        <v>705</v>
      </c>
      <c r="R46" s="110">
        <f>SUMIFS('BA History'!G:G,'BA History'!B:B,A46)-Q46</f>
        <v>756</v>
      </c>
      <c r="S46" s="75">
        <f>LOOKUP(2, 1/('BA History'!$B:$B=A46), 'BA History'!$AN:$AN)</f>
        <v>0.47895348837209323</v>
      </c>
      <c r="T46" s="34">
        <f>COUNTIFS('BA History'!$B:$B,$A$46,'BA History'!K:K, 1)</f>
        <v>7</v>
      </c>
      <c r="U46" s="110">
        <f>COUNTIFS('BA History'!$B:$B,$A$46,'BA History'!L:L, 1)</f>
        <v>10</v>
      </c>
      <c r="V46" s="110">
        <f>COUNTIFS('BA History'!$B:$B,$A$46,'BA History'!M:M, 1)</f>
        <v>17</v>
      </c>
      <c r="W46" s="110">
        <f>COUNTIFS('BA History'!$B:$B,$A$46,'BA History'!N:N, 1)</f>
        <v>18</v>
      </c>
      <c r="X46" s="110">
        <f>COUNTIFS('BA History'!$B:$B,$A$46,'BA History'!O:O, 1)</f>
        <v>5</v>
      </c>
      <c r="Y46" s="110">
        <f>COUNTIFS('BA History'!$B:$B,$A$46,'BA History'!P:P, 1)</f>
        <v>1</v>
      </c>
      <c r="Z46" s="110">
        <f>COUNTIFS('BA History'!$B:$B,$A$46,'BA History'!Q:Q, 1)</f>
        <v>4</v>
      </c>
      <c r="AA46" s="110">
        <f>COUNTIFS('BA History'!$B:$B,$A$46,'BA History'!R:R, 1)</f>
        <v>4</v>
      </c>
      <c r="AB46" s="110">
        <f>COUNTIFS('BA History'!$B:$B,$A$46,'BA History'!S:S, 1)</f>
        <v>3</v>
      </c>
      <c r="AC46" s="110">
        <f>COUNTIFS('BA History'!$B:$B,$A$46,'BA History'!T:T, 1)</f>
        <v>0</v>
      </c>
      <c r="AD46" s="110">
        <f>COUNTIFS('BA History'!$B:$B,$A46,'BA History'!U:U, 1)</f>
        <v>0</v>
      </c>
      <c r="AE46" s="110">
        <f>COUNTIFS('BA History'!$B:$B,$A$46,'BA History'!V:V, 1)</f>
        <v>6</v>
      </c>
      <c r="AF46" s="110">
        <f>COUNTIFS('BA History'!$B:$B,$A$46,'BA History'!W:W, 1)</f>
        <v>10</v>
      </c>
      <c r="AG46" s="110">
        <f>COUNTIFS('BA History'!$B:$B,$A$46,'BA History'!X:X, 1)</f>
        <v>2</v>
      </c>
      <c r="AH46" s="110">
        <f>COUNTIFS('BA History'!$B:$B,$A$46,'BA History'!Y:Y, 1)</f>
        <v>1</v>
      </c>
      <c r="AI46" s="110">
        <f>COUNTIFS('BA History'!$B:$B,$A$46,'BA History'!Z:Z, 1)</f>
        <v>8</v>
      </c>
      <c r="AJ46" s="110">
        <f>COUNTIFS('BA History'!$B:$B,$A46,'BA History'!AA:AA, 1)</f>
        <v>0</v>
      </c>
      <c r="AK46" s="110">
        <f>COUNTIFS('BA History'!$B:$B,$A46,'BA History'!AB:AB, 1)</f>
        <v>0</v>
      </c>
      <c r="AL46" s="110">
        <f>COUNTIFS('BA History'!$B:$B,$A$46,'BA History'!AC:AC, 1)</f>
        <v>16</v>
      </c>
      <c r="AM46" s="110">
        <f>COUNTIFS('BA History'!$B:$B,$A46,'BA History'!AD:AD, 1)</f>
        <v>0</v>
      </c>
      <c r="AN46" s="110">
        <f>COUNTIFS('BA History'!$B:$B,$A$46,'BA History'!AE:AE, 1)</f>
        <v>2</v>
      </c>
      <c r="AO46" s="110">
        <f>COUNTIFS('BA History'!$B:$B,$A$46,'BA History'!AF:AF, 1)</f>
        <v>8</v>
      </c>
      <c r="AP46" s="110">
        <f>COUNTIFS('BA History'!$B:$B,$A$46,'BA History'!AG:AG, 1)</f>
        <v>7</v>
      </c>
      <c r="AQ46" s="110">
        <f>COUNTIFS('BA History'!$B:$B,$A$46,'BA History'!AH:AH, 1)</f>
        <v>21</v>
      </c>
      <c r="AR46" s="110">
        <f>COUNTIFS('BA History'!$B:$B,$A$46,'BA History'!AI:AI, 1)</f>
        <v>15</v>
      </c>
      <c r="AS46" s="110">
        <f>COUNTIFS('BA History'!$B:$B,$A46,'BA History'!AJ:AJ, 1)</f>
        <v>0</v>
      </c>
      <c r="AT46" s="47">
        <f>COUNTIFS('BA History'!$B:$B,$A$46,'BA History'!AK:AK, 1)</f>
        <v>1</v>
      </c>
    </row>
    <row r="47" spans="1:46" x14ac:dyDescent="0.25">
      <c r="A47" s="34" t="s">
        <v>166</v>
      </c>
      <c r="B47" s="110" t="s">
        <v>79</v>
      </c>
      <c r="C47" s="117" t="s">
        <v>79</v>
      </c>
      <c r="D47" s="110">
        <v>1</v>
      </c>
      <c r="E47" s="110"/>
      <c r="F47" s="110"/>
      <c r="G47" s="34">
        <f>SUMIFS('BA History'!C:C,'BA History'!B:B,A47)</f>
        <v>40</v>
      </c>
      <c r="H47" s="109">
        <f>AVERAGEIFS('BA History'!C:C,'BA History'!B:B,A47)</f>
        <v>10</v>
      </c>
      <c r="I47" s="109">
        <f t="array" ref="I47">MEDIAN(IF('BA History'!B:B=A47, 'BA History'!C:C))</f>
        <v>8</v>
      </c>
      <c r="J47" s="35">
        <f t="array" ref="J47">MAX(IF('BA History'!B:B=A47, 'BA History'!C:C))</f>
        <v>21</v>
      </c>
      <c r="K47" s="34">
        <f>COUNTIFS('BA History'!B:B,A47,'BA History'!D:D, 1)</f>
        <v>3</v>
      </c>
      <c r="L47" s="110">
        <f>COUNTIFS('BA History'!B:B,A47,'BA History'!D:D, 0)</f>
        <v>1</v>
      </c>
      <c r="M47" s="75">
        <f>LOOKUP(2, 1/('BA History'!$B:$B=A47), 'BA History'!$AO:$AO)</f>
        <v>0.75</v>
      </c>
      <c r="N47" s="34">
        <f>SUMIFS('BA History'!F:F,'BA History'!B:B,A47)</f>
        <v>9</v>
      </c>
      <c r="O47" s="110">
        <f>SUMIFS('BA History'!E:E,'BA History'!B:B,A47)-N47</f>
        <v>8</v>
      </c>
      <c r="P47" s="75">
        <f>LOOKUP(2, 1/('BA History'!$B:$B=A47), 'BA History'!$AM:$AM)</f>
        <v>0.48750000000000004</v>
      </c>
      <c r="Q47" s="34">
        <f>SUMIFS('BA History'!H:H,'BA History'!B:B,A47)</f>
        <v>38</v>
      </c>
      <c r="R47" s="110">
        <f>SUMIFS('BA History'!G:G,'BA History'!B:B,A47)-Q47</f>
        <v>35</v>
      </c>
      <c r="S47" s="75">
        <f>LOOKUP(2, 1/('BA History'!$B:$B=A47), 'BA History'!$AN:$AN)</f>
        <v>0.49249999999999999</v>
      </c>
      <c r="T47" s="34">
        <f>COUNTIFS('BA History'!$B:$B,$A$47,'BA History'!K:K, 1)</f>
        <v>1</v>
      </c>
      <c r="U47" s="110">
        <f>COUNTIFS('BA History'!$B:$B,$A$47,'BA History'!L:L, 1)</f>
        <v>0</v>
      </c>
      <c r="V47" s="110">
        <f>COUNTIFS('BA History'!$B:$B,$A$47,'BA History'!M:M, 1)</f>
        <v>1</v>
      </c>
      <c r="W47" s="110">
        <f>COUNTIFS('BA History'!$B:$B,$A$47,'BA History'!N:N, 1)</f>
        <v>1</v>
      </c>
      <c r="X47" s="110">
        <f>COUNTIFS('BA History'!$B:$B,$A$47,'BA History'!O:O, 1)</f>
        <v>0</v>
      </c>
      <c r="Y47" s="110">
        <f>COUNTIFS('BA History'!$B:$B,$A$47,'BA History'!P:P, 1)</f>
        <v>0</v>
      </c>
      <c r="Z47" s="110">
        <f>COUNTIFS('BA History'!$B:$B,$A$47,'BA History'!Q:Q, 1)</f>
        <v>0</v>
      </c>
      <c r="AA47" s="110">
        <f>COUNTIFS('BA History'!$B:$B,$A$47,'BA History'!R:R, 1)</f>
        <v>0</v>
      </c>
      <c r="AB47" s="110">
        <f>COUNTIFS('BA History'!$B:$B,$A$47,'BA History'!S:S, 1)</f>
        <v>0</v>
      </c>
      <c r="AC47" s="110">
        <f>COUNTIFS('BA History'!$B:$B,$A$47,'BA History'!T:T, 1)</f>
        <v>0</v>
      </c>
      <c r="AD47" s="110">
        <f>COUNTIFS('BA History'!$B:$B,$A47,'BA History'!U:U, 1)</f>
        <v>0</v>
      </c>
      <c r="AE47" s="110">
        <f>COUNTIFS('BA History'!$B:$B,$A$47,'BA History'!V:V, 1)</f>
        <v>0</v>
      </c>
      <c r="AF47" s="110">
        <f>COUNTIFS('BA History'!$B:$B,$A$47,'BA History'!W:W, 1)</f>
        <v>0</v>
      </c>
      <c r="AG47" s="110">
        <f>COUNTIFS('BA History'!$B:$B,$A$47,'BA History'!X:X, 1)</f>
        <v>0</v>
      </c>
      <c r="AH47" s="110">
        <f>COUNTIFS('BA History'!$B:$B,$A$47,'BA History'!Y:Y, 1)</f>
        <v>0</v>
      </c>
      <c r="AI47" s="110">
        <f>COUNTIFS('BA History'!$B:$B,$A$47,'BA History'!Z:Z, 1)</f>
        <v>1</v>
      </c>
      <c r="AJ47" s="110">
        <f>COUNTIFS('BA History'!$B:$B,$A47,'BA History'!AA:AA, 1)</f>
        <v>0</v>
      </c>
      <c r="AK47" s="110">
        <f>COUNTIFS('BA History'!$B:$B,$A47,'BA History'!AB:AB, 1)</f>
        <v>0</v>
      </c>
      <c r="AL47" s="110">
        <f>COUNTIFS('BA History'!$B:$B,$A$47,'BA History'!AC:AC, 1)</f>
        <v>2</v>
      </c>
      <c r="AM47" s="110">
        <f>COUNTIFS('BA History'!$B:$B,$A47,'BA History'!AD:AD, 1)</f>
        <v>0</v>
      </c>
      <c r="AN47" s="110">
        <f>COUNTIFS('BA History'!$B:$B,$A$47,'BA History'!AE:AE, 1)</f>
        <v>0</v>
      </c>
      <c r="AO47" s="110">
        <f>COUNTIFS('BA History'!$B:$B,$A$47,'BA History'!AF:AF, 1)</f>
        <v>1</v>
      </c>
      <c r="AP47" s="110">
        <f>COUNTIFS('BA History'!$B:$B,$A$47,'BA History'!AG:AG, 1)</f>
        <v>0</v>
      </c>
      <c r="AQ47" s="110">
        <f>COUNTIFS('BA History'!$B:$B,$A$47,'BA History'!AH:AH, 1)</f>
        <v>1</v>
      </c>
      <c r="AR47" s="110">
        <f>COUNTIFS('BA History'!$B:$B,$A$47,'BA History'!AI:AI, 1)</f>
        <v>1</v>
      </c>
      <c r="AS47" s="110">
        <f>COUNTIFS('BA History'!$B:$B,$A47,'BA History'!AJ:AJ, 1)</f>
        <v>0</v>
      </c>
      <c r="AT47" s="47">
        <f>COUNTIFS('BA History'!$B:$B,$A$47,'BA History'!AK:AK, 1)</f>
        <v>0</v>
      </c>
    </row>
    <row r="48" spans="1:46" x14ac:dyDescent="0.25">
      <c r="A48" s="34" t="s">
        <v>147</v>
      </c>
      <c r="B48" s="110" t="s">
        <v>60</v>
      </c>
      <c r="C48" s="117" t="s">
        <v>79</v>
      </c>
      <c r="D48" s="110">
        <v>2</v>
      </c>
      <c r="E48" s="110"/>
      <c r="F48" s="110"/>
      <c r="G48" s="34">
        <f>SUMIFS('BA History'!C:C,'BA History'!B:B,A48)</f>
        <v>779</v>
      </c>
      <c r="H48" s="109">
        <f>AVERAGEIFS('BA History'!C:C,'BA History'!B:B,A48)</f>
        <v>14.98076923076923</v>
      </c>
      <c r="I48" s="109">
        <f t="array" ref="I48">MEDIAN(IF('BA History'!B:B=A48, 'BA History'!C:C))</f>
        <v>14</v>
      </c>
      <c r="J48" s="35">
        <f t="array" ref="J48">MAX(IF('BA History'!B:B=A48, 'BA History'!C:C))</f>
        <v>33</v>
      </c>
      <c r="K48" s="34">
        <f>COUNTIFS('BA History'!B:B,A48,'BA History'!D:D, 1)</f>
        <v>29</v>
      </c>
      <c r="L48" s="110">
        <f>COUNTIFS('BA History'!B:B,A48,'BA History'!D:D, 0)</f>
        <v>23</v>
      </c>
      <c r="M48" s="75">
        <f>LOOKUP(2, 1/('BA History'!$B:$B=A48), 'BA History'!$AO:$AO)</f>
        <v>0.55769230769230771</v>
      </c>
      <c r="N48" s="34">
        <f>SUMIFS('BA History'!F:F,'BA History'!B:B,A48)</f>
        <v>115</v>
      </c>
      <c r="O48" s="110">
        <f>SUMIFS('BA History'!E:E,'BA History'!B:B,A48)-N48</f>
        <v>99</v>
      </c>
      <c r="P48" s="75">
        <f>LOOKUP(2, 1/('BA History'!$B:$B=A48), 'BA History'!$AM:$AM)</f>
        <v>0.55384615384615388</v>
      </c>
      <c r="Q48" s="34">
        <f>SUMIFS('BA History'!H:H,'BA History'!B:B,A48)</f>
        <v>461</v>
      </c>
      <c r="R48" s="110">
        <f>SUMIFS('BA History'!G:G,'BA History'!B:B,A48)-Q48</f>
        <v>426</v>
      </c>
      <c r="S48" s="75">
        <f>LOOKUP(2, 1/('BA History'!$B:$B=A48), 'BA History'!$AN:$AN)</f>
        <v>0.52942307692307689</v>
      </c>
      <c r="T48" s="34">
        <f>COUNTIFS('BA History'!$B:$B,$A$48,'BA History'!K:K, 1)</f>
        <v>7</v>
      </c>
      <c r="U48" s="110">
        <f>COUNTIFS('BA History'!$B:$B,$A$48,'BA History'!L:L, 1)</f>
        <v>7</v>
      </c>
      <c r="V48" s="110">
        <f>COUNTIFS('BA History'!$B:$B,$A$48,'BA History'!M:M, 1)</f>
        <v>8</v>
      </c>
      <c r="W48" s="110">
        <f>COUNTIFS('BA History'!$B:$B,$A$48,'BA History'!N:N, 1)</f>
        <v>14</v>
      </c>
      <c r="X48" s="110">
        <f>COUNTIFS('BA History'!$B:$B,$A$48,'BA History'!O:O, 1)</f>
        <v>2</v>
      </c>
      <c r="Y48" s="110">
        <f>COUNTIFS('BA History'!$B:$B,$A$48,'BA History'!P:P, 1)</f>
        <v>2</v>
      </c>
      <c r="Z48" s="110">
        <f>COUNTIFS('BA History'!$B:$B,$A$48,'BA History'!Q:Q, 1)</f>
        <v>1</v>
      </c>
      <c r="AA48" s="110">
        <f>COUNTIFS('BA History'!$B:$B,$A$48,'BA History'!R:R, 1)</f>
        <v>3</v>
      </c>
      <c r="AB48" s="110">
        <f>COUNTIFS('BA History'!$B:$B,$A$48,'BA History'!S:S, 1)</f>
        <v>2</v>
      </c>
      <c r="AC48" s="110">
        <f>COUNTIFS('BA History'!$B:$B,$A$48,'BA History'!T:T, 1)</f>
        <v>0</v>
      </c>
      <c r="AD48" s="110">
        <f>COUNTIFS('BA History'!$B:$B,$A48,'BA History'!U:U, 1)</f>
        <v>0</v>
      </c>
      <c r="AE48" s="110">
        <f>COUNTIFS('BA History'!$B:$B,$A$48,'BA History'!V:V, 1)</f>
        <v>1</v>
      </c>
      <c r="AF48" s="110">
        <f>COUNTIFS('BA History'!$B:$B,$A$48,'BA History'!W:W, 1)</f>
        <v>2</v>
      </c>
      <c r="AG48" s="110">
        <f>COUNTIFS('BA History'!$B:$B,$A$48,'BA History'!X:X, 1)</f>
        <v>3</v>
      </c>
      <c r="AH48" s="110">
        <f>COUNTIFS('BA History'!$B:$B,$A$48,'BA History'!Y:Y, 1)</f>
        <v>0</v>
      </c>
      <c r="AI48" s="110">
        <f>COUNTIFS('BA History'!$B:$B,$A$48,'BA History'!Z:Z, 1)</f>
        <v>10</v>
      </c>
      <c r="AJ48" s="110">
        <f>COUNTIFS('BA History'!$B:$B,$A48,'BA History'!AA:AA, 1)</f>
        <v>0</v>
      </c>
      <c r="AK48" s="110">
        <f>COUNTIFS('BA History'!$B:$B,$A48,'BA History'!AB:AB, 1)</f>
        <v>0</v>
      </c>
      <c r="AL48" s="110">
        <f>COUNTIFS('BA History'!$B:$B,$A$48,'BA History'!AC:AC, 1)</f>
        <v>14</v>
      </c>
      <c r="AM48" s="110">
        <f>COUNTIFS('BA History'!$B:$B,$A48,'BA History'!AD:AD, 1)</f>
        <v>0</v>
      </c>
      <c r="AN48" s="110">
        <f>COUNTIFS('BA History'!$B:$B,$A$48,'BA History'!AE:AE, 1)</f>
        <v>0</v>
      </c>
      <c r="AO48" s="110">
        <f>COUNTIFS('BA History'!$B:$B,$A$48,'BA History'!AF:AF, 1)</f>
        <v>16</v>
      </c>
      <c r="AP48" s="110">
        <f>COUNTIFS('BA History'!$B:$B,$A$48,'BA History'!AG:AG, 1)</f>
        <v>1</v>
      </c>
      <c r="AQ48" s="110">
        <f>COUNTIFS('BA History'!$B:$B,$A$48,'BA History'!AH:AH, 1)</f>
        <v>13</v>
      </c>
      <c r="AR48" s="110">
        <f>COUNTIFS('BA History'!$B:$B,$A$48,'BA History'!AI:AI, 1)</f>
        <v>9</v>
      </c>
      <c r="AS48" s="110">
        <f>COUNTIFS('BA History'!$B:$B,$A48,'BA History'!AJ:AJ, 1)</f>
        <v>0</v>
      </c>
      <c r="AT48" s="47">
        <f>COUNTIFS('BA History'!$B:$B,$A$48,'BA History'!AK:AK, 1)</f>
        <v>0</v>
      </c>
    </row>
    <row r="49" spans="1:46" x14ac:dyDescent="0.25">
      <c r="A49" s="34" t="s">
        <v>17</v>
      </c>
      <c r="B49" s="110" t="s">
        <v>79</v>
      </c>
      <c r="C49" s="117" t="s">
        <v>79</v>
      </c>
      <c r="D49" s="110">
        <v>1</v>
      </c>
      <c r="E49" s="110">
        <v>1</v>
      </c>
      <c r="F49" s="110"/>
      <c r="G49" s="34">
        <f>SUMIFS('BA History'!C:C,'BA History'!B:B,A49)</f>
        <v>910</v>
      </c>
      <c r="H49" s="109">
        <f>AVERAGEIFS('BA History'!C:C,'BA History'!B:B,A49)</f>
        <v>19.782608695652176</v>
      </c>
      <c r="I49" s="109">
        <f t="array" ref="I49">MEDIAN(IF('BA History'!B:B=A49, 'BA History'!C:C))</f>
        <v>19</v>
      </c>
      <c r="J49" s="35">
        <f t="array" ref="J49">MAX(IF('BA History'!B:B=A49, 'BA History'!C:C))</f>
        <v>32</v>
      </c>
      <c r="K49" s="34">
        <f>COUNTIFS('BA History'!B:B,A49,'BA History'!D:D, 1)</f>
        <v>24</v>
      </c>
      <c r="L49" s="110">
        <f>COUNTIFS('BA History'!B:B,A49,'BA History'!D:D, 0)</f>
        <v>22</v>
      </c>
      <c r="M49" s="75">
        <f>LOOKUP(2, 1/('BA History'!$B:$B=A49), 'BA History'!$AO:$AO)</f>
        <v>0.52173913043478259</v>
      </c>
      <c r="N49" s="34">
        <f>SUMIFS('BA History'!F:F,'BA History'!B:B,A49)</f>
        <v>94</v>
      </c>
      <c r="O49" s="110">
        <f>SUMIFS('BA History'!E:E,'BA History'!B:B,A49)-N49</f>
        <v>88</v>
      </c>
      <c r="P49" s="75">
        <f>LOOKUP(2, 1/('BA History'!$B:$B=A49), 'BA History'!$AM:$AM)</f>
        <v>0.52326086956521745</v>
      </c>
      <c r="Q49" s="34">
        <f>SUMIFS('BA History'!H:H,'BA History'!B:B,A49)</f>
        <v>376</v>
      </c>
      <c r="R49" s="110">
        <f>SUMIFS('BA History'!G:G,'BA History'!B:B,A49)-Q49</f>
        <v>380</v>
      </c>
      <c r="S49" s="75">
        <f>LOOKUP(2, 1/('BA History'!$B:$B=A49), 'BA History'!$AN:$AN)</f>
        <v>0.49304347826086964</v>
      </c>
      <c r="T49" s="34">
        <f>COUNTIFS('BA History'!$B:$B,$A$49,'BA History'!K:K, 1)</f>
        <v>6</v>
      </c>
      <c r="U49" s="110">
        <f>COUNTIFS('BA History'!$B:$B,$A$49,'BA History'!L:L, 1)</f>
        <v>3</v>
      </c>
      <c r="V49" s="110">
        <f>COUNTIFS('BA History'!$B:$B,$A$49,'BA History'!M:M, 1)</f>
        <v>8</v>
      </c>
      <c r="W49" s="110">
        <f>COUNTIFS('BA History'!$B:$B,$A$49,'BA History'!N:N, 1)</f>
        <v>10</v>
      </c>
      <c r="X49" s="110">
        <f>COUNTIFS('BA History'!$B:$B,$A$49,'BA History'!O:O, 1)</f>
        <v>1</v>
      </c>
      <c r="Y49" s="110">
        <f>COUNTIFS('BA History'!$B:$B,$A$49,'BA History'!P:P, 1)</f>
        <v>1</v>
      </c>
      <c r="Z49" s="110">
        <f>COUNTIFS('BA History'!$B:$B,$A$49,'BA History'!Q:Q, 1)</f>
        <v>3</v>
      </c>
      <c r="AA49" s="110">
        <f>COUNTIFS('BA History'!$B:$B,$A$49,'BA History'!R:R, 1)</f>
        <v>1</v>
      </c>
      <c r="AB49" s="110">
        <f>COUNTIFS('BA History'!$B:$B,$A$49,'BA History'!S:S, 1)</f>
        <v>0</v>
      </c>
      <c r="AC49" s="110">
        <f>COUNTIFS('BA History'!$B:$B,$A$49,'BA History'!T:T, 1)</f>
        <v>0</v>
      </c>
      <c r="AD49" s="110">
        <f>COUNTIFS('BA History'!$B:$B,$A49,'BA History'!U:U, 1)</f>
        <v>0</v>
      </c>
      <c r="AE49" s="110">
        <f>COUNTIFS('BA History'!$B:$B,$A$49,'BA History'!V:V, 1)</f>
        <v>3</v>
      </c>
      <c r="AF49" s="110">
        <f>COUNTIFS('BA History'!$B:$B,$A$49,'BA History'!W:W, 1)</f>
        <v>4</v>
      </c>
      <c r="AG49" s="110">
        <f>COUNTIFS('BA History'!$B:$B,$A$49,'BA History'!X:X, 1)</f>
        <v>0</v>
      </c>
      <c r="AH49" s="110">
        <f>COUNTIFS('BA History'!$B:$B,$A$49,'BA History'!Y:Y, 1)</f>
        <v>0</v>
      </c>
      <c r="AI49" s="110">
        <f>COUNTIFS('BA History'!$B:$B,$A$49,'BA History'!Z:Z, 1)</f>
        <v>3</v>
      </c>
      <c r="AJ49" s="110">
        <f>COUNTIFS('BA History'!$B:$B,$A49,'BA History'!AA:AA, 1)</f>
        <v>0</v>
      </c>
      <c r="AK49" s="110">
        <f>COUNTIFS('BA History'!$B:$B,$A49,'BA History'!AB:AB, 1)</f>
        <v>0</v>
      </c>
      <c r="AL49" s="110">
        <f>COUNTIFS('BA History'!$B:$B,$A$49,'BA History'!AC:AC, 1)</f>
        <v>10</v>
      </c>
      <c r="AM49" s="110">
        <f>COUNTIFS('BA History'!$B:$B,$A49,'BA History'!AD:AD, 1)</f>
        <v>0</v>
      </c>
      <c r="AN49" s="110">
        <f>COUNTIFS('BA History'!$B:$B,$A$49,'BA History'!AE:AE, 1)</f>
        <v>2</v>
      </c>
      <c r="AO49" s="110">
        <f>COUNTIFS('BA History'!$B:$B,$A$49,'BA History'!AF:AF, 1)</f>
        <v>13</v>
      </c>
      <c r="AP49" s="110">
        <f>COUNTIFS('BA History'!$B:$B,$A$49,'BA History'!AG:AG, 1)</f>
        <v>8</v>
      </c>
      <c r="AQ49" s="110">
        <f>COUNTIFS('BA History'!$B:$B,$A$49,'BA History'!AH:AH, 1)</f>
        <v>9</v>
      </c>
      <c r="AR49" s="110">
        <f>COUNTIFS('BA History'!$B:$B,$A$49,'BA History'!AI:AI, 1)</f>
        <v>6</v>
      </c>
      <c r="AS49" s="110">
        <f>COUNTIFS('BA History'!$B:$B,$A49,'BA History'!AJ:AJ, 1)</f>
        <v>0</v>
      </c>
      <c r="AT49" s="47">
        <f>COUNTIFS('BA History'!$B:$B,$A$49,'BA History'!AK:AK, 1)</f>
        <v>3</v>
      </c>
    </row>
    <row r="50" spans="1:46" ht="14.25" customHeight="1" x14ac:dyDescent="0.25">
      <c r="A50" s="36" t="s">
        <v>105</v>
      </c>
      <c r="B50" s="110" t="s">
        <v>79</v>
      </c>
      <c r="C50" s="117" t="s">
        <v>79</v>
      </c>
      <c r="D50" s="110"/>
      <c r="E50" s="110"/>
      <c r="F50" s="110"/>
      <c r="G50" s="34">
        <f>SUMIFS('BA History'!C:C,'BA History'!B:B,A50)</f>
        <v>12</v>
      </c>
      <c r="H50" s="109">
        <f>AVERAGEIFS('BA History'!C:C,'BA History'!B:B,A50)</f>
        <v>12</v>
      </c>
      <c r="I50" s="109">
        <f t="array" ref="I50">MEDIAN(IF('BA History'!B:B=A50, 'BA History'!C:C))</f>
        <v>12</v>
      </c>
      <c r="J50" s="35">
        <f t="array" ref="J50">MAX(IF('BA History'!B:B=A50, 'BA History'!C:C))</f>
        <v>12</v>
      </c>
      <c r="K50" s="34">
        <f>COUNTIFS('BA History'!B:B,A50,'BA History'!D:D, 1)</f>
        <v>1</v>
      </c>
      <c r="L50" s="110">
        <f>COUNTIFS('BA History'!B:B,A50,'BA History'!D:D, 0)</f>
        <v>0</v>
      </c>
      <c r="M50" s="75">
        <f>LOOKUP(2, 1/('BA History'!$B:$B=A50), 'BA History'!$AO:$AO)</f>
        <v>1</v>
      </c>
      <c r="N50" s="34">
        <f>SUMIFS('BA History'!F:F,'BA History'!B:B,A50)</f>
        <v>3</v>
      </c>
      <c r="O50" s="110">
        <f>SUMIFS('BA History'!E:E,'BA History'!B:B,A50)-N50</f>
        <v>2</v>
      </c>
      <c r="P50" s="75">
        <f>LOOKUP(2, 1/('BA History'!$B:$B=A50), 'BA History'!$AM:$AM)</f>
        <v>0.6</v>
      </c>
      <c r="Q50" s="34">
        <f>SUMIFS('BA History'!H:H,'BA History'!B:B,A50)</f>
        <v>9</v>
      </c>
      <c r="R50" s="110">
        <f>SUMIFS('BA History'!G:G,'BA History'!B:B,A50)-Q50</f>
        <v>10</v>
      </c>
      <c r="S50" s="75">
        <f>LOOKUP(2, 1/('BA History'!$B:$B=A50), 'BA History'!$AN:$AN)</f>
        <v>0.47</v>
      </c>
      <c r="T50" s="34">
        <f>COUNTIFS('BA History'!$B:$B,$A$50,'BA History'!K:K, 1)</f>
        <v>0</v>
      </c>
      <c r="U50" s="110">
        <f>COUNTIFS('BA History'!$B:$B,$A$50,'BA History'!L:L, 1)</f>
        <v>0</v>
      </c>
      <c r="V50" s="110">
        <f>COUNTIFS('BA History'!$B:$B,$A$50,'BA History'!M:M, 1)</f>
        <v>0</v>
      </c>
      <c r="W50" s="110">
        <f>COUNTIFS('BA History'!$B:$B,$A$50,'BA History'!N:N, 1)</f>
        <v>0</v>
      </c>
      <c r="X50" s="110">
        <f>COUNTIFS('BA History'!$B:$B,$A$50,'BA History'!O:O, 1)</f>
        <v>0</v>
      </c>
      <c r="Y50" s="110">
        <f>COUNTIFS('BA History'!$B:$B,$A$50,'BA History'!P:P, 1)</f>
        <v>0</v>
      </c>
      <c r="Z50" s="110">
        <f>COUNTIFS('BA History'!$B:$B,$A$50,'BA History'!Q:Q, 1)</f>
        <v>0</v>
      </c>
      <c r="AA50" s="110">
        <f>COUNTIFS('BA History'!$B:$B,$A$50,'BA History'!R:R, 1)</f>
        <v>0</v>
      </c>
      <c r="AB50" s="110">
        <f>COUNTIFS('BA History'!$B:$B,$A$50,'BA History'!S:S, 1)</f>
        <v>0</v>
      </c>
      <c r="AC50" s="110">
        <f>COUNTIFS('BA History'!$B:$B,$A$50,'BA History'!T:T, 1)</f>
        <v>0</v>
      </c>
      <c r="AD50" s="110">
        <f>COUNTIFS('BA History'!$B:$B,$A50,'BA History'!U:U, 1)</f>
        <v>0</v>
      </c>
      <c r="AE50" s="110">
        <f>COUNTIFS('BA History'!$B:$B,$A$50,'BA History'!V:V, 1)</f>
        <v>1</v>
      </c>
      <c r="AF50" s="110">
        <f>COUNTIFS('BA History'!$B:$B,$A$50,'BA History'!W:W, 1)</f>
        <v>0</v>
      </c>
      <c r="AG50" s="110">
        <f>COUNTIFS('BA History'!$B:$B,$A$50,'BA History'!X:X, 1)</f>
        <v>0</v>
      </c>
      <c r="AH50" s="110">
        <f>COUNTIFS('BA History'!$B:$B,$A$50,'BA History'!Y:Y, 1)</f>
        <v>0</v>
      </c>
      <c r="AI50" s="110">
        <f>COUNTIFS('BA History'!$B:$B,$A$50,'BA History'!Z:Z, 1)</f>
        <v>0</v>
      </c>
      <c r="AJ50" s="110">
        <f>COUNTIFS('BA History'!$B:$B,$A50,'BA History'!AA:AA, 1)</f>
        <v>0</v>
      </c>
      <c r="AK50" s="110">
        <f>COUNTIFS('BA History'!$B:$B,$A50,'BA History'!AB:AB, 1)</f>
        <v>0</v>
      </c>
      <c r="AL50" s="110">
        <f>COUNTIFS('BA History'!$B:$B,$A$50,'BA History'!AC:AC, 1)</f>
        <v>0</v>
      </c>
      <c r="AM50" s="110">
        <f>COUNTIFS('BA History'!$B:$B,$A50,'BA History'!AD:AD, 1)</f>
        <v>0</v>
      </c>
      <c r="AN50" s="110">
        <f>COUNTIFS('BA History'!$B:$B,$A$50,'BA History'!AE:AE, 1)</f>
        <v>0</v>
      </c>
      <c r="AO50" s="110">
        <f>COUNTIFS('BA History'!$B:$B,$A$50,'BA History'!AF:AF, 1)</f>
        <v>1</v>
      </c>
      <c r="AP50" s="110">
        <f>COUNTIFS('BA History'!$B:$B,$A$50,'BA History'!AG:AG, 1)</f>
        <v>1</v>
      </c>
      <c r="AQ50" s="110">
        <f>COUNTIFS('BA History'!$B:$B,$A$50,'BA History'!AH:AH, 1)</f>
        <v>0</v>
      </c>
      <c r="AR50" s="110">
        <f>COUNTIFS('BA History'!$B:$B,$A$50,'BA History'!AI:AI, 1)</f>
        <v>0</v>
      </c>
      <c r="AS50" s="110">
        <f>COUNTIFS('BA History'!$B:$B,$A50,'BA History'!AJ:AJ, 1)</f>
        <v>0</v>
      </c>
      <c r="AT50" s="47">
        <f>COUNTIFS('BA History'!$B:$B,$A$50,'BA History'!AK:AK, 1)</f>
        <v>0</v>
      </c>
    </row>
    <row r="51" spans="1:46" ht="14.25" customHeight="1" x14ac:dyDescent="0.25">
      <c r="A51" s="36" t="s">
        <v>143</v>
      </c>
      <c r="B51" s="110" t="s">
        <v>79</v>
      </c>
      <c r="C51" s="117" t="s">
        <v>79</v>
      </c>
      <c r="D51" s="110"/>
      <c r="E51" s="110"/>
      <c r="F51" s="110"/>
      <c r="G51" s="34">
        <f>SUMIFS('BA History'!C:C,'BA History'!B:B,A51)</f>
        <v>4</v>
      </c>
      <c r="H51" s="109">
        <f>AVERAGEIFS('BA History'!C:C,'BA History'!B:B,A51)</f>
        <v>4</v>
      </c>
      <c r="I51" s="109">
        <f t="array" ref="I51">MEDIAN(IF('BA History'!B:B=A51, 'BA History'!C:C))</f>
        <v>4</v>
      </c>
      <c r="J51" s="35">
        <f t="array" ref="J51">MAX(IF('BA History'!B:B=A51, 'BA History'!C:C))</f>
        <v>4</v>
      </c>
      <c r="K51" s="34">
        <f>COUNTIFS('BA History'!B:B,A51,'BA History'!D:D, 1)</f>
        <v>0</v>
      </c>
      <c r="L51" s="110">
        <f>COUNTIFS('BA History'!B:B,A51,'BA History'!D:D, 0)</f>
        <v>1</v>
      </c>
      <c r="M51" s="75">
        <f>LOOKUP(2, 1/('BA History'!$B:$B=A51), 'BA History'!$AO:$AO)</f>
        <v>0</v>
      </c>
      <c r="N51" s="34">
        <f>SUMIFS('BA History'!F:F,'BA History'!B:B,A51)</f>
        <v>1</v>
      </c>
      <c r="O51" s="110">
        <f>SUMIFS('BA History'!E:E,'BA History'!B:B,A51)-N51</f>
        <v>3</v>
      </c>
      <c r="P51" s="75">
        <f>LOOKUP(2, 1/('BA History'!$B:$B=A51), 'BA History'!$AM:$AM)</f>
        <v>0.25</v>
      </c>
      <c r="Q51" s="34">
        <f>SUMIFS('BA History'!H:H,'BA History'!B:B,A51)</f>
        <v>7</v>
      </c>
      <c r="R51" s="110">
        <f>SUMIFS('BA History'!G:G,'BA History'!B:B,A51)-Q51</f>
        <v>9</v>
      </c>
      <c r="S51" s="75">
        <f>LOOKUP(2, 1/('BA History'!$B:$B=A51), 'BA History'!$AN:$AN)</f>
        <v>0.44</v>
      </c>
      <c r="T51" s="34">
        <f>COUNTIFS('BA History'!$B:$B,$A$51,'BA History'!K:K, 1)</f>
        <v>0</v>
      </c>
      <c r="U51" s="110">
        <f>COUNTIFS('BA History'!$B:$B,$A$51,'BA History'!L:L, 1)</f>
        <v>0</v>
      </c>
      <c r="V51" s="110">
        <f>COUNTIFS('BA History'!$B:$B,$A$51,'BA History'!M:M, 1)</f>
        <v>0</v>
      </c>
      <c r="W51" s="110">
        <f>COUNTIFS('BA History'!$B:$B,$A$51,'BA History'!N:N, 1)</f>
        <v>0</v>
      </c>
      <c r="X51" s="110">
        <f>COUNTIFS('BA History'!$B:$B,$A$51,'BA History'!O:O, 1)</f>
        <v>0</v>
      </c>
      <c r="Y51" s="110">
        <f>COUNTIFS('BA History'!$B:$B,$A$51,'BA History'!P:P, 1)</f>
        <v>0</v>
      </c>
      <c r="Z51" s="110">
        <f>COUNTIFS('BA History'!$B:$B,$A$51,'BA History'!Q:Q, 1)</f>
        <v>0</v>
      </c>
      <c r="AA51" s="110">
        <f>COUNTIFS('BA History'!$B:$B,$A$51,'BA History'!R:R, 1)</f>
        <v>0</v>
      </c>
      <c r="AB51" s="110">
        <f>COUNTIFS('BA History'!$B:$B,$A$51,'BA History'!S:S, 1)</f>
        <v>0</v>
      </c>
      <c r="AC51" s="110">
        <f>COUNTIFS('BA History'!$B:$B,$A$51,'BA History'!T:T, 1)</f>
        <v>0</v>
      </c>
      <c r="AD51" s="110">
        <f>COUNTIFS('BA History'!$B:$B,$A51,'BA History'!U:U, 1)</f>
        <v>0</v>
      </c>
      <c r="AE51" s="110">
        <f>COUNTIFS('BA History'!$B:$B,$A$51,'BA History'!V:V, 1)</f>
        <v>0</v>
      </c>
      <c r="AF51" s="110">
        <f>COUNTIFS('BA History'!$B:$B,$A$51,'BA History'!W:W, 1)</f>
        <v>0</v>
      </c>
      <c r="AG51" s="110">
        <f>COUNTIFS('BA History'!$B:$B,$A$51,'BA History'!X:X, 1)</f>
        <v>0</v>
      </c>
      <c r="AH51" s="110">
        <f>COUNTIFS('BA History'!$B:$B,$A$51,'BA History'!Y:Y, 1)</f>
        <v>0</v>
      </c>
      <c r="AI51" s="110">
        <f>COUNTIFS('BA History'!$B:$B,$A$51,'BA History'!Z:Z, 1)</f>
        <v>1</v>
      </c>
      <c r="AJ51" s="110">
        <f>COUNTIFS('BA History'!$B:$B,$A51,'BA History'!AA:AA, 1)</f>
        <v>0</v>
      </c>
      <c r="AK51" s="110">
        <f>COUNTIFS('BA History'!$B:$B,$A51,'BA History'!AB:AB, 1)</f>
        <v>0</v>
      </c>
      <c r="AL51" s="110">
        <f>COUNTIFS('BA History'!$B:$B,$A$51,'BA History'!AC:AC, 1)</f>
        <v>0</v>
      </c>
      <c r="AM51" s="110">
        <f>COUNTIFS('BA History'!$B:$B,$A51,'BA History'!AD:AD, 1)</f>
        <v>0</v>
      </c>
      <c r="AN51" s="110">
        <f>COUNTIFS('BA History'!$B:$B,$A$51,'BA History'!AE:AE, 1)</f>
        <v>0</v>
      </c>
      <c r="AO51" s="110">
        <f>COUNTIFS('BA History'!$B:$B,$A$51,'BA History'!AF:AF, 1)</f>
        <v>0</v>
      </c>
      <c r="AP51" s="110">
        <f>COUNTIFS('BA History'!$B:$B,$A$51,'BA History'!AG:AG, 1)</f>
        <v>0</v>
      </c>
      <c r="AQ51" s="110">
        <f>COUNTIFS('BA History'!$B:$B,$A$51,'BA History'!AH:AH, 1)</f>
        <v>0</v>
      </c>
      <c r="AR51" s="110">
        <f>COUNTIFS('BA History'!$B:$B,$A$51,'BA History'!AI:AI, 1)</f>
        <v>0</v>
      </c>
      <c r="AS51" s="110">
        <f>COUNTIFS('BA History'!$B:$B,$A51,'BA History'!AJ:AJ, 1)</f>
        <v>0</v>
      </c>
      <c r="AT51" s="47">
        <f>COUNTIFS('BA History'!$B:$B,$A$51,'BA History'!AK:AK, 1)</f>
        <v>0</v>
      </c>
    </row>
    <row r="52" spans="1:46" x14ac:dyDescent="0.25">
      <c r="A52" s="36" t="s">
        <v>118</v>
      </c>
      <c r="B52" s="110" t="s">
        <v>79</v>
      </c>
      <c r="C52" s="117" t="s">
        <v>79</v>
      </c>
      <c r="D52" s="110"/>
      <c r="E52" s="110"/>
      <c r="F52" s="110"/>
      <c r="G52" s="34">
        <f>SUMIFS('BA History'!C:C,'BA History'!B:B,A52)</f>
        <v>30</v>
      </c>
      <c r="H52" s="109">
        <f>AVERAGEIFS('BA History'!C:C,'BA History'!B:B,A52)</f>
        <v>15</v>
      </c>
      <c r="I52" s="109">
        <f t="array" ref="I52">MEDIAN(IF('BA History'!B:B=A52, 'BA History'!C:C))</f>
        <v>15</v>
      </c>
      <c r="J52" s="35">
        <f t="array" ref="J52">MAX(IF('BA History'!B:B=A52, 'BA History'!C:C))</f>
        <v>20</v>
      </c>
      <c r="K52" s="34">
        <f>COUNTIFS('BA History'!B:B,A52,'BA History'!D:D, 1)</f>
        <v>1</v>
      </c>
      <c r="L52" s="110">
        <f>COUNTIFS('BA History'!B:B,A52,'BA History'!D:D, 0)</f>
        <v>1</v>
      </c>
      <c r="M52" s="75">
        <f>LOOKUP(2, 1/('BA History'!$B:$B=A52), 'BA History'!$AO:$AO)</f>
        <v>0.5</v>
      </c>
      <c r="N52" s="34">
        <f>SUMIFS('BA History'!F:F,'BA History'!B:B,A52)</f>
        <v>4</v>
      </c>
      <c r="O52" s="110">
        <f>SUMIFS('BA History'!E:E,'BA History'!B:B,A52)-N52</f>
        <v>4</v>
      </c>
      <c r="P52" s="75">
        <f>LOOKUP(2, 1/('BA History'!$B:$B=A52), 'BA History'!$AM:$AM)</f>
        <v>0.5</v>
      </c>
      <c r="Q52" s="34">
        <f>SUMIFS('BA History'!H:H,'BA History'!B:B,A52)</f>
        <v>15</v>
      </c>
      <c r="R52" s="110">
        <f>SUMIFS('BA History'!G:G,'BA History'!B:B,A52)-Q52</f>
        <v>15</v>
      </c>
      <c r="S52" s="75">
        <f>LOOKUP(2, 1/('BA History'!$B:$B=A52), 'BA History'!$AN:$AN)</f>
        <v>0.51</v>
      </c>
      <c r="T52" s="34">
        <f>COUNTIFS('BA History'!$B:$B,$A$52,'BA History'!K:K, 1)</f>
        <v>0</v>
      </c>
      <c r="U52" s="110">
        <f>COUNTIFS('BA History'!$B:$B,$A$52,'BA History'!L:L, 1)</f>
        <v>0</v>
      </c>
      <c r="V52" s="110">
        <f>COUNTIFS('BA History'!$B:$B,$A$52,'BA History'!M:M, 1)</f>
        <v>0</v>
      </c>
      <c r="W52" s="110">
        <f>COUNTIFS('BA History'!$B:$B,$A$52,'BA History'!N:N, 1)</f>
        <v>0</v>
      </c>
      <c r="X52" s="110">
        <f>COUNTIFS('BA History'!$B:$B,$A$52,'BA History'!O:O, 1)</f>
        <v>0</v>
      </c>
      <c r="Y52" s="110">
        <f>COUNTIFS('BA History'!$B:$B,$A$52,'BA History'!P:P, 1)</f>
        <v>0</v>
      </c>
      <c r="Z52" s="110">
        <f>COUNTIFS('BA History'!$B:$B,$A$52,'BA History'!Q:Q, 1)</f>
        <v>0</v>
      </c>
      <c r="AA52" s="110">
        <f>COUNTIFS('BA History'!$B:$B,$A$52,'BA History'!R:R, 1)</f>
        <v>0</v>
      </c>
      <c r="AB52" s="110">
        <f>COUNTIFS('BA History'!$B:$B,$A$52,'BA History'!S:S, 1)</f>
        <v>0</v>
      </c>
      <c r="AC52" s="110">
        <f>COUNTIFS('BA History'!$B:$B,$A$52,'BA History'!T:T, 1)</f>
        <v>0</v>
      </c>
      <c r="AD52" s="110">
        <f>COUNTIFS('BA History'!$B:$B,$A52,'BA History'!U:U, 1)</f>
        <v>0</v>
      </c>
      <c r="AE52" s="110">
        <f>COUNTIFS('BA History'!$B:$B,$A$52,'BA History'!V:V, 1)</f>
        <v>0</v>
      </c>
      <c r="AF52" s="110">
        <f>COUNTIFS('BA History'!$B:$B,$A$52,'BA History'!W:W, 1)</f>
        <v>1</v>
      </c>
      <c r="AG52" s="110">
        <f>COUNTIFS('BA History'!$B:$B,$A$52,'BA History'!X:X, 1)</f>
        <v>0</v>
      </c>
      <c r="AH52" s="110">
        <f>COUNTIFS('BA History'!$B:$B,$A$52,'BA History'!Y:Y, 1)</f>
        <v>0</v>
      </c>
      <c r="AI52" s="110">
        <f>COUNTIFS('BA History'!$B:$B,$A$52,'BA History'!Z:Z, 1)</f>
        <v>0</v>
      </c>
      <c r="AJ52" s="110">
        <f>COUNTIFS('BA History'!$B:$B,$A52,'BA History'!AA:AA, 1)</f>
        <v>0</v>
      </c>
      <c r="AK52" s="110">
        <f>COUNTIFS('BA History'!$B:$B,$A52,'BA History'!AB:AB, 1)</f>
        <v>0</v>
      </c>
      <c r="AL52" s="110">
        <f>COUNTIFS('BA History'!$B:$B,$A$52,'BA History'!AC:AC, 1)</f>
        <v>1</v>
      </c>
      <c r="AM52" s="110">
        <f>COUNTIFS('BA History'!$B:$B,$A52,'BA History'!AD:AD, 1)</f>
        <v>0</v>
      </c>
      <c r="AN52" s="110">
        <f>COUNTIFS('BA History'!$B:$B,$A$52,'BA History'!AE:AE, 1)</f>
        <v>0</v>
      </c>
      <c r="AO52" s="110">
        <f>COUNTIFS('BA History'!$B:$B,$A$52,'BA History'!AF:AF, 1)</f>
        <v>0</v>
      </c>
      <c r="AP52" s="110">
        <f>COUNTIFS('BA History'!$B:$B,$A$52,'BA History'!AG:AG, 1)</f>
        <v>1</v>
      </c>
      <c r="AQ52" s="110">
        <f>COUNTIFS('BA History'!$B:$B,$A$52,'BA History'!AH:AH, 1)</f>
        <v>1</v>
      </c>
      <c r="AR52" s="110">
        <f>COUNTIFS('BA History'!$B:$B,$A$52,'BA History'!AI:AI, 1)</f>
        <v>0</v>
      </c>
      <c r="AS52" s="110">
        <f>COUNTIFS('BA History'!$B:$B,$A52,'BA History'!AJ:AJ, 1)</f>
        <v>0</v>
      </c>
      <c r="AT52" s="47">
        <f>COUNTIFS('BA History'!$B:$B,$A$52,'BA History'!AK:AK, 1)</f>
        <v>0</v>
      </c>
    </row>
    <row r="53" spans="1:46" x14ac:dyDescent="0.25">
      <c r="A53" s="36" t="s">
        <v>155</v>
      </c>
      <c r="B53" s="110" t="s">
        <v>79</v>
      </c>
      <c r="C53" s="117" t="s">
        <v>79</v>
      </c>
      <c r="D53" s="110"/>
      <c r="E53" s="110"/>
      <c r="F53" s="110"/>
      <c r="G53" s="34">
        <f>SUMIFS('BA History'!C:C,'BA History'!B:B,A53)</f>
        <v>13</v>
      </c>
      <c r="H53" s="109">
        <f>AVERAGEIFS('BA History'!C:C,'BA History'!B:B,A53)</f>
        <v>13</v>
      </c>
      <c r="I53" s="109">
        <f t="array" ref="I53">MEDIAN(IF('BA History'!B:B=A53, 'BA History'!C:C))</f>
        <v>13</v>
      </c>
      <c r="J53" s="35">
        <f t="array" ref="J53">MAX(IF('BA History'!B:B=A53, 'BA History'!C:C))</f>
        <v>13</v>
      </c>
      <c r="K53" s="34">
        <f>COUNTIFS('BA History'!B:B,A53,'BA History'!D:D, 1)</f>
        <v>1</v>
      </c>
      <c r="L53" s="110">
        <f>COUNTIFS('BA History'!B:B,A53,'BA History'!D:D, 0)</f>
        <v>0</v>
      </c>
      <c r="M53" s="75">
        <f>LOOKUP(2, 1/('BA History'!$B:$B=A53), 'BA History'!$AO:$AO)</f>
        <v>1</v>
      </c>
      <c r="N53" s="34">
        <f>SUMIFS('BA History'!F:F,'BA History'!B:B,A53)</f>
        <v>3</v>
      </c>
      <c r="O53" s="110">
        <f>SUMIFS('BA History'!E:E,'BA History'!B:B,A53)-N53</f>
        <v>0</v>
      </c>
      <c r="P53" s="75">
        <f>LOOKUP(2, 1/('BA History'!$B:$B=A53), 'BA History'!$AM:$AM)</f>
        <v>1</v>
      </c>
      <c r="Q53" s="34">
        <f>SUMIFS('BA History'!H:H,'BA History'!B:B,A53)</f>
        <v>9</v>
      </c>
      <c r="R53" s="110">
        <f>SUMIFS('BA History'!G:G,'BA History'!B:B,A53)-Q53</f>
        <v>4</v>
      </c>
      <c r="S53" s="75">
        <f>LOOKUP(2, 1/('BA History'!$B:$B=A53), 'BA History'!$AN:$AN)</f>
        <v>0.69</v>
      </c>
      <c r="T53" s="34">
        <f>COUNTIFS('BA History'!$B:$B,$A$53,'BA History'!K:K, 1)</f>
        <v>0</v>
      </c>
      <c r="U53" s="110">
        <f>COUNTIFS('BA History'!$B:$B,$A$53,'BA History'!L:L, 1)</f>
        <v>0</v>
      </c>
      <c r="V53" s="110">
        <f>COUNTIFS('BA History'!$B:$B,$A$53,'BA History'!M:M, 1)</f>
        <v>1</v>
      </c>
      <c r="W53" s="110">
        <f>COUNTIFS('BA History'!$B:$B,$A$53,'BA History'!N:N, 1)</f>
        <v>1</v>
      </c>
      <c r="X53" s="110">
        <f>COUNTIFS('BA History'!$B:$B,$A$53,'BA History'!O:O, 1)</f>
        <v>0</v>
      </c>
      <c r="Y53" s="110">
        <f>COUNTIFS('BA History'!$B:$B,$A$53,'BA History'!P:P, 1)</f>
        <v>0</v>
      </c>
      <c r="Z53" s="110">
        <f>COUNTIFS('BA History'!$B:$B,$A$53,'BA History'!Q:Q, 1)</f>
        <v>0</v>
      </c>
      <c r="AA53" s="110">
        <f>COUNTIFS('BA History'!$B:$B,$A$53,'BA History'!R:R, 1)</f>
        <v>0</v>
      </c>
      <c r="AB53" s="110">
        <f>COUNTIFS('BA History'!$B:$B,$A$53,'BA History'!S:S, 1)</f>
        <v>0</v>
      </c>
      <c r="AC53" s="110">
        <f>COUNTIFS('BA History'!$B:$B,$A$53,'BA History'!T:T, 1)</f>
        <v>0</v>
      </c>
      <c r="AD53" s="110">
        <f>COUNTIFS('BA History'!$B:$B,$A53,'BA History'!U:U, 1)</f>
        <v>0</v>
      </c>
      <c r="AE53" s="110">
        <f>COUNTIFS('BA History'!$B:$B,$A$53,'BA History'!V:V, 1)</f>
        <v>0</v>
      </c>
      <c r="AF53" s="110">
        <f>COUNTIFS('BA History'!$B:$B,$A$53,'BA History'!W:W, 1)</f>
        <v>0</v>
      </c>
      <c r="AG53" s="110">
        <f>COUNTIFS('BA History'!$B:$B,$A$53,'BA History'!X:X, 1)</f>
        <v>0</v>
      </c>
      <c r="AH53" s="110">
        <f>COUNTIFS('BA History'!$B:$B,$A$53,'BA History'!Y:Y, 1)</f>
        <v>0</v>
      </c>
      <c r="AI53" s="110">
        <f>COUNTIFS('BA History'!$B:$B,$A$53,'BA History'!Z:Z, 1)</f>
        <v>0</v>
      </c>
      <c r="AJ53" s="110">
        <f>COUNTIFS('BA History'!$B:$B,$A53,'BA History'!AA:AA, 1)</f>
        <v>0</v>
      </c>
      <c r="AK53" s="110">
        <f>COUNTIFS('BA History'!$B:$B,$A$53,'BA History'!AB:AB, 1)</f>
        <v>0</v>
      </c>
      <c r="AL53" s="110">
        <f>COUNTIFS('BA History'!$B:$B,$A$53,'BA History'!AC:AC, 1)</f>
        <v>0</v>
      </c>
      <c r="AM53" s="110">
        <f>COUNTIFS('BA History'!$B:$B,$A53,'BA History'!AD:AD, 1)</f>
        <v>0</v>
      </c>
      <c r="AN53" s="110">
        <f>COUNTIFS('BA History'!$B:$B,$A$53,'BA History'!AE:AE, 1)</f>
        <v>0</v>
      </c>
      <c r="AO53" s="110">
        <f>COUNTIFS('BA History'!$B:$B,$A$53,'BA History'!AF:AF, 1)</f>
        <v>1</v>
      </c>
      <c r="AP53" s="110">
        <f>COUNTIFS('BA History'!$B:$B,$A$53,'BA History'!AG:AG, 1)</f>
        <v>0</v>
      </c>
      <c r="AQ53" s="110">
        <f>COUNTIFS('BA History'!$B:$B,$A$53,'BA History'!AH:AH, 1)</f>
        <v>0</v>
      </c>
      <c r="AR53" s="110">
        <f>COUNTIFS('BA History'!$B:$B,$A$53,'BA History'!AI:AI, 1)</f>
        <v>0</v>
      </c>
      <c r="AS53" s="110">
        <f>COUNTIFS('BA History'!$B:$B,$A53,'BA History'!AJ:AJ, 1)</f>
        <v>0</v>
      </c>
      <c r="AT53" s="47">
        <f>COUNTIFS('BA History'!$B:$B,$A$53,'BA History'!AK:AK, 1)</f>
        <v>0</v>
      </c>
    </row>
    <row r="54" spans="1:46" x14ac:dyDescent="0.25">
      <c r="A54" s="34" t="s">
        <v>6</v>
      </c>
      <c r="B54" s="114" t="s">
        <v>158</v>
      </c>
      <c r="C54" s="117" t="s">
        <v>79</v>
      </c>
      <c r="D54" s="114">
        <v>2</v>
      </c>
      <c r="E54" s="114">
        <v>1</v>
      </c>
      <c r="F54" s="114">
        <v>1</v>
      </c>
      <c r="G54" s="34">
        <f>SUMIFS('BA History'!C:C,'BA History'!B:B,A54)</f>
        <v>2314</v>
      </c>
      <c r="H54" s="109">
        <f>AVERAGEIFS('BA History'!C:C,'BA History'!B:B,A54)</f>
        <v>24.104166666666668</v>
      </c>
      <c r="I54" s="109">
        <f t="array" ref="I54">MEDIAN(IF('BA History'!B:B=A54, 'BA History'!C:C))</f>
        <v>23</v>
      </c>
      <c r="J54" s="35">
        <f t="array" ref="J54">MAX(IF('BA History'!B:B=A54, 'BA History'!C:C))</f>
        <v>42</v>
      </c>
      <c r="K54" s="34">
        <f>COUNTIFS('BA History'!B:B,A54,'BA History'!D:D, 1)</f>
        <v>60</v>
      </c>
      <c r="L54" s="110">
        <f>COUNTIFS('BA History'!B:B,A54,'BA History'!D:D, 0)</f>
        <v>36</v>
      </c>
      <c r="M54" s="75">
        <f>LOOKUP(2, 1/('BA History'!$B:$B=A54), 'BA History'!$AO:$AO)</f>
        <v>0.625</v>
      </c>
      <c r="N54" s="34">
        <f>SUMIFS('BA History'!F:F,'BA History'!B:B,A54)</f>
        <v>217</v>
      </c>
      <c r="O54" s="110">
        <f>SUMIFS('BA History'!E:E,'BA History'!B:B,A54)-N54</f>
        <v>171</v>
      </c>
      <c r="P54" s="75">
        <f>LOOKUP(2, 1/('BA History'!$B:$B=A54), 'BA History'!$AM:$AM)</f>
        <v>0.56489583333333349</v>
      </c>
      <c r="Q54" s="34">
        <f>SUMIFS('BA History'!H:H,'BA History'!B:B,A54)</f>
        <v>852</v>
      </c>
      <c r="R54" s="110">
        <f>SUMIFS('BA History'!G:G,'BA History'!B:B,A54)-Q54</f>
        <v>769</v>
      </c>
      <c r="S54" s="75">
        <f>LOOKUP(2, 1/('BA History'!$B:$B=A54), 'BA History'!$AN:$AN)</f>
        <v>0.52718749999999992</v>
      </c>
      <c r="T54" s="34">
        <f>COUNTIFS('BA History'!$B:$B,$A$54,'BA History'!K:K, 1)</f>
        <v>10</v>
      </c>
      <c r="U54" s="110">
        <f>COUNTIFS('BA History'!$B:$B,$A$54,'BA History'!L:L, 1)</f>
        <v>8</v>
      </c>
      <c r="V54" s="110">
        <f>COUNTIFS('BA History'!$B:$B,$A$54,'BA History'!M:M, 1)</f>
        <v>19</v>
      </c>
      <c r="W54" s="110">
        <f>COUNTIFS('BA History'!$B:$B,$A$54,'BA History'!N:N, 1)</f>
        <v>16</v>
      </c>
      <c r="X54" s="110">
        <f>COUNTIFS('BA History'!$B:$B,$A$54,'BA History'!O:O, 1)</f>
        <v>4</v>
      </c>
      <c r="Y54" s="110">
        <f>COUNTIFS('BA History'!$B:$B,$A$54,'BA History'!P:P, 1)</f>
        <v>2</v>
      </c>
      <c r="Z54" s="110">
        <f>COUNTIFS('BA History'!$B:$B,$A$54,'BA History'!Q:Q, 1)</f>
        <v>6</v>
      </c>
      <c r="AA54" s="110">
        <f>COUNTIFS('BA History'!$B:$B,$A$54,'BA History'!R:R, 1)</f>
        <v>7</v>
      </c>
      <c r="AB54" s="110">
        <f>COUNTIFS('BA History'!$B:$B,$A$54,'BA History'!S:S, 1)</f>
        <v>3</v>
      </c>
      <c r="AC54" s="110">
        <f>COUNTIFS('BA History'!$B:$B,$A$54,'BA History'!T:T, 1)</f>
        <v>0</v>
      </c>
      <c r="AD54" s="110">
        <f>COUNTIFS('BA History'!$B:$B,$A54,'BA History'!U:U, 1)</f>
        <v>0</v>
      </c>
      <c r="AE54" s="110">
        <f>COUNTIFS('BA History'!$B:$B,$A$54,'BA History'!V:V, 1)</f>
        <v>5</v>
      </c>
      <c r="AF54" s="110">
        <f>COUNTIFS('BA History'!$B:$B,$A$54,'BA History'!W:W, 1)</f>
        <v>14</v>
      </c>
      <c r="AG54" s="110">
        <f>COUNTIFS('BA History'!$B:$B,$A$54,'BA History'!X:X, 1)</f>
        <v>5</v>
      </c>
      <c r="AH54" s="110">
        <f>COUNTIFS('BA History'!$B:$B,$A$54,'BA History'!Y:Y, 1)</f>
        <v>2</v>
      </c>
      <c r="AI54" s="110">
        <f>COUNTIFS('BA History'!$B:$B,$A$54,'BA History'!Z:Z, 1)</f>
        <v>9</v>
      </c>
      <c r="AJ54" s="110">
        <f>COUNTIFS('BA History'!$B:$B,$A54,'BA History'!AA:AA, 1)</f>
        <v>0</v>
      </c>
      <c r="AK54" s="110">
        <f>COUNTIFS('BA History'!$B:$B,$A54,'BA History'!AB:AB, 1)</f>
        <v>2</v>
      </c>
      <c r="AL54" s="110">
        <f>COUNTIFS('BA History'!$B:$B,$A$54,'BA History'!AC:AC, 1)</f>
        <v>29</v>
      </c>
      <c r="AM54" s="110">
        <f>COUNTIFS('BA History'!$B:$B,$A54,'BA History'!AD:AD, 1)</f>
        <v>0</v>
      </c>
      <c r="AN54" s="110">
        <f>COUNTIFS('BA History'!$B:$B,$A$54,'BA History'!AE:AE, 1)</f>
        <v>2</v>
      </c>
      <c r="AO54" s="110">
        <f>COUNTIFS('BA History'!$B:$B,$A$54,'BA History'!AF:AF, 1)</f>
        <v>26</v>
      </c>
      <c r="AP54" s="110">
        <f>COUNTIFS('BA History'!$B:$B,$A$54,'BA History'!AG:AG, 1)</f>
        <v>12</v>
      </c>
      <c r="AQ54" s="110">
        <f>COUNTIFS('BA History'!$B:$B,$A$54,'BA History'!AH:AH, 1)</f>
        <v>14</v>
      </c>
      <c r="AR54" s="110">
        <f>COUNTIFS('BA History'!$B:$B,$A$54,'BA History'!AI:AI, 1)</f>
        <v>19</v>
      </c>
      <c r="AS54" s="110">
        <f>COUNTIFS('BA History'!$B:$B,$A54,'BA History'!AJ:AJ, 1)</f>
        <v>0</v>
      </c>
      <c r="AT54" s="47">
        <f>COUNTIFS('BA History'!$B:$B,$A$54,'BA History'!AK:AK, 1)</f>
        <v>3</v>
      </c>
    </row>
    <row r="55" spans="1:46" x14ac:dyDescent="0.25">
      <c r="A55" s="34" t="s">
        <v>18</v>
      </c>
      <c r="B55" s="110" t="s">
        <v>79</v>
      </c>
      <c r="C55" s="117" t="s">
        <v>79</v>
      </c>
      <c r="D55" s="110"/>
      <c r="E55" s="110"/>
      <c r="F55" s="110"/>
      <c r="G55" s="34">
        <f>SUMIFS('BA History'!C:C,'BA History'!B:B,A55)</f>
        <v>247</v>
      </c>
      <c r="H55" s="109">
        <f>AVERAGEIFS('BA History'!C:C,'BA History'!B:B,A55)</f>
        <v>19</v>
      </c>
      <c r="I55" s="109">
        <f t="array" ref="I55">MEDIAN(IF('BA History'!B:B=A55, 'BA History'!C:C))</f>
        <v>20</v>
      </c>
      <c r="J55" s="35">
        <f t="array" ref="J55">MAX(IF('BA History'!B:B=A55, 'BA History'!C:C))</f>
        <v>30</v>
      </c>
      <c r="K55" s="34">
        <f>COUNTIFS('BA History'!B:B,A55,'BA History'!D:D, 1)</f>
        <v>8</v>
      </c>
      <c r="L55" s="110">
        <f>COUNTIFS('BA History'!B:B,A55,'BA History'!D:D, 0)</f>
        <v>5</v>
      </c>
      <c r="M55" s="75">
        <f>LOOKUP(2, 1/('BA History'!$B:$B=A55), 'BA History'!$AO:$AO)</f>
        <v>0.61538461538461542</v>
      </c>
      <c r="N55" s="34">
        <f>SUMIFS('BA History'!F:F,'BA History'!B:B,A55)</f>
        <v>28</v>
      </c>
      <c r="O55" s="110">
        <f>SUMIFS('BA History'!E:E,'BA History'!B:B,A55)-N55</f>
        <v>19</v>
      </c>
      <c r="P55" s="75">
        <f>LOOKUP(2, 1/('BA History'!$B:$B=A55), 'BA History'!$AM:$AM)</f>
        <v>0.62307692307692308</v>
      </c>
      <c r="Q55" s="34">
        <f>SUMIFS('BA History'!H:H,'BA History'!B:B,A55)</f>
        <v>110</v>
      </c>
      <c r="R55" s="110">
        <f>SUMIFS('BA History'!G:G,'BA History'!B:B,A55)-Q55</f>
        <v>92</v>
      </c>
      <c r="S55" s="75">
        <f>LOOKUP(2, 1/('BA History'!$B:$B=A55), 'BA History'!$AN:$AN)</f>
        <v>0.56076923076923069</v>
      </c>
      <c r="T55" s="34">
        <f>COUNTIFS('BA History'!$B:$B,$A$55,'BA History'!K:K, 1)</f>
        <v>0</v>
      </c>
      <c r="U55" s="110">
        <f>COUNTIFS('BA History'!$B:$B,$A$55,'BA History'!L:L, 1)</f>
        <v>4</v>
      </c>
      <c r="V55" s="110">
        <f>COUNTIFS('BA History'!$B:$B,$A$55,'BA History'!M:M, 1)</f>
        <v>1</v>
      </c>
      <c r="W55" s="110">
        <f>COUNTIFS('BA History'!$B:$B,$A$55,'BA History'!N:N, 1)</f>
        <v>5</v>
      </c>
      <c r="X55" s="110">
        <f>COUNTIFS('BA History'!$B:$B,$A$55,'BA History'!O:O, 1)</f>
        <v>0</v>
      </c>
      <c r="Y55" s="110">
        <f>COUNTIFS('BA History'!$B:$B,$A$55,'BA History'!P:P, 1)</f>
        <v>0</v>
      </c>
      <c r="Z55" s="110">
        <f>COUNTIFS('BA History'!$B:$B,$A$55,'BA History'!Q:Q, 1)</f>
        <v>3</v>
      </c>
      <c r="AA55" s="110">
        <f>COUNTIFS('BA History'!$B:$B,$A$55,'BA History'!R:R, 1)</f>
        <v>1</v>
      </c>
      <c r="AB55" s="110">
        <f>COUNTIFS('BA History'!$B:$B,$A$55,'BA History'!S:S, 1)</f>
        <v>0</v>
      </c>
      <c r="AC55" s="110">
        <f>COUNTIFS('BA History'!$B:$B,$A$55,'BA History'!T:T, 1)</f>
        <v>0</v>
      </c>
      <c r="AD55" s="110">
        <f>COUNTIFS('BA History'!$B:$B,$A55,'BA History'!U:U, 1)</f>
        <v>0</v>
      </c>
      <c r="AE55" s="110">
        <f>COUNTIFS('BA History'!$B:$B,$A$55,'BA History'!V:V, 1)</f>
        <v>0</v>
      </c>
      <c r="AF55" s="110">
        <f>COUNTIFS('BA History'!$B:$B,$A$55,'BA History'!W:W, 1)</f>
        <v>1</v>
      </c>
      <c r="AG55" s="110">
        <f>COUNTIFS('BA History'!$B:$B,$A$55,'BA History'!X:X, 1)</f>
        <v>1</v>
      </c>
      <c r="AH55" s="110">
        <f>COUNTIFS('BA History'!$B:$B,$A$55,'BA History'!Y:Y, 1)</f>
        <v>1</v>
      </c>
      <c r="AI55" s="110">
        <f>COUNTIFS('BA History'!$B:$B,$A$55,'BA History'!Z:Z, 1)</f>
        <v>1</v>
      </c>
      <c r="AJ55" s="110">
        <f>COUNTIFS('BA History'!$B:$B,$A55,'BA History'!AA:AA, 1)</f>
        <v>0</v>
      </c>
      <c r="AK55" s="110">
        <f>COUNTIFS('BA History'!$B:$B,$A55,'BA History'!AB:AB, 1)</f>
        <v>0</v>
      </c>
      <c r="AL55" s="110">
        <f>COUNTIFS('BA History'!$B:$B,$A$55,'BA History'!AC:AC, 1)</f>
        <v>4</v>
      </c>
      <c r="AM55" s="110">
        <f>COUNTIFS('BA History'!$B:$B,$A55,'BA History'!AD:AD, 1)</f>
        <v>0</v>
      </c>
      <c r="AN55" s="110">
        <f>COUNTIFS('BA History'!$B:$B,$A$55,'BA History'!AE:AE, 1)</f>
        <v>2</v>
      </c>
      <c r="AO55" s="110">
        <f>COUNTIFS('BA History'!$B:$B,$A$55,'BA History'!AF:AF, 1)</f>
        <v>2</v>
      </c>
      <c r="AP55" s="110">
        <f>COUNTIFS('BA History'!$B:$B,$A$55,'BA History'!AG:AG, 1)</f>
        <v>0</v>
      </c>
      <c r="AQ55" s="110">
        <f>COUNTIFS('BA History'!$B:$B,$A$55,'BA History'!AH:AH, 1)</f>
        <v>2</v>
      </c>
      <c r="AR55" s="110">
        <f>COUNTIFS('BA History'!$B:$B,$A$55,'BA History'!AI:AI, 1)</f>
        <v>0</v>
      </c>
      <c r="AS55" s="110">
        <f>COUNTIFS('BA History'!$B:$B,$A55,'BA History'!AJ:AJ, 1)</f>
        <v>0</v>
      </c>
      <c r="AT55" s="47">
        <f>COUNTIFS('BA History'!$B:$B,$A$55,'BA History'!AK:AK, 1)</f>
        <v>0</v>
      </c>
    </row>
    <row r="56" spans="1:46" x14ac:dyDescent="0.25">
      <c r="A56" s="34" t="s">
        <v>178</v>
      </c>
      <c r="B56" s="110" t="s">
        <v>79</v>
      </c>
      <c r="C56" s="117" t="s">
        <v>79</v>
      </c>
      <c r="D56" s="110">
        <v>1</v>
      </c>
      <c r="E56" s="110"/>
      <c r="F56" s="110"/>
      <c r="G56" s="34">
        <f>SUMIFS('BA History'!C:C,'BA History'!B:B,A56)</f>
        <v>26</v>
      </c>
      <c r="H56" s="109">
        <f>AVERAGEIFS('BA History'!C:C,'BA History'!B:B,A56)</f>
        <v>13</v>
      </c>
      <c r="I56" s="109">
        <f t="array" ref="I56">MEDIAN(IF('BA History'!B:B=A56, 'BA History'!C:C))</f>
        <v>13</v>
      </c>
      <c r="J56" s="35">
        <f t="array" ref="J56">MAX(IF('BA History'!B:B=A56, 'BA History'!C:C))</f>
        <v>16</v>
      </c>
      <c r="K56" s="34">
        <f>COUNTIFS('BA History'!B:B,A56,'BA History'!D:D, 1)</f>
        <v>0</v>
      </c>
      <c r="L56" s="110">
        <f>COUNTIFS('BA History'!B:B,A56,'BA History'!D:D, 0)</f>
        <v>2</v>
      </c>
      <c r="M56" s="75">
        <f>LOOKUP(2, 1/('BA History'!$B:$B=A56), 'BA History'!$AO:$AO)</f>
        <v>0</v>
      </c>
      <c r="N56" s="34">
        <f>SUMIFS('BA History'!F:F,'BA History'!B:B,A56)</f>
        <v>3</v>
      </c>
      <c r="O56" s="110">
        <f>SUMIFS('BA History'!E:E,'BA History'!B:B,A56)-N56</f>
        <v>6</v>
      </c>
      <c r="P56" s="75">
        <f>LOOKUP(2, 1/('BA History'!$B:$B=A56), 'BA History'!$AM:$AM)</f>
        <v>0.32500000000000001</v>
      </c>
      <c r="Q56" s="34">
        <f>SUMIFS('BA History'!H:H,'BA History'!B:B,A56)</f>
        <v>19</v>
      </c>
      <c r="R56" s="110">
        <f>SUMIFS('BA History'!G:G,'BA History'!B:B,A56)-Q56</f>
        <v>22</v>
      </c>
      <c r="S56" s="75">
        <f>LOOKUP(2, 1/('BA History'!$B:$B=A56), 'BA History'!$AN:$AN)</f>
        <v>0.46499999999999997</v>
      </c>
      <c r="T56" s="34">
        <f>COUNTIFS('BA History'!$B:$B,$A$56,'BA History'!K:K, 1)</f>
        <v>0</v>
      </c>
      <c r="U56" s="110">
        <f>COUNTIFS('BA History'!$B:$B,$A$56,'BA History'!L:L, 1)</f>
        <v>0</v>
      </c>
      <c r="V56" s="110">
        <f>COUNTIFS('BA History'!$B:$B,$A$56,'BA History'!M:M, 1)</f>
        <v>0</v>
      </c>
      <c r="W56" s="110">
        <f>COUNTIFS('BA History'!$B:$B,$A$56,'BA History'!N:N, 1)</f>
        <v>1</v>
      </c>
      <c r="X56" s="110">
        <f>COUNTIFS('BA History'!$B:$B,$A$56,'BA History'!O:O, 1)</f>
        <v>0</v>
      </c>
      <c r="Y56" s="110">
        <f>COUNTIFS('BA History'!$B:$B,$A$56,'BA History'!P:P, 1)</f>
        <v>0</v>
      </c>
      <c r="Z56" s="110">
        <f>COUNTIFS('BA History'!$B:$B,$A$56,'BA History'!Q:Q, 1)</f>
        <v>0</v>
      </c>
      <c r="AA56" s="110">
        <f>COUNTIFS('BA History'!$B:$B,$A$56,'BA History'!R:R, 1)</f>
        <v>0</v>
      </c>
      <c r="AB56" s="110">
        <f>COUNTIFS('BA History'!$B:$B,$A$56,'BA History'!S:S, 1)</f>
        <v>0</v>
      </c>
      <c r="AC56" s="110">
        <f>COUNTIFS('BA History'!$B:$B,$A$56,'BA History'!T:T, 1)</f>
        <v>0</v>
      </c>
      <c r="AD56" s="110">
        <f>COUNTIFS('BA History'!$B:$B,$A56,'BA History'!U:U, 1)</f>
        <v>0</v>
      </c>
      <c r="AE56" s="110">
        <f>COUNTIFS('BA History'!$B:$B,$A$56,'BA History'!V:V, 1)</f>
        <v>0</v>
      </c>
      <c r="AF56" s="110">
        <f>COUNTIFS('BA History'!$B:$B,$A$56,'BA History'!W:W, 1)</f>
        <v>1</v>
      </c>
      <c r="AG56" s="110">
        <f>COUNTIFS('BA History'!$B:$B,$A$56,'BA History'!X:X, 1)</f>
        <v>0</v>
      </c>
      <c r="AH56" s="110">
        <f>COUNTIFS('BA History'!$B:$B,$A$56,'BA History'!Y:Y, 1)</f>
        <v>0</v>
      </c>
      <c r="AI56" s="110">
        <f>COUNTIFS('BA History'!$B:$B,$A$56,'BA History'!Z:Z, 1)</f>
        <v>0</v>
      </c>
      <c r="AJ56" s="110">
        <f>COUNTIFS('BA History'!$B:$B,$A56,'BA History'!AA:AA, 1)</f>
        <v>0</v>
      </c>
      <c r="AK56" s="110">
        <f>COUNTIFS('BA History'!$B:$B,$A56,'BA History'!AB:AB, 1)</f>
        <v>0</v>
      </c>
      <c r="AL56" s="110">
        <f>COUNTIFS('BA History'!$B:$B,$A$56,'BA History'!AC:AC, 1)</f>
        <v>0</v>
      </c>
      <c r="AM56" s="110">
        <f>COUNTIFS('BA History'!$B:$B,$A56,'BA History'!AD:AD, 1)</f>
        <v>0</v>
      </c>
      <c r="AN56" s="110">
        <f>COUNTIFS('BA History'!$B:$B,$A$56,'BA History'!AE:AE, 1)</f>
        <v>0</v>
      </c>
      <c r="AO56" s="110">
        <f>COUNTIFS('BA History'!$B:$B,$A$56,'BA History'!AF:AF, 1)</f>
        <v>0</v>
      </c>
      <c r="AP56" s="110">
        <f>COUNTIFS('BA History'!$B:$B,$A$56,'BA History'!AG:AG, 1)</f>
        <v>1</v>
      </c>
      <c r="AQ56" s="110">
        <f>COUNTIFS('BA History'!$B:$B,$A$56,'BA History'!AH:AH, 1)</f>
        <v>0</v>
      </c>
      <c r="AR56" s="110">
        <f>COUNTIFS('BA History'!$B:$B,$A$56,'BA History'!AI:AI, 1)</f>
        <v>0</v>
      </c>
      <c r="AS56" s="110">
        <f>COUNTIFS('BA History'!$B:$B,$A56,'BA History'!AJ:AJ, 1)</f>
        <v>0</v>
      </c>
      <c r="AT56" s="47">
        <f>COUNTIFS('BA History'!$B:$B,$A$56,'BA History'!AK:AK, 1)</f>
        <v>0</v>
      </c>
    </row>
    <row r="57" spans="1:46" x14ac:dyDescent="0.25">
      <c r="A57" s="34" t="s">
        <v>113</v>
      </c>
      <c r="B57" s="110" t="s">
        <v>79</v>
      </c>
      <c r="C57" s="117" t="s">
        <v>79</v>
      </c>
      <c r="D57" s="110">
        <v>2</v>
      </c>
      <c r="E57" s="110">
        <v>3</v>
      </c>
      <c r="F57" s="110"/>
      <c r="G57" s="34">
        <f>SUMIFS('BA History'!C:C,'BA History'!B:B,A57)</f>
        <v>1004</v>
      </c>
      <c r="H57" s="109">
        <f>AVERAGEIFS('BA History'!C:C,'BA History'!B:B,A57)</f>
        <v>18.592592592592592</v>
      </c>
      <c r="I57" s="109">
        <f t="array" ref="I57">MEDIAN(IF('BA History'!B:B=A57, 'BA History'!C:C))</f>
        <v>17</v>
      </c>
      <c r="J57" s="35">
        <f t="array" ref="J57">MAX(IF('BA History'!B:B=A57, 'BA History'!C:C))</f>
        <v>36</v>
      </c>
      <c r="K57" s="34">
        <f>COUNTIFS('BA History'!B:B,A57,'BA History'!D:D, 1)</f>
        <v>30</v>
      </c>
      <c r="L57" s="110">
        <f>COUNTIFS('BA History'!B:B,A57,'BA History'!D:D, 0)</f>
        <v>24</v>
      </c>
      <c r="M57" s="75">
        <f>LOOKUP(2, 1/('BA History'!$B:$B=A57), 'BA History'!$AO:$AO)</f>
        <v>0.55555555555555558</v>
      </c>
      <c r="N57" s="34">
        <f>SUMIFS('BA History'!F:F,'BA History'!B:B,A57)</f>
        <v>119</v>
      </c>
      <c r="O57" s="110">
        <f>SUMIFS('BA History'!E:E,'BA History'!B:B,A57)-N57</f>
        <v>100</v>
      </c>
      <c r="P57" s="75">
        <f>LOOKUP(2, 1/('BA History'!$B:$B=A57), 'BA History'!$AM:$AM)</f>
        <v>0.55462962962962958</v>
      </c>
      <c r="Q57" s="34">
        <f>SUMIFS('BA History'!H:H,'BA History'!B:B,A57)</f>
        <v>467</v>
      </c>
      <c r="R57" s="110">
        <f>SUMIFS('BA History'!G:G,'BA History'!B:B,A57)-Q57</f>
        <v>435</v>
      </c>
      <c r="S57" s="75">
        <f>LOOKUP(2, 1/('BA History'!$B:$B=A57), 'BA History'!$AN:$AN)</f>
        <v>0.5251851851851852</v>
      </c>
      <c r="T57" s="34">
        <f>COUNTIFS('BA History'!$B:$B,$A$57,'BA History'!K:K, 1)</f>
        <v>7</v>
      </c>
      <c r="U57" s="110">
        <f>COUNTIFS('BA History'!$B:$B,$A$57,'BA History'!L:L, 1)</f>
        <v>6</v>
      </c>
      <c r="V57" s="110">
        <f>COUNTIFS('BA History'!$B:$B,$A$57,'BA History'!M:M, 1)</f>
        <v>14</v>
      </c>
      <c r="W57" s="110">
        <f>COUNTIFS('BA History'!$B:$B,$A$57,'BA History'!N:N, 1)</f>
        <v>11</v>
      </c>
      <c r="X57" s="110">
        <f>COUNTIFS('BA History'!$B:$B,$A$57,'BA History'!O:O, 1)</f>
        <v>3</v>
      </c>
      <c r="Y57" s="110">
        <f>COUNTIFS('BA History'!$B:$B,$A$57,'BA History'!P:P, 1)</f>
        <v>1</v>
      </c>
      <c r="Z57" s="110">
        <f>COUNTIFS('BA History'!$B:$B,$A$57,'BA History'!Q:Q, 1)</f>
        <v>4</v>
      </c>
      <c r="AA57" s="110">
        <f>COUNTIFS('BA History'!$B:$B,$A$57,'BA History'!R:R, 1)</f>
        <v>3</v>
      </c>
      <c r="AB57" s="110">
        <f>COUNTIFS('BA History'!$B:$B,$A$57,'BA History'!S:S, 1)</f>
        <v>3</v>
      </c>
      <c r="AC57" s="110">
        <f>COUNTIFS('BA History'!$B:$B,$A$57,'BA History'!T:T, 1)</f>
        <v>0</v>
      </c>
      <c r="AD57" s="110">
        <f>COUNTIFS('BA History'!$B:$B,$A57,'BA History'!U:U, 1)</f>
        <v>0</v>
      </c>
      <c r="AE57" s="110">
        <f>COUNTIFS('BA History'!$B:$B,$A$57,'BA History'!V:V, 1)</f>
        <v>2</v>
      </c>
      <c r="AF57" s="110">
        <f>COUNTIFS('BA History'!$B:$B,$A$57,'BA History'!W:W, 1)</f>
        <v>8</v>
      </c>
      <c r="AG57" s="110">
        <f>COUNTIFS('BA History'!$B:$B,$A$57,'BA History'!X:X, 1)</f>
        <v>0</v>
      </c>
      <c r="AH57" s="110">
        <f>COUNTIFS('BA History'!$B:$B,$A$57,'BA History'!Y:Y, 1)</f>
        <v>0</v>
      </c>
      <c r="AI57" s="110">
        <f>COUNTIFS('BA History'!$B:$B,$A$57,'BA History'!Z:Z, 1)</f>
        <v>11</v>
      </c>
      <c r="AJ57" s="110">
        <f>COUNTIFS('BA History'!$B:$B,$A57,'BA History'!AA:AA, 1)</f>
        <v>0</v>
      </c>
      <c r="AK57" s="110">
        <f>COUNTIFS('BA History'!$B:$B,$A57,'BA History'!AB:AB, 1)</f>
        <v>0</v>
      </c>
      <c r="AL57" s="110">
        <f>COUNTIFS('BA History'!$B:$B,$A$57,'BA History'!AC:AC, 1)</f>
        <v>11</v>
      </c>
      <c r="AM57" s="110">
        <f>COUNTIFS('BA History'!$B:$B,$A57,'BA History'!AD:AD, 1)</f>
        <v>0</v>
      </c>
      <c r="AN57" s="110">
        <f>COUNTIFS('BA History'!$B:$B,$A$57,'BA History'!AE:AE, 1)</f>
        <v>2</v>
      </c>
      <c r="AO57" s="110">
        <f>COUNTIFS('BA History'!$B:$B,$A$57,'BA History'!AF:AF, 1)</f>
        <v>14</v>
      </c>
      <c r="AP57" s="110">
        <f>COUNTIFS('BA History'!$B:$B,$A$57,'BA History'!AG:AG, 1)</f>
        <v>8</v>
      </c>
      <c r="AQ57" s="110">
        <f>COUNTIFS('BA History'!$B:$B,$A$57,'BA History'!AH:AH, 1)</f>
        <v>5</v>
      </c>
      <c r="AR57" s="110">
        <f>COUNTIFS('BA History'!$B:$B,$A$57,'BA History'!AI:AI, 1)</f>
        <v>6</v>
      </c>
      <c r="AS57" s="110">
        <f>COUNTIFS('BA History'!$B:$B,$A57,'BA History'!AJ:AJ, 1)</f>
        <v>0</v>
      </c>
      <c r="AT57" s="47">
        <f>COUNTIFS('BA History'!$B:$B,$A$57,'BA History'!AK:AK, 1)</f>
        <v>0</v>
      </c>
    </row>
    <row r="58" spans="1:46" x14ac:dyDescent="0.25">
      <c r="A58" s="34" t="s">
        <v>14</v>
      </c>
      <c r="B58" s="110" t="s">
        <v>79</v>
      </c>
      <c r="C58" s="117" t="s">
        <v>79</v>
      </c>
      <c r="D58" s="110">
        <v>1</v>
      </c>
      <c r="E58" s="110"/>
      <c r="F58" s="110"/>
      <c r="G58" s="34">
        <f>SUMIFS('BA History'!C:C,'BA History'!B:B,A58)</f>
        <v>435</v>
      </c>
      <c r="H58" s="109">
        <f>AVERAGEIFS('BA History'!C:C,'BA History'!B:B,A58)</f>
        <v>16.111111111111111</v>
      </c>
      <c r="I58" s="109">
        <f t="array" ref="I58">MEDIAN(IF('BA History'!B:B=A58, 'BA History'!C:C))</f>
        <v>14</v>
      </c>
      <c r="J58" s="35">
        <f t="array" ref="J58">MAX(IF('BA History'!B:B=A58, 'BA History'!C:C))</f>
        <v>30</v>
      </c>
      <c r="K58" s="34">
        <f>COUNTIFS('BA History'!B:B,A58,'BA History'!D:D, 1)</f>
        <v>13</v>
      </c>
      <c r="L58" s="110">
        <f>COUNTIFS('BA History'!B:B,A58,'BA History'!D:D, 0)</f>
        <v>14</v>
      </c>
      <c r="M58" s="75">
        <f>LOOKUP(2, 1/('BA History'!$B:$B=A58), 'BA History'!$AO:$AO)</f>
        <v>0.48148148148148145</v>
      </c>
      <c r="N58" s="34">
        <f>SUMIFS('BA History'!F:F,'BA History'!B:B,A58)</f>
        <v>52</v>
      </c>
      <c r="O58" s="110">
        <f>SUMIFS('BA History'!E:E,'BA History'!B:B,A58)-N58</f>
        <v>58</v>
      </c>
      <c r="P58" s="75">
        <f>LOOKUP(2, 1/('BA History'!$B:$B=A58), 'BA History'!$AM:$AM)</f>
        <v>0.47111111111111109</v>
      </c>
      <c r="Q58" s="34">
        <f>SUMIFS('BA History'!H:H,'BA History'!B:B,A58)</f>
        <v>226</v>
      </c>
      <c r="R58" s="110">
        <f>SUMIFS('BA History'!G:G,'BA History'!B:B,A58)-Q58</f>
        <v>228</v>
      </c>
      <c r="S58" s="75">
        <f>LOOKUP(2, 1/('BA History'!$B:$B=A58), 'BA History'!$AN:$AN)</f>
        <v>0.49407407407407405</v>
      </c>
      <c r="T58" s="34">
        <f>COUNTIFS('BA History'!$B:$B,$A$58,'BA History'!K:K, 1)</f>
        <v>2</v>
      </c>
      <c r="U58" s="110">
        <f>COUNTIFS('BA History'!$B:$B,$A$58,'BA History'!L:L, 1)</f>
        <v>3</v>
      </c>
      <c r="V58" s="110">
        <f>COUNTIFS('BA History'!$B:$B,$A$58,'BA History'!M:M, 1)</f>
        <v>0</v>
      </c>
      <c r="W58" s="110">
        <f>COUNTIFS('BA History'!$B:$B,$A$58,'BA History'!N:N, 1)</f>
        <v>4</v>
      </c>
      <c r="X58" s="110">
        <f>COUNTIFS('BA History'!$B:$B,$A$58,'BA History'!O:O, 1)</f>
        <v>1</v>
      </c>
      <c r="Y58" s="110">
        <f>COUNTIFS('BA History'!$B:$B,$A$58,'BA History'!P:P, 1)</f>
        <v>0</v>
      </c>
      <c r="Z58" s="110">
        <f>COUNTIFS('BA History'!$B:$B,$A$58,'BA History'!Q:Q, 1)</f>
        <v>4</v>
      </c>
      <c r="AA58" s="110">
        <f>COUNTIFS('BA History'!$B:$B,$A$58,'BA History'!R:R, 1)</f>
        <v>2</v>
      </c>
      <c r="AB58" s="110">
        <f>COUNTIFS('BA History'!$B:$B,$A$58,'BA History'!S:S, 1)</f>
        <v>0</v>
      </c>
      <c r="AC58" s="110">
        <f>COUNTIFS('BA History'!$B:$B,$A$58,'BA History'!T:T, 1)</f>
        <v>1</v>
      </c>
      <c r="AD58" s="110">
        <f>COUNTIFS('BA History'!$B:$B,$A58,'BA History'!U:U, 1)</f>
        <v>0</v>
      </c>
      <c r="AE58" s="110">
        <f>COUNTIFS('BA History'!$B:$B,$A$58,'BA History'!V:V, 1)</f>
        <v>1</v>
      </c>
      <c r="AF58" s="110">
        <f>COUNTIFS('BA History'!$B:$B,$A$58,'BA History'!W:W, 1)</f>
        <v>2</v>
      </c>
      <c r="AG58" s="110">
        <f>COUNTIFS('BA History'!$B:$B,$A$58,'BA History'!X:X, 1)</f>
        <v>2</v>
      </c>
      <c r="AH58" s="110">
        <f>COUNTIFS('BA History'!$B:$B,$A$58,'BA History'!Y:Y, 1)</f>
        <v>1</v>
      </c>
      <c r="AI58" s="110">
        <f>COUNTIFS('BA History'!$B:$B,$A$58,'BA History'!Z:Z, 1)</f>
        <v>6</v>
      </c>
      <c r="AJ58" s="110">
        <f>COUNTIFS('BA History'!$B:$B,$A58,'BA History'!AA:AA, 1)</f>
        <v>0</v>
      </c>
      <c r="AK58" s="110">
        <f>COUNTIFS('BA History'!$B:$B,$A58,'BA History'!AB:AB, 1)</f>
        <v>0</v>
      </c>
      <c r="AL58" s="110">
        <f>COUNTIFS('BA History'!$B:$B,$A$58,'BA History'!AC:AC, 1)</f>
        <v>8</v>
      </c>
      <c r="AM58" s="110">
        <f>COUNTIFS('BA History'!$B:$B,$A58,'BA History'!AD:AD, 1)</f>
        <v>0</v>
      </c>
      <c r="AN58" s="110">
        <f>COUNTIFS('BA History'!$B:$B,$A$58,'BA History'!AE:AE, 1)</f>
        <v>1</v>
      </c>
      <c r="AO58" s="110">
        <f>COUNTIFS('BA History'!$B:$B,$A$58,'BA History'!AF:AF, 1)</f>
        <v>10</v>
      </c>
      <c r="AP58" s="110">
        <f>COUNTIFS('BA History'!$B:$B,$A$58,'BA History'!AG:AG, 1)</f>
        <v>4</v>
      </c>
      <c r="AQ58" s="110">
        <f>COUNTIFS('BA History'!$B:$B,$A$58,'BA History'!AH:AH, 1)</f>
        <v>0</v>
      </c>
      <c r="AR58" s="110">
        <f>COUNTIFS('BA History'!$B:$B,$A$58,'BA History'!AI:AI, 1)</f>
        <v>0</v>
      </c>
      <c r="AS58" s="110">
        <f>COUNTIFS('BA History'!$B:$B,$A58,'BA History'!AJ:AJ, 1)</f>
        <v>0</v>
      </c>
      <c r="AT58" s="47">
        <f>COUNTIFS('BA History'!$B:$B,$A$58,'BA History'!AK:AK, 1)</f>
        <v>0</v>
      </c>
    </row>
    <row r="59" spans="1:46" x14ac:dyDescent="0.25">
      <c r="A59" s="34" t="s">
        <v>70</v>
      </c>
      <c r="B59" s="110" t="s">
        <v>79</v>
      </c>
      <c r="C59" s="117" t="s">
        <v>79</v>
      </c>
      <c r="D59" s="110"/>
      <c r="E59" s="110"/>
      <c r="F59" s="110"/>
      <c r="G59" s="34">
        <f>SUMIFS('BA History'!C:C,'BA History'!B:B,A59)</f>
        <v>113</v>
      </c>
      <c r="H59" s="109">
        <f>AVERAGEIFS('BA History'!C:C,'BA History'!B:B,A59)</f>
        <v>11.3</v>
      </c>
      <c r="I59" s="109">
        <f t="array" ref="I59">MEDIAN(IF('BA History'!B:B=A59, 'BA History'!C:C))</f>
        <v>11</v>
      </c>
      <c r="J59" s="35">
        <f t="array" ref="J59">MAX(IF('BA History'!B:B=A59, 'BA History'!C:C))</f>
        <v>19</v>
      </c>
      <c r="K59" s="34">
        <f>COUNTIFS('BA History'!B:B,A59,'BA History'!D:D, 1)</f>
        <v>5</v>
      </c>
      <c r="L59" s="110">
        <f>COUNTIFS('BA History'!B:B,A59,'BA History'!D:D, 0)</f>
        <v>5</v>
      </c>
      <c r="M59" s="75">
        <f>LOOKUP(2, 1/('BA History'!$B:$B=A59), 'BA History'!$AO:$AO)</f>
        <v>0.5</v>
      </c>
      <c r="N59" s="34">
        <f>SUMIFS('BA History'!F:F,'BA History'!B:B,A59)</f>
        <v>18</v>
      </c>
      <c r="O59" s="110">
        <f>SUMIFS('BA History'!E:E,'BA History'!B:B,A59)-N59</f>
        <v>22</v>
      </c>
      <c r="P59" s="75">
        <f>LOOKUP(2, 1/('BA History'!$B:$B=A59), 'BA History'!$AM:$AM)</f>
        <v>0.43000000000000005</v>
      </c>
      <c r="Q59" s="34">
        <f>SUMIFS('BA History'!H:H,'BA History'!B:B,A59)</f>
        <v>81</v>
      </c>
      <c r="R59" s="110">
        <f>SUMIFS('BA History'!G:G,'BA History'!B:B,A59)-Q59</f>
        <v>87</v>
      </c>
      <c r="S59" s="75">
        <f>LOOKUP(2, 1/('BA History'!$B:$B=A59), 'BA History'!$AN:$AN)</f>
        <v>0.47899999999999998</v>
      </c>
      <c r="T59" s="34">
        <f>COUNTIFS('BA History'!$B:$B,$A$59,'BA History'!K:K, 1)</f>
        <v>2</v>
      </c>
      <c r="U59" s="110">
        <f>COUNTIFS('BA History'!$B:$B,$A$59,'BA History'!L:L, 1)</f>
        <v>1</v>
      </c>
      <c r="V59" s="110">
        <f>COUNTIFS('BA History'!$B:$B,$A$59,'BA History'!M:M, 1)</f>
        <v>2</v>
      </c>
      <c r="W59" s="110">
        <f>COUNTIFS('BA History'!$B:$B,$A$59,'BA History'!N:N, 1)</f>
        <v>4</v>
      </c>
      <c r="X59" s="110">
        <f>COUNTIFS('BA History'!$B:$B,$A$59,'BA History'!O:O, 1)</f>
        <v>0</v>
      </c>
      <c r="Y59" s="110">
        <f>COUNTIFS('BA History'!$B:$B,$A$59,'BA History'!P:P, 1)</f>
        <v>0</v>
      </c>
      <c r="Z59" s="110">
        <f>COUNTIFS('BA History'!$B:$B,$A$59,'BA History'!Q:Q, 1)</f>
        <v>0</v>
      </c>
      <c r="AA59" s="110">
        <f>COUNTIFS('BA History'!$B:$B,$A$59,'BA History'!R:R, 1)</f>
        <v>1</v>
      </c>
      <c r="AB59" s="110">
        <f>COUNTIFS('BA History'!$B:$B,$A$59,'BA History'!S:S, 1)</f>
        <v>0</v>
      </c>
      <c r="AC59" s="110">
        <f>COUNTIFS('BA History'!$B:$B,$A$59,'BA History'!T:T, 1)</f>
        <v>0</v>
      </c>
      <c r="AD59" s="110">
        <f>COUNTIFS('BA History'!$B:$B,$A59,'BA History'!U:U, 1)</f>
        <v>0</v>
      </c>
      <c r="AE59" s="110">
        <f>COUNTIFS('BA History'!$B:$B,$A$59,'BA History'!V:V, 1)</f>
        <v>0</v>
      </c>
      <c r="AF59" s="110">
        <f>COUNTIFS('BA History'!$B:$B,$A$59,'BA History'!W:W, 1)</f>
        <v>1</v>
      </c>
      <c r="AG59" s="110">
        <f>COUNTIFS('BA History'!$B:$B,$A$59,'BA History'!X:X, 1)</f>
        <v>1</v>
      </c>
      <c r="AH59" s="110">
        <f>COUNTIFS('BA History'!$B:$B,$A$59,'BA History'!Y:Y, 1)</f>
        <v>0</v>
      </c>
      <c r="AI59" s="110">
        <f>COUNTIFS('BA History'!$B:$B,$A$59,'BA History'!Z:Z, 1)</f>
        <v>1</v>
      </c>
      <c r="AJ59" s="110">
        <f>COUNTIFS('BA History'!$B:$B,$A59,'BA History'!AA:AA, 1)</f>
        <v>0</v>
      </c>
      <c r="AK59" s="110">
        <f>COUNTIFS('BA History'!$B:$B,$A59,'BA History'!AB:AB, 1)</f>
        <v>0</v>
      </c>
      <c r="AL59" s="110">
        <f>COUNTIFS('BA History'!$B:$B,$A$59,'BA History'!AC:AC, 1)</f>
        <v>0</v>
      </c>
      <c r="AM59" s="110">
        <f>COUNTIFS('BA History'!$B:$B,$A59,'BA History'!AD:AD, 1)</f>
        <v>0</v>
      </c>
      <c r="AN59" s="110">
        <f>COUNTIFS('BA History'!$B:$B,$A$59,'BA History'!AE:AE, 1)</f>
        <v>0</v>
      </c>
      <c r="AO59" s="110">
        <f>COUNTIFS('BA History'!$B:$B,$A$59,'BA History'!AF:AF, 1)</f>
        <v>0</v>
      </c>
      <c r="AP59" s="110">
        <f>COUNTIFS('BA History'!$B:$B,$A$59,'BA History'!AG:AG, 1)</f>
        <v>0</v>
      </c>
      <c r="AQ59" s="110">
        <f>COUNTIFS('BA History'!$B:$B,$A$59,'BA History'!AH:AH, 1)</f>
        <v>3</v>
      </c>
      <c r="AR59" s="110">
        <f>COUNTIFS('BA History'!$B:$B,$A$59,'BA History'!AI:AI, 1)</f>
        <v>2</v>
      </c>
      <c r="AS59" s="110">
        <f>COUNTIFS('BA History'!$B:$B,$A59,'BA History'!AJ:AJ, 1)</f>
        <v>0</v>
      </c>
      <c r="AT59" s="47">
        <f>COUNTIFS('BA History'!$B:$B,$A$59,'BA History'!AK:AK, 1)</f>
        <v>0</v>
      </c>
    </row>
    <row r="60" spans="1:46" x14ac:dyDescent="0.25">
      <c r="A60" s="34" t="s">
        <v>4</v>
      </c>
      <c r="B60" s="114" t="s">
        <v>158</v>
      </c>
      <c r="C60" s="117" t="s">
        <v>79</v>
      </c>
      <c r="D60" s="114">
        <v>1</v>
      </c>
      <c r="E60" s="114">
        <v>1</v>
      </c>
      <c r="F60" s="114"/>
      <c r="G60" s="34">
        <f>SUMIFS('BA History'!C:C,'BA History'!B:B,A60)</f>
        <v>1347</v>
      </c>
      <c r="H60" s="109">
        <f>AVERAGEIFS('BA History'!C:C,'BA History'!B:B,A60)</f>
        <v>24.490909090909092</v>
      </c>
      <c r="I60" s="109">
        <f t="array" ref="I60">MEDIAN(IF('BA History'!B:B=A60, 'BA History'!C:C))</f>
        <v>25</v>
      </c>
      <c r="J60" s="35">
        <f t="array" ref="J60">MAX(IF('BA History'!B:B=A60, 'BA History'!C:C))</f>
        <v>43</v>
      </c>
      <c r="K60" s="34">
        <f>COUNTIFS('BA History'!B:B,A60,'BA History'!D:D, 1)</f>
        <v>22</v>
      </c>
      <c r="L60" s="110">
        <f>COUNTIFS('BA History'!B:B,A60,'BA History'!D:D, 0)</f>
        <v>33</v>
      </c>
      <c r="M60" s="75">
        <f>LOOKUP(2, 1/('BA History'!$B:$B=A60), 'BA History'!$AO:$AO)</f>
        <v>0.4</v>
      </c>
      <c r="N60" s="34">
        <f>SUMIFS('BA History'!F:F,'BA History'!B:B,A60)</f>
        <v>102</v>
      </c>
      <c r="O60" s="110">
        <f>SUMIFS('BA History'!E:E,'BA History'!B:B,A60)-N60</f>
        <v>122</v>
      </c>
      <c r="P60" s="75">
        <f>LOOKUP(2, 1/('BA History'!$B:$B=A60), 'BA History'!$AM:$AM)</f>
        <v>0.45545454545454545</v>
      </c>
      <c r="Q60" s="34">
        <f>SUMIFS('BA History'!H:H,'BA History'!B:B,A60)</f>
        <v>447</v>
      </c>
      <c r="R60" s="110">
        <f>SUMIFS('BA History'!G:G,'BA History'!B:B,A60)-Q60</f>
        <v>486</v>
      </c>
      <c r="S60" s="75">
        <f>LOOKUP(2, 1/('BA History'!$B:$B=A60), 'BA History'!$AN:$AN)</f>
        <v>0.47563636363636352</v>
      </c>
      <c r="T60" s="34">
        <f>COUNTIFS('BA History'!$B:$B,$A$60,'BA History'!K:K, 1)</f>
        <v>7</v>
      </c>
      <c r="U60" s="110">
        <f>COUNTIFS('BA History'!$B:$B,$A$60,'BA History'!L:L, 1)</f>
        <v>9</v>
      </c>
      <c r="V60" s="110">
        <f>COUNTIFS('BA History'!$B:$B,$A$60,'BA History'!M:M, 1)</f>
        <v>10</v>
      </c>
      <c r="W60" s="110">
        <f>COUNTIFS('BA History'!$B:$B,$A$60,'BA History'!N:N, 1)</f>
        <v>12</v>
      </c>
      <c r="X60" s="110">
        <f>COUNTIFS('BA History'!$B:$B,$A$60,'BA History'!O:O, 1)</f>
        <v>2</v>
      </c>
      <c r="Y60" s="110">
        <f>COUNTIFS('BA History'!$B:$B,$A$60,'BA History'!P:P, 1)</f>
        <v>0</v>
      </c>
      <c r="Z60" s="110">
        <f>COUNTIFS('BA History'!$B:$B,$A$60,'BA History'!Q:Q, 1)</f>
        <v>2</v>
      </c>
      <c r="AA60" s="110">
        <f>COUNTIFS('BA History'!$B:$B,$A$60,'BA History'!R:R, 1)</f>
        <v>0</v>
      </c>
      <c r="AB60" s="110">
        <f>COUNTIFS('BA History'!$B:$B,$A$60,'BA History'!S:S, 1)</f>
        <v>0</v>
      </c>
      <c r="AC60" s="110">
        <f>COUNTIFS('BA History'!$B:$B,$A$60,'BA History'!T:T, 1)</f>
        <v>0</v>
      </c>
      <c r="AD60" s="110">
        <f>COUNTIFS('BA History'!$B:$B,$A60,'BA History'!U:U, 1)</f>
        <v>0</v>
      </c>
      <c r="AE60" s="110">
        <f>COUNTIFS('BA History'!$B:$B,$A$60,'BA History'!V:V, 1)</f>
        <v>4</v>
      </c>
      <c r="AF60" s="110">
        <f>COUNTIFS('BA History'!$B:$B,$A$60,'BA History'!W:W, 1)</f>
        <v>4</v>
      </c>
      <c r="AG60" s="110">
        <f>COUNTIFS('BA History'!$B:$B,$A$60,'BA History'!X:X, 1)</f>
        <v>3</v>
      </c>
      <c r="AH60" s="110">
        <f>COUNTIFS('BA History'!$B:$B,$A$60,'BA History'!Y:Y, 1)</f>
        <v>0</v>
      </c>
      <c r="AI60" s="110">
        <f>COUNTIFS('BA History'!$B:$B,$A$60,'BA History'!Z:Z, 1)</f>
        <v>11</v>
      </c>
      <c r="AJ60" s="110">
        <f>COUNTIFS('BA History'!$B:$B,$A60,'BA History'!AA:AA, 1)</f>
        <v>0</v>
      </c>
      <c r="AK60" s="110">
        <f>COUNTIFS('BA History'!$B:$B,$A60,'BA History'!AB:AB, 1)</f>
        <v>1</v>
      </c>
      <c r="AL60" s="110">
        <f>COUNTIFS('BA History'!$B:$B,$A$60,'BA History'!AC:AC, 1)</f>
        <v>6</v>
      </c>
      <c r="AM60" s="110">
        <f>COUNTIFS('BA History'!$B:$B,$A60,'BA History'!AD:AD, 1)</f>
        <v>0</v>
      </c>
      <c r="AN60" s="110">
        <f>COUNTIFS('BA History'!$B:$B,$A$60,'BA History'!AE:AE, 1)</f>
        <v>2</v>
      </c>
      <c r="AO60" s="110">
        <f>COUNTIFS('BA History'!$B:$B,$A$60,'BA History'!AF:AF, 1)</f>
        <v>12</v>
      </c>
      <c r="AP60" s="110">
        <f>COUNTIFS('BA History'!$B:$B,$A$60,'BA History'!AG:AG, 1)</f>
        <v>8</v>
      </c>
      <c r="AQ60" s="110">
        <f>COUNTIFS('BA History'!$B:$B,$A$60,'BA History'!AH:AH, 1)</f>
        <v>7</v>
      </c>
      <c r="AR60" s="110">
        <f>COUNTIFS('BA History'!$B:$B,$A$60,'BA History'!AI:AI, 1)</f>
        <v>1</v>
      </c>
      <c r="AS60" s="110">
        <f>COUNTIFS('BA History'!$B:$B,$A60,'BA History'!AJ:AJ, 1)</f>
        <v>0</v>
      </c>
      <c r="AT60" s="47">
        <f>COUNTIFS('BA History'!$B:$B,$A$60,'BA History'!AK:AK, 1)</f>
        <v>1</v>
      </c>
    </row>
    <row r="61" spans="1:46" x14ac:dyDescent="0.25">
      <c r="A61" s="36" t="s">
        <v>107</v>
      </c>
      <c r="B61" s="110" t="s">
        <v>79</v>
      </c>
      <c r="C61" s="117" t="s">
        <v>79</v>
      </c>
      <c r="D61" s="110"/>
      <c r="E61" s="110"/>
      <c r="F61" s="110"/>
      <c r="G61" s="34">
        <f>SUMIFS('BA History'!C:C,'BA History'!B:B,A61)</f>
        <v>1015</v>
      </c>
      <c r="H61" s="109">
        <f>AVERAGEIFS('BA History'!C:C,'BA History'!B:B,A61)</f>
        <v>16.639344262295083</v>
      </c>
      <c r="I61" s="109">
        <f t="array" ref="I61">MEDIAN(IF('BA History'!B:B=A61, 'BA History'!C:C))</f>
        <v>16</v>
      </c>
      <c r="J61" s="35">
        <f t="array" ref="J61">MAX(IF('BA History'!B:B=A61, 'BA History'!C:C))</f>
        <v>35</v>
      </c>
      <c r="K61" s="34">
        <f>COUNTIFS('BA History'!B:B,A61,'BA History'!D:D, 1)</f>
        <v>31</v>
      </c>
      <c r="L61" s="110">
        <f>COUNTIFS('BA History'!B:B,A61,'BA History'!D:D, 0)</f>
        <v>30</v>
      </c>
      <c r="M61" s="75">
        <f>LOOKUP(2, 1/('BA History'!$B:$B=A61), 'BA History'!$AO:$AO)</f>
        <v>0.50819672131147542</v>
      </c>
      <c r="N61" s="34">
        <f>SUMIFS('BA History'!F:F,'BA History'!B:B,A61)</f>
        <v>123</v>
      </c>
      <c r="O61" s="110">
        <f>SUMIFS('BA History'!E:E,'BA History'!B:B,A61)-N61</f>
        <v>125</v>
      </c>
      <c r="P61" s="75">
        <f>LOOKUP(2, 1/('BA History'!$B:$B=A61), 'BA History'!$AM:$AM)</f>
        <v>0.48934426229508199</v>
      </c>
      <c r="Q61" s="34">
        <f>SUMIFS('BA History'!H:H,'BA History'!B:B,A61)</f>
        <v>517</v>
      </c>
      <c r="R61" s="110">
        <f>SUMIFS('BA History'!G:G,'BA History'!B:B,A61)-Q61</f>
        <v>510</v>
      </c>
      <c r="S61" s="75">
        <f>LOOKUP(2, 1/('BA History'!$B:$B=A61), 'BA History'!$AN:$AN)</f>
        <v>0.49983606557377042</v>
      </c>
      <c r="T61" s="34">
        <f>COUNTIFS('BA History'!$B:$B,$A$61,'BA History'!K:K, 1)</f>
        <v>6</v>
      </c>
      <c r="U61" s="110">
        <f>COUNTIFS('BA History'!$B:$B,$A$61,'BA History'!L:L, 1)</f>
        <v>3</v>
      </c>
      <c r="V61" s="110">
        <f>COUNTIFS('BA History'!$B:$B,$A$61,'BA History'!M:M, 1)</f>
        <v>16</v>
      </c>
      <c r="W61" s="110">
        <f>COUNTIFS('BA History'!$B:$B,$A$61,'BA History'!N:N, 1)</f>
        <v>14</v>
      </c>
      <c r="X61" s="110">
        <f>COUNTIFS('BA History'!$B:$B,$A$61,'BA History'!O:O, 1)</f>
        <v>5</v>
      </c>
      <c r="Y61" s="110">
        <f>COUNTIFS('BA History'!$B:$B,$A$61,'BA History'!P:P, 1)</f>
        <v>1</v>
      </c>
      <c r="Z61" s="110">
        <f>COUNTIFS('BA History'!$B:$B,$A$61,'BA History'!Q:Q, 1)</f>
        <v>2</v>
      </c>
      <c r="AA61" s="110">
        <f>COUNTIFS('BA History'!$B:$B,$A$61,'BA History'!R:R, 1)</f>
        <v>2</v>
      </c>
      <c r="AB61" s="110">
        <f>COUNTIFS('BA History'!$B:$B,$A$61,'BA History'!S:S, 1)</f>
        <v>1</v>
      </c>
      <c r="AC61" s="110">
        <f>COUNTIFS('BA History'!$B:$B,$A$61,'BA History'!T:T, 1)</f>
        <v>0</v>
      </c>
      <c r="AD61" s="110">
        <f>COUNTIFS('BA History'!$B:$B,$A61,'BA History'!U:U, 1)</f>
        <v>0</v>
      </c>
      <c r="AE61" s="110">
        <f>COUNTIFS('BA History'!$B:$B,$A$61,'BA History'!V:V, 1)</f>
        <v>3</v>
      </c>
      <c r="AF61" s="110">
        <f>COUNTIFS('BA History'!$B:$B,$A$61,'BA History'!W:W, 1)</f>
        <v>4</v>
      </c>
      <c r="AG61" s="110">
        <f>COUNTIFS('BA History'!$B:$B,$A$61,'BA History'!X:X, 1)</f>
        <v>3</v>
      </c>
      <c r="AH61" s="110">
        <f>COUNTIFS('BA History'!$B:$B,$A$61,'BA History'!Y:Y, 1)</f>
        <v>0</v>
      </c>
      <c r="AI61" s="110">
        <f>COUNTIFS('BA History'!$B:$B,$A$61,'BA History'!Z:Z, 1)</f>
        <v>8</v>
      </c>
      <c r="AJ61" s="110">
        <f>COUNTIFS('BA History'!$B:$B,$A61,'BA History'!AA:AA, 1)</f>
        <v>0</v>
      </c>
      <c r="AK61" s="110">
        <f>COUNTIFS('BA History'!$B:$B,$A61,'BA History'!AB:AB, 1)</f>
        <v>1</v>
      </c>
      <c r="AL61" s="110">
        <f>COUNTIFS('BA History'!$B:$B,$A$61,'BA History'!AC:AC, 1)</f>
        <v>15</v>
      </c>
      <c r="AM61" s="110">
        <f>COUNTIFS('BA History'!$B:$B,$A61,'BA History'!AD:AD, 1)</f>
        <v>0</v>
      </c>
      <c r="AN61" s="110">
        <f>COUNTIFS('BA History'!$B:$B,$A$61,'BA History'!AE:AE, 1)</f>
        <v>1</v>
      </c>
      <c r="AO61" s="110">
        <f>COUNTIFS('BA History'!$B:$B,$A$61,'BA History'!AF:AF, 1)</f>
        <v>10</v>
      </c>
      <c r="AP61" s="110">
        <f>COUNTIFS('BA History'!$B:$B,$A$61,'BA History'!AG:AG, 1)</f>
        <v>5</v>
      </c>
      <c r="AQ61" s="110">
        <f>COUNTIFS('BA History'!$B:$B,$A$61,'BA History'!AH:AH, 1)</f>
        <v>12</v>
      </c>
      <c r="AR61" s="110">
        <f>COUNTIFS('BA History'!$B:$B,$A$61,'BA History'!AI:AI, 1)</f>
        <v>10</v>
      </c>
      <c r="AS61" s="110">
        <f>COUNTIFS('BA History'!$B:$B,$A61,'BA History'!AJ:AJ, 1)</f>
        <v>0</v>
      </c>
      <c r="AT61" s="47">
        <f>COUNTIFS('BA History'!$B:$B,$A$61,'BA History'!AK:AK, 1)</f>
        <v>1</v>
      </c>
    </row>
    <row r="62" spans="1:46" x14ac:dyDescent="0.25">
      <c r="A62" s="34" t="s">
        <v>94</v>
      </c>
      <c r="B62" s="110" t="s">
        <v>79</v>
      </c>
      <c r="C62" s="117" t="s">
        <v>79</v>
      </c>
      <c r="D62" s="110"/>
      <c r="E62" s="110"/>
      <c r="F62" s="110"/>
      <c r="G62" s="34">
        <f>SUMIFS('BA History'!C:C,'BA History'!B:B,A62)</f>
        <v>18</v>
      </c>
      <c r="H62" s="109">
        <f>AVERAGEIFS('BA History'!C:C,'BA History'!B:B,A62)</f>
        <v>18</v>
      </c>
      <c r="I62" s="109">
        <f t="array" ref="I62">MEDIAN(IF('BA History'!B:B=A62, 'BA History'!C:C))</f>
        <v>18</v>
      </c>
      <c r="J62" s="35">
        <f t="array" ref="J62">MAX(IF('BA History'!B:B=A62, 'BA History'!C:C))</f>
        <v>18</v>
      </c>
      <c r="K62" s="34">
        <f>COUNTIFS('BA History'!B:B,A62,'BA History'!D:D, 1)</f>
        <v>1</v>
      </c>
      <c r="L62" s="110">
        <f>COUNTIFS('BA History'!B:B,A62,'BA History'!D:D, 0)</f>
        <v>0</v>
      </c>
      <c r="M62" s="75">
        <f>LOOKUP(2, 1/('BA History'!$B:$B=A62), 'BA History'!$AO:$AO)</f>
        <v>1</v>
      </c>
      <c r="N62" s="34">
        <f>SUMIFS('BA History'!F:F,'BA History'!B:B,A62)</f>
        <v>3</v>
      </c>
      <c r="O62" s="110">
        <f>SUMIFS('BA History'!E:E,'BA History'!B:B,A62)-N62</f>
        <v>2</v>
      </c>
      <c r="P62" s="75">
        <f>LOOKUP(2, 1/('BA History'!$B:$B=A62), 'BA History'!$AM:$AM)</f>
        <v>0.6</v>
      </c>
      <c r="Q62" s="34">
        <f>SUMIFS('BA History'!H:H,'BA History'!B:B,A62)</f>
        <v>11</v>
      </c>
      <c r="R62" s="110">
        <f>SUMIFS('BA History'!G:G,'BA History'!B:B,A62)-Q62</f>
        <v>10</v>
      </c>
      <c r="S62" s="75">
        <f>LOOKUP(2, 1/('BA History'!$B:$B=A62), 'BA History'!$AN:$AN)</f>
        <v>0.52</v>
      </c>
      <c r="T62" s="34">
        <f>COUNTIFS('BA History'!$B:$B,$A$62,'BA History'!K:K, 1)</f>
        <v>0</v>
      </c>
      <c r="U62" s="110">
        <f>COUNTIFS('BA History'!$B:$B,$A$62,'BA History'!L:L, 1)</f>
        <v>0</v>
      </c>
      <c r="V62" s="110">
        <f>COUNTIFS('BA History'!$B:$B,$A$62,'BA History'!M:M, 1)</f>
        <v>0</v>
      </c>
      <c r="W62" s="110">
        <f>COUNTIFS('BA History'!$B:$B,$A$62,'BA History'!N:N, 1)</f>
        <v>0</v>
      </c>
      <c r="X62" s="110">
        <f>COUNTIFS('BA History'!$B:$B,$A$62,'BA History'!O:O, 1)</f>
        <v>0</v>
      </c>
      <c r="Y62" s="110">
        <f>COUNTIFS('BA History'!$B:$B,$A$62,'BA History'!P:P, 1)</f>
        <v>0</v>
      </c>
      <c r="Z62" s="110">
        <f>COUNTIFS('BA History'!$B:$B,$A$62,'BA History'!Q:Q, 1)</f>
        <v>0</v>
      </c>
      <c r="AA62" s="110">
        <f>COUNTIFS('BA History'!$B:$B,$A$62,'BA History'!R:R, 1)</f>
        <v>0</v>
      </c>
      <c r="AB62" s="110">
        <f>COUNTIFS('BA History'!$B:$B,$A$62,'BA History'!S:S, 1)</f>
        <v>0</v>
      </c>
      <c r="AC62" s="110">
        <f>COUNTIFS('BA History'!$B:$B,$A$62,'BA History'!T:T, 1)</f>
        <v>0</v>
      </c>
      <c r="AD62" s="110">
        <f>COUNTIFS('BA History'!$B:$B,$A62,'BA History'!U:U, 1)</f>
        <v>0</v>
      </c>
      <c r="AE62" s="110">
        <f>COUNTIFS('BA History'!$B:$B,$A$62,'BA History'!V:V, 1)</f>
        <v>0</v>
      </c>
      <c r="AF62" s="110">
        <f>COUNTIFS('BA History'!$B:$B,$A$62,'BA History'!W:W, 1)</f>
        <v>0</v>
      </c>
      <c r="AG62" s="110">
        <f>COUNTIFS('BA History'!$B:$B,$A$62,'BA History'!X:X, 1)</f>
        <v>1</v>
      </c>
      <c r="AH62" s="110">
        <f>COUNTIFS('BA History'!$B:$B,$A$62,'BA History'!Y:Y, 1)</f>
        <v>1</v>
      </c>
      <c r="AI62" s="110">
        <f>COUNTIFS('BA History'!$B:$B,$A$62,'BA History'!Z:Z, 1)</f>
        <v>0</v>
      </c>
      <c r="AJ62" s="110">
        <f>COUNTIFS('BA History'!$B:$B,$A62,'BA History'!AA:AA, 1)</f>
        <v>0</v>
      </c>
      <c r="AK62" s="110">
        <f>COUNTIFS('BA History'!$B:$B,$A62,'BA History'!AB:AB, 1)</f>
        <v>0</v>
      </c>
      <c r="AL62" s="110">
        <f>COUNTIFS('BA History'!$B:$B,$A$62,'BA History'!AC:AC, 1)</f>
        <v>1</v>
      </c>
      <c r="AM62" s="110">
        <f>COUNTIFS('BA History'!$B:$B,$A62,'BA History'!AD:AD, 1)</f>
        <v>0</v>
      </c>
      <c r="AN62" s="110">
        <f>COUNTIFS('BA History'!$B:$B,$A$62,'BA History'!AE:AE, 1)</f>
        <v>0</v>
      </c>
      <c r="AO62" s="110">
        <f>COUNTIFS('BA History'!$B:$B,$A$62,'BA History'!AF:AF, 1)</f>
        <v>0</v>
      </c>
      <c r="AP62" s="110">
        <f>COUNTIFS('BA History'!$B:$B,$A$62,'BA History'!AG:AG, 1)</f>
        <v>0</v>
      </c>
      <c r="AQ62" s="110">
        <f>COUNTIFS('BA History'!$B:$B,$A$62,'BA History'!AH:AH, 1)</f>
        <v>0</v>
      </c>
      <c r="AR62" s="110">
        <f>COUNTIFS('BA History'!$B:$B,$A$62,'BA History'!AI:AI, 1)</f>
        <v>0</v>
      </c>
      <c r="AS62" s="110">
        <f>COUNTIFS('BA History'!$B:$B,$A62,'BA History'!AJ:AJ, 1)</f>
        <v>0</v>
      </c>
      <c r="AT62" s="47">
        <f>COUNTIFS('BA History'!$B:$B,$A$62,'BA History'!AK:AK, 1)</f>
        <v>0</v>
      </c>
    </row>
    <row r="63" spans="1:46" ht="15.75" thickBot="1" x14ac:dyDescent="0.3">
      <c r="A63" s="38" t="s">
        <v>55</v>
      </c>
      <c r="B63" s="48" t="s">
        <v>79</v>
      </c>
      <c r="C63" s="77" t="s">
        <v>79</v>
      </c>
      <c r="D63" s="48"/>
      <c r="E63" s="48"/>
      <c r="F63" s="48"/>
      <c r="G63" s="38">
        <f>SUMIFS('BA History'!C:C,'BA History'!B:B,A63)</f>
        <v>2</v>
      </c>
      <c r="H63" s="67">
        <f>AVERAGEIFS('BA History'!C:C,'BA History'!B:B,A63)</f>
        <v>2</v>
      </c>
      <c r="I63" s="67">
        <f t="array" ref="I63">MEDIAN(IF('BA History'!B:B=A63, 'BA History'!C:C))</f>
        <v>2</v>
      </c>
      <c r="J63" s="40">
        <f t="array" ref="J63">MAX(IF('BA History'!B:B=A63, 'BA History'!C:C))</f>
        <v>2</v>
      </c>
      <c r="K63" s="38">
        <f>COUNTIFS('BA History'!B:B,A63,'BA History'!D:D, 1)</f>
        <v>0</v>
      </c>
      <c r="L63" s="48">
        <f>COUNTIFS('BA History'!B:B,A63,'BA History'!D:D, 0)</f>
        <v>1</v>
      </c>
      <c r="M63" s="76">
        <f>LOOKUP(2, 1/('BA History'!$B:$B=A63), 'BA History'!$AO:$AO)</f>
        <v>0</v>
      </c>
      <c r="N63" s="38">
        <f>SUMIFS('BA History'!F:F,'BA History'!B:B,A63)</f>
        <v>0</v>
      </c>
      <c r="O63" s="48">
        <f>SUMIFS('BA History'!E:E,'BA History'!B:B,A63)-N63</f>
        <v>3</v>
      </c>
      <c r="P63" s="76">
        <f>LOOKUP(2, 1/('BA History'!$B:$B=A63), 'BA History'!$AM:$AM)</f>
        <v>0</v>
      </c>
      <c r="Q63" s="38">
        <f>SUMIFS('BA History'!H:H,'BA History'!B:B,A63)</f>
        <v>4</v>
      </c>
      <c r="R63" s="48">
        <v>9</v>
      </c>
      <c r="S63" s="76">
        <f>LOOKUP(2, 1/('BA History'!$B:$B=A63), 'BA History'!$AN:$AN)</f>
        <v>0.31</v>
      </c>
      <c r="T63" s="38">
        <f>COUNTIFS('BA History'!$B:$B,$A$63,'BA History'!K:K, 1)</f>
        <v>0</v>
      </c>
      <c r="U63" s="48">
        <f>COUNTIFS('BA History'!$B:$B,$A$63,'BA History'!L:L, 1)</f>
        <v>0</v>
      </c>
      <c r="V63" s="48">
        <f>COUNTIFS('BA History'!$B:$B,$A$63,'BA History'!M:M, 1)</f>
        <v>0</v>
      </c>
      <c r="W63" s="48">
        <f>COUNTIFS('BA History'!$B:$B,$A$63,'BA History'!N:N, 1)</f>
        <v>0</v>
      </c>
      <c r="X63" s="48">
        <f>COUNTIFS('BA History'!$B:$B,$A$63,'BA History'!O:O, 1)</f>
        <v>0</v>
      </c>
      <c r="Y63" s="48">
        <f>COUNTIFS('BA History'!$B:$B,$A$63,'BA History'!P:P, 1)</f>
        <v>0</v>
      </c>
      <c r="Z63" s="48">
        <f>COUNTIFS('BA History'!$B:$B,$A$63,'BA History'!Q:Q, 1)</f>
        <v>0</v>
      </c>
      <c r="AA63" s="48">
        <f>COUNTIFS('BA History'!$B:$B,$A$63,'BA History'!R:R, 1)</f>
        <v>0</v>
      </c>
      <c r="AB63" s="48">
        <f>COUNTIFS('BA History'!$B:$B,$A$63,'BA History'!S:S, 1)</f>
        <v>0</v>
      </c>
      <c r="AC63" s="48">
        <f>COUNTIFS('BA History'!$B:$B,$A$63,'BA History'!T:T, 1)</f>
        <v>0</v>
      </c>
      <c r="AD63" s="48">
        <f>COUNTIFS('BA History'!$B:$B,$A63,'BA History'!U:U, 1)</f>
        <v>0</v>
      </c>
      <c r="AE63" s="48">
        <f>COUNTIFS('BA History'!$B:$B,$A$63,'BA History'!V:V, 1)</f>
        <v>0</v>
      </c>
      <c r="AF63" s="48">
        <f>COUNTIFS('BA History'!$B:$B,$A$63,'BA History'!W:W, 1)</f>
        <v>0</v>
      </c>
      <c r="AG63" s="48">
        <f>COUNTIFS('BA History'!$B:$B,$A$63,'BA History'!X:X, 1)</f>
        <v>0</v>
      </c>
      <c r="AH63" s="48">
        <f>COUNTIFS('BA History'!$B:$B,$A$63,'BA History'!Y:Y, 1)</f>
        <v>0</v>
      </c>
      <c r="AI63" s="48">
        <f>COUNTIFS('BA History'!$B:$B,$A$63,'BA History'!Z:Z, 1)</f>
        <v>0</v>
      </c>
      <c r="AJ63" s="48">
        <f>COUNTIFS('BA History'!$B:$B,$A63,'BA History'!AA:AA, 1)</f>
        <v>0</v>
      </c>
      <c r="AK63" s="48">
        <f>COUNTIFS('BA History'!$B:$B,$A63,'BA History'!AB:AB, 1)</f>
        <v>0</v>
      </c>
      <c r="AL63" s="48">
        <f>COUNTIFS('BA History'!$B:$B,$A$63,'BA History'!AC:AC, 1)</f>
        <v>0</v>
      </c>
      <c r="AM63" s="48">
        <f>COUNTIFS('BA History'!$B:$B,$A63,'BA History'!AD:AD, 1)</f>
        <v>0</v>
      </c>
      <c r="AN63" s="48">
        <f>COUNTIFS('BA History'!$B:$B,$A$63,'BA History'!AE:AE, 1)</f>
        <v>0</v>
      </c>
      <c r="AO63" s="48">
        <f>COUNTIFS('BA History'!$B:$B,$A$63,'BA History'!AF:AF, 1)</f>
        <v>0</v>
      </c>
      <c r="AP63" s="48">
        <f>COUNTIFS('BA History'!$B:$B,$A$63,'BA History'!AG:AG, 1)</f>
        <v>0</v>
      </c>
      <c r="AQ63" s="48">
        <f>COUNTIFS('BA History'!$B:$B,$A$63,'BA History'!AH:AH, 1)</f>
        <v>0</v>
      </c>
      <c r="AR63" s="48">
        <f>COUNTIFS('BA History'!$B:$B,$A$63,'BA History'!AI:AI, 1)</f>
        <v>0</v>
      </c>
      <c r="AS63" s="48">
        <f>COUNTIFS('BA History'!$B:$B,$A63,'BA History'!AJ:AJ, 1)</f>
        <v>0</v>
      </c>
      <c r="AT63" s="49">
        <f>COUNTIFS('BA History'!$B:$B,$A$63,'BA History'!AK:AK, 1)</f>
        <v>0</v>
      </c>
    </row>
  </sheetData>
  <autoFilter ref="A1:AT63" xr:uid="{DA548192-1F03-46EA-8AB8-115EB9A7CE5D}">
    <sortState xmlns:xlrd2="http://schemas.microsoft.com/office/spreadsheetml/2017/richdata2" ref="A2:AT63">
      <sortCondition ref="A1:A63"/>
    </sortState>
  </autoFilter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583"/>
  <sheetViews>
    <sheetView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AQ8" sqref="AQ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70" t="s">
        <v>272</v>
      </c>
      <c r="V1" s="69" t="s">
        <v>73</v>
      </c>
      <c r="W1" s="69" t="s">
        <v>91</v>
      </c>
      <c r="X1" s="70" t="s">
        <v>95</v>
      </c>
      <c r="Y1" s="69" t="s">
        <v>92</v>
      </c>
      <c r="Z1" s="70" t="s">
        <v>67</v>
      </c>
      <c r="AA1" s="70" t="s">
        <v>57</v>
      </c>
      <c r="AB1" s="70" t="s">
        <v>218</v>
      </c>
      <c r="AC1" s="70" t="s">
        <v>56</v>
      </c>
      <c r="AD1" s="70" t="s">
        <v>273</v>
      </c>
      <c r="AE1" s="69" t="s">
        <v>104</v>
      </c>
      <c r="AF1" s="69" t="s">
        <v>66</v>
      </c>
      <c r="AG1" s="69" t="s">
        <v>72</v>
      </c>
      <c r="AH1" s="70" t="s">
        <v>68</v>
      </c>
      <c r="AI1" s="71" t="s">
        <v>96</v>
      </c>
      <c r="AJ1" s="111" t="s">
        <v>274</v>
      </c>
      <c r="AK1" s="69" t="s">
        <v>135</v>
      </c>
      <c r="AL1" s="83" t="s">
        <v>134</v>
      </c>
      <c r="AM1" s="83" t="s">
        <v>132</v>
      </c>
      <c r="AN1" s="83" t="s">
        <v>133</v>
      </c>
      <c r="AO1" s="83" t="s">
        <v>136</v>
      </c>
    </row>
    <row r="2" spans="1:41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86">
        <f>AVERAGEIFS($C$2:C2, $B$2:B2, B2)</f>
        <v>25</v>
      </c>
      <c r="AM2" s="86">
        <f>AVERAGEIFS($I$2:I2, $B$2:B2, B2)</f>
        <v>0.6</v>
      </c>
      <c r="AN2" s="86">
        <f>AVERAGEIFS($J$2:J2, $B$2:B2, B2)</f>
        <v>0.67</v>
      </c>
      <c r="AO2" s="86">
        <f>AVERAGEIFS($D$2:D2, $B$2:B2, B2)</f>
        <v>1</v>
      </c>
    </row>
    <row r="3" spans="1:41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86">
        <f>AVERAGEIFS($C$2:C3, $B$2:B3, B3)</f>
        <v>25</v>
      </c>
      <c r="AM3" s="86">
        <f>AVERAGEIFS($I$2:I3, $B$2:B3, B3)</f>
        <v>0.6</v>
      </c>
      <c r="AN3" s="86">
        <f>AVERAGEIFS($J$2:J3, $B$2:B3, B3)</f>
        <v>0.67</v>
      </c>
      <c r="AO3" s="86">
        <f>AVERAGEIFS($D$2:D3, $B$2:B3, B3)</f>
        <v>1</v>
      </c>
    </row>
    <row r="4" spans="1:41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86">
        <f>AVERAGEIFS($C$2:C4, $B$2:B4, B4)</f>
        <v>24</v>
      </c>
      <c r="AM4" s="86">
        <f>AVERAGEIFS($I$2:I4, $B$2:B4, B4)</f>
        <v>0.6</v>
      </c>
      <c r="AN4" s="86">
        <f>AVERAGEIFS($J$2:J4, $B$2:B4, B4)</f>
        <v>0.67</v>
      </c>
      <c r="AO4" s="86">
        <f>AVERAGEIFS($D$2:D4, $B$2:B4, B4)</f>
        <v>1</v>
      </c>
    </row>
    <row r="5" spans="1:41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86">
        <f>AVERAGEIFS($C$2:C5, $B$2:B5, B5)</f>
        <v>16</v>
      </c>
      <c r="AM5" s="86">
        <f>AVERAGEIFS($I$2:I5, $B$2:B5, B5)</f>
        <v>0.6</v>
      </c>
      <c r="AN5" s="86">
        <f>AVERAGEIFS($J$2:J5, $B$2:B5, B5)</f>
        <v>0.67</v>
      </c>
      <c r="AO5" s="86">
        <f>AVERAGEIFS($D$2:D5, $B$2:B5, B5)</f>
        <v>1</v>
      </c>
    </row>
    <row r="6" spans="1:41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86">
        <f>AVERAGEIFS($C$2:C6, $B$2:B6, B6)</f>
        <v>11</v>
      </c>
      <c r="AM6" s="86">
        <f>AVERAGEIFS($I$2:I6, $B$2:B6, B6)</f>
        <v>0.6</v>
      </c>
      <c r="AN6" s="86">
        <f>AVERAGEIFS($J$2:J6, $B$2:B6, B6)</f>
        <v>0.67</v>
      </c>
      <c r="AO6" s="86">
        <f>AVERAGEIFS($D$2:D6, $B$2:B6, B6)</f>
        <v>1</v>
      </c>
    </row>
    <row r="7" spans="1:41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86">
        <f>AVERAGEIFS($C$2:C7, $B$2:B7, B7)</f>
        <v>7</v>
      </c>
      <c r="AM7" s="86">
        <f>AVERAGEIFS($I$2:I7, $B$2:B7, B7)</f>
        <v>0.6</v>
      </c>
      <c r="AN7" s="86">
        <f>AVERAGEIFS($J$2:J7, $B$2:B7, B7)</f>
        <v>0.67</v>
      </c>
      <c r="AO7" s="86">
        <f>AVERAGEIFS($D$2:D7, $B$2:B7, B7)</f>
        <v>1</v>
      </c>
    </row>
    <row r="8" spans="1:41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86">
        <f>AVERAGEIFS($C$2:C8, $B$2:B8, B8)</f>
        <v>36</v>
      </c>
      <c r="AM8" s="86">
        <f>AVERAGEIFS($I$2:I8, $B$2:B8, B8)</f>
        <v>0.4</v>
      </c>
      <c r="AN8" s="86">
        <f>AVERAGEIFS($J$2:J8, $B$2:B8, B8)</f>
        <v>0.33</v>
      </c>
      <c r="AO8" s="86">
        <f>AVERAGEIFS($D$2:D8, $B$2:B8, B8)</f>
        <v>0</v>
      </c>
    </row>
    <row r="9" spans="1:41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86">
        <f>AVERAGEIFS($C$2:C9, $B$2:B9, B9)</f>
        <v>28</v>
      </c>
      <c r="AM9" s="86">
        <f>AVERAGEIFS($I$2:I9, $B$2:B9, B9)</f>
        <v>0.4</v>
      </c>
      <c r="AN9" s="86">
        <f>AVERAGEIFS($J$2:J9, $B$2:B9, B9)</f>
        <v>0.33</v>
      </c>
      <c r="AO9" s="86">
        <f>AVERAGEIFS($D$2:D9, $B$2:B9, B9)</f>
        <v>0</v>
      </c>
    </row>
    <row r="10" spans="1:41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86">
        <f>AVERAGEIFS($C$2:C10, $B$2:B10, B10)</f>
        <v>17</v>
      </c>
      <c r="AM10" s="86">
        <f>AVERAGEIFS($I$2:I10, $B$2:B10, B10)</f>
        <v>0.4</v>
      </c>
      <c r="AN10" s="86">
        <f>AVERAGEIFS($J$2:J10, $B$2:B10, B10)</f>
        <v>0.33</v>
      </c>
      <c r="AO10" s="86">
        <f>AVERAGEIFS($D$2:D10, $B$2:B10, B10)</f>
        <v>0</v>
      </c>
    </row>
    <row r="11" spans="1:41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86">
        <f>AVERAGEIFS($C$2:C11, $B$2:B11, B11)</f>
        <v>12</v>
      </c>
      <c r="AM11" s="86">
        <f>AVERAGEIFS($I$2:I11, $B$2:B11, B11)</f>
        <v>0.4</v>
      </c>
      <c r="AN11" s="86">
        <f>AVERAGEIFS($J$2:J11, $B$2:B11, B11)</f>
        <v>0.33</v>
      </c>
      <c r="AO11" s="86">
        <f>AVERAGEIFS($D$2:D11, $B$2:B11, B11)</f>
        <v>0</v>
      </c>
    </row>
    <row r="12" spans="1:41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86">
        <f>AVERAGEIFS($C$2:C12, $B$2:B12, B12)</f>
        <v>9</v>
      </c>
      <c r="AM12" s="86">
        <f>AVERAGEIFS($I$2:I12, $B$2:B12, B12)</f>
        <v>0.4</v>
      </c>
      <c r="AN12" s="86">
        <f>AVERAGEIFS($J$2:J12, $B$2:B12, B12)</f>
        <v>0.33</v>
      </c>
      <c r="AO12" s="86">
        <f>AVERAGEIFS($D$2:D12, $B$2:B12, B12)</f>
        <v>0</v>
      </c>
    </row>
    <row r="13" spans="1:41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86">
        <f>AVERAGEIFS($C$2:C13, $B$2:B13, B13)</f>
        <v>3</v>
      </c>
      <c r="AM13" s="86">
        <f>AVERAGEIFS($I$2:I13, $B$2:B13, B13)</f>
        <v>0.4</v>
      </c>
      <c r="AN13" s="86">
        <f>AVERAGEIFS($J$2:J13, $B$2:B13, B13)</f>
        <v>0.33</v>
      </c>
      <c r="AO13" s="86">
        <f>AVERAGEIFS($D$2:D13, $B$2:B13, B13)</f>
        <v>0</v>
      </c>
    </row>
    <row r="14" spans="1:41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86">
        <f>AVERAGEIFS($C$2:C14, $B$2:B14, B14)</f>
        <v>9.5</v>
      </c>
      <c r="AM14" s="86">
        <f>AVERAGEIFS($I$2:I14, $B$2:B14, B14)</f>
        <v>0.6</v>
      </c>
      <c r="AN14" s="86">
        <f>AVERAGEIFS($J$2:J14, $B$2:B14, B14)</f>
        <v>0.57499999999999996</v>
      </c>
      <c r="AO14" s="86">
        <f>AVERAGEIFS($D$2:D14, $B$2:B14, B14)</f>
        <v>1</v>
      </c>
    </row>
    <row r="15" spans="1:41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86">
        <f>AVERAGEIFS($C$2:C15, $B$2:B15, B15)</f>
        <v>27.5</v>
      </c>
      <c r="AM15" s="86">
        <f>AVERAGEIFS($I$2:I15, $B$2:B15, B15)</f>
        <v>0.6</v>
      </c>
      <c r="AN15" s="86">
        <f>AVERAGEIFS($J$2:J15, $B$2:B15, B15)</f>
        <v>0.57499999999999996</v>
      </c>
      <c r="AO15" s="86">
        <f>AVERAGEIFS($D$2:D15, $B$2:B15, B15)</f>
        <v>1</v>
      </c>
    </row>
    <row r="16" spans="1:41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86">
        <f>AVERAGEIFS($C$2:C16, $B$2:B16, B16)</f>
        <v>24</v>
      </c>
      <c r="AM16" s="86">
        <f>AVERAGEIFS($I$2:I16, $B$2:B16, B16)</f>
        <v>0.6</v>
      </c>
      <c r="AN16" s="86">
        <f>AVERAGEIFS($J$2:J16, $B$2:B16, B16)</f>
        <v>0.48</v>
      </c>
      <c r="AO16" s="86">
        <f>AVERAGEIFS($D$2:D16, $B$2:B16, B16)</f>
        <v>1</v>
      </c>
    </row>
    <row r="17" spans="1:41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86">
        <f>AVERAGEIFS($C$2:C17, $B$2:B17, B17)</f>
        <v>13</v>
      </c>
      <c r="AM17" s="86">
        <f>AVERAGEIFS($I$2:I17, $B$2:B17, B17)</f>
        <v>0.6</v>
      </c>
      <c r="AN17" s="86">
        <f>AVERAGEIFS($J$2:J17, $B$2:B17, B17)</f>
        <v>0.48</v>
      </c>
      <c r="AO17" s="86">
        <f>AVERAGEIFS($D$2:D17, $B$2:B17, B17)</f>
        <v>1</v>
      </c>
    </row>
    <row r="18" spans="1:41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86">
        <f>AVERAGEIFS($C$2:C18, $B$2:B18, B18)</f>
        <v>8.5</v>
      </c>
      <c r="AM18" s="86">
        <f>AVERAGEIFS($I$2:I18, $B$2:B18, B18)</f>
        <v>0.5</v>
      </c>
      <c r="AN18" s="86">
        <f>AVERAGEIFS($J$2:J18, $B$2:B18, B18)</f>
        <v>0.40500000000000003</v>
      </c>
      <c r="AO18" s="86">
        <f>AVERAGEIFS($D$2:D18, $B$2:B18, B18)</f>
        <v>0.5</v>
      </c>
    </row>
    <row r="19" spans="1:41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86">
        <f>AVERAGEIFS($C$2:C19, $B$2:B19, B19)</f>
        <v>6</v>
      </c>
      <c r="AM19" s="86">
        <f>AVERAGEIFS($I$2:I19, $B$2:B19, B19)</f>
        <v>0.6</v>
      </c>
      <c r="AN19" s="86">
        <f>AVERAGEIFS($J$2:J19, $B$2:B19, B19)</f>
        <v>0.48</v>
      </c>
      <c r="AO19" s="86">
        <f>AVERAGEIFS($D$2:D19, $B$2:B19, B19)</f>
        <v>1</v>
      </c>
    </row>
    <row r="20" spans="1:41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86">
        <f>AVERAGEIFS($C$2:C20, $B$2:B20, B20)</f>
        <v>32</v>
      </c>
      <c r="AM20" s="86">
        <f>AVERAGEIFS($I$2:I20, $B$2:B20, B20)</f>
        <v>0.6</v>
      </c>
      <c r="AN20" s="86">
        <f>AVERAGEIFS($J$2:J20, $B$2:B20, B20)</f>
        <v>0.48</v>
      </c>
      <c r="AO20" s="86">
        <f>AVERAGEIFS($D$2:D20, $B$2:B20, B20)</f>
        <v>1</v>
      </c>
    </row>
    <row r="21" spans="1:41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86">
        <f>AVERAGEIFS($C$2:C21, $B$2:B21, B21)</f>
        <v>15</v>
      </c>
      <c r="AM21" s="86">
        <f>AVERAGEIFS($I$2:I21, $B$2:B21, B21)</f>
        <v>0.6</v>
      </c>
      <c r="AN21" s="86">
        <f>AVERAGEIFS($J$2:J21, $B$2:B21, B21)</f>
        <v>0.48</v>
      </c>
      <c r="AO21" s="86">
        <f>AVERAGEIFS($D$2:D21, $B$2:B21, B21)</f>
        <v>1</v>
      </c>
    </row>
    <row r="22" spans="1:41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86">
        <f>AVERAGEIFS($C$2:C22, $B$2:B22, B22)</f>
        <v>31</v>
      </c>
      <c r="AM22" s="86">
        <f>AVERAGEIFS($I$2:I22, $B$2:B22, B22)</f>
        <v>0.5</v>
      </c>
      <c r="AN22" s="86">
        <f>AVERAGEIFS($J$2:J22, $B$2:B22, B22)</f>
        <v>0.59499999999999997</v>
      </c>
      <c r="AO22" s="86">
        <f>AVERAGEIFS($D$2:D22, $B$2:B22, B22)</f>
        <v>0.5</v>
      </c>
    </row>
    <row r="23" spans="1:41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86">
        <f>AVERAGEIFS($C$2:C23, $B$2:B23, B23)</f>
        <v>17</v>
      </c>
      <c r="AM23" s="86">
        <f>AVERAGEIFS($I$2:I23, $B$2:B23, B23)</f>
        <v>0.5</v>
      </c>
      <c r="AN23" s="86">
        <f>AVERAGEIFS($J$2:J23, $B$2:B23, B23)</f>
        <v>0.59499999999999997</v>
      </c>
      <c r="AO23" s="86">
        <f>AVERAGEIFS($D$2:D23, $B$2:B23, B23)</f>
        <v>0.5</v>
      </c>
    </row>
    <row r="24" spans="1:41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86">
        <f>AVERAGEIFS($C$2:C24, $B$2:B24, B24)</f>
        <v>21.5</v>
      </c>
      <c r="AM24" s="86">
        <f>AVERAGEIFS($I$2:I24, $B$2:B24, B24)</f>
        <v>0.4</v>
      </c>
      <c r="AN24" s="86">
        <f>AVERAGEIFS($J$2:J24, $B$2:B24, B24)</f>
        <v>0.42500000000000004</v>
      </c>
      <c r="AO24" s="86">
        <f>AVERAGEIFS($D$2:D24, $B$2:B24, B24)</f>
        <v>0</v>
      </c>
    </row>
    <row r="25" spans="1:41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86">
        <f>AVERAGEIFS($C$2:C25, $B$2:B25, B25)</f>
        <v>14.5</v>
      </c>
      <c r="AM25" s="86">
        <f>AVERAGEIFS($I$2:I25, $B$2:B25, B25)</f>
        <v>0.4</v>
      </c>
      <c r="AN25" s="86">
        <f>AVERAGEIFS($J$2:J25, $B$2:B25, B25)</f>
        <v>0.42500000000000004</v>
      </c>
      <c r="AO25" s="86">
        <f>AVERAGEIFS($D$2:D25, $B$2:B25, B25)</f>
        <v>0</v>
      </c>
    </row>
    <row r="26" spans="1:41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86">
        <f>AVERAGEIFS($C$2:C26, $B$2:B26, B26)</f>
        <v>11.5</v>
      </c>
      <c r="AM26" s="86">
        <f>AVERAGEIFS($I$2:I26, $B$2:B26, B26)</f>
        <v>0.5</v>
      </c>
      <c r="AN26" s="86">
        <f>AVERAGEIFS($J$2:J26, $B$2:B26, B26)</f>
        <v>0.59499999999999997</v>
      </c>
      <c r="AO26" s="86">
        <f>AVERAGEIFS($D$2:D26, $B$2:B26, B26)</f>
        <v>0.5</v>
      </c>
    </row>
    <row r="27" spans="1:41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86">
        <f>AVERAGEIFS($C$2:C27, $B$2:B27, B27)</f>
        <v>26.5</v>
      </c>
      <c r="AM27" s="86">
        <f>AVERAGEIFS($I$2:I27, $B$2:B27, B27)</f>
        <v>0.4</v>
      </c>
      <c r="AN27" s="86">
        <f>AVERAGEIFS($J$2:J27, $B$2:B27, B27)</f>
        <v>0.42500000000000004</v>
      </c>
      <c r="AO27" s="86">
        <f>AVERAGEIFS($D$2:D27, $B$2:B27, B27)</f>
        <v>0</v>
      </c>
    </row>
    <row r="28" spans="1:41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86">
        <f>AVERAGEIFS($C$2:C28, $B$2:B28, B28)</f>
        <v>28.5</v>
      </c>
      <c r="AM28" s="86">
        <f>AVERAGEIFS($I$2:I28, $B$2:B28, B28)</f>
        <v>0.4</v>
      </c>
      <c r="AN28" s="86">
        <f>AVERAGEIFS($J$2:J28, $B$2:B28, B28)</f>
        <v>0.42500000000000004</v>
      </c>
      <c r="AO28" s="86">
        <f>AVERAGEIFS($D$2:D28, $B$2:B28, B28)</f>
        <v>0</v>
      </c>
    </row>
    <row r="29" spans="1:41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86">
        <f>AVERAGEIFS($C$2:C29, $B$2:B29, B29)</f>
        <v>28.666666666666668</v>
      </c>
      <c r="AM29" s="86">
        <f>AVERAGEIFS($I$2:I29, $B$2:B29, B29)</f>
        <v>0.58333333333333337</v>
      </c>
      <c r="AN29" s="86">
        <f>AVERAGEIFS($J$2:J29, $B$2:B29, B29)</f>
        <v>0.59666666666666668</v>
      </c>
      <c r="AO29" s="86">
        <f>AVERAGEIFS($D$2:D29, $B$2:B29, B29)</f>
        <v>0.66666666666666663</v>
      </c>
    </row>
    <row r="30" spans="1:41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86">
        <f>AVERAGEIFS($C$2:C30, $B$2:B30, B30)</f>
        <v>23</v>
      </c>
      <c r="AM30" s="86">
        <f>AVERAGEIFS($I$2:I30, $B$2:B30, B30)</f>
        <v>0.75</v>
      </c>
      <c r="AN30" s="86">
        <f>AVERAGEIFS($J$2:J30, $B$2:B30, B30)</f>
        <v>0.6</v>
      </c>
      <c r="AO30" s="86">
        <f>AVERAGEIFS($D$2:D30, $B$2:B30, B30)</f>
        <v>1</v>
      </c>
    </row>
    <row r="31" spans="1:41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86">
        <f>AVERAGEIFS($C$2:C31, $B$2:B31, B31)</f>
        <v>22.5</v>
      </c>
      <c r="AM31" s="86">
        <f>AVERAGEIFS($I$2:I31, $B$2:B31, B31)</f>
        <v>0.67500000000000004</v>
      </c>
      <c r="AN31" s="86">
        <f>AVERAGEIFS($J$2:J31, $B$2:B31, B31)</f>
        <v>0.54</v>
      </c>
      <c r="AO31" s="86">
        <f>AVERAGEIFS($D$2:D31, $B$2:B31, B31)</f>
        <v>1</v>
      </c>
    </row>
    <row r="32" spans="1:41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86">
        <f>AVERAGEIFS($C$2:C32, $B$2:B32, B32)</f>
        <v>18</v>
      </c>
      <c r="AM32" s="86">
        <f>AVERAGEIFS($I$2:I32, $B$2:B32, B32)</f>
        <v>0.67500000000000004</v>
      </c>
      <c r="AN32" s="86">
        <f>AVERAGEIFS($J$2:J32, $B$2:B32, B32)</f>
        <v>0.54</v>
      </c>
      <c r="AO32" s="86">
        <f>AVERAGEIFS($D$2:D32, $B$2:B32, B32)</f>
        <v>1</v>
      </c>
    </row>
    <row r="33" spans="1:41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86">
        <f>AVERAGEIFS($C$2:C33, $B$2:B33, B33)</f>
        <v>12.333333333333334</v>
      </c>
      <c r="AM33" s="86">
        <f>AVERAGEIFS($I$2:I33, $B$2:B33, B33)</f>
        <v>0.58333333333333337</v>
      </c>
      <c r="AN33" s="86">
        <f>AVERAGEIFS($J$2:J33, $B$2:B33, B33)</f>
        <v>0.59666666666666668</v>
      </c>
      <c r="AO33" s="86">
        <f>AVERAGEIFS($D$2:D33, $B$2:B33, B33)</f>
        <v>0.66666666666666663</v>
      </c>
    </row>
    <row r="34" spans="1:41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86">
        <f>AVERAGEIFS($C$2:C34, $B$2:B34, B34)</f>
        <v>11</v>
      </c>
      <c r="AM34" s="86">
        <f>AVERAGEIFS($I$2:I34, $B$2:B34, B34)</f>
        <v>0.75</v>
      </c>
      <c r="AN34" s="86">
        <f>AVERAGEIFS($J$2:J34, $B$2:B34, B34)</f>
        <v>0.6</v>
      </c>
      <c r="AO34" s="86">
        <f>AVERAGEIFS($D$2:D34, $B$2:B34, B34)</f>
        <v>1</v>
      </c>
    </row>
    <row r="35" spans="1:41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86">
        <f>AVERAGEIFS($C$2:C35, $B$2:B35, B35)</f>
        <v>20.333333333333332</v>
      </c>
      <c r="AM35" s="86">
        <f>AVERAGEIFS($I$2:I35, $B$2:B35, B35)</f>
        <v>0.41666666666666669</v>
      </c>
      <c r="AN35" s="86">
        <f>AVERAGEIFS($J$2:J35, $B$2:B35, B35)</f>
        <v>0.52999999999999992</v>
      </c>
      <c r="AO35" s="86">
        <f>AVERAGEIFS($D$2:D35, $B$2:B35, B35)</f>
        <v>0.33333333333333331</v>
      </c>
    </row>
    <row r="36" spans="1:41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86">
        <f>AVERAGEIFS($C$2:C36, $B$2:B36, B36)</f>
        <v>25.333333333333332</v>
      </c>
      <c r="AM36" s="86">
        <f>AVERAGEIFS($I$2:I36, $B$2:B36, B36)</f>
        <v>0.48333333333333334</v>
      </c>
      <c r="AN36" s="86">
        <f>AVERAGEIFS($J$2:J36, $B$2:B36, B36)</f>
        <v>0.51666666666666661</v>
      </c>
      <c r="AO36" s="86">
        <f>AVERAGEIFS($D$2:D36, $B$2:B36, B36)</f>
        <v>0.66666666666666663</v>
      </c>
    </row>
    <row r="37" spans="1:41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86">
        <f>AVERAGEIFS($C$2:C37, $B$2:B37, B37)</f>
        <v>20.666666666666668</v>
      </c>
      <c r="AM37" s="86">
        <f>AVERAGEIFS($I$2:I37, $B$2:B37, B37)</f>
        <v>0.35000000000000003</v>
      </c>
      <c r="AN37" s="86">
        <f>AVERAGEIFS($J$2:J37, $B$2:B37, B37)</f>
        <v>0.41666666666666669</v>
      </c>
      <c r="AO37" s="86">
        <f>AVERAGEIFS($D$2:D37, $B$2:B37, B37)</f>
        <v>0</v>
      </c>
    </row>
    <row r="38" spans="1:41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86">
        <f>AVERAGEIFS($C$2:C38, $B$2:B38, B38)</f>
        <v>13.5</v>
      </c>
      <c r="AM38" s="86">
        <f>AVERAGEIFS($I$2:I38, $B$2:B38, B38)</f>
        <v>0.42499999999999999</v>
      </c>
      <c r="AN38" s="86">
        <f>AVERAGEIFS($J$2:J38, $B$2:B38, B38)</f>
        <v>0.53500000000000003</v>
      </c>
      <c r="AO38" s="86">
        <f>AVERAGEIFS($D$2:D38, $B$2:B38, B38)</f>
        <v>0.5</v>
      </c>
    </row>
    <row r="39" spans="1:41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86">
        <f>AVERAGEIFS($C$2:C39, $B$2:B39, B39)</f>
        <v>9</v>
      </c>
      <c r="AM39" s="86">
        <f>AVERAGEIFS($I$2:I39, $B$2:B39, B39)</f>
        <v>0.25</v>
      </c>
      <c r="AN39" s="86">
        <f>AVERAGEIFS($J$2:J39, $B$2:B39, B39)</f>
        <v>0.4</v>
      </c>
      <c r="AO39" s="86">
        <f>AVERAGEIFS($D$2:D39, $B$2:B39, B39)</f>
        <v>0</v>
      </c>
    </row>
    <row r="40" spans="1:41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86">
        <f>AVERAGEIFS($C$2:C40, $B$2:B40, B40)</f>
        <v>23</v>
      </c>
      <c r="AM40" s="86">
        <f>AVERAGEIFS($I$2:I40, $B$2:B40, B40)</f>
        <v>0.35000000000000003</v>
      </c>
      <c r="AN40" s="86">
        <f>AVERAGEIFS($J$2:J40, $B$2:B40, B40)</f>
        <v>0.41666666666666669</v>
      </c>
      <c r="AO40" s="86">
        <f>AVERAGEIFS($D$2:D40, $B$2:B40, B40)</f>
        <v>0</v>
      </c>
    </row>
    <row r="41" spans="1:41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86">
        <f>AVERAGEIFS($C$2:C41, $B$2:B41, B41)</f>
        <v>24</v>
      </c>
      <c r="AM41" s="86">
        <f>AVERAGEIFS($I$2:I41, $B$2:B41, B41)</f>
        <v>1</v>
      </c>
      <c r="AN41" s="86">
        <f>AVERAGEIFS($J$2:J41, $B$2:B41, B41)</f>
        <v>0.69</v>
      </c>
      <c r="AO41" s="86">
        <f>AVERAGEIFS($D$2:D41, $B$2:B41, B41)</f>
        <v>1</v>
      </c>
    </row>
    <row r="42" spans="1:41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86">
        <f>AVERAGEIFS($C$2:C42, $B$2:B42, B42)</f>
        <v>23</v>
      </c>
      <c r="AM42" s="86">
        <f>AVERAGEIFS($I$2:I42, $B$2:B42, B42)</f>
        <v>0.875</v>
      </c>
      <c r="AN42" s="86">
        <f>AVERAGEIFS($J$2:J42, $B$2:B42, B42)</f>
        <v>0.64500000000000002</v>
      </c>
      <c r="AO42" s="86">
        <f>AVERAGEIFS($D$2:D42, $B$2:B42, B42)</f>
        <v>1</v>
      </c>
    </row>
    <row r="43" spans="1:41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86">
        <f>AVERAGEIFS($C$2:C43, $B$2:B43, B43)</f>
        <v>23.666666666666668</v>
      </c>
      <c r="AM43" s="86">
        <f>AVERAGEIFS($I$2:I43, $B$2:B43, B43)</f>
        <v>0.6</v>
      </c>
      <c r="AN43" s="86">
        <f>AVERAGEIFS($J$2:J43, $B$2:B43, B43)</f>
        <v>0.51333333333333331</v>
      </c>
      <c r="AO43" s="86">
        <f>AVERAGEIFS($D$2:D43, $B$2:B43, B43)</f>
        <v>0.33333333333333331</v>
      </c>
    </row>
    <row r="44" spans="1:41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86">
        <f>AVERAGEIFS($C$2:C44, $B$2:B44, B44)</f>
        <v>23</v>
      </c>
      <c r="AM44" s="86">
        <f>AVERAGEIFS($I$2:I44, $B$2:B44, B44)</f>
        <v>0.61250000000000004</v>
      </c>
      <c r="AN44" s="86">
        <f>AVERAGEIFS($J$2:J44, $B$2:B44, B44)</f>
        <v>0.55999999999999994</v>
      </c>
      <c r="AO44" s="86">
        <f>AVERAGEIFS($D$2:D44, $B$2:B44, B44)</f>
        <v>0.75</v>
      </c>
    </row>
    <row r="45" spans="1:41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86">
        <f>AVERAGEIFS($C$2:C45, $B$2:B45, B45)</f>
        <v>12.5</v>
      </c>
      <c r="AM45" s="86">
        <f>AVERAGEIFS($I$2:I45, $B$2:B45, B45)</f>
        <v>0.8</v>
      </c>
      <c r="AN45" s="86">
        <f>AVERAGEIFS($J$2:J45, $B$2:B45, B45)</f>
        <v>0.58499999999999996</v>
      </c>
      <c r="AO45" s="86">
        <f>AVERAGEIFS($D$2:D45, $B$2:B45, B45)</f>
        <v>1</v>
      </c>
    </row>
    <row r="46" spans="1:41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86">
        <f>AVERAGEIFS($C$2:C46, $B$2:B46, B46)</f>
        <v>9</v>
      </c>
      <c r="AM46" s="86">
        <f>AVERAGEIFS($I$2:I46, $B$2:B46, B46)</f>
        <v>0.73333333333333339</v>
      </c>
      <c r="AN46" s="86">
        <f>AVERAGEIFS($J$2:J46, $B$2:B46, B46)</f>
        <v>0.61333333333333329</v>
      </c>
      <c r="AO46" s="86">
        <f>AVERAGEIFS($D$2:D46, $B$2:B46, B46)</f>
        <v>1</v>
      </c>
    </row>
    <row r="47" spans="1:41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86">
        <f>AVERAGEIFS($C$2:C47, $B$2:B47, B47)</f>
        <v>27.75</v>
      </c>
      <c r="AM47" s="86">
        <f>AVERAGEIFS($I$2:I47, $B$2:B47, B47)</f>
        <v>0.4375</v>
      </c>
      <c r="AN47" s="86">
        <f>AVERAGEIFS($J$2:J47, $B$2:B47, B47)</f>
        <v>0.52500000000000002</v>
      </c>
      <c r="AO47" s="86">
        <f>AVERAGEIFS($D$2:D47, $B$2:B47, B47)</f>
        <v>0.5</v>
      </c>
    </row>
    <row r="48" spans="1:41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86">
        <f>AVERAGEIFS($C$2:C48, $B$2:B48, B48)</f>
        <v>22</v>
      </c>
      <c r="AM48" s="86">
        <f>AVERAGEIFS($I$2:I48, $B$2:B48, B48)</f>
        <v>0.26250000000000001</v>
      </c>
      <c r="AN48" s="86">
        <f>AVERAGEIFS($J$2:J48, $B$2:B48, B48)</f>
        <v>0.39</v>
      </c>
      <c r="AO48" s="86">
        <f>AVERAGEIFS($D$2:D48, $B$2:B48, B48)</f>
        <v>0</v>
      </c>
    </row>
    <row r="49" spans="1:41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86">
        <f>AVERAGEIFS($C$2:C49, $B$2:B49, B49)</f>
        <v>17.666666666666668</v>
      </c>
      <c r="AM49" s="86">
        <f>AVERAGEIFS($I$2:I49, $B$2:B49, B49)</f>
        <v>0.45</v>
      </c>
      <c r="AN49" s="86">
        <f>AVERAGEIFS($J$2:J49, $B$2:B49, B49)</f>
        <v>0.46333333333333337</v>
      </c>
      <c r="AO49" s="86">
        <f>AVERAGEIFS($D$2:D49, $B$2:B49, B49)</f>
        <v>0.66666666666666663</v>
      </c>
    </row>
    <row r="50" spans="1:41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86">
        <f>AVERAGEIFS($C$2:C50, $B$2:B50, B50)</f>
        <v>11.75</v>
      </c>
      <c r="AM50" s="86">
        <f>AVERAGEIFS($I$2:I50, $B$2:B50, B50)</f>
        <v>0.4375</v>
      </c>
      <c r="AN50" s="86">
        <f>AVERAGEIFS($J$2:J50, $B$2:B50, B50)</f>
        <v>0.52500000000000002</v>
      </c>
      <c r="AO50" s="86">
        <f>AVERAGEIFS($D$2:D50, $B$2:B50, B50)</f>
        <v>0.5</v>
      </c>
    </row>
    <row r="51" spans="1:41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86">
        <f>AVERAGEIFS($C$2:C51, $B$2:B51, B51)</f>
        <v>3</v>
      </c>
      <c r="AM51" s="86">
        <f>AVERAGEIFS($I$2:I51, $B$2:B51, B51)</f>
        <v>0</v>
      </c>
      <c r="AN51" s="86">
        <f>AVERAGEIFS($J$2:J51, $B$2:B51, B51)</f>
        <v>0.31</v>
      </c>
      <c r="AO51" s="86">
        <f>AVERAGEIFS($D$2:D51, $B$2:B51, B51)</f>
        <v>0</v>
      </c>
    </row>
    <row r="52" spans="1:41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86">
        <f>AVERAGEIFS($C$2:C52, $B$2:B52, B52)</f>
        <v>2</v>
      </c>
      <c r="AM52" s="86">
        <f>AVERAGEIFS($I$2:I52, $B$2:B52, B52)</f>
        <v>0</v>
      </c>
      <c r="AN52" s="86">
        <f>AVERAGEIFS($J$2:J52, $B$2:B52, B52)</f>
        <v>0.31</v>
      </c>
      <c r="AO52" s="86">
        <f>AVERAGEIFS($D$2:D52, $B$2:B52, B52)</f>
        <v>0</v>
      </c>
    </row>
    <row r="53" spans="1:41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86">
        <f>AVERAGEIFS($C$2:C53, $B$2:B53, B53)</f>
        <v>22</v>
      </c>
      <c r="AM53" s="86">
        <f>AVERAGEIFS($I$2:I53, $B$2:B53, B53)</f>
        <v>0.58750000000000002</v>
      </c>
      <c r="AN53" s="86">
        <f>AVERAGEIFS($J$2:J53, $B$2:B53, B53)</f>
        <v>0.50750000000000006</v>
      </c>
      <c r="AO53" s="86">
        <f>AVERAGEIFS($D$2:D53, $B$2:B53, B53)</f>
        <v>0.75</v>
      </c>
    </row>
    <row r="54" spans="1:41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86">
        <f>AVERAGEIFS($C$2:C54, $B$2:B54, B54)</f>
        <v>27</v>
      </c>
      <c r="AM54" s="86">
        <f>AVERAGEIFS($I$2:I54, $B$2:B54, B54)</f>
        <v>0.55000000000000004</v>
      </c>
      <c r="AN54" s="86">
        <f>AVERAGEIFS($J$2:J54, $B$2:B54, B54)</f>
        <v>0.54800000000000004</v>
      </c>
      <c r="AO54" s="86">
        <f>AVERAGEIFS($D$2:D54, $B$2:B54, B54)</f>
        <v>0.6</v>
      </c>
    </row>
    <row r="55" spans="1:41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86">
        <f>AVERAGEIFS($C$2:C55, $B$2:B55, B55)</f>
        <v>23</v>
      </c>
      <c r="AM55" s="86">
        <f>AVERAGEIFS($I$2:I55, $B$2:B55, B55)</f>
        <v>0.91666666666666663</v>
      </c>
      <c r="AN55" s="86">
        <f>AVERAGEIFS($J$2:J55, $B$2:B55, B55)</f>
        <v>0.64333333333333342</v>
      </c>
      <c r="AO55" s="86">
        <f>AVERAGEIFS($D$2:D55, $B$2:B55, B55)</f>
        <v>1</v>
      </c>
    </row>
    <row r="56" spans="1:41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86">
        <f>AVERAGEIFS($C$2:C56, $B$2:B56, B56)</f>
        <v>23.25</v>
      </c>
      <c r="AM56" s="86">
        <f>AVERAGEIFS($I$2:I56, $B$2:B56, B56)</f>
        <v>0.7</v>
      </c>
      <c r="AN56" s="86">
        <f>AVERAGEIFS($J$2:J56, $B$2:B56, B56)</f>
        <v>0.54500000000000004</v>
      </c>
      <c r="AO56" s="86">
        <f>AVERAGEIFS($D$2:D56, $B$2:B56, B56)</f>
        <v>0.5</v>
      </c>
    </row>
    <row r="57" spans="1:41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86">
        <f>AVERAGEIFS($C$2:C57, $B$2:B57, B57)</f>
        <v>12</v>
      </c>
      <c r="AM57" s="86">
        <f>AVERAGEIFS($I$2:I57, $B$2:B57, B57)</f>
        <v>1</v>
      </c>
      <c r="AN57" s="86">
        <f>AVERAGEIFS($J$2:J57, $B$2:B57, B57)</f>
        <v>0.64</v>
      </c>
      <c r="AO57" s="86">
        <f>AVERAGEIFS($D$2:D57, $B$2:B57, B57)</f>
        <v>1</v>
      </c>
    </row>
    <row r="58" spans="1:41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86">
        <f>AVERAGEIFS($C$2:C58, $B$2:B58, B58)</f>
        <v>3</v>
      </c>
      <c r="AM58" s="86">
        <f>AVERAGEIFS($I$2:I58, $B$2:B58, B58)</f>
        <v>1</v>
      </c>
      <c r="AN58" s="86">
        <f>AVERAGEIFS($J$2:J58, $B$2:B58, B58)</f>
        <v>0.64</v>
      </c>
      <c r="AO58" s="86">
        <f>AVERAGEIFS($D$2:D58, $B$2:B58, B58)</f>
        <v>1</v>
      </c>
    </row>
    <row r="59" spans="1:41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86">
        <f>AVERAGEIFS($C$2:C59, $B$2:B59, B59)</f>
        <v>28.5</v>
      </c>
      <c r="AM59" s="86">
        <f>AVERAGEIFS($I$2:I59, $B$2:B59, B59)</f>
        <v>0.3</v>
      </c>
      <c r="AN59" s="86">
        <f>AVERAGEIFS($J$2:J59, $B$2:B59, B59)</f>
        <v>0.42</v>
      </c>
      <c r="AO59" s="86">
        <f>AVERAGEIFS($D$2:D59, $B$2:B59, B59)</f>
        <v>0.5</v>
      </c>
    </row>
    <row r="60" spans="1:41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86">
        <f>AVERAGEIFS($C$2:C60, $B$2:B60, B60)</f>
        <v>15.333333333333334</v>
      </c>
      <c r="AM60" s="86">
        <f>AVERAGEIFS($I$2:I60, $B$2:B60, B60)</f>
        <v>0.28333333333333333</v>
      </c>
      <c r="AN60" s="86">
        <f>AVERAGEIFS($J$2:J60, $B$2:B60, B60)</f>
        <v>0.47666666666666674</v>
      </c>
      <c r="AO60" s="86">
        <f>AVERAGEIFS($D$2:D60, $B$2:B60, B60)</f>
        <v>0.33333333333333331</v>
      </c>
    </row>
    <row r="61" spans="1:41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86">
        <f>AVERAGEIFS($C$2:C61, $B$2:B61, B61)</f>
        <v>12.8</v>
      </c>
      <c r="AM61" s="86">
        <f>AVERAGEIFS($I$2:I61, $B$2:B61, B61)</f>
        <v>0.35</v>
      </c>
      <c r="AN61" s="86">
        <f>AVERAGEIFS($J$2:J61, $B$2:B61, B61)</f>
        <v>0.49199999999999999</v>
      </c>
      <c r="AO61" s="86">
        <f>AVERAGEIFS($D$2:D61, $B$2:B61, B61)</f>
        <v>0.4</v>
      </c>
    </row>
    <row r="62" spans="1:41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86">
        <f>AVERAGEIFS($C$2:C62, $B$2:B62, B62)</f>
        <v>21.6</v>
      </c>
      <c r="AM62" s="86">
        <f>AVERAGEIFS($I$2:I62, $B$2:B62, B62)</f>
        <v>0.49000000000000005</v>
      </c>
      <c r="AN62" s="86">
        <f>AVERAGEIFS($J$2:J62, $B$2:B62, B62)</f>
        <v>0.51999999999999991</v>
      </c>
      <c r="AO62" s="86">
        <f>AVERAGEIFS($D$2:D62, $B$2:B62, B62)</f>
        <v>0.6</v>
      </c>
    </row>
    <row r="63" spans="1:41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86">
        <f>AVERAGEIFS($C$2:C63, $B$2:B63, B63)</f>
        <v>15</v>
      </c>
      <c r="AM63" s="86">
        <f>AVERAGEIFS($I$2:I63, $B$2:B63, B63)</f>
        <v>0</v>
      </c>
      <c r="AN63" s="86">
        <f>AVERAGEIFS($J$2:J63, $B$2:B63, B63)</f>
        <v>0.36</v>
      </c>
      <c r="AO63" s="86">
        <f>AVERAGEIFS($D$2:D63, $B$2:B63, B63)</f>
        <v>0</v>
      </c>
    </row>
    <row r="64" spans="1:41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86">
        <f>AVERAGEIFS($C$2:C64, $B$2:B64, B64)</f>
        <v>17.333333333333332</v>
      </c>
      <c r="AM64" s="86">
        <f>AVERAGEIFS($I$2:I64, $B$2:B64, B64)</f>
        <v>0.45</v>
      </c>
      <c r="AN64" s="86">
        <f>AVERAGEIFS($J$2:J64, $B$2:B64, B64)</f>
        <v>0.48</v>
      </c>
      <c r="AO64" s="86">
        <f>AVERAGEIFS($D$2:D64, $B$2:B64, B64)</f>
        <v>0.66666666666666663</v>
      </c>
    </row>
    <row r="65" spans="1:41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86">
        <f>AVERAGEIFS($C$2:C65, $B$2:B65, B65)</f>
        <v>18.5</v>
      </c>
      <c r="AM65" s="86">
        <f>AVERAGEIFS($I$2:I65, $B$2:B65, B65)</f>
        <v>0.5</v>
      </c>
      <c r="AN65" s="86">
        <f>AVERAGEIFS($J$2:J65, $B$2:B65, B65)</f>
        <v>0.59</v>
      </c>
      <c r="AO65" s="86">
        <f>AVERAGEIFS($D$2:D65, $B$2:B65, B65)</f>
        <v>0.5</v>
      </c>
    </row>
    <row r="66" spans="1:41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86">
        <f>AVERAGEIFS($C$2:C66, $B$2:B66, B66)</f>
        <v>21.4</v>
      </c>
      <c r="AM66" s="86">
        <f>AVERAGEIFS($I$2:I66, $B$2:B66, B66)</f>
        <v>0.67</v>
      </c>
      <c r="AN66" s="86">
        <f>AVERAGEIFS($J$2:J66, $B$2:B66, B66)</f>
        <v>0.57000000000000006</v>
      </c>
      <c r="AO66" s="86">
        <f>AVERAGEIFS($D$2:D66, $B$2:B66, B66)</f>
        <v>0.8</v>
      </c>
    </row>
    <row r="67" spans="1:41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86">
        <f>AVERAGEIFS($C$2:C67, $B$2:B67, B67)</f>
        <v>9.5</v>
      </c>
      <c r="AM67" s="86">
        <f>AVERAGEIFS($I$2:I67, $B$2:B67, B67)</f>
        <v>0.8</v>
      </c>
      <c r="AN67" s="86">
        <f>AVERAGEIFS($J$2:J67, $B$2:B67, B67)</f>
        <v>0.66499999999999992</v>
      </c>
      <c r="AO67" s="86">
        <f>AVERAGEIFS($D$2:D67, $B$2:B67, B67)</f>
        <v>1</v>
      </c>
    </row>
    <row r="68" spans="1:41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86">
        <f>AVERAGEIFS($C$2:C68, $B$2:B68, B68)</f>
        <v>19.833333333333332</v>
      </c>
      <c r="AM68" s="86">
        <f>AVERAGEIFS($I$2:I68, $B$2:B68, B68)</f>
        <v>0.57500000000000007</v>
      </c>
      <c r="AN68" s="86">
        <f>AVERAGEIFS($J$2:J68, $B$2:B68, B68)</f>
        <v>0.56999999999999995</v>
      </c>
      <c r="AO68" s="86">
        <f>AVERAGEIFS($D$2:D68, $B$2:B68, B68)</f>
        <v>0.66666666666666663</v>
      </c>
    </row>
    <row r="69" spans="1:41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86">
        <f>AVERAGEIFS($C$2:C69, $B$2:B69, B69)</f>
        <v>13.25</v>
      </c>
      <c r="AM69" s="86">
        <f>AVERAGEIFS($I$2:I69, $B$2:B69, B69)</f>
        <v>0.46250000000000002</v>
      </c>
      <c r="AN69" s="86">
        <f>AVERAGEIFS($J$2:J69, $B$2:B69, B69)</f>
        <v>0.5625</v>
      </c>
      <c r="AO69" s="86">
        <f>AVERAGEIFS($D$2:D69, $B$2:B69, B69)</f>
        <v>0.5</v>
      </c>
    </row>
    <row r="70" spans="1:41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86">
        <f>AVERAGEIFS($C$2:C70, $B$2:B70, B70)</f>
        <v>11.666666666666666</v>
      </c>
      <c r="AM70" s="86">
        <f>AVERAGEIFS($I$2:I70, $B$2:B70, B70)</f>
        <v>0.45833333333333331</v>
      </c>
      <c r="AN70" s="86">
        <f>AVERAGEIFS($J$2:J70, $B$2:B70, B70)</f>
        <v>0.54666666666666663</v>
      </c>
      <c r="AO70" s="86">
        <f>AVERAGEIFS($D$2:D70, $B$2:B70, B70)</f>
        <v>0.5</v>
      </c>
    </row>
    <row r="71" spans="1:41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86">
        <f>AVERAGEIFS($C$2:C71, $B$2:B71, B71)</f>
        <v>21.6</v>
      </c>
      <c r="AM71" s="86">
        <f>AVERAGEIFS($I$2:I71, $B$2:B71, B71)</f>
        <v>0.21000000000000002</v>
      </c>
      <c r="AN71" s="86">
        <f>AVERAGEIFS($J$2:J71, $B$2:B71, B71)</f>
        <v>0.34799999999999998</v>
      </c>
      <c r="AO71" s="86">
        <f>AVERAGEIFS($D$2:D71, $B$2:B71, B71)</f>
        <v>0</v>
      </c>
    </row>
    <row r="72" spans="1:41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86">
        <f>AVERAGEIFS($C$2:C72, $B$2:B72, B72)</f>
        <v>25.333333333333332</v>
      </c>
      <c r="AM72" s="86">
        <f>AVERAGEIFS($I$2:I72, $B$2:B72, B72)</f>
        <v>0.45833333333333331</v>
      </c>
      <c r="AN72" s="86">
        <f>AVERAGEIFS($J$2:J72, $B$2:B72, B72)</f>
        <v>0.48666666666666675</v>
      </c>
      <c r="AO72" s="86">
        <f>AVERAGEIFS($D$2:D72, $B$2:B72, B72)</f>
        <v>0.5</v>
      </c>
    </row>
    <row r="73" spans="1:41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86">
        <f>AVERAGEIFS($C$2:C73, $B$2:B73, B73)</f>
        <v>17.5</v>
      </c>
      <c r="AM73" s="86">
        <f>AVERAGEIFS($I$2:I73, $B$2:B73, B73)</f>
        <v>0.3125</v>
      </c>
      <c r="AN73" s="86">
        <f>AVERAGEIFS($J$2:J73, $B$2:B73, B73)</f>
        <v>0.44249999999999995</v>
      </c>
      <c r="AO73" s="86">
        <f>AVERAGEIFS($D$2:D73, $B$2:B73, B73)</f>
        <v>0.25</v>
      </c>
    </row>
    <row r="74" spans="1:41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86">
        <f>AVERAGEIFS($C$2:C74, $B$2:B74, B74)</f>
        <v>18.75</v>
      </c>
      <c r="AM74" s="86">
        <f>AVERAGEIFS($I$2:I74, $B$2:B74, B74)</f>
        <v>0.6875</v>
      </c>
      <c r="AN74" s="86">
        <f>AVERAGEIFS($J$2:J74, $B$2:B74, B74)</f>
        <v>0.52750000000000008</v>
      </c>
      <c r="AO74" s="86">
        <f>AVERAGEIFS($D$2:D74, $B$2:B74, B74)</f>
        <v>0.75</v>
      </c>
    </row>
    <row r="75" spans="1:41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86">
        <f>AVERAGEIFS($C$2:C75, $B$2:B75, B75)</f>
        <v>5</v>
      </c>
      <c r="AM75" s="86">
        <f>AVERAGEIFS($I$2:I75, $B$2:B75, B75)</f>
        <v>0</v>
      </c>
      <c r="AN75" s="86">
        <f>AVERAGEIFS($J$2:J75, $B$2:B75, B75)</f>
        <v>0.18</v>
      </c>
      <c r="AO75" s="86">
        <f>AVERAGEIFS($D$2:D75, $B$2:B75, B75)</f>
        <v>0</v>
      </c>
    </row>
    <row r="76" spans="1:41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86">
        <f>AVERAGEIFS($C$2:C76, $B$2:B76, B76)</f>
        <v>2</v>
      </c>
      <c r="AM76" s="86">
        <f>AVERAGEIFS($I$2:I76, $B$2:B76, B76)</f>
        <v>0</v>
      </c>
      <c r="AN76" s="86">
        <f>AVERAGEIFS($J$2:J76, $B$2:B76, B76)</f>
        <v>0.18</v>
      </c>
      <c r="AO76" s="86">
        <f>AVERAGEIFS($D$2:D76, $B$2:B76, B76)</f>
        <v>0</v>
      </c>
    </row>
    <row r="77" spans="1:41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86">
        <f>AVERAGEIFS($C$2:C77, $B$2:B77, B77)</f>
        <v>26.142857142857142</v>
      </c>
      <c r="AM77" s="86">
        <f>AVERAGEIFS($I$2:I77, $B$2:B77, B77)</f>
        <v>0.48857142857142855</v>
      </c>
      <c r="AN77" s="86">
        <f>AVERAGEIFS($J$2:J77, $B$2:B77, B77)</f>
        <v>0.49285714285714288</v>
      </c>
      <c r="AO77" s="86">
        <f>AVERAGEIFS($D$2:D77, $B$2:B77, B77)</f>
        <v>0.5714285714285714</v>
      </c>
    </row>
    <row r="78" spans="1:41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86">
        <f>AVERAGEIFS($C$2:C78, $B$2:B78, B78)</f>
        <v>22</v>
      </c>
      <c r="AM78" s="86">
        <f>AVERAGEIFS($I$2:I78, $B$2:B78, B78)</f>
        <v>0.28666666666666668</v>
      </c>
      <c r="AN78" s="86">
        <f>AVERAGEIFS($J$2:J78, $B$2:B78, B78)</f>
        <v>0.37833333333333335</v>
      </c>
      <c r="AO78" s="86">
        <f>AVERAGEIFS($D$2:D78, $B$2:B78, B78)</f>
        <v>0.16666666666666666</v>
      </c>
    </row>
    <row r="79" spans="1:41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86">
        <f>AVERAGEIFS($C$2:C79, $B$2:B79, B79)</f>
        <v>18.600000000000001</v>
      </c>
      <c r="AM79" s="86">
        <f>AVERAGEIFS($I$2:I79, $B$2:B79, B79)</f>
        <v>0.38400000000000001</v>
      </c>
      <c r="AN79" s="86">
        <f>AVERAGEIFS($J$2:J79, $B$2:B79, B79)</f>
        <v>0.45999999999999996</v>
      </c>
      <c r="AO79" s="86">
        <f>AVERAGEIFS($D$2:D79, $B$2:B79, B79)</f>
        <v>0.4</v>
      </c>
    </row>
    <row r="80" spans="1:41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86">
        <f>AVERAGEIFS($C$2:C80, $B$2:B80, B80)</f>
        <v>19.399999999999999</v>
      </c>
      <c r="AM80" s="86">
        <f>AVERAGEIFS($I$2:I80, $B$2:B80, B80)</f>
        <v>0.68399999999999994</v>
      </c>
      <c r="AN80" s="86">
        <f>AVERAGEIFS($J$2:J80, $B$2:B80, B80)</f>
        <v>0.52800000000000014</v>
      </c>
      <c r="AO80" s="86">
        <f>AVERAGEIFS($D$2:D80, $B$2:B80, B80)</f>
        <v>0.8</v>
      </c>
    </row>
    <row r="81" spans="1:41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86">
        <f>AVERAGEIFS($C$2:C81, $B$2:B81, B81)</f>
        <v>10.5</v>
      </c>
      <c r="AM81" s="86">
        <f>AVERAGEIFS($I$2:I81, $B$2:B81, B81)</f>
        <v>0.33500000000000002</v>
      </c>
      <c r="AN81" s="86">
        <f>AVERAGEIFS($J$2:J81, $B$2:B81, B81)</f>
        <v>0.35499999999999998</v>
      </c>
      <c r="AO81" s="86">
        <f>AVERAGEIFS($D$2:D81, $B$2:B81, B81)</f>
        <v>0.5</v>
      </c>
    </row>
    <row r="82" spans="1:41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86">
        <f>AVERAGEIFS($C$2:C82, $B$2:B82, B82)</f>
        <v>7</v>
      </c>
      <c r="AM82" s="86">
        <f>AVERAGEIFS($I$2:I82, $B$2:B82, B82)</f>
        <v>0.71</v>
      </c>
      <c r="AN82" s="86">
        <f>AVERAGEIFS($J$2:J82, $B$2:B82, B82)</f>
        <v>0.56499999999999995</v>
      </c>
      <c r="AO82" s="86">
        <f>AVERAGEIFS($D$2:D82, $B$2:B82, B82)</f>
        <v>1</v>
      </c>
    </row>
    <row r="83" spans="1:41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86">
        <f>AVERAGEIFS($C$2:C83, $B$2:B83, B83)</f>
        <v>21.333333333333332</v>
      </c>
      <c r="AM83" s="86">
        <f>AVERAGEIFS($I$2:I83, $B$2:B83, B83)</f>
        <v>0.44333333333333336</v>
      </c>
      <c r="AN83" s="86">
        <f>AVERAGEIFS($J$2:J83, $B$2:B83, B83)</f>
        <v>0.54999999999999993</v>
      </c>
      <c r="AO83" s="86">
        <f>AVERAGEIFS($D$2:D83, $B$2:B83, B83)</f>
        <v>0.33333333333333331</v>
      </c>
    </row>
    <row r="84" spans="1:41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86">
        <f>AVERAGEIFS($C$2:C84, $B$2:B84, B84)</f>
        <v>15.6</v>
      </c>
      <c r="AM84" s="86">
        <f>AVERAGEIFS($I$2:I84, $B$2:B84, B84)</f>
        <v>0.43600000000000005</v>
      </c>
      <c r="AN84" s="86">
        <f>AVERAGEIFS($J$2:J84, $B$2:B84, B84)</f>
        <v>0.54399999999999993</v>
      </c>
      <c r="AO84" s="86">
        <f>AVERAGEIFS($D$2:D84, $B$2:B84, B84)</f>
        <v>0.4</v>
      </c>
    </row>
    <row r="85" spans="1:41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86">
        <f>AVERAGEIFS($C$2:C85, $B$2:B85, B85)</f>
        <v>21.5</v>
      </c>
      <c r="AM85" s="86">
        <f>AVERAGEIFS($I$2:I85, $B$2:B85, B85)</f>
        <v>0.6133333333333334</v>
      </c>
      <c r="AN85" s="86">
        <f>AVERAGEIFS($J$2:J85, $B$2:B85, B85)</f>
        <v>0.55333333333333334</v>
      </c>
      <c r="AO85" s="86">
        <f>AVERAGEIFS($D$2:D85, $B$2:B85, B85)</f>
        <v>0.66666666666666663</v>
      </c>
    </row>
    <row r="86" spans="1:41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86">
        <f>AVERAGEIFS($C$2:C86, $B$2:B86, B86)</f>
        <v>19.285714285714285</v>
      </c>
      <c r="AM86" s="86">
        <f>AVERAGEIFS($I$2:I86, $B$2:B86, B86)</f>
        <v>0.54</v>
      </c>
      <c r="AN86" s="86">
        <f>AVERAGEIFS($J$2:J86, $B$2:B86, B86)</f>
        <v>0.55571428571428572</v>
      </c>
      <c r="AO86" s="86">
        <f>AVERAGEIFS($D$2:D86, $B$2:B86, B86)</f>
        <v>0.5714285714285714</v>
      </c>
    </row>
    <row r="87" spans="1:41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86">
        <f>AVERAGEIFS($C$2:C87, $B$2:B87, B87)</f>
        <v>12</v>
      </c>
      <c r="AM87" s="86">
        <f>AVERAGEIFS($I$2:I87, $B$2:B87, B87)</f>
        <v>0.44</v>
      </c>
      <c r="AN87" s="86">
        <f>AVERAGEIFS($J$2:J87, $B$2:B87, B87)</f>
        <v>0.5357142857142857</v>
      </c>
      <c r="AO87" s="86">
        <f>AVERAGEIFS($D$2:D87, $B$2:B87, B87)</f>
        <v>0.42857142857142855</v>
      </c>
    </row>
    <row r="88" spans="1:41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86">
        <f>AVERAGEIFS($C$2:C88, $B$2:B88, B88)</f>
        <v>9.1999999999999993</v>
      </c>
      <c r="AM88" s="86">
        <f>AVERAGEIFS($I$2:I88, $B$2:B88, B88)</f>
        <v>0.70600000000000007</v>
      </c>
      <c r="AN88" s="86">
        <f>AVERAGEIFS($J$2:J88, $B$2:B88, B88)</f>
        <v>0.626</v>
      </c>
      <c r="AO88" s="86">
        <f>AVERAGEIFS($D$2:D88, $B$2:B88, B88)</f>
        <v>0.8</v>
      </c>
    </row>
    <row r="89" spans="1:41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86">
        <f>AVERAGEIFS($C$2:C89, $B$2:B89, B89)</f>
        <v>26.666666666666668</v>
      </c>
      <c r="AM89" s="86">
        <f>AVERAGEIFS($I$2:I89, $B$2:B89, B89)</f>
        <v>0.45</v>
      </c>
      <c r="AN89" s="86">
        <f>AVERAGEIFS($J$2:J89, $B$2:B89, B89)</f>
        <v>0.48</v>
      </c>
      <c r="AO89" s="86">
        <f>AVERAGEIFS($D$2:D89, $B$2:B89, B89)</f>
        <v>0.66666666666666663</v>
      </c>
    </row>
    <row r="90" spans="1:41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86">
        <f>AVERAGEIFS($C$2:C90, $B$2:B90, B90)</f>
        <v>19.625</v>
      </c>
      <c r="AM90" s="86">
        <f>AVERAGEIFS($I$2:I90, $B$2:B90, B90)</f>
        <v>0.56625000000000003</v>
      </c>
      <c r="AN90" s="86">
        <f>AVERAGEIFS($J$2:J90, $B$2:B90, B90)</f>
        <v>0.56124999999999992</v>
      </c>
      <c r="AO90" s="86">
        <f>AVERAGEIFS($D$2:D90, $B$2:B90, B90)</f>
        <v>0.625</v>
      </c>
    </row>
    <row r="91" spans="1:41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86">
        <f>AVERAGEIFS($C$2:C91, $B$2:B91, B91)</f>
        <v>15.5</v>
      </c>
      <c r="AM91" s="86">
        <f>AVERAGEIFS($I$2:I91, $B$2:B91, B91)</f>
        <v>0.875</v>
      </c>
      <c r="AN91" s="86">
        <f>AVERAGEIFS($J$2:J91, $B$2:B91, B91)</f>
        <v>0.62</v>
      </c>
      <c r="AO91" s="86">
        <f>AVERAGEIFS($D$2:D91, $B$2:B91, B91)</f>
        <v>1</v>
      </c>
    </row>
    <row r="92" spans="1:41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86">
        <f>AVERAGEIFS($C$2:C92, $B$2:B92, B92)</f>
        <v>21</v>
      </c>
      <c r="AM92" s="86">
        <f>AVERAGEIFS($I$2:I92, $B$2:B92, B92)</f>
        <v>0.35285714285714287</v>
      </c>
      <c r="AN92" s="86">
        <f>AVERAGEIFS($J$2:J92, $B$2:B92, B92)</f>
        <v>0.41000000000000003</v>
      </c>
      <c r="AO92" s="86">
        <f>AVERAGEIFS($D$2:D92, $B$2:B92, B92)</f>
        <v>0.2857142857142857</v>
      </c>
    </row>
    <row r="93" spans="1:41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86">
        <f>AVERAGEIFS($C$2:C93, $B$2:B93, B93)</f>
        <v>24.625</v>
      </c>
      <c r="AM93" s="86">
        <f>AVERAGEIFS($I$2:I93, $B$2:B93, B93)</f>
        <v>0.52124999999999999</v>
      </c>
      <c r="AN93" s="86">
        <f>AVERAGEIFS($J$2:J93, $B$2:B93, B93)</f>
        <v>0.50624999999999998</v>
      </c>
      <c r="AO93" s="86">
        <f>AVERAGEIFS($D$2:D93, $B$2:B93, B93)</f>
        <v>0.625</v>
      </c>
    </row>
    <row r="94" spans="1:41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86">
        <f>AVERAGEIFS($C$2:C94, $B$2:B94, B94)</f>
        <v>2.5</v>
      </c>
      <c r="AM94" s="86">
        <f>AVERAGEIFS($I$2:I94, $B$2:B94, B94)</f>
        <v>0.375</v>
      </c>
      <c r="AN94" s="86">
        <f>AVERAGEIFS($J$2:J94, $B$2:B94, B94)</f>
        <v>0.39</v>
      </c>
      <c r="AO94" s="86">
        <f>AVERAGEIFS($D$2:D94, $B$2:B94, B94)</f>
        <v>0.5</v>
      </c>
    </row>
    <row r="95" spans="1:41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86">
        <f>AVERAGEIFS($C$2:C95, $B$2:B95, B95)</f>
        <v>22.25</v>
      </c>
      <c r="AM95" s="86">
        <f>AVERAGEIFS($I$2:I95, $B$2:B95, B95)</f>
        <v>0.39500000000000002</v>
      </c>
      <c r="AN95" s="86">
        <f>AVERAGEIFS($J$2:J95, $B$2:B95, B95)</f>
        <v>0.51249999999999996</v>
      </c>
      <c r="AO95" s="86">
        <f>AVERAGEIFS($D$2:D95, $B$2:B95, B95)</f>
        <v>0.25</v>
      </c>
    </row>
    <row r="96" spans="1:41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86">
        <f>AVERAGEIFS($C$2:C96, $B$2:B96, B96)</f>
        <v>20</v>
      </c>
      <c r="AM96" s="86">
        <f>AVERAGEIFS($I$2:I96, $B$2:B96, B96)</f>
        <v>0.32500000000000001</v>
      </c>
      <c r="AN96" s="86">
        <f>AVERAGEIFS($J$2:J96, $B$2:B96, B96)</f>
        <v>0.41249999999999998</v>
      </c>
      <c r="AO96" s="86">
        <f>AVERAGEIFS($D$2:D96, $B$2:B96, B96)</f>
        <v>0</v>
      </c>
    </row>
    <row r="97" spans="1:41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86">
        <f>AVERAGEIFS($C$2:C97, $B$2:B97, B97)</f>
        <v>22.2</v>
      </c>
      <c r="AM97" s="86">
        <f>AVERAGEIFS($I$2:I97, $B$2:B97, B97)</f>
        <v>0.61</v>
      </c>
      <c r="AN97" s="86">
        <f>AVERAGEIFS($J$2:J97, $B$2:B97, B97)</f>
        <v>0.51600000000000001</v>
      </c>
      <c r="AO97" s="86">
        <f>AVERAGEIFS($D$2:D97, $B$2:B97, B97)</f>
        <v>0.4</v>
      </c>
    </row>
    <row r="98" spans="1:41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86">
        <f>AVERAGEIFS($C$2:C98, $B$2:B98, B98)</f>
        <v>17.666666666666668</v>
      </c>
      <c r="AM98" s="86">
        <f>AVERAGEIFS($I$2:I98, $B$2:B98, B98)</f>
        <v>0.36166666666666664</v>
      </c>
      <c r="AN98" s="86">
        <f>AVERAGEIFS($J$2:J98, $B$2:B98, B98)</f>
        <v>0.44999999999999996</v>
      </c>
      <c r="AO98" s="86">
        <f>AVERAGEIFS($D$2:D98, $B$2:B98, B98)</f>
        <v>0.33333333333333331</v>
      </c>
    </row>
    <row r="99" spans="1:41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86">
        <f>AVERAGEIFS($C$2:C99, $B$2:B99, B99)</f>
        <v>12</v>
      </c>
      <c r="AM99" s="86">
        <f>AVERAGEIFS($I$2:I99, $B$2:B99, B99)</f>
        <v>0.25</v>
      </c>
      <c r="AN99" s="86">
        <f>AVERAGEIFS($J$2:J99, $B$2:B99, B99)</f>
        <v>0.4</v>
      </c>
      <c r="AO99" s="86">
        <f>AVERAGEIFS($D$2:D99, $B$2:B99, B99)</f>
        <v>0</v>
      </c>
    </row>
    <row r="100" spans="1:41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86">
        <f>AVERAGEIFS($C$2:C100, $B$2:B100, B100)</f>
        <v>9.1666666666666661</v>
      </c>
      <c r="AM100" s="86">
        <f>AVERAGEIFS($I$2:I100, $B$2:B100, B100)</f>
        <v>0.63</v>
      </c>
      <c r="AN100" s="86">
        <f>AVERAGEIFS($J$2:J100, $B$2:B100, B100)</f>
        <v>0.58833333333333326</v>
      </c>
      <c r="AO100" s="86">
        <f>AVERAGEIFS($D$2:D100, $B$2:B100, B100)</f>
        <v>0.66666666666666663</v>
      </c>
    </row>
    <row r="101" spans="1:41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86">
        <f>AVERAGEIFS($C$2:C101, $B$2:B101, B101)</f>
        <v>20.399999999999999</v>
      </c>
      <c r="AM101" s="86">
        <f>AVERAGEIFS($I$2:I101, $B$2:B101, B101)</f>
        <v>0.38</v>
      </c>
      <c r="AN101" s="86">
        <f>AVERAGEIFS($J$2:J101, $B$2:B101, B101)</f>
        <v>0.434</v>
      </c>
      <c r="AO101" s="86">
        <f>AVERAGEIFS($D$2:D101, $B$2:B101, B101)</f>
        <v>0.2</v>
      </c>
    </row>
    <row r="102" spans="1:41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86">
        <f>AVERAGEIFS($C$2:C102, $B$2:B102, B102)</f>
        <v>18</v>
      </c>
      <c r="AM102" s="86">
        <f>AVERAGEIFS($I$2:I102, $B$2:B102, B102)</f>
        <v>0.6</v>
      </c>
      <c r="AN102" s="86">
        <f>AVERAGEIFS($J$2:J102, $B$2:B102, B102)</f>
        <v>0.52</v>
      </c>
      <c r="AO102" s="86">
        <f>AVERAGEIFS($D$2:D102, $B$2:B102, B102)</f>
        <v>1</v>
      </c>
    </row>
    <row r="103" spans="1:41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86">
        <f>AVERAGEIFS($C$2:C103, $B$2:B103, B103)</f>
        <v>19</v>
      </c>
      <c r="AM103" s="86">
        <f>AVERAGEIFS($I$2:I103, $B$2:B103, B103)</f>
        <v>0.8</v>
      </c>
      <c r="AN103" s="86">
        <f>AVERAGEIFS($J$2:J103, $B$2:B103, B103)</f>
        <v>0.60499999999999998</v>
      </c>
      <c r="AO103" s="86">
        <f>AVERAGEIFS($D$2:D103, $B$2:B103, B103)</f>
        <v>1</v>
      </c>
    </row>
    <row r="104" spans="1:41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86">
        <f>AVERAGEIFS($C$2:C104, $B$2:B104, B104)</f>
        <v>17</v>
      </c>
      <c r="AM104" s="86">
        <f>AVERAGEIFS($I$2:I104, $B$2:B104, B104)</f>
        <v>0.39571428571428574</v>
      </c>
      <c r="AN104" s="86">
        <f>AVERAGEIFS($J$2:J104, $B$2:B104, B104)</f>
        <v>0.45999999999999996</v>
      </c>
      <c r="AO104" s="86">
        <f>AVERAGEIFS($D$2:D104, $B$2:B104, B104)</f>
        <v>0.42857142857142855</v>
      </c>
    </row>
    <row r="105" spans="1:41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86">
        <f>AVERAGEIFS($C$2:C105, $B$2:B105, B105)</f>
        <v>20.5</v>
      </c>
      <c r="AM105" s="86">
        <f>AVERAGEIFS($I$2:I105, $B$2:B105, B105)</f>
        <v>0.60833333333333328</v>
      </c>
      <c r="AN105" s="86">
        <f>AVERAGEIFS($J$2:J105, $B$2:B105, B105)</f>
        <v>0.51666666666666672</v>
      </c>
      <c r="AO105" s="86">
        <f>AVERAGEIFS($D$2:D105, $B$2:B105, B105)</f>
        <v>0.5</v>
      </c>
    </row>
    <row r="106" spans="1:41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86">
        <f>AVERAGEIFS($C$2:C106, $B$2:B106, B106)</f>
        <v>24.666666666666668</v>
      </c>
      <c r="AM106" s="86">
        <f>AVERAGEIFS($I$2:I106, $B$2:B106, B106)</f>
        <v>0.50777777777777777</v>
      </c>
      <c r="AN106" s="86">
        <f>AVERAGEIFS($J$2:J106, $B$2:B106, B106)</f>
        <v>0.5033333333333333</v>
      </c>
      <c r="AO106" s="86">
        <f>AVERAGEIFS($D$2:D106, $B$2:B106, B106)</f>
        <v>0.55555555555555558</v>
      </c>
    </row>
    <row r="107" spans="1:41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86">
        <f>AVERAGEIFS($C$2:C107, $B$2:B107, B107)</f>
        <v>20.875</v>
      </c>
      <c r="AM107" s="86">
        <f>AVERAGEIFS($I$2:I107, $B$2:B107, B107)</f>
        <v>0.35875000000000001</v>
      </c>
      <c r="AN107" s="86">
        <f>AVERAGEIFS($J$2:J107, $B$2:B107, B107)</f>
        <v>0.41875000000000001</v>
      </c>
      <c r="AO107" s="86">
        <f>AVERAGEIFS($D$2:D107, $B$2:B107, B107)</f>
        <v>0.25</v>
      </c>
    </row>
    <row r="108" spans="1:41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86">
        <f>AVERAGEIFS($C$2:C108, $B$2:B108, B108)</f>
        <v>18.888888888888889</v>
      </c>
      <c r="AM108" s="86">
        <f>AVERAGEIFS($I$2:I108, $B$2:B108, B108)</f>
        <v>0.54777777777777781</v>
      </c>
      <c r="AN108" s="86">
        <f>AVERAGEIFS($J$2:J108, $B$2:B108, B108)</f>
        <v>0.55222222222222206</v>
      </c>
      <c r="AO108" s="86">
        <f>AVERAGEIFS($D$2:D108, $B$2:B108, B108)</f>
        <v>0.55555555555555558</v>
      </c>
    </row>
    <row r="109" spans="1:41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86">
        <f>AVERAGEIFS($C$2:C109, $B$2:B109, B109)</f>
        <v>9.2857142857142865</v>
      </c>
      <c r="AM109" s="86">
        <f>AVERAGEIFS($I$2:I109, $B$2:B109, B109)</f>
        <v>0.5971428571428572</v>
      </c>
      <c r="AN109" s="86">
        <f>AVERAGEIFS($J$2:J109, $B$2:B109, B109)</f>
        <v>0.57285714285714284</v>
      </c>
      <c r="AO109" s="86">
        <f>AVERAGEIFS($D$2:D109, $B$2:B109, B109)</f>
        <v>0.5714285714285714</v>
      </c>
    </row>
    <row r="110" spans="1:41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86">
        <f>AVERAGEIFS($C$2:C110, $B$2:B110, B110)</f>
        <v>13.333333333333334</v>
      </c>
      <c r="AM110" s="86">
        <f>AVERAGEIFS($I$2:I110, $B$2:B110, B110)</f>
        <v>0.71666666666666667</v>
      </c>
      <c r="AN110" s="86">
        <f>AVERAGEIFS($J$2:J110, $B$2:B110, B110)</f>
        <v>0.57333333333333336</v>
      </c>
      <c r="AO110" s="86">
        <f>AVERAGEIFS($D$2:D110, $B$2:B110, B110)</f>
        <v>0.66666666666666663</v>
      </c>
    </row>
    <row r="111" spans="1:41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86">
        <f>AVERAGEIFS($C$2:C111, $B$2:B111, B111)</f>
        <v>22</v>
      </c>
      <c r="AM111" s="86">
        <f>AVERAGEIFS($I$2:I111, $B$2:B111, B111)</f>
        <v>0.66857142857142848</v>
      </c>
      <c r="AN111" s="86">
        <f>AVERAGEIFS($J$2:J111, $B$2:B111, B111)</f>
        <v>0.55571428571428572</v>
      </c>
      <c r="AO111" s="86">
        <f>AVERAGEIFS($D$2:D111, $B$2:B111, B111)</f>
        <v>0.7142857142857143</v>
      </c>
    </row>
    <row r="112" spans="1:41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86">
        <f>AVERAGEIFS($C$2:C112, $B$2:B112, B112)</f>
        <v>23.9</v>
      </c>
      <c r="AM112" s="86">
        <f>AVERAGEIFS($I$2:I112, $B$2:B112, B112)</f>
        <v>0.55700000000000005</v>
      </c>
      <c r="AN112" s="86">
        <f>AVERAGEIFS($J$2:J112, $B$2:B112, B112)</f>
        <v>0.51</v>
      </c>
      <c r="AO112" s="86">
        <f>AVERAGEIFS($D$2:D112, $B$2:B112, B112)</f>
        <v>0.6</v>
      </c>
    </row>
    <row r="113" spans="1:41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86">
        <f>AVERAGEIFS($C$2:C113, $B$2:B113, B113)</f>
        <v>19.666666666666668</v>
      </c>
      <c r="AM113" s="86">
        <f>AVERAGEIFS($I$2:I113, $B$2:B113, B113)</f>
        <v>0.48333333333333334</v>
      </c>
      <c r="AN113" s="86">
        <f>AVERAGEIFS($J$2:J113, $B$2:B113, B113)</f>
        <v>0.45666666666666661</v>
      </c>
      <c r="AO113" s="86">
        <f>AVERAGEIFS($D$2:D113, $B$2:B113, B113)</f>
        <v>0.33333333333333331</v>
      </c>
    </row>
    <row r="114" spans="1:41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86">
        <f>AVERAGEIFS($C$2:C114, $B$2:B114, B114)</f>
        <v>20</v>
      </c>
      <c r="AM114" s="86">
        <f>AVERAGEIFS($I$2:I114, $B$2:B114, B114)</f>
        <v>0.43</v>
      </c>
      <c r="AN114" s="86">
        <f>AVERAGEIFS($J$2:J114, $B$2:B114, B114)</f>
        <v>0.43555555555555553</v>
      </c>
      <c r="AO114" s="86">
        <f>AVERAGEIFS($D$2:D114, $B$2:B114, B114)</f>
        <v>0.33333333333333331</v>
      </c>
    </row>
    <row r="115" spans="1:41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86">
        <f>AVERAGEIFS($C$2:C115, $B$2:B115, B115)</f>
        <v>11.5</v>
      </c>
      <c r="AM115" s="86">
        <f>AVERAGEIFS($I$2:I115, $B$2:B115, B115)</f>
        <v>0.51</v>
      </c>
      <c r="AN115" s="86">
        <f>AVERAGEIFS($J$2:J115, $B$2:B115, B115)</f>
        <v>0.54</v>
      </c>
      <c r="AO115" s="86">
        <f>AVERAGEIFS($D$2:D115, $B$2:B115, B115)</f>
        <v>0.5</v>
      </c>
    </row>
    <row r="116" spans="1:41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86">
        <f>AVERAGEIFS($C$2:C116, $B$2:B116, B116)</f>
        <v>21.6</v>
      </c>
      <c r="AM116" s="86">
        <f>AVERAGEIFS($I$2:I116, $B$2:B116, B116)</f>
        <v>0.316</v>
      </c>
      <c r="AN116" s="86">
        <f>AVERAGEIFS($J$2:J116, $B$2:B116, B116)</f>
        <v>0.496</v>
      </c>
      <c r="AO116" s="86">
        <f>AVERAGEIFS($D$2:D116, $B$2:B116, B116)</f>
        <v>0.2</v>
      </c>
    </row>
    <row r="117" spans="1:41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86">
        <f>AVERAGEIFS($C$2:C117, $B$2:B117, B117)</f>
        <v>17</v>
      </c>
      <c r="AM117" s="86">
        <f>AVERAGEIFS($I$2:I117, $B$2:B117, B117)</f>
        <v>0</v>
      </c>
      <c r="AN117" s="86">
        <f>AVERAGEIFS($J$2:J117, $B$2:B117, B117)</f>
        <v>0.43</v>
      </c>
      <c r="AO117" s="86">
        <f>AVERAGEIFS($D$2:D117, $B$2:B117, B117)</f>
        <v>0</v>
      </c>
    </row>
    <row r="118" spans="1:41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86">
        <f>AVERAGEIFS($C$2:C118, $B$2:B118, B118)</f>
        <v>18.666666666666668</v>
      </c>
      <c r="AM118" s="86">
        <f>AVERAGEIFS($I$2:I118, $B$2:B118, B118)</f>
        <v>0.56999999999999995</v>
      </c>
      <c r="AN118" s="86">
        <f>AVERAGEIFS($J$2:J118, $B$2:B118, B118)</f>
        <v>0.51166666666666683</v>
      </c>
      <c r="AO118" s="86">
        <f>AVERAGEIFS($D$2:D118, $B$2:B118, B118)</f>
        <v>0.66666666666666663</v>
      </c>
    </row>
    <row r="119" spans="1:41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86">
        <f>AVERAGEIFS($C$2:C119, $B$2:B119, B119)</f>
        <v>9</v>
      </c>
      <c r="AM119" s="86">
        <f>AVERAGEIFS($I$2:I119, $B$2:B119, B119)</f>
        <v>0.52250000000000008</v>
      </c>
      <c r="AN119" s="86">
        <f>AVERAGEIFS($J$2:J119, $B$2:B119, B119)</f>
        <v>0.55499999999999994</v>
      </c>
      <c r="AO119" s="86">
        <f>AVERAGEIFS($D$2:D119, $B$2:B119, B119)</f>
        <v>0.5</v>
      </c>
    </row>
    <row r="120" spans="1:41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86">
        <f>AVERAGEIFS($C$2:C120, $B$2:B120, B120)</f>
        <v>17.7</v>
      </c>
      <c r="AM120" s="86">
        <f>AVERAGEIFS($I$2:I120, $B$2:B120, B120)</f>
        <v>0.49300000000000005</v>
      </c>
      <c r="AN120" s="86">
        <f>AVERAGEIFS($J$2:J120, $B$2:B120, B120)</f>
        <v>0.53999999999999981</v>
      </c>
      <c r="AO120" s="86">
        <f>AVERAGEIFS($D$2:D120, $B$2:B120, B120)</f>
        <v>0.5</v>
      </c>
    </row>
    <row r="121" spans="1:41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86">
        <f>AVERAGEIFS($C$2:C121, $B$2:B121, B121)</f>
        <v>17</v>
      </c>
      <c r="AM121" s="86">
        <f>AVERAGEIFS($I$2:I121, $B$2:B121, B121)</f>
        <v>0.6</v>
      </c>
      <c r="AN121" s="86">
        <f>AVERAGEIFS($J$2:J121, $B$2:B121, B121)</f>
        <v>0.54</v>
      </c>
      <c r="AO121" s="86">
        <f>AVERAGEIFS($D$2:D121, $B$2:B121, B121)</f>
        <v>1</v>
      </c>
    </row>
    <row r="122" spans="1:41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86">
        <f>AVERAGEIFS($C$2:C122, $B$2:B122, B122)</f>
        <v>17</v>
      </c>
      <c r="AM122" s="86">
        <f>AVERAGEIFS($I$2:I122, $B$2:B122, B122)</f>
        <v>0.6</v>
      </c>
      <c r="AN122" s="86">
        <f>AVERAGEIFS($J$2:J122, $B$2:B122, B122)</f>
        <v>0.54</v>
      </c>
      <c r="AO122" s="86">
        <f>AVERAGEIFS($D$2:D122, $B$2:B122, B122)</f>
        <v>1</v>
      </c>
    </row>
    <row r="123" spans="1:41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86">
        <f>AVERAGEIFS($C$2:C123, $B$2:B123, B123)</f>
        <v>21.142857142857142</v>
      </c>
      <c r="AM123" s="86">
        <f>AVERAGEIFS($I$2:I123, $B$2:B123, B123)</f>
        <v>0.57428571428571418</v>
      </c>
      <c r="AN123" s="86">
        <f>AVERAGEIFS($J$2:J123, $B$2:B123, B123)</f>
        <v>0.51571428571428579</v>
      </c>
      <c r="AO123" s="86">
        <f>AVERAGEIFS($D$2:D123, $B$2:B123, B123)</f>
        <v>0.7142857142857143</v>
      </c>
    </row>
    <row r="124" spans="1:41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86">
        <f>AVERAGEIFS($C$2:C124, $B$2:B124, B124)</f>
        <v>24.181818181818183</v>
      </c>
      <c r="AM124" s="86">
        <f>AVERAGEIFS($I$2:I124, $B$2:B124, B124)</f>
        <v>0.56090909090909091</v>
      </c>
      <c r="AN124" s="86">
        <f>AVERAGEIFS($J$2:J124, $B$2:B124, B124)</f>
        <v>0.5127272727272727</v>
      </c>
      <c r="AO124" s="86">
        <f>AVERAGEIFS($D$2:D124, $B$2:B124, B124)</f>
        <v>0.63636363636363635</v>
      </c>
    </row>
    <row r="125" spans="1:41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86">
        <f>AVERAGEIFS($C$2:C125, $B$2:B125, B125)</f>
        <v>16.5</v>
      </c>
      <c r="AM125" s="86">
        <f>AVERAGEIFS($I$2:I125, $B$2:B125, B125)</f>
        <v>0.48750000000000004</v>
      </c>
      <c r="AN125" s="86">
        <f>AVERAGEIFS($J$2:J125, $B$2:B125, B125)</f>
        <v>0.495</v>
      </c>
      <c r="AO125" s="86">
        <f>AVERAGEIFS($D$2:D125, $B$2:B125, B125)</f>
        <v>0.75</v>
      </c>
    </row>
    <row r="126" spans="1:41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86">
        <f>AVERAGEIFS($C$2:C126, $B$2:B126, B126)</f>
        <v>18</v>
      </c>
      <c r="AM126" s="86">
        <f>AVERAGEIFS($I$2:I126, $B$2:B126, B126)</f>
        <v>0.48454545454545461</v>
      </c>
      <c r="AN126" s="86">
        <f>AVERAGEIFS($J$2:J126, $B$2:B126, B126)</f>
        <v>0.5327272727272726</v>
      </c>
      <c r="AO126" s="86">
        <f>AVERAGEIFS($D$2:D126, $B$2:B126, B126)</f>
        <v>0.45454545454545453</v>
      </c>
    </row>
    <row r="127" spans="1:41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86">
        <f>AVERAGEIFS($C$2:C127, $B$2:B127, B127)</f>
        <v>21.625</v>
      </c>
      <c r="AM127" s="86">
        <f>AVERAGEIFS($I$2:I127, $B$2:B127, B127)</f>
        <v>0.63500000000000001</v>
      </c>
      <c r="AN127" s="86">
        <f>AVERAGEIFS($J$2:J127, $B$2:B127, B127)</f>
        <v>0.54375000000000007</v>
      </c>
      <c r="AO127" s="86">
        <f>AVERAGEIFS($D$2:D127, $B$2:B127, B127)</f>
        <v>0.625</v>
      </c>
    </row>
    <row r="128" spans="1:41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86">
        <f>AVERAGEIFS($C$2:C128, $B$2:B128, B128)</f>
        <v>15.5</v>
      </c>
      <c r="AM128" s="86">
        <f>AVERAGEIFS($I$2:I128, $B$2:B128, B128)</f>
        <v>0.32500000000000001</v>
      </c>
      <c r="AN128" s="86">
        <f>AVERAGEIFS($J$2:J128, $B$2:B128, B128)</f>
        <v>0.43000000000000005</v>
      </c>
      <c r="AO128" s="86">
        <f>AVERAGEIFS($D$2:D128, $B$2:B128, B128)</f>
        <v>0</v>
      </c>
    </row>
    <row r="129" spans="1:41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86">
        <f>AVERAGEIFS($C$2:C129, $B$2:B129, B129)</f>
        <v>18.714285714285715</v>
      </c>
      <c r="AM129" s="86">
        <f>AVERAGEIFS($I$2:I129, $B$2:B129, B129)</f>
        <v>0.47142857142857142</v>
      </c>
      <c r="AN129" s="86">
        <f>AVERAGEIFS($J$2:J129, $B$2:B129, B129)</f>
        <v>0.45714285714285713</v>
      </c>
      <c r="AO129" s="86">
        <f>AVERAGEIFS($D$2:D129, $B$2:B129, B129)</f>
        <v>0.2857142857142857</v>
      </c>
    </row>
    <row r="130" spans="1:41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86">
        <f>AVERAGEIFS($C$2:C130, $B$2:B130, B130)</f>
        <v>27</v>
      </c>
      <c r="AM130" s="86">
        <f>AVERAGEIFS($I$2:I130, $B$2:B130, B130)</f>
        <v>0.4</v>
      </c>
      <c r="AN130" s="86">
        <f>AVERAGEIFS($J$2:J130, $B$2:B130, B130)</f>
        <v>0.46</v>
      </c>
      <c r="AO130" s="86">
        <f>AVERAGEIFS($D$2:D130, $B$2:B130, B130)</f>
        <v>0</v>
      </c>
    </row>
    <row r="131" spans="1:41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86">
        <f>AVERAGEIFS($C$2:C131, $B$2:B131, B131)</f>
        <v>21.166666666666668</v>
      </c>
      <c r="AM131" s="86">
        <f>AVERAGEIFS($I$2:I131, $B$2:B131, B131)</f>
        <v>0.38833333333333336</v>
      </c>
      <c r="AN131" s="86">
        <f>AVERAGEIFS($J$2:J131, $B$2:B131, B131)</f>
        <v>0.54500000000000004</v>
      </c>
      <c r="AO131" s="86">
        <f>AVERAGEIFS($D$2:D131, $B$2:B131, B131)</f>
        <v>0.33333333333333331</v>
      </c>
    </row>
    <row r="132" spans="1:41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86">
        <f>AVERAGEIFS($C$2:C132, $B$2:B132, B132)</f>
        <v>18.5</v>
      </c>
      <c r="AM132" s="86">
        <f>AVERAGEIFS($I$2:I132, $B$2:B132, B132)</f>
        <v>0.50624999999999998</v>
      </c>
      <c r="AN132" s="86">
        <f>AVERAGEIFS($J$2:J132, $B$2:B132, B132)</f>
        <v>0.49874999999999997</v>
      </c>
      <c r="AO132" s="86">
        <f>AVERAGEIFS($D$2:D132, $B$2:B132, B132)</f>
        <v>0.375</v>
      </c>
    </row>
    <row r="133" spans="1:41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86">
        <f>AVERAGEIFS($C$2:C133, $B$2:B133, B133)</f>
        <v>19.3</v>
      </c>
      <c r="AM133" s="86">
        <f>AVERAGEIFS($I$2:I133, $B$2:B133, B133)</f>
        <v>0.46200000000000002</v>
      </c>
      <c r="AN133" s="86">
        <f>AVERAGEIFS($J$2:J133, $B$2:B133, B133)</f>
        <v>0.47099999999999997</v>
      </c>
      <c r="AO133" s="86">
        <f>AVERAGEIFS($D$2:D133, $B$2:B133, B133)</f>
        <v>0.4</v>
      </c>
    </row>
    <row r="134" spans="1:41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86">
        <f>AVERAGEIFS($C$2:C134, $B$2:B134, B134)</f>
        <v>20.555555555555557</v>
      </c>
      <c r="AM134" s="86">
        <f>AVERAGEIFS($I$2:I134, $B$2:B134, B134)</f>
        <v>0.64777777777777779</v>
      </c>
      <c r="AN134" s="86">
        <f>AVERAGEIFS($J$2:J134, $B$2:B134, B134)</f>
        <v>0.57111111111111112</v>
      </c>
      <c r="AO134" s="86">
        <f>AVERAGEIFS($D$2:D134, $B$2:B134, B134)</f>
        <v>0.66666666666666663</v>
      </c>
    </row>
    <row r="135" spans="1:41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86">
        <f>AVERAGEIFS($C$2:C135, $B$2:B135, B135)</f>
        <v>10</v>
      </c>
      <c r="AM135" s="86">
        <f>AVERAGEIFS($I$2:I135, $B$2:B135, B135)</f>
        <v>0.75</v>
      </c>
      <c r="AN135" s="86">
        <f>AVERAGEIFS($J$2:J135, $B$2:B135, B135)</f>
        <v>0.79</v>
      </c>
      <c r="AO135" s="86">
        <f>AVERAGEIFS($D$2:D135, $B$2:B135, B135)</f>
        <v>1</v>
      </c>
    </row>
    <row r="136" spans="1:41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86">
        <f>AVERAGEIFS($C$2:C136, $B$2:B136, B136)</f>
        <v>8.3333333333333339</v>
      </c>
      <c r="AM136" s="86">
        <f>AVERAGEIFS($I$2:I136, $B$2:B136, B136)</f>
        <v>0.54777777777777781</v>
      </c>
      <c r="AN136" s="86">
        <f>AVERAGEIFS($J$2:J136, $B$2:B136, B136)</f>
        <v>0.58111111111111102</v>
      </c>
      <c r="AO136" s="86">
        <f>AVERAGEIFS($D$2:D136, $B$2:B136, B136)</f>
        <v>0.55555555555555558</v>
      </c>
    </row>
    <row r="137" spans="1:41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86">
        <f>AVERAGEIFS($C$2:C137, $B$2:B137, B137)</f>
        <v>23.75</v>
      </c>
      <c r="AM137" s="86">
        <f>AVERAGEIFS($I$2:I137, $B$2:B137, B137)</f>
        <v>0.53500000000000003</v>
      </c>
      <c r="AN137" s="86">
        <f>AVERAGEIFS($J$2:J137, $B$2:B137, B137)</f>
        <v>0.48749999999999999</v>
      </c>
      <c r="AO137" s="86">
        <f>AVERAGEIFS($D$2:D137, $B$2:B137, B137)</f>
        <v>0.58333333333333337</v>
      </c>
    </row>
    <row r="138" spans="1:41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86">
        <f>AVERAGEIFS($C$2:C138, $B$2:B138, B138)</f>
        <v>19.5</v>
      </c>
      <c r="AM138" s="86">
        <f>AVERAGEIFS($I$2:I138, $B$2:B138, B138)</f>
        <v>0.32500000000000001</v>
      </c>
      <c r="AN138" s="86">
        <f>AVERAGEIFS($J$2:J138, $B$2:B138, B138)</f>
        <v>0.33500000000000002</v>
      </c>
      <c r="AO138" s="86">
        <f>AVERAGEIFS($D$2:D138, $B$2:B138, B138)</f>
        <v>0</v>
      </c>
    </row>
    <row r="139" spans="1:41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86">
        <f>AVERAGEIFS($C$2:C139, $B$2:B139, B139)</f>
        <v>11.444444444444445</v>
      </c>
      <c r="AM139" s="86">
        <f>AVERAGEIFS($I$2:I139, $B$2:B139, B139)</f>
        <v>0.4811111111111111</v>
      </c>
      <c r="AN139" s="86">
        <f>AVERAGEIFS($J$2:J139, $B$2:B139, B139)</f>
        <v>0.50333333333333341</v>
      </c>
      <c r="AO139" s="86">
        <f>AVERAGEIFS($D$2:D139, $B$2:B139, B139)</f>
        <v>0.44444444444444442</v>
      </c>
    </row>
    <row r="140" spans="1:41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86">
        <f>AVERAGEIFS($C$2:C140, $B$2:B140, B140)</f>
        <v>14</v>
      </c>
      <c r="AM140" s="86">
        <f>AVERAGEIFS($I$2:I140, $B$2:B140, B140)</f>
        <v>0.42499999999999999</v>
      </c>
      <c r="AN140" s="86">
        <f>AVERAGEIFS($J$2:J140, $B$2:B140, B140)</f>
        <v>0.375</v>
      </c>
      <c r="AO140" s="86">
        <f>AVERAGEIFS($D$2:D140, $B$2:B140, B140)</f>
        <v>0.5</v>
      </c>
    </row>
    <row r="141" spans="1:41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86">
        <f>AVERAGEIFS($C$2:C141, $B$2:B141, B141)</f>
        <v>12</v>
      </c>
      <c r="AM141" s="86">
        <f>AVERAGEIFS($I$2:I141, $B$2:B141, B141)</f>
        <v>0.3</v>
      </c>
      <c r="AN141" s="86">
        <f>AVERAGEIFS($J$2:J141, $B$2:B141, B141)</f>
        <v>0.35666666666666669</v>
      </c>
      <c r="AO141" s="86">
        <f>AVERAGEIFS($D$2:D141, $B$2:B141, B141)</f>
        <v>0</v>
      </c>
    </row>
    <row r="142" spans="1:41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86">
        <f>AVERAGEIFS($C$2:C142, $B$2:B142, B142)</f>
        <v>11</v>
      </c>
      <c r="AM142" s="86">
        <f>AVERAGEIFS($I$2:I142, $B$2:B142, B142)</f>
        <v>0.42499999999999999</v>
      </c>
      <c r="AN142" s="86">
        <f>AVERAGEIFS($J$2:J142, $B$2:B142, B142)</f>
        <v>0.375</v>
      </c>
      <c r="AO142" s="86">
        <f>AVERAGEIFS($D$2:D142, $B$2:B142, B142)</f>
        <v>0.5</v>
      </c>
    </row>
    <row r="143" spans="1:41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86">
        <f>AVERAGEIFS($C$2:C143, $B$2:B143, B143)</f>
        <v>18.916666666666668</v>
      </c>
      <c r="AM143" s="86">
        <f>AVERAGEIFS($I$2:I143, $B$2:B143, B143)</f>
        <v>0.50666666666666671</v>
      </c>
      <c r="AN143" s="86">
        <f>AVERAGEIFS($J$2:J143, $B$2:B143, B143)</f>
        <v>0.54166666666666652</v>
      </c>
      <c r="AO143" s="86">
        <f>AVERAGEIFS($D$2:D143, $B$2:B143, B143)</f>
        <v>0.5</v>
      </c>
    </row>
    <row r="144" spans="1:41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86">
        <f>AVERAGEIFS($C$2:C144, $B$2:B144, B144)</f>
        <v>20.8</v>
      </c>
      <c r="AM144" s="86">
        <f>AVERAGEIFS($I$2:I144, $B$2:B144, B144)</f>
        <v>0.65800000000000003</v>
      </c>
      <c r="AN144" s="86">
        <f>AVERAGEIFS($J$2:J144, $B$2:B144, B144)</f>
        <v>0.57800000000000007</v>
      </c>
      <c r="AO144" s="86">
        <f>AVERAGEIFS($D$2:D144, $B$2:B144, B144)</f>
        <v>0.7</v>
      </c>
    </row>
    <row r="145" spans="1:41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86">
        <f>AVERAGEIFS($C$2:C145, $B$2:B145, B145)</f>
        <v>21</v>
      </c>
      <c r="AM145" s="86">
        <f>AVERAGEIFS($I$2:I145, $B$2:B145, B145)</f>
        <v>0.44</v>
      </c>
      <c r="AN145" s="86">
        <f>AVERAGEIFS($J$2:J145, $B$2:B145, B145)</f>
        <v>0.55857142857142861</v>
      </c>
      <c r="AO145" s="86">
        <f>AVERAGEIFS($D$2:D145, $B$2:B145, B145)</f>
        <v>0.42857142857142855</v>
      </c>
    </row>
    <row r="146" spans="1:41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86">
        <f>AVERAGEIFS($C$2:C146, $B$2:B146, B146)</f>
        <v>11</v>
      </c>
      <c r="AM146" s="86">
        <f>AVERAGEIFS($I$2:I146, $B$2:B146, B146)</f>
        <v>0.75</v>
      </c>
      <c r="AN146" s="86">
        <f>AVERAGEIFS($J$2:J146, $B$2:B146, B146)</f>
        <v>0.71500000000000008</v>
      </c>
      <c r="AO146" s="86">
        <f>AVERAGEIFS($D$2:D146, $B$2:B146, B146)</f>
        <v>1</v>
      </c>
    </row>
    <row r="147" spans="1:41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86">
        <f>AVERAGEIFS($C$2:C147, $B$2:B147, B147)</f>
        <v>11.333333333333334</v>
      </c>
      <c r="AM147" s="86">
        <f>AVERAGEIFS($I$2:I147, $B$2:B147, B147)</f>
        <v>0.53333333333333333</v>
      </c>
      <c r="AN147" s="86">
        <f>AVERAGEIFS($J$2:J147, $B$2:B147, B147)</f>
        <v>0.46333333333333337</v>
      </c>
      <c r="AO147" s="86">
        <f>AVERAGEIFS($D$2:D147, $B$2:B147, B147)</f>
        <v>0.66666666666666663</v>
      </c>
    </row>
    <row r="148" spans="1:41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86">
        <f>AVERAGEIFS($C$2:C148, $B$2:B148, B148)</f>
        <v>8</v>
      </c>
      <c r="AM148" s="86">
        <f>AVERAGEIFS($I$2:I148, $B$2:B148, B148)</f>
        <v>0.56800000000000006</v>
      </c>
      <c r="AN148" s="86">
        <f>AVERAGEIFS($J$2:J148, $B$2:B148, B148)</f>
        <v>0.58699999999999997</v>
      </c>
      <c r="AO148" s="86">
        <f>AVERAGEIFS($D$2:D148, $B$2:B148, B148)</f>
        <v>0.6</v>
      </c>
    </row>
    <row r="149" spans="1:41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86">
        <f>AVERAGEIFS($C$2:C149, $B$2:B149, B149)</f>
        <v>24.384615384615383</v>
      </c>
      <c r="AM149" s="86">
        <f>AVERAGEIFS($I$2:I149, $B$2:B149, B149)</f>
        <v>0.5130769230769231</v>
      </c>
      <c r="AN149" s="86">
        <f>AVERAGEIFS($J$2:J149, $B$2:B149, B149)</f>
        <v>0.47769230769230769</v>
      </c>
      <c r="AO149" s="86">
        <f>AVERAGEIFS($D$2:D149, $B$2:B149, B149)</f>
        <v>0.53846153846153844</v>
      </c>
    </row>
    <row r="150" spans="1:41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86">
        <f>AVERAGEIFS($C$2:C150, $B$2:B150, B150)</f>
        <v>19.181818181818183</v>
      </c>
      <c r="AM150" s="86">
        <f>AVERAGEIFS($I$2:I150, $B$2:B150, B150)</f>
        <v>0.44272727272727275</v>
      </c>
      <c r="AN150" s="86">
        <f>AVERAGEIFS($J$2:J150, $B$2:B150, B150)</f>
        <v>0.46090909090909093</v>
      </c>
      <c r="AO150" s="86">
        <f>AVERAGEIFS($D$2:D150, $B$2:B150, B150)</f>
        <v>0.36363636363636365</v>
      </c>
    </row>
    <row r="151" spans="1:41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86">
        <f>AVERAGEIFS($C$2:C151, $B$2:B151, B151)</f>
        <v>18.333333333333332</v>
      </c>
      <c r="AM151" s="86">
        <f>AVERAGEIFS($I$2:I151, $B$2:B151, B151)</f>
        <v>0.47777777777777775</v>
      </c>
      <c r="AN151" s="86">
        <f>AVERAGEIFS($J$2:J151, $B$2:B151, B151)</f>
        <v>0.48333333333333328</v>
      </c>
      <c r="AO151" s="86">
        <f>AVERAGEIFS($D$2:D151, $B$2:B151, B151)</f>
        <v>0.33333333333333331</v>
      </c>
    </row>
    <row r="152" spans="1:41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86">
        <f>AVERAGEIFS($C$2:C152, $B$2:B152, B152)</f>
        <v>12.5</v>
      </c>
      <c r="AM152" s="86">
        <f>AVERAGEIFS($I$2:I152, $B$2:B152, B152)</f>
        <v>0.28749999999999998</v>
      </c>
      <c r="AN152" s="86">
        <f>AVERAGEIFS($J$2:J152, $B$2:B152, B152)</f>
        <v>0.35750000000000004</v>
      </c>
      <c r="AO152" s="86">
        <f>AVERAGEIFS($D$2:D152, $B$2:B152, B152)</f>
        <v>0</v>
      </c>
    </row>
    <row r="153" spans="1:41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86">
        <f>AVERAGEIFS($C$2:C153, $B$2:B153, B153)</f>
        <v>15</v>
      </c>
      <c r="AM153" s="86">
        <f>AVERAGEIFS($I$2:I153, $B$2:B153, B153)</f>
        <v>0.40500000000000003</v>
      </c>
      <c r="AN153" s="86">
        <f>AVERAGEIFS($J$2:J153, $B$2:B153, B153)</f>
        <v>0.51333333333333331</v>
      </c>
      <c r="AO153" s="86">
        <f>AVERAGEIFS($D$2:D153, $B$2:B153, B153)</f>
        <v>0.33333333333333331</v>
      </c>
    </row>
    <row r="154" spans="1:41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86">
        <f>AVERAGEIFS($C$2:C154, $B$2:B154, B154)</f>
        <v>8</v>
      </c>
      <c r="AM154" s="86">
        <f>AVERAGEIFS($I$2:I154, $B$2:B154, B154)</f>
        <v>0.3666666666666667</v>
      </c>
      <c r="AN154" s="86">
        <f>AVERAGEIFS($J$2:J154, $B$2:B154, B154)</f>
        <v>0.36999999999999994</v>
      </c>
      <c r="AO154" s="86">
        <f>AVERAGEIFS($D$2:D154, $B$2:B154, B154)</f>
        <v>0.33333333333333331</v>
      </c>
    </row>
    <row r="155" spans="1:41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86">
        <f>AVERAGEIFS($C$2:C155, $B$2:B155, B155)</f>
        <v>21.625</v>
      </c>
      <c r="AM155" s="86">
        <f>AVERAGEIFS($I$2:I155, $B$2:B155, B155)</f>
        <v>0.51</v>
      </c>
      <c r="AN155" s="86">
        <f>AVERAGEIFS($J$2:J155, $B$2:B155, B155)</f>
        <v>0.56374999999999997</v>
      </c>
      <c r="AO155" s="86">
        <f>AVERAGEIFS($D$2:D155, $B$2:B155, B155)</f>
        <v>0.5</v>
      </c>
    </row>
    <row r="156" spans="1:41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86">
        <f>AVERAGEIFS($C$2:C156, $B$2:B156, B156)</f>
        <v>19.23076923076923</v>
      </c>
      <c r="AM156" s="86">
        <f>AVERAGEIFS($I$2:I156, $B$2:B156, B156)</f>
        <v>0.54461538461538472</v>
      </c>
      <c r="AN156" s="86">
        <f>AVERAGEIFS($J$2:J156, $B$2:B156, B156)</f>
        <v>0.54615384615384599</v>
      </c>
      <c r="AO156" s="86">
        <f>AVERAGEIFS($D$2:D156, $B$2:B156, B156)</f>
        <v>0.53846153846153844</v>
      </c>
    </row>
    <row r="157" spans="1:41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86">
        <f>AVERAGEIFS($C$2:C157, $B$2:B157, B157)</f>
        <v>20.818181818181817</v>
      </c>
      <c r="AM157" s="86">
        <f>AVERAGEIFS($I$2:I157, $B$2:B157, B157)</f>
        <v>0.68909090909090909</v>
      </c>
      <c r="AN157" s="86">
        <f>AVERAGEIFS($J$2:J157, $B$2:B157, B157)</f>
        <v>0.57999999999999996</v>
      </c>
      <c r="AO157" s="86">
        <f>AVERAGEIFS($D$2:D157, $B$2:B157, B157)</f>
        <v>0.72727272727272729</v>
      </c>
    </row>
    <row r="158" spans="1:41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86">
        <f>AVERAGEIFS($C$2:C158, $B$2:B158, B158)</f>
        <v>18.833333333333332</v>
      </c>
      <c r="AM158" s="86">
        <f>AVERAGEIFS($I$2:I158, $B$2:B158, B158)</f>
        <v>0.48916666666666669</v>
      </c>
      <c r="AN158" s="86">
        <f>AVERAGEIFS($J$2:J158, $B$2:B158, B158)</f>
        <v>0.47249999999999998</v>
      </c>
      <c r="AO158" s="86">
        <f>AVERAGEIFS($D$2:D158, $B$2:B158, B158)</f>
        <v>0.41666666666666669</v>
      </c>
    </row>
    <row r="159" spans="1:41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86">
        <f>AVERAGEIFS($C$2:C159, $B$2:B159, B159)</f>
        <v>15</v>
      </c>
      <c r="AM159" s="86">
        <f>AVERAGEIFS($I$2:I159, $B$2:B159, B159)</f>
        <v>0.49000000000000005</v>
      </c>
      <c r="AN159" s="86">
        <f>AVERAGEIFS($J$2:J159, $B$2:B159, B159)</f>
        <v>0.52571428571428569</v>
      </c>
      <c r="AO159" s="86">
        <f>AVERAGEIFS($D$2:D159, $B$2:B159, B159)</f>
        <v>0.42857142857142855</v>
      </c>
    </row>
    <row r="160" spans="1:41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86">
        <f>AVERAGEIFS($C$2:C160, $B$2:B160, B160)</f>
        <v>8.1818181818181817</v>
      </c>
      <c r="AM160" s="86">
        <f>AVERAGEIFS($I$2:I160, $B$2:B160, B160)</f>
        <v>0.6072727272727273</v>
      </c>
      <c r="AN160" s="86">
        <f>AVERAGEIFS($J$2:J160, $B$2:B160, B160)</f>
        <v>0.58818181818181803</v>
      </c>
      <c r="AO160" s="86">
        <f>AVERAGEIFS($D$2:D160, $B$2:B160, B160)</f>
        <v>0.63636363636363635</v>
      </c>
    </row>
    <row r="161" spans="1:41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86">
        <f>AVERAGEIFS($C$2:C161, $B$2:B161, B161)</f>
        <v>11.5</v>
      </c>
      <c r="AM161" s="86">
        <f>AVERAGEIFS($I$2:I161, $B$2:B161, B161)</f>
        <v>0.27500000000000002</v>
      </c>
      <c r="AN161" s="86">
        <f>AVERAGEIFS($J$2:J161, $B$2:B161, B161)</f>
        <v>0.37749999999999995</v>
      </c>
      <c r="AO161" s="86">
        <f>AVERAGEIFS($D$2:D161, $B$2:B161, B161)</f>
        <v>0.25</v>
      </c>
    </row>
    <row r="162" spans="1:41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86">
        <f>AVERAGEIFS($C$2:C162, $B$2:B162, B162)</f>
        <v>18.666666666666668</v>
      </c>
      <c r="AM162" s="86">
        <f>AVERAGEIFS($I$2:I162, $B$2:B162, B162)</f>
        <v>0.21666666666666667</v>
      </c>
      <c r="AN162" s="86">
        <f>AVERAGEIFS($J$2:J162, $B$2:B162, B162)</f>
        <v>0.35666666666666669</v>
      </c>
      <c r="AO162" s="86">
        <f>AVERAGEIFS($D$2:D162, $B$2:B162, B162)</f>
        <v>0</v>
      </c>
    </row>
    <row r="163" spans="1:41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86">
        <f>AVERAGEIFS($C$2:C163, $B$2:B163, B163)</f>
        <v>12.5</v>
      </c>
      <c r="AM163" s="86">
        <f>AVERAGEIFS($I$2:I163, $B$2:B163, B163)</f>
        <v>0.4</v>
      </c>
      <c r="AN163" s="86">
        <f>AVERAGEIFS($J$2:J163, $B$2:B163, B163)</f>
        <v>0.44750000000000001</v>
      </c>
      <c r="AO163" s="86">
        <f>AVERAGEIFS($D$2:D163, $B$2:B163, B163)</f>
        <v>0.5</v>
      </c>
    </row>
    <row r="164" spans="1:41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86">
        <f>AVERAGEIFS($C$2:C164, $B$2:B164, B164)</f>
        <v>24</v>
      </c>
      <c r="AM164" s="86">
        <f>AVERAGEIFS($I$2:I164, $B$2:B164, B164)</f>
        <v>0.33750000000000002</v>
      </c>
      <c r="AN164" s="86">
        <f>AVERAGEIFS($J$2:J164, $B$2:B164, B164)</f>
        <v>0.45999999999999996</v>
      </c>
      <c r="AO164" s="86">
        <f>AVERAGEIFS($D$2:D164, $B$2:B164, B164)</f>
        <v>0.5</v>
      </c>
    </row>
    <row r="165" spans="1:41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86">
        <f>AVERAGEIFS($C$2:C165, $B$2:B165, B165)</f>
        <v>11.4</v>
      </c>
      <c r="AM165" s="86">
        <f>AVERAGEIFS($I$2:I165, $B$2:B165, B165)</f>
        <v>0.433</v>
      </c>
      <c r="AN165" s="86">
        <f>AVERAGEIFS($J$2:J165, $B$2:B165, B165)</f>
        <v>0.49300000000000005</v>
      </c>
      <c r="AO165" s="86">
        <f>AVERAGEIFS($D$2:D165, $B$2:B165, B165)</f>
        <v>0.4</v>
      </c>
    </row>
    <row r="166" spans="1:41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86">
        <f>AVERAGEIFS($C$2:C166, $B$2:B166, B166)</f>
        <v>19.142857142857142</v>
      </c>
      <c r="AM166" s="86">
        <f>AVERAGEIFS($I$2:I166, $B$2:B166, B166)</f>
        <v>0.52142857142857146</v>
      </c>
      <c r="AN166" s="86">
        <f>AVERAGEIFS($J$2:J166, $B$2:B166, B166)</f>
        <v>0.5</v>
      </c>
      <c r="AO166" s="86">
        <f>AVERAGEIFS($D$2:D166, $B$2:B166, B166)</f>
        <v>0.42857142857142855</v>
      </c>
    </row>
    <row r="167" spans="1:41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86">
        <f>AVERAGEIFS($C$2:C167, $B$2:B167, B167)</f>
        <v>24.6</v>
      </c>
      <c r="AM167" s="86">
        <f>AVERAGEIFS($I$2:I167, $B$2:B167, B167)</f>
        <v>0.39</v>
      </c>
      <c r="AN167" s="86">
        <f>AVERAGEIFS($J$2:J167, $B$2:B167, B167)</f>
        <v>0.46799999999999997</v>
      </c>
      <c r="AO167" s="86">
        <f>AVERAGEIFS($D$2:D167, $B$2:B167, B167)</f>
        <v>0.6</v>
      </c>
    </row>
    <row r="168" spans="1:41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86">
        <f>AVERAGEIFS($C$2:C168, $B$2:B168, B168)</f>
        <v>21.166666666666668</v>
      </c>
      <c r="AM168" s="86">
        <f>AVERAGEIFS($I$2:I168, $B$2:B168, B168)</f>
        <v>0.68166666666666664</v>
      </c>
      <c r="AN168" s="86">
        <f>AVERAGEIFS($J$2:J168, $B$2:B168, B168)</f>
        <v>0.57333333333333336</v>
      </c>
      <c r="AO168" s="86">
        <f>AVERAGEIFS($D$2:D168, $B$2:B168, B168)</f>
        <v>0.75</v>
      </c>
    </row>
    <row r="169" spans="1:41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86">
        <f>AVERAGEIFS($C$2:C169, $B$2:B169, B169)</f>
        <v>17.5</v>
      </c>
      <c r="AM169" s="86">
        <f>AVERAGEIFS($I$2:I169, $B$2:B169, B169)</f>
        <v>0.42125000000000001</v>
      </c>
      <c r="AN169" s="86">
        <f>AVERAGEIFS($J$2:J169, $B$2:B169, B169)</f>
        <v>0.46499999999999997</v>
      </c>
      <c r="AO169" s="86">
        <f>AVERAGEIFS($D$2:D169, $B$2:B169, B169)</f>
        <v>0.5</v>
      </c>
    </row>
    <row r="170" spans="1:41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86">
        <f>AVERAGEIFS($C$2:C170, $B$2:B170, B170)</f>
        <v>19.285714285714285</v>
      </c>
      <c r="AM170" s="86">
        <f>AVERAGEIFS($I$2:I170, $B$2:B170, B170)</f>
        <v>0.5485714285714286</v>
      </c>
      <c r="AN170" s="86">
        <f>AVERAGEIFS($J$2:J170, $B$2:B170, B170)</f>
        <v>0.5428571428571427</v>
      </c>
      <c r="AO170" s="86">
        <f>AVERAGEIFS($D$2:D170, $B$2:B170, B170)</f>
        <v>0.5714285714285714</v>
      </c>
    </row>
    <row r="171" spans="1:41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86">
        <f>AVERAGEIFS($C$2:C171, $B$2:B171, B171)</f>
        <v>16</v>
      </c>
      <c r="AM171" s="86">
        <f>AVERAGEIFS($I$2:I171, $B$2:B171, B171)</f>
        <v>0.3</v>
      </c>
      <c r="AN171" s="86">
        <f>AVERAGEIFS($J$2:J171, $B$2:B171, B171)</f>
        <v>0.46499999999999997</v>
      </c>
      <c r="AO171" s="86">
        <f>AVERAGEIFS($D$2:D171, $B$2:B171, B171)</f>
        <v>0.5</v>
      </c>
    </row>
    <row r="172" spans="1:41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86">
        <f>AVERAGEIFS($C$2:C172, $B$2:B172, B172)</f>
        <v>12.6</v>
      </c>
      <c r="AM172" s="86">
        <f>AVERAGEIFS($I$2:I172, $B$2:B172, B172)</f>
        <v>0.44000000000000006</v>
      </c>
      <c r="AN172" s="86">
        <f>AVERAGEIFS($J$2:J172, $B$2:B172, B172)</f>
        <v>0.45800000000000002</v>
      </c>
      <c r="AO172" s="86">
        <f>AVERAGEIFS($D$2:D172, $B$2:B172, B172)</f>
        <v>0.6</v>
      </c>
    </row>
    <row r="173" spans="1:41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86">
        <f>AVERAGEIFS($C$2:C173, $B$2:B173, B173)</f>
        <v>19.846153846153847</v>
      </c>
      <c r="AM173" s="86">
        <f>AVERAGEIFS($I$2:I173, $B$2:B173, B173)</f>
        <v>0.48230769230769233</v>
      </c>
      <c r="AN173" s="86">
        <f>AVERAGEIFS($J$2:J173, $B$2:B173, B173)</f>
        <v>0.47461538461538461</v>
      </c>
      <c r="AO173" s="86">
        <f>AVERAGEIFS($D$2:D173, $B$2:B173, B173)</f>
        <v>0.38461538461538464</v>
      </c>
    </row>
    <row r="174" spans="1:41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86">
        <f>AVERAGEIFS($C$2:C174, $B$2:B174, B174)</f>
        <v>19.2</v>
      </c>
      <c r="AM174" s="86">
        <f>AVERAGEIFS($I$2:I174, $B$2:B174, B174)</f>
        <v>0.47000000000000003</v>
      </c>
      <c r="AN174" s="86">
        <f>AVERAGEIFS($J$2:J174, $B$2:B174, B174)</f>
        <v>0.48499999999999999</v>
      </c>
      <c r="AO174" s="86">
        <f>AVERAGEIFS($D$2:D174, $B$2:B174, B174)</f>
        <v>0.3</v>
      </c>
    </row>
    <row r="175" spans="1:41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86">
        <f>AVERAGEIFS($C$2:C175, $B$2:B175, B175)</f>
        <v>22</v>
      </c>
      <c r="AM175" s="86">
        <f>AVERAGEIFS($I$2:I175, $B$2:B175, B175)</f>
        <v>0.49777777777777782</v>
      </c>
      <c r="AN175" s="86">
        <f>AVERAGEIFS($J$2:J175, $B$2:B175, B175)</f>
        <v>0.55666666666666664</v>
      </c>
      <c r="AO175" s="86">
        <f>AVERAGEIFS($D$2:D175, $B$2:B175, B175)</f>
        <v>0.44444444444444442</v>
      </c>
    </row>
    <row r="176" spans="1:41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86">
        <f>AVERAGEIFS($C$2:C176, $B$2:B176, B176)</f>
        <v>12.8</v>
      </c>
      <c r="AM176" s="86">
        <f>AVERAGEIFS($I$2:I176, $B$2:B176, B176)</f>
        <v>0.3</v>
      </c>
      <c r="AN176" s="86">
        <f>AVERAGEIFS($J$2:J176, $B$2:B176, B176)</f>
        <v>0.40199999999999997</v>
      </c>
      <c r="AO176" s="86">
        <f>AVERAGEIFS($D$2:D176, $B$2:B176, B176)</f>
        <v>0.2</v>
      </c>
    </row>
    <row r="177" spans="1:41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86">
        <f>AVERAGEIFS($C$2:C177, $B$2:B177, B177)</f>
        <v>9</v>
      </c>
      <c r="AM177" s="86">
        <f>AVERAGEIFS($I$2:I177, $B$2:B177, B177)</f>
        <v>0.4</v>
      </c>
      <c r="AN177" s="86">
        <f>AVERAGEIFS($J$2:J177, $B$2:B177, B177)</f>
        <v>0.5</v>
      </c>
      <c r="AO177" s="86">
        <f>AVERAGEIFS($D$2:D177, $B$2:B177, B177)</f>
        <v>0</v>
      </c>
    </row>
    <row r="178" spans="1:41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86">
        <f>AVERAGEIFS($C$2:C178, $B$2:B178, B178)</f>
        <v>10.909090909090908</v>
      </c>
      <c r="AM178" s="86">
        <f>AVERAGEIFS($I$2:I178, $B$2:B178, B178)</f>
        <v>0.43000000000000005</v>
      </c>
      <c r="AN178" s="86">
        <f>AVERAGEIFS($J$2:J178, $B$2:B178, B178)</f>
        <v>0.49363636363636371</v>
      </c>
      <c r="AO178" s="86">
        <f>AVERAGEIFS($D$2:D178, $B$2:B178, B178)</f>
        <v>0.36363636363636365</v>
      </c>
    </row>
    <row r="179" spans="1:41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86">
        <f>AVERAGEIFS($C$2:C179, $B$2:B179, B179)</f>
        <v>23.2</v>
      </c>
      <c r="AM179" s="86">
        <f>AVERAGEIFS($I$2:I179, $B$2:B179, B179)</f>
        <v>0.50800000000000001</v>
      </c>
      <c r="AN179" s="86">
        <f>AVERAGEIFS($J$2:J179, $B$2:B179, B179)</f>
        <v>0.54799999999999993</v>
      </c>
      <c r="AO179" s="86">
        <f>AVERAGEIFS($D$2:D179, $B$2:B179, B179)</f>
        <v>0.5</v>
      </c>
    </row>
    <row r="180" spans="1:41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86">
        <f>AVERAGEIFS($C$2:C180, $B$2:B180, B180)</f>
        <v>18.333333333333332</v>
      </c>
      <c r="AM180" s="86">
        <f>AVERAGEIFS($I$2:I180, $B$2:B180, B180)</f>
        <v>0.44111111111111112</v>
      </c>
      <c r="AN180" s="86">
        <f>AVERAGEIFS($J$2:J180, $B$2:B180, B180)</f>
        <v>0.4655555555555555</v>
      </c>
      <c r="AO180" s="86">
        <f>AVERAGEIFS($D$2:D180, $B$2:B180, B180)</f>
        <v>0.55555555555555558</v>
      </c>
    </row>
    <row r="181" spans="1:41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86">
        <f>AVERAGEIFS($C$2:C181, $B$2:B181, B181)</f>
        <v>13.6</v>
      </c>
      <c r="AM181" s="86">
        <f>AVERAGEIFS($I$2:I181, $B$2:B181, B181)</f>
        <v>0.35</v>
      </c>
      <c r="AN181" s="86">
        <f>AVERAGEIFS($J$2:J181, $B$2:B181, B181)</f>
        <v>0.38</v>
      </c>
      <c r="AO181" s="86">
        <f>AVERAGEIFS($D$2:D181, $B$2:B181, B181)</f>
        <v>0.2</v>
      </c>
    </row>
    <row r="182" spans="1:41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86">
        <f>AVERAGEIFS($C$2:C182, $B$2:B182, B182)</f>
        <v>14.666666666666666</v>
      </c>
      <c r="AM182" s="86">
        <f>AVERAGEIFS($I$2:I182, $B$2:B182, B182)</f>
        <v>0.46666666666666662</v>
      </c>
      <c r="AN182" s="86">
        <f>AVERAGEIFS($J$2:J182, $B$2:B182, B182)</f>
        <v>0.44</v>
      </c>
      <c r="AO182" s="86">
        <f>AVERAGEIFS($D$2:D182, $B$2:B182, B182)</f>
        <v>0.33333333333333331</v>
      </c>
    </row>
    <row r="183" spans="1:41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86">
        <f>AVERAGEIFS($C$2:C183, $B$2:B183, B183)</f>
        <v>12</v>
      </c>
      <c r="AM183" s="86">
        <f>AVERAGEIFS($I$2:I183, $B$2:B183, B183)</f>
        <v>0.6</v>
      </c>
      <c r="AN183" s="86">
        <f>AVERAGEIFS($J$2:J183, $B$2:B183, B183)</f>
        <v>0.47</v>
      </c>
      <c r="AO183" s="86">
        <f>AVERAGEIFS($D$2:D183, $B$2:B183, B183)</f>
        <v>1</v>
      </c>
    </row>
    <row r="184" spans="1:41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86">
        <f>AVERAGEIFS($C$2:C184, $B$2:B184, B184)</f>
        <v>8.0833333333333339</v>
      </c>
      <c r="AM184" s="86">
        <f>AVERAGEIFS($I$2:I184, $B$2:B184, B184)</f>
        <v>0.60666666666666669</v>
      </c>
      <c r="AN184" s="86">
        <f>AVERAGEIFS($J$2:J184, $B$2:B184, B184)</f>
        <v>0.57833333333333325</v>
      </c>
      <c r="AO184" s="86">
        <f>AVERAGEIFS($D$2:D184, $B$2:B184, B184)</f>
        <v>0.66666666666666663</v>
      </c>
    </row>
    <row r="185" spans="1:41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86">
        <f>AVERAGEIFS($C$2:C185, $B$2:B185, B185)</f>
        <v>21.46153846153846</v>
      </c>
      <c r="AM185" s="86">
        <f>AVERAGEIFS($I$2:I185, $B$2:B185, B185)</f>
        <v>0.66</v>
      </c>
      <c r="AN185" s="86">
        <f>AVERAGEIFS($J$2:J185, $B$2:B185, B185)</f>
        <v>0.57000000000000006</v>
      </c>
      <c r="AO185" s="86">
        <f>AVERAGEIFS($D$2:D185, $B$2:B185, B185)</f>
        <v>0.69230769230769229</v>
      </c>
    </row>
    <row r="186" spans="1:41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86">
        <f>AVERAGEIFS($C$2:C186, $B$2:B186, B186)</f>
        <v>20.142857142857142</v>
      </c>
      <c r="AM186" s="86">
        <f>AVERAGEIFS($I$2:I186, $B$2:B186, B186)</f>
        <v>0.47642857142857148</v>
      </c>
      <c r="AN186" s="86">
        <f>AVERAGEIFS($J$2:J186, $B$2:B186, B186)</f>
        <v>0.47857142857142859</v>
      </c>
      <c r="AO186" s="86">
        <f>AVERAGEIFS($D$2:D186, $B$2:B186, B186)</f>
        <v>0.35714285714285715</v>
      </c>
    </row>
    <row r="187" spans="1:41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86">
        <f>AVERAGEIFS($C$2:C187, $B$2:B187, B187)</f>
        <v>14.5</v>
      </c>
      <c r="AM187" s="86">
        <f>AVERAGEIFS($I$2:I187, $B$2:B187, B187)</f>
        <v>0.31666666666666665</v>
      </c>
      <c r="AN187" s="86">
        <f>AVERAGEIFS($J$2:J187, $B$2:B187, B187)</f>
        <v>0.42333333333333334</v>
      </c>
      <c r="AO187" s="86">
        <f>AVERAGEIFS($D$2:D187, $B$2:B187, B187)</f>
        <v>0.16666666666666666</v>
      </c>
    </row>
    <row r="188" spans="1:41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86">
        <f>AVERAGEIFS($C$2:C188, $B$2:B188, B188)</f>
        <v>15.333333333333334</v>
      </c>
      <c r="AM188" s="86">
        <f>AVERAGEIFS($I$2:I188, $B$2:B188, B188)</f>
        <v>0.33333333333333331</v>
      </c>
      <c r="AN188" s="86">
        <f>AVERAGEIFS($J$2:J188, $B$2:B188, B188)</f>
        <v>0.48666666666666664</v>
      </c>
      <c r="AO188" s="86">
        <f>AVERAGEIFS($D$2:D188, $B$2:B188, B188)</f>
        <v>0.33333333333333331</v>
      </c>
    </row>
    <row r="189" spans="1:41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86">
        <f>AVERAGEIFS($C$2:C189, $B$2:B189, B189)</f>
        <v>14</v>
      </c>
      <c r="AM189" s="86">
        <f>AVERAGEIFS($I$2:I189, $B$2:B189, B189)</f>
        <v>0.63749999999999996</v>
      </c>
      <c r="AN189" s="86">
        <f>AVERAGEIFS($J$2:J189, $B$2:B189, B189)</f>
        <v>0.5625</v>
      </c>
      <c r="AO189" s="86">
        <f>AVERAGEIFS($D$2:D189, $B$2:B189, B189)</f>
        <v>0.5</v>
      </c>
    </row>
    <row r="190" spans="1:41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86">
        <f>AVERAGEIFS($C$2:C190, $B$2:B190, B190)</f>
        <v>10.583333333333334</v>
      </c>
      <c r="AM190" s="86">
        <f>AVERAGEIFS($I$2:I190, $B$2:B190, B190)</f>
        <v>0.42750000000000005</v>
      </c>
      <c r="AN190" s="86">
        <f>AVERAGEIFS($J$2:J190, $B$2:B190, B190)</f>
        <v>0.49666666666666676</v>
      </c>
      <c r="AO190" s="86">
        <f>AVERAGEIFS($D$2:D190, $B$2:B190, B190)</f>
        <v>0.33333333333333331</v>
      </c>
    </row>
    <row r="191" spans="1:41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86">
        <f>AVERAGEIFS($C$2:C191, $B$2:B191, B191)</f>
        <v>20.066666666666666</v>
      </c>
      <c r="AM191" s="86">
        <f>AVERAGEIFS($I$2:I191, $B$2:B191, B191)</f>
        <v>0.55200000000000005</v>
      </c>
      <c r="AN191" s="86">
        <f>AVERAGEIFS($J$2:J191, $B$2:B191, B191)</f>
        <v>0.54466666666666652</v>
      </c>
      <c r="AO191" s="86">
        <f>AVERAGEIFS($D$2:D191, $B$2:B191, B191)</f>
        <v>0.6</v>
      </c>
    </row>
    <row r="192" spans="1:41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86">
        <f>AVERAGEIFS($C$2:C192, $B$2:B192, B192)</f>
        <v>22.142857142857142</v>
      </c>
      <c r="AM192" s="86">
        <f>AVERAGEIFS($I$2:I192, $B$2:B192, B192)</f>
        <v>0.65571428571428569</v>
      </c>
      <c r="AN192" s="86">
        <f>AVERAGEIFS($J$2:J192, $B$2:B192, B192)</f>
        <v>0.57000000000000006</v>
      </c>
      <c r="AO192" s="86">
        <f>AVERAGEIFS($D$2:D192, $B$2:B192, B192)</f>
        <v>0.7142857142857143</v>
      </c>
    </row>
    <row r="193" spans="1:41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86">
        <f>AVERAGEIFS($C$2:C193, $B$2:B193, B193)</f>
        <v>15.714285714285714</v>
      </c>
      <c r="AM193" s="86">
        <f>AVERAGEIFS($I$2:I193, $B$2:B193, B193)</f>
        <v>0.35714285714285715</v>
      </c>
      <c r="AN193" s="86">
        <f>AVERAGEIFS($J$2:J193, $B$2:B193, B193)</f>
        <v>0.44428571428571428</v>
      </c>
      <c r="AO193" s="86">
        <f>AVERAGEIFS($D$2:D193, $B$2:B193, B193)</f>
        <v>0.2857142857142857</v>
      </c>
    </row>
    <row r="194" spans="1:41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86">
        <f>AVERAGEIFS($C$2:C194, $B$2:B194, B194)</f>
        <v>26.166666666666668</v>
      </c>
      <c r="AM194" s="86">
        <f>AVERAGEIFS($I$2:I194, $B$2:B194, B194)</f>
        <v>0.42500000000000004</v>
      </c>
      <c r="AN194" s="86">
        <f>AVERAGEIFS($J$2:J194, $B$2:B194, B194)</f>
        <v>0.48499999999999993</v>
      </c>
      <c r="AO194" s="86">
        <f>AVERAGEIFS($D$2:D194, $B$2:B194, B194)</f>
        <v>0.66666666666666663</v>
      </c>
    </row>
    <row r="195" spans="1:41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86">
        <f>AVERAGEIFS($C$2:C195, $B$2:B195, B195)</f>
        <v>11.307692307692308</v>
      </c>
      <c r="AM195" s="86">
        <f>AVERAGEIFS($I$2:I195, $B$2:B195, B195)</f>
        <v>0.4407692307692308</v>
      </c>
      <c r="AN195" s="86">
        <f>AVERAGEIFS($J$2:J195, $B$2:B195, B195)</f>
        <v>0.50230769230769234</v>
      </c>
      <c r="AO195" s="86">
        <f>AVERAGEIFS($D$2:D195, $B$2:B195, B195)</f>
        <v>0.38461538461538464</v>
      </c>
    </row>
    <row r="196" spans="1:41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86">
        <f>AVERAGEIFS($C$2:C196, $B$2:B196, B196)</f>
        <v>15.666666666666666</v>
      </c>
      <c r="AM196" s="86">
        <f>AVERAGEIFS($I$2:I196, $B$2:B196, B196)</f>
        <v>0.46666666666666673</v>
      </c>
      <c r="AN196" s="86">
        <f>AVERAGEIFS($J$2:J196, $B$2:B196, B196)</f>
        <v>0.47666666666666663</v>
      </c>
      <c r="AO196" s="86">
        <f>AVERAGEIFS($D$2:D196, $B$2:B196, B196)</f>
        <v>0.66666666666666663</v>
      </c>
    </row>
    <row r="197" spans="1:41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86">
        <f>AVERAGEIFS($C$2:C197, $B$2:B197, B197)</f>
        <v>9</v>
      </c>
      <c r="AM197" s="86">
        <f>AVERAGEIFS($I$2:I197, $B$2:B197, B197)</f>
        <v>0.6</v>
      </c>
      <c r="AN197" s="86">
        <f>AVERAGEIFS($J$2:J197, $B$2:B197, B197)</f>
        <v>0.56999999999999995</v>
      </c>
      <c r="AO197" s="86">
        <f>AVERAGEIFS($D$2:D197, $B$2:B197, B197)</f>
        <v>1</v>
      </c>
    </row>
    <row r="198" spans="1:41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86">
        <f>AVERAGEIFS($C$2:C198, $B$2:B198, B198)</f>
        <v>2.6666666666666665</v>
      </c>
      <c r="AM198" s="86">
        <f>AVERAGEIFS($I$2:I198, $B$2:B198, B198)</f>
        <v>0.3833333333333333</v>
      </c>
      <c r="AN198" s="86">
        <f>AVERAGEIFS($J$2:J198, $B$2:B198, B198)</f>
        <v>0.40333333333333332</v>
      </c>
      <c r="AO198" s="86">
        <f>AVERAGEIFS($D$2:D198, $B$2:B198, B198)</f>
        <v>0.33333333333333331</v>
      </c>
    </row>
    <row r="199" spans="1:41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86">
        <f>AVERAGEIFS($C$2:C199, $B$2:B199, B199)</f>
        <v>24.785714285714285</v>
      </c>
      <c r="AM199" s="86">
        <f>AVERAGEIFS($I$2:I199, $B$2:B199, B199)</f>
        <v>0.505</v>
      </c>
      <c r="AN199" s="86">
        <f>AVERAGEIFS($J$2:J199, $B$2:B199, B199)</f>
        <v>0.47428571428571425</v>
      </c>
      <c r="AO199" s="86">
        <f>AVERAGEIFS($D$2:D199, $B$2:B199, B199)</f>
        <v>0.5</v>
      </c>
    </row>
    <row r="200" spans="1:41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86">
        <f>AVERAGEIFS($C$2:C200, $B$2:B200, B200)</f>
        <v>24.272727272727273</v>
      </c>
      <c r="AM200" s="86">
        <f>AVERAGEIFS($I$2:I200, $B$2:B200, B200)</f>
        <v>0.49818181818181823</v>
      </c>
      <c r="AN200" s="86">
        <f>AVERAGEIFS($J$2:J200, $B$2:B200, B200)</f>
        <v>0.53727272727272724</v>
      </c>
      <c r="AO200" s="86">
        <f>AVERAGEIFS($D$2:D200, $B$2:B200, B200)</f>
        <v>0.45454545454545453</v>
      </c>
    </row>
    <row r="201" spans="1:41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86">
        <f>AVERAGEIFS($C$2:C201, $B$2:B201, B201)</f>
        <v>22</v>
      </c>
      <c r="AM201" s="86">
        <f>AVERAGEIFS($I$2:I201, $B$2:B201, B201)</f>
        <v>0.26250000000000001</v>
      </c>
      <c r="AN201" s="86">
        <f>AVERAGEIFS($J$2:J201, $B$2:B201, B201)</f>
        <v>0.375</v>
      </c>
      <c r="AO201" s="86">
        <f>AVERAGEIFS($D$2:D201, $B$2:B201, B201)</f>
        <v>0</v>
      </c>
    </row>
    <row r="202" spans="1:41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86">
        <f>AVERAGEIFS($C$2:C202, $B$2:B202, B202)</f>
        <v>13.6</v>
      </c>
      <c r="AM202" s="86">
        <f>AVERAGEIFS($I$2:I202, $B$2:B202, B202)</f>
        <v>0.59</v>
      </c>
      <c r="AN202" s="86">
        <f>AVERAGEIFS($J$2:J202, $B$2:B202, B202)</f>
        <v>0.53600000000000003</v>
      </c>
      <c r="AO202" s="86">
        <f>AVERAGEIFS($D$2:D202, $B$2:B202, B202)</f>
        <v>0.4</v>
      </c>
    </row>
    <row r="203" spans="1:41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86">
        <f>AVERAGEIFS($C$2:C203, $B$2:B203, B203)</f>
        <v>15.375</v>
      </c>
      <c r="AM203" s="86">
        <f>AVERAGEIFS($I$2:I203, $B$2:B203, B203)</f>
        <v>0.47875000000000001</v>
      </c>
      <c r="AN203" s="86">
        <f>AVERAGEIFS($J$2:J203, $B$2:B203, B203)</f>
        <v>0.51374999999999993</v>
      </c>
      <c r="AO203" s="86">
        <f>AVERAGEIFS($D$2:D203, $B$2:B203, B203)</f>
        <v>0.375</v>
      </c>
    </row>
    <row r="204" spans="1:41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86">
        <f>AVERAGEIFS($C$2:C204, $B$2:B204, B204)</f>
        <v>18</v>
      </c>
      <c r="AM204" s="86">
        <f>AVERAGEIFS($I$2:I204, $B$2:B204, B204)</f>
        <v>0.4</v>
      </c>
      <c r="AN204" s="86">
        <f>AVERAGEIFS($J$2:J204, $B$2:B204, B204)</f>
        <v>0.43</v>
      </c>
      <c r="AO204" s="86">
        <f>AVERAGEIFS($D$2:D204, $B$2:B204, B204)</f>
        <v>0</v>
      </c>
    </row>
    <row r="205" spans="1:41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86">
        <f>AVERAGEIFS($C$2:C205, $B$2:B205, B205)</f>
        <v>14.857142857142858</v>
      </c>
      <c r="AM205" s="86">
        <f>AVERAGEIFS($I$2:I205, $B$2:B205, B205)</f>
        <v>0.50714285714285723</v>
      </c>
      <c r="AN205" s="86">
        <f>AVERAGEIFS($J$2:J205, $B$2:B205, B205)</f>
        <v>0.49571428571428566</v>
      </c>
      <c r="AO205" s="86">
        <f>AVERAGEIFS($D$2:D205, $B$2:B205, B205)</f>
        <v>0.7142857142857143</v>
      </c>
    </row>
    <row r="206" spans="1:41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86">
        <f>AVERAGEIFS($C$2:C206, $B$2:B206, B206)</f>
        <v>24.533333333333335</v>
      </c>
      <c r="AM206" s="86">
        <f>AVERAGEIFS($I$2:I206, $B$2:B206, B206)</f>
        <v>0.52133333333333332</v>
      </c>
      <c r="AN206" s="86">
        <f>AVERAGEIFS($J$2:J206, $B$2:B206, B206)</f>
        <v>0.48333333333333334</v>
      </c>
      <c r="AO206" s="86">
        <f>AVERAGEIFS($D$2:D206, $B$2:B206, B206)</f>
        <v>0.53333333333333333</v>
      </c>
    </row>
    <row r="207" spans="1:41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86">
        <f>AVERAGEIFS($C$2:C207, $B$2:B207, B207)</f>
        <v>22.066666666666666</v>
      </c>
      <c r="AM207" s="86">
        <f>AVERAGEIFS($I$2:I207, $B$2:B207, B207)</f>
        <v>0.66200000000000003</v>
      </c>
      <c r="AN207" s="86">
        <f>AVERAGEIFS($J$2:J207, $B$2:B207, B207)</f>
        <v>0.57266666666666666</v>
      </c>
      <c r="AO207" s="86">
        <f>AVERAGEIFS($D$2:D207, $B$2:B207, B207)</f>
        <v>0.73333333333333328</v>
      </c>
    </row>
    <row r="208" spans="1:41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86">
        <f>AVERAGEIFS($C$2:C208, $B$2:B208, B208)</f>
        <v>13.5</v>
      </c>
      <c r="AM208" s="86">
        <f>AVERAGEIFS($I$2:I208, $B$2:B208, B208)</f>
        <v>0.61666666666666659</v>
      </c>
      <c r="AN208" s="86">
        <f>AVERAGEIFS($J$2:J208, $B$2:B208, B208)</f>
        <v>0.54833333333333334</v>
      </c>
      <c r="AO208" s="86">
        <f>AVERAGEIFS($D$2:D208, $B$2:B208, B208)</f>
        <v>0.5</v>
      </c>
    </row>
    <row r="209" spans="1:41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86">
        <f>AVERAGEIFS($C$2:C209, $B$2:B209, B209)</f>
        <v>12.5</v>
      </c>
      <c r="AM209" s="86">
        <f>AVERAGEIFS($I$2:I209, $B$2:B209, B209)</f>
        <v>0.67500000000000004</v>
      </c>
      <c r="AN209" s="86">
        <f>AVERAGEIFS($J$2:J209, $B$2:B209, B209)</f>
        <v>0.59</v>
      </c>
      <c r="AO209" s="86">
        <f>AVERAGEIFS($D$2:D209, $B$2:B209, B209)</f>
        <v>1</v>
      </c>
    </row>
    <row r="210" spans="1:41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86">
        <f>AVERAGEIFS($C$2:C210, $B$2:B210, B210)</f>
        <v>16</v>
      </c>
      <c r="AM210" s="86">
        <f>AVERAGEIFS($I$2:I210, $B$2:B210, B210)</f>
        <v>0.34375</v>
      </c>
      <c r="AN210" s="86">
        <f>AVERAGEIFS($J$2:J210, $B$2:B210, B210)</f>
        <v>0.4375</v>
      </c>
      <c r="AO210" s="86">
        <f>AVERAGEIFS($D$2:D210, $B$2:B210, B210)</f>
        <v>0.25</v>
      </c>
    </row>
    <row r="211" spans="1:41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86">
        <f>AVERAGEIFS($C$2:C211, $B$2:B211, B211)</f>
        <v>24.083333333333332</v>
      </c>
      <c r="AM211" s="86">
        <f>AVERAGEIFS($I$2:I211, $B$2:B211, B211)</f>
        <v>0.47750000000000004</v>
      </c>
      <c r="AN211" s="86">
        <f>AVERAGEIFS($J$2:J211, $B$2:B211, B211)</f>
        <v>0.52499999999999991</v>
      </c>
      <c r="AO211" s="86">
        <f>AVERAGEIFS($D$2:D211, $B$2:B211, B211)</f>
        <v>0.41666666666666669</v>
      </c>
    </row>
    <row r="212" spans="1:41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86">
        <f>AVERAGEIFS($C$2:C212, $B$2:B212, B212)</f>
        <v>20.1875</v>
      </c>
      <c r="AM212" s="86">
        <f>AVERAGEIFS($I$2:I212, $B$2:B212, B212)</f>
        <v>0.53312500000000007</v>
      </c>
      <c r="AN212" s="86">
        <f>AVERAGEIFS($J$2:J212, $B$2:B212, B212)</f>
        <v>0.53499999999999992</v>
      </c>
      <c r="AO212" s="86">
        <f>AVERAGEIFS($D$2:D212, $B$2:B212, B212)</f>
        <v>0.5625</v>
      </c>
    </row>
    <row r="213" spans="1:41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86">
        <f>AVERAGEIFS($C$2:C213, $B$2:B213, B213)</f>
        <v>16.8</v>
      </c>
      <c r="AM213" s="86">
        <f>AVERAGEIFS($I$2:I213, $B$2:B213, B213)</f>
        <v>0.44000000000000006</v>
      </c>
      <c r="AN213" s="86">
        <f>AVERAGEIFS($J$2:J213, $B$2:B213, B213)</f>
        <v>0.47400000000000003</v>
      </c>
      <c r="AO213" s="86">
        <f>AVERAGEIFS($D$2:D213, $B$2:B213, B213)</f>
        <v>0.6</v>
      </c>
    </row>
    <row r="214" spans="1:41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86">
        <f>AVERAGEIFS($C$2:C214, $B$2:B214, B214)</f>
        <v>8</v>
      </c>
      <c r="AM214" s="86">
        <f>AVERAGEIFS($I$2:I214, $B$2:B214, B214)</f>
        <v>0.58333333333333337</v>
      </c>
      <c r="AN214" s="86">
        <f>AVERAGEIFS($J$2:J214, $B$2:B214, B214)</f>
        <v>0.6066666666666668</v>
      </c>
      <c r="AO214" s="86">
        <f>AVERAGEIFS($D$2:D214, $B$2:B214, B214)</f>
        <v>0.66666666666666663</v>
      </c>
    </row>
    <row r="215" spans="1:41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86">
        <f>AVERAGEIFS($C$2:C215, $B$2:B215, B215)</f>
        <v>20.733333333333334</v>
      </c>
      <c r="AM215" s="86">
        <f>AVERAGEIFS($I$2:I215, $B$2:B215, B215)</f>
        <v>0.48466666666666669</v>
      </c>
      <c r="AN215" s="86">
        <f>AVERAGEIFS($J$2:J215, $B$2:B215, B215)</f>
        <v>0.48133333333333339</v>
      </c>
      <c r="AO215" s="86">
        <f>AVERAGEIFS($D$2:D215, $B$2:B215, B215)</f>
        <v>0.4</v>
      </c>
    </row>
    <row r="216" spans="1:41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86">
        <f>AVERAGEIFS($C$2:C216, $B$2:B216, B216)</f>
        <v>23</v>
      </c>
      <c r="AM216" s="86">
        <f>AVERAGEIFS($I$2:I216, $B$2:B216, B216)</f>
        <v>0.5</v>
      </c>
      <c r="AN216" s="86">
        <f>AVERAGEIFS($J$2:J216, $B$2:B216, B216)</f>
        <v>0.47499999999999998</v>
      </c>
      <c r="AO216" s="86">
        <f>AVERAGEIFS($D$2:D216, $B$2:B216, B216)</f>
        <v>0.5</v>
      </c>
    </row>
    <row r="217" spans="1:41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86">
        <f>AVERAGEIFS($C$2:C217, $B$2:B217, B217)</f>
        <v>24.5625</v>
      </c>
      <c r="AM217" s="86">
        <f>AVERAGEIFS($I$2:I217, $B$2:B217, B217)</f>
        <v>0.52625</v>
      </c>
      <c r="AN217" s="86">
        <f>AVERAGEIFS($J$2:J217, $B$2:B217, B217)</f>
        <v>0.48562499999999997</v>
      </c>
      <c r="AO217" s="86">
        <f>AVERAGEIFS($D$2:D217, $B$2:B217, B217)</f>
        <v>0.5625</v>
      </c>
    </row>
    <row r="218" spans="1:41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86">
        <f>AVERAGEIFS($C$2:C218, $B$2:B218, B218)</f>
        <v>22.1875</v>
      </c>
      <c r="AM218" s="86">
        <f>AVERAGEIFS($I$2:I218, $B$2:B218, B218)</f>
        <v>0.65812499999999996</v>
      </c>
      <c r="AN218" s="86">
        <f>AVERAGEIFS($J$2:J218, $B$2:B218, B218)</f>
        <v>0.56937499999999996</v>
      </c>
      <c r="AO218" s="86">
        <f>AVERAGEIFS($D$2:D218, $B$2:B218, B218)</f>
        <v>0.75</v>
      </c>
    </row>
    <row r="219" spans="1:41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86">
        <f>AVERAGEIFS($C$2:C219, $B$2:B219, B219)</f>
        <v>20.294117647058822</v>
      </c>
      <c r="AM219" s="86">
        <f>AVERAGEIFS($I$2:I219, $B$2:B219, B219)</f>
        <v>0.53705882352941181</v>
      </c>
      <c r="AN219" s="86">
        <f>AVERAGEIFS($J$2:J219, $B$2:B219, B219)</f>
        <v>0.53411764705882347</v>
      </c>
      <c r="AO219" s="86">
        <f>AVERAGEIFS($D$2:D219, $B$2:B219, B219)</f>
        <v>0.58823529411764708</v>
      </c>
    </row>
    <row r="220" spans="1:41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86">
        <f>AVERAGEIFS($C$2:C220, $B$2:B220, B220)</f>
        <v>16.111111111111111</v>
      </c>
      <c r="AM220" s="86">
        <f>AVERAGEIFS($I$2:I220, $B$2:B220, B220)</f>
        <v>0.49222222222222217</v>
      </c>
      <c r="AN220" s="86">
        <f>AVERAGEIFS($J$2:J220, $B$2:B220, B220)</f>
        <v>0.51444444444444437</v>
      </c>
      <c r="AO220" s="86">
        <f>AVERAGEIFS($D$2:D220, $B$2:B220, B220)</f>
        <v>0.44444444444444442</v>
      </c>
    </row>
    <row r="221" spans="1:41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86">
        <f>AVERAGEIFS($C$2:C221, $B$2:B221, B221)</f>
        <v>16.222222222222221</v>
      </c>
      <c r="AM221" s="86">
        <f>AVERAGEIFS($I$2:I221, $B$2:B221, B221)</f>
        <v>0.37222222222222223</v>
      </c>
      <c r="AN221" s="86">
        <f>AVERAGEIFS($J$2:J221, $B$2:B221, B221)</f>
        <v>0.4466666666666666</v>
      </c>
      <c r="AO221" s="86">
        <f>AVERAGEIFS($D$2:D221, $B$2:B221, B221)</f>
        <v>0.33333333333333331</v>
      </c>
    </row>
    <row r="222" spans="1:41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86">
        <f>AVERAGEIFS($C$2:C222, $B$2:B222, B222)</f>
        <v>3</v>
      </c>
      <c r="AM222" s="86">
        <f>AVERAGEIFS($I$2:I222, $B$2:B222, B222)</f>
        <v>0.4375</v>
      </c>
      <c r="AN222" s="86">
        <f>AVERAGEIFS($J$2:J222, $B$2:B222, B222)</f>
        <v>0.4325</v>
      </c>
      <c r="AO222" s="86">
        <f>AVERAGEIFS($D$2:D222, $B$2:B222, B222)</f>
        <v>0.5</v>
      </c>
    </row>
    <row r="223" spans="1:41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86">
        <f>AVERAGEIFS($C$2:C223, $B$2:B223, B223)</f>
        <v>25.8</v>
      </c>
      <c r="AM223" s="86">
        <f>AVERAGEIFS($I$2:I223, $B$2:B223, B223)</f>
        <v>0.29000000000000004</v>
      </c>
      <c r="AN223" s="86">
        <f>AVERAGEIFS($J$2:J223, $B$2:B223, B223)</f>
        <v>0.39600000000000002</v>
      </c>
      <c r="AO223" s="86">
        <f>AVERAGEIFS($D$2:D223, $B$2:B223, B223)</f>
        <v>0</v>
      </c>
    </row>
    <row r="224" spans="1:41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86">
        <f>AVERAGEIFS($C$2:C224, $B$2:B224, B224)</f>
        <v>27.857142857142858</v>
      </c>
      <c r="AM224" s="86">
        <f>AVERAGEIFS($I$2:I224, $B$2:B224, B224)</f>
        <v>0.42142857142857143</v>
      </c>
      <c r="AN224" s="86">
        <f>AVERAGEIFS($J$2:J224, $B$2:B224, B224)</f>
        <v>0.48428571428571426</v>
      </c>
      <c r="AO224" s="86">
        <f>AVERAGEIFS($D$2:D224, $B$2:B224, B224)</f>
        <v>0.5714285714285714</v>
      </c>
    </row>
    <row r="225" spans="1:41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86">
        <f>AVERAGEIFS($C$2:C225, $B$2:B225, B225)</f>
        <v>18.5</v>
      </c>
      <c r="AM225" s="86">
        <f>AVERAGEIFS($I$2:I225, $B$2:B225, B225)</f>
        <v>0.43333333333333335</v>
      </c>
      <c r="AN225" s="86">
        <f>AVERAGEIFS($J$2:J225, $B$2:B225, B225)</f>
        <v>0.47500000000000003</v>
      </c>
      <c r="AO225" s="86">
        <f>AVERAGEIFS($D$2:D225, $B$2:B225, B225)</f>
        <v>0.5</v>
      </c>
    </row>
    <row r="226" spans="1:41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86">
        <f>AVERAGEIFS($C$2:C226, $B$2:B226, B226)</f>
        <v>13.571428571428571</v>
      </c>
      <c r="AM226" s="86">
        <f>AVERAGEIFS($I$2:I226, $B$2:B226, B226)</f>
        <v>0.58571428571428563</v>
      </c>
      <c r="AN226" s="86">
        <f>AVERAGEIFS($J$2:J226, $B$2:B226, B226)</f>
        <v>0.53857142857142859</v>
      </c>
      <c r="AO226" s="86">
        <f>AVERAGEIFS($D$2:D226, $B$2:B226, B226)</f>
        <v>0.42857142857142855</v>
      </c>
    </row>
    <row r="227" spans="1:41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86">
        <f>AVERAGEIFS($C$2:C227, $B$2:B227, B227)</f>
        <v>13</v>
      </c>
      <c r="AM227" s="86">
        <f>AVERAGEIFS($I$2:I227, $B$2:B227, B227)</f>
        <v>0.58333333333333337</v>
      </c>
      <c r="AN227" s="86">
        <f>AVERAGEIFS($J$2:J227, $B$2:B227, B227)</f>
        <v>0.55333333333333334</v>
      </c>
      <c r="AO227" s="86">
        <f>AVERAGEIFS($D$2:D227, $B$2:B227, B227)</f>
        <v>0.66666666666666663</v>
      </c>
    </row>
    <row r="228" spans="1:41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86">
        <f>AVERAGEIFS($C$2:C228, $B$2:B228, B228)</f>
        <v>9.3333333333333339</v>
      </c>
      <c r="AM228" s="86">
        <f>AVERAGEIFS($I$2:I228, $B$2:B228, B228)</f>
        <v>0.46666666666666662</v>
      </c>
      <c r="AN228" s="86">
        <f>AVERAGEIFS($J$2:J228, $B$2:B228, B228)</f>
        <v>0.43</v>
      </c>
      <c r="AO228" s="86">
        <f>AVERAGEIFS($D$2:D228, $B$2:B228, B228)</f>
        <v>0.33333333333333331</v>
      </c>
    </row>
    <row r="229" spans="1:41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86">
        <f>AVERAGEIFS($C$2:C229, $B$2:B229, B229)</f>
        <v>17.5</v>
      </c>
      <c r="AM229" s="86">
        <f>AVERAGEIFS($I$2:I229, $B$2:B229, B229)</f>
        <v>0.437</v>
      </c>
      <c r="AN229" s="86">
        <f>AVERAGEIFS($J$2:J229, $B$2:B229, B229)</f>
        <v>0.46699999999999997</v>
      </c>
      <c r="AO229" s="86">
        <f>AVERAGEIFS($D$2:D229, $B$2:B229, B229)</f>
        <v>0.5</v>
      </c>
    </row>
    <row r="230" spans="1:41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86">
        <f>AVERAGEIFS($C$2:C230, $B$2:B230, B230)</f>
        <v>11.142857142857142</v>
      </c>
      <c r="AM230" s="86">
        <f>AVERAGEIFS($I$2:I230, $B$2:B230, B230)</f>
        <v>0.43785714285714289</v>
      </c>
      <c r="AN230" s="86">
        <f>AVERAGEIFS($J$2:J230, $B$2:B230, B230)</f>
        <v>0.50071428571428578</v>
      </c>
      <c r="AO230" s="86">
        <f>AVERAGEIFS($D$2:D230, $B$2:B230, B230)</f>
        <v>0.35714285714285715</v>
      </c>
    </row>
    <row r="231" spans="1:41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86">
        <f>AVERAGEIFS($C$2:C231, $B$2:B231, B231)</f>
        <v>20.277777777777779</v>
      </c>
      <c r="AM231" s="86">
        <f>AVERAGEIFS($I$2:I231, $B$2:B231, B231)</f>
        <v>0.5294444444444445</v>
      </c>
      <c r="AN231" s="86">
        <f>AVERAGEIFS($J$2:J231, $B$2:B231, B231)</f>
        <v>0.53111111111111109</v>
      </c>
      <c r="AO231" s="86">
        <f>AVERAGEIFS($D$2:D231, $B$2:B231, B231)</f>
        <v>0.55555555555555558</v>
      </c>
    </row>
    <row r="232" spans="1:41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86">
        <f>AVERAGEIFS($C$2:C232, $B$2:B232, B232)</f>
        <v>24.294117647058822</v>
      </c>
      <c r="AM232" s="86">
        <f>AVERAGEIFS($I$2:I232, $B$2:B232, B232)</f>
        <v>0.51882352941176468</v>
      </c>
      <c r="AN232" s="86">
        <f>AVERAGEIFS($J$2:J232, $B$2:B232, B232)</f>
        <v>0.48529411764705882</v>
      </c>
      <c r="AO232" s="86">
        <f>AVERAGEIFS($D$2:D232, $B$2:B232, B232)</f>
        <v>0.52941176470588236</v>
      </c>
    </row>
    <row r="233" spans="1:41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86">
        <f>AVERAGEIFS($C$2:C233, $B$2:B233, B233)</f>
        <v>19</v>
      </c>
      <c r="AM233" s="86">
        <f>AVERAGEIFS($I$2:I233, $B$2:B233, B233)</f>
        <v>0.42857142857142855</v>
      </c>
      <c r="AN233" s="86">
        <f>AVERAGEIFS($J$2:J233, $B$2:B233, B233)</f>
        <v>0.4757142857142857</v>
      </c>
      <c r="AO233" s="86">
        <f>AVERAGEIFS($D$2:D233, $B$2:B233, B233)</f>
        <v>0.42857142857142855</v>
      </c>
    </row>
    <row r="234" spans="1:41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86">
        <f>AVERAGEIFS($C$2:C234, $B$2:B234, B234)</f>
        <v>13.75</v>
      </c>
      <c r="AM234" s="86">
        <f>AVERAGEIFS($I$2:I234, $B$2:B234, B234)</f>
        <v>0.53749999999999998</v>
      </c>
      <c r="AN234" s="86">
        <f>AVERAGEIFS($J$2:J234, $B$2:B234, B234)</f>
        <v>0.53499999999999992</v>
      </c>
      <c r="AO234" s="86">
        <f>AVERAGEIFS($D$2:D234, $B$2:B234, B234)</f>
        <v>0.5</v>
      </c>
    </row>
    <row r="235" spans="1:41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86">
        <f>AVERAGEIFS($C$2:C235, $B$2:B235, B235)</f>
        <v>7</v>
      </c>
      <c r="AM235" s="86">
        <f>AVERAGEIFS($I$2:I235, $B$2:B235, B235)</f>
        <v>0.60666666666666658</v>
      </c>
      <c r="AN235" s="86">
        <f>AVERAGEIFS($J$2:J235, $B$2:B235, B235)</f>
        <v>0.53666666666666663</v>
      </c>
      <c r="AO235" s="86">
        <f>AVERAGEIFS($D$2:D235, $B$2:B235, B235)</f>
        <v>0.66666666666666663</v>
      </c>
    </row>
    <row r="236" spans="1:41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86">
        <f>AVERAGEIFS($C$2:C236, $B$2:B236, B236)</f>
        <v>22.058823529411764</v>
      </c>
      <c r="AM236" s="86">
        <f>AVERAGEIFS($I$2:I236, $B$2:B236, B236)</f>
        <v>0.65470588235294114</v>
      </c>
      <c r="AN236" s="86">
        <f>AVERAGEIFS($J$2:J236, $B$2:B236, B236)</f>
        <v>0.56647058823529406</v>
      </c>
      <c r="AO236" s="86">
        <f>AVERAGEIFS($D$2:D236, $B$2:B236, B236)</f>
        <v>0.76470588235294112</v>
      </c>
    </row>
    <row r="237" spans="1:41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86">
        <f>AVERAGEIFS($C$2:C237, $B$2:B237, B237)</f>
        <v>19.818181818181817</v>
      </c>
      <c r="AM237" s="86">
        <f>AVERAGEIFS($I$2:I237, $B$2:B237, B237)</f>
        <v>0.48181818181818181</v>
      </c>
      <c r="AN237" s="86">
        <f>AVERAGEIFS($J$2:J237, $B$2:B237, B237)</f>
        <v>0.48818181818181811</v>
      </c>
      <c r="AO237" s="86">
        <f>AVERAGEIFS($D$2:D237, $B$2:B237, B237)</f>
        <v>0.36363636363636365</v>
      </c>
    </row>
    <row r="238" spans="1:41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86">
        <f>AVERAGEIFS($C$2:C238, $B$2:B238, B238)</f>
        <v>11</v>
      </c>
      <c r="AM238" s="86">
        <f>AVERAGEIFS($I$2:I238, $B$2:B238, B238)</f>
        <v>0.73333333333333339</v>
      </c>
      <c r="AN238" s="86">
        <f>AVERAGEIFS($J$2:J238, $B$2:B238, B238)</f>
        <v>0.56333333333333335</v>
      </c>
      <c r="AO238" s="86">
        <f>AVERAGEIFS($D$2:D238, $B$2:B238, B238)</f>
        <v>1</v>
      </c>
    </row>
    <row r="239" spans="1:41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86">
        <f>AVERAGEIFS($C$2:C239, $B$2:B239, B239)</f>
        <v>17</v>
      </c>
      <c r="AM239" s="86">
        <f>AVERAGEIFS($I$2:I239, $B$2:B239, B239)</f>
        <v>0.39500000000000002</v>
      </c>
      <c r="AN239" s="86">
        <f>AVERAGEIFS($J$2:J239, $B$2:B239, B239)</f>
        <v>0.4539999999999999</v>
      </c>
      <c r="AO239" s="86">
        <f>AVERAGEIFS($D$2:D239, $B$2:B239, B239)</f>
        <v>0.4</v>
      </c>
    </row>
    <row r="240" spans="1:41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86">
        <f>AVERAGEIFS($C$2:C240, $B$2:B240, B240)</f>
        <v>11.466666666666667</v>
      </c>
      <c r="AM240" s="86">
        <f>AVERAGEIFS($I$2:I240, $B$2:B240, B240)</f>
        <v>0.44866666666666671</v>
      </c>
      <c r="AN240" s="86">
        <f>AVERAGEIFS($J$2:J240, $B$2:B240, B240)</f>
        <v>0.50200000000000011</v>
      </c>
      <c r="AO240" s="86">
        <f>AVERAGEIFS($D$2:D240, $B$2:B240, B240)</f>
        <v>0.4</v>
      </c>
    </row>
    <row r="241" spans="1:41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86">
        <f>AVERAGEIFS($C$2:C241, $B$2:B241, B241)</f>
        <v>26.333333333333332</v>
      </c>
      <c r="AM241" s="86">
        <f>AVERAGEIFS($I$2:I241, $B$2:B241, B241)</f>
        <v>0.3666666666666667</v>
      </c>
      <c r="AN241" s="86">
        <f>AVERAGEIFS($J$2:J241, $B$2:B241, B241)</f>
        <v>0.42666666666666669</v>
      </c>
      <c r="AO241" s="86">
        <f>AVERAGEIFS($D$2:D241, $B$2:B241, B241)</f>
        <v>0.16666666666666666</v>
      </c>
    </row>
    <row r="242" spans="1:41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86">
        <f>AVERAGEIFS($C$2:C242, $B$2:B242, B242)</f>
        <v>24.76923076923077</v>
      </c>
      <c r="AM242" s="86">
        <f>AVERAGEIFS($I$2:I242, $B$2:B242, B242)</f>
        <v>0.49846153846153851</v>
      </c>
      <c r="AN242" s="86">
        <f>AVERAGEIFS($J$2:J242, $B$2:B242, B242)</f>
        <v>0.52923076923076917</v>
      </c>
      <c r="AO242" s="86">
        <f>AVERAGEIFS($D$2:D242, $B$2:B242, B242)</f>
        <v>0.46153846153846156</v>
      </c>
    </row>
    <row r="243" spans="1:41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86">
        <f>AVERAGEIFS($C$2:C243, $B$2:B243, B243)</f>
        <v>18.09090909090909</v>
      </c>
      <c r="AM243" s="86">
        <f>AVERAGEIFS($I$2:I243, $B$2:B243, B243)</f>
        <v>0.4272727272727273</v>
      </c>
      <c r="AN243" s="86">
        <f>AVERAGEIFS($J$2:J243, $B$2:B243, B243)</f>
        <v>0.4654545454545454</v>
      </c>
      <c r="AO243" s="86">
        <f>AVERAGEIFS($D$2:D243, $B$2:B243, B243)</f>
        <v>0.45454545454545453</v>
      </c>
    </row>
    <row r="244" spans="1:41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86">
        <f>AVERAGEIFS($C$2:C244, $B$2:B244, B244)</f>
        <v>19.25</v>
      </c>
      <c r="AM244" s="86">
        <f>AVERAGEIFS($I$2:I244, $B$2:B244, B244)</f>
        <v>0.4375</v>
      </c>
      <c r="AN244" s="86">
        <f>AVERAGEIFS($J$2:J244, $B$2:B244, B244)</f>
        <v>0.51</v>
      </c>
      <c r="AO244" s="86">
        <f>AVERAGEIFS($D$2:D244, $B$2:B244, B244)</f>
        <v>0.5</v>
      </c>
    </row>
    <row r="245" spans="1:41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86">
        <f>AVERAGEIFS($C$2:C245, $B$2:B245, B245)</f>
        <v>15.8</v>
      </c>
      <c r="AM245" s="86">
        <f>AVERAGEIFS($I$2:I245, $B$2:B245, B245)</f>
        <v>0.57999999999999996</v>
      </c>
      <c r="AN245" s="86">
        <f>AVERAGEIFS($J$2:J245, $B$2:B245, B245)</f>
        <v>0.54399999999999993</v>
      </c>
      <c r="AO245" s="86">
        <f>AVERAGEIFS($D$2:D245, $B$2:B245, B245)</f>
        <v>0.6</v>
      </c>
    </row>
    <row r="246" spans="1:41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86">
        <f>AVERAGEIFS($C$2:C246, $B$2:B246, B246)</f>
        <v>15.25</v>
      </c>
      <c r="AM246" s="86">
        <f>AVERAGEIFS($I$2:I246, $B$2:B246, B246)</f>
        <v>0.53749999999999998</v>
      </c>
      <c r="AN246" s="86">
        <f>AVERAGEIFS($J$2:J246, $B$2:B246, B246)</f>
        <v>0.47499999999999998</v>
      </c>
      <c r="AO246" s="86">
        <f>AVERAGEIFS($D$2:D246, $B$2:B246, B246)</f>
        <v>0.5</v>
      </c>
    </row>
    <row r="247" spans="1:41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86">
        <f>AVERAGEIFS($C$2:C247, $B$2:B247, B247)</f>
        <v>8.5</v>
      </c>
      <c r="AM247" s="86">
        <f>AVERAGEIFS($I$2:I247, $B$2:B247, B247)</f>
        <v>0.64249999999999996</v>
      </c>
      <c r="AN247" s="86">
        <f>AVERAGEIFS($J$2:J247, $B$2:B247, B247)</f>
        <v>0.54749999999999999</v>
      </c>
      <c r="AO247" s="86">
        <f>AVERAGEIFS($D$2:D247, $B$2:B247, B247)</f>
        <v>0.75</v>
      </c>
    </row>
    <row r="248" spans="1:41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86">
        <f>AVERAGEIFS($C$2:C248, $B$2:B248, B248)</f>
        <v>21.333333333333332</v>
      </c>
      <c r="AM248" s="86">
        <f>AVERAGEIFS($I$2:I248, $B$2:B248, B248)</f>
        <v>0.58333333333333337</v>
      </c>
      <c r="AN248" s="86">
        <f>AVERAGEIFS($J$2:J248, $B$2:B248, B248)</f>
        <v>0.5099999999999999</v>
      </c>
      <c r="AO248" s="86">
        <f>AVERAGEIFS($D$2:D248, $B$2:B248, B248)</f>
        <v>0.66666666666666663</v>
      </c>
    </row>
    <row r="249" spans="1:41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86">
        <f>AVERAGEIFS($C$2:C249, $B$2:B249, B249)</f>
        <v>29.875</v>
      </c>
      <c r="AM249" s="86">
        <f>AVERAGEIFS($I$2:I249, $B$2:B249, B249)</f>
        <v>0.4</v>
      </c>
      <c r="AN249" s="86">
        <f>AVERAGEIFS($J$2:J249, $B$2:B249, B249)</f>
        <v>0.47624999999999995</v>
      </c>
      <c r="AO249" s="86">
        <f>AVERAGEIFS($D$2:D249, $B$2:B249, B249)</f>
        <v>0.5</v>
      </c>
    </row>
    <row r="250" spans="1:41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86">
        <f>AVERAGEIFS($C$2:C250, $B$2:B250, B250)</f>
        <v>24.944444444444443</v>
      </c>
      <c r="AM250" s="86">
        <f>AVERAGEIFS($I$2:I250, $B$2:B250, B250)</f>
        <v>0.50388888888888894</v>
      </c>
      <c r="AN250" s="86">
        <f>AVERAGEIFS($J$2:J250, $B$2:B250, B250)</f>
        <v>0.48166666666666669</v>
      </c>
      <c r="AO250" s="86">
        <f>AVERAGEIFS($D$2:D250, $B$2:B250, B250)</f>
        <v>0.5</v>
      </c>
    </row>
    <row r="251" spans="1:41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86">
        <f>AVERAGEIFS($C$2:C251, $B$2:B251, B251)</f>
        <v>20.684210526315791</v>
      </c>
      <c r="AM251" s="86">
        <f>AVERAGEIFS($I$2:I251, $B$2:B251, B251)</f>
        <v>0.51473684210526327</v>
      </c>
      <c r="AN251" s="86">
        <f>AVERAGEIFS($J$2:J251, $B$2:B251, B251)</f>
        <v>0.52526315789473677</v>
      </c>
      <c r="AO251" s="86">
        <f>AVERAGEIFS($D$2:D251, $B$2:B251, B251)</f>
        <v>0.52631578947368418</v>
      </c>
    </row>
    <row r="252" spans="1:41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86">
        <f>AVERAGEIFS($C$2:C252, $B$2:B252, B252)</f>
        <v>16.600000000000001</v>
      </c>
      <c r="AM252" s="86">
        <f>AVERAGEIFS($I$2:I252, $B$2:B252, B252)</f>
        <v>0.46799999999999997</v>
      </c>
      <c r="AN252" s="86">
        <f>AVERAGEIFS($J$2:J252, $B$2:B252, B252)</f>
        <v>0.50499999999999989</v>
      </c>
      <c r="AO252" s="86">
        <f>AVERAGEIFS($D$2:D252, $B$2:B252, B252)</f>
        <v>0.4</v>
      </c>
    </row>
    <row r="253" spans="1:41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86">
        <f>AVERAGEIFS($C$2:C253, $B$2:B253, B253)</f>
        <v>6</v>
      </c>
      <c r="AM253" s="86">
        <f>AVERAGEIFS($I$2:I253, $B$2:B253, B253)</f>
        <v>0.25</v>
      </c>
      <c r="AN253" s="86">
        <f>AVERAGEIFS($J$2:J253, $B$2:B253, B253)</f>
        <v>0.42</v>
      </c>
      <c r="AO253" s="86">
        <f>AVERAGEIFS($D$2:D253, $B$2:B253, B253)</f>
        <v>0</v>
      </c>
    </row>
    <row r="254" spans="1:41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86">
        <f>AVERAGEIFS($C$2:C254, $B$2:B254, B254)</f>
        <v>11.5</v>
      </c>
      <c r="AM254" s="86">
        <f>AVERAGEIFS($I$2:I254, $B$2:B254, B254)</f>
        <v>0.43625000000000003</v>
      </c>
      <c r="AN254" s="86">
        <f>AVERAGEIFS($J$2:J254, $B$2:B254, B254)</f>
        <v>0.49687500000000007</v>
      </c>
      <c r="AO254" s="86">
        <f>AVERAGEIFS($D$2:D254, $B$2:B254, B254)</f>
        <v>0.375</v>
      </c>
    </row>
    <row r="255" spans="1:41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86">
        <f>AVERAGEIFS($C$2:C255, $B$2:B255, B255)</f>
        <v>14</v>
      </c>
      <c r="AM255" s="86">
        <f>AVERAGEIFS($I$2:I255, $B$2:B255, B255)</f>
        <v>0.25</v>
      </c>
      <c r="AN255" s="86">
        <f>AVERAGEIFS($J$2:J255, $B$2:B255, B255)</f>
        <v>0.42</v>
      </c>
      <c r="AO255" s="86">
        <f>AVERAGEIFS($D$2:D255, $B$2:B255, B255)</f>
        <v>0</v>
      </c>
    </row>
    <row r="256" spans="1:41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86">
        <f>AVERAGEIFS($C$2:C256, $B$2:B256, B256)</f>
        <v>20.166666666666668</v>
      </c>
      <c r="AM256" s="86">
        <f>AVERAGEIFS($I$2:I256, $B$2:B256, B256)</f>
        <v>0.46249999999999997</v>
      </c>
      <c r="AN256" s="86">
        <f>AVERAGEIFS($J$2:J256, $B$2:B256, B256)</f>
        <v>0.48249999999999993</v>
      </c>
      <c r="AO256" s="86">
        <f>AVERAGEIFS($D$2:D256, $B$2:B256, B256)</f>
        <v>0.33333333333333331</v>
      </c>
    </row>
    <row r="257" spans="1:41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86">
        <f>AVERAGEIFS($C$2:C257, $B$2:B257, B257)</f>
        <v>28.142857142857142</v>
      </c>
      <c r="AM257" s="86">
        <f>AVERAGEIFS($I$2:I257, $B$2:B257, B257)</f>
        <v>0.4</v>
      </c>
      <c r="AN257" s="86">
        <f>AVERAGEIFS($J$2:J257, $B$2:B257, B257)</f>
        <v>0.44857142857142857</v>
      </c>
      <c r="AO257" s="86">
        <f>AVERAGEIFS($D$2:D257, $B$2:B257, B257)</f>
        <v>0.2857142857142857</v>
      </c>
    </row>
    <row r="258" spans="1:41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86">
        <f>AVERAGEIFS($C$2:C258, $B$2:B258, B258)</f>
        <v>25.421052631578949</v>
      </c>
      <c r="AM258" s="86">
        <f>AVERAGEIFS($I$2:I258, $B$2:B258, B258)</f>
        <v>0.50894736842105259</v>
      </c>
      <c r="AN258" s="86">
        <f>AVERAGEIFS($J$2:J258, $B$2:B258, B258)</f>
        <v>0.48684210526315791</v>
      </c>
      <c r="AO258" s="86">
        <f>AVERAGEIFS($D$2:D258, $B$2:B258, B258)</f>
        <v>0.52631578947368418</v>
      </c>
    </row>
    <row r="259" spans="1:41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86">
        <f>AVERAGEIFS($C$2:C259, $B$2:B259, B259)</f>
        <v>7.9230769230769234</v>
      </c>
      <c r="AM259" s="86">
        <f>AVERAGEIFS($I$2:I259, $B$2:B259, B259)</f>
        <v>0.60615384615384615</v>
      </c>
      <c r="AN259" s="86">
        <f>AVERAGEIFS($J$2:J259, $B$2:B259, B259)</f>
        <v>0.57846153846153836</v>
      </c>
      <c r="AO259" s="86">
        <f>AVERAGEIFS($D$2:D259, $B$2:B259, B259)</f>
        <v>0.69230769230769229</v>
      </c>
    </row>
    <row r="260" spans="1:41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86">
        <f>AVERAGEIFS($C$2:C260, $B$2:B260, B260)</f>
        <v>21.75</v>
      </c>
      <c r="AM260" s="86">
        <f>AVERAGEIFS($I$2:I260, $B$2:B260, B260)</f>
        <v>0.58750000000000002</v>
      </c>
      <c r="AN260" s="86">
        <f>AVERAGEIFS($J$2:J260, $B$2:B260, B260)</f>
        <v>0.52749999999999997</v>
      </c>
      <c r="AO260" s="86">
        <f>AVERAGEIFS($D$2:D260, $B$2:B260, B260)</f>
        <v>0.75</v>
      </c>
    </row>
    <row r="261" spans="1:41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86">
        <f>AVERAGEIFS($C$2:C261, $B$2:B261, B261)</f>
        <v>11.5</v>
      </c>
      <c r="AM261" s="86">
        <f>AVERAGEIFS($I$2:I261, $B$2:B261, B261)</f>
        <v>0.42499999999999999</v>
      </c>
      <c r="AN261" s="86">
        <f>AVERAGEIFS($J$2:J261, $B$2:B261, B261)</f>
        <v>0.5</v>
      </c>
      <c r="AO261" s="86">
        <f>AVERAGEIFS($D$2:D261, $B$2:B261, B261)</f>
        <v>0.5</v>
      </c>
    </row>
    <row r="262" spans="1:41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86">
        <f>AVERAGEIFS($C$2:C262, $B$2:B262, B262)</f>
        <v>21.1875</v>
      </c>
      <c r="AM262" s="86">
        <f>AVERAGEIFS($I$2:I262, $B$2:B262, B262)</f>
        <v>0.49187500000000001</v>
      </c>
      <c r="AN262" s="86">
        <f>AVERAGEIFS($J$2:J262, $B$2:B262, B262)</f>
        <v>0.48750000000000004</v>
      </c>
      <c r="AO262" s="86">
        <f>AVERAGEIFS($D$2:D262, $B$2:B262, B262)</f>
        <v>0.4375</v>
      </c>
    </row>
    <row r="263" spans="1:41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86">
        <f>AVERAGEIFS($C$2:C263, $B$2:B263, B263)</f>
        <v>12</v>
      </c>
      <c r="AM263" s="86">
        <f>AVERAGEIFS($I$2:I263, $B$2:B263, B263)</f>
        <v>0.43411764705882355</v>
      </c>
      <c r="AN263" s="86">
        <f>AVERAGEIFS($J$2:J263, $B$2:B263, B263)</f>
        <v>0.49235294117647066</v>
      </c>
      <c r="AO263" s="86">
        <f>AVERAGEIFS($D$2:D263, $B$2:B263, B263)</f>
        <v>0.35294117647058826</v>
      </c>
    </row>
    <row r="264" spans="1:41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86">
        <f>AVERAGEIFS($C$2:C264, $B$2:B264, B264)</f>
        <v>22.888888888888889</v>
      </c>
      <c r="AM264" s="86">
        <f>AVERAGEIFS($I$2:I264, $B$2:B264, B264)</f>
        <v>0.64055555555555554</v>
      </c>
      <c r="AN264" s="86">
        <f>AVERAGEIFS($J$2:J264, $B$2:B264, B264)</f>
        <v>0.55833333333333324</v>
      </c>
      <c r="AO264" s="86">
        <f>AVERAGEIFS($D$2:D264, $B$2:B264, B264)</f>
        <v>0.72222222222222221</v>
      </c>
    </row>
    <row r="265" spans="1:41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86">
        <f>AVERAGEIFS($C$2:C265, $B$2:B265, B265)</f>
        <v>24.714285714285715</v>
      </c>
      <c r="AM265" s="86">
        <f>AVERAGEIFS($I$2:I265, $B$2:B265, B265)</f>
        <v>0.49142857142857149</v>
      </c>
      <c r="AN265" s="86">
        <f>AVERAGEIFS($J$2:J265, $B$2:B265, B265)</f>
        <v>0.52142857142857135</v>
      </c>
      <c r="AO265" s="86">
        <f>AVERAGEIFS($D$2:D265, $B$2:B265, B265)</f>
        <v>0.42857142857142855</v>
      </c>
    </row>
    <row r="266" spans="1:41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86">
        <f>AVERAGEIFS($C$2:C266, $B$2:B266, B266)</f>
        <v>19.625</v>
      </c>
      <c r="AM266" s="86">
        <f>AVERAGEIFS($I$2:I266, $B$2:B266, B266)</f>
        <v>0.42499999999999999</v>
      </c>
      <c r="AN266" s="86">
        <f>AVERAGEIFS($J$2:J266, $B$2:B266, B266)</f>
        <v>0.46875</v>
      </c>
      <c r="AO266" s="86">
        <f>AVERAGEIFS($D$2:D266, $B$2:B266, B266)</f>
        <v>0.375</v>
      </c>
    </row>
    <row r="267" spans="1:41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86">
        <f>AVERAGEIFS($C$2:C267, $B$2:B267, B267)</f>
        <v>5.5</v>
      </c>
      <c r="AM267" s="86">
        <f>AVERAGEIFS($I$2:I267, $B$2:B267, B267)</f>
        <v>0.4</v>
      </c>
      <c r="AN267" s="86">
        <f>AVERAGEIFS($J$2:J267, $B$2:B267, B267)</f>
        <v>0.375</v>
      </c>
      <c r="AO267" s="86">
        <f>AVERAGEIFS($D$2:D267, $B$2:B267, B267)</f>
        <v>0</v>
      </c>
    </row>
    <row r="268" spans="1:41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86">
        <f>AVERAGEIFS($C$2:C268, $B$2:B268, B268)</f>
        <v>18.583333333333332</v>
      </c>
      <c r="AM268" s="86">
        <f>AVERAGEIFS($I$2:I268, $B$2:B268, B268)</f>
        <v>0.42500000000000004</v>
      </c>
      <c r="AN268" s="86">
        <f>AVERAGEIFS($J$2:J268, $B$2:B268, B268)</f>
        <v>0.46166666666666661</v>
      </c>
      <c r="AO268" s="86">
        <f>AVERAGEIFS($D$2:D268, $B$2:B268, B268)</f>
        <v>0.41666666666666669</v>
      </c>
    </row>
    <row r="269" spans="1:41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86">
        <f>AVERAGEIFS($C$2:C269, $B$2:B269, B269)</f>
        <v>26.75</v>
      </c>
      <c r="AM269" s="86">
        <f>AVERAGEIFS($I$2:I269, $B$2:B269, B269)</f>
        <v>0.38125000000000003</v>
      </c>
      <c r="AN269" s="86">
        <f>AVERAGEIFS($J$2:J269, $B$2:B269, B269)</f>
        <v>0.4375</v>
      </c>
      <c r="AO269" s="86">
        <f>AVERAGEIFS($D$2:D269, $B$2:B269, B269)</f>
        <v>0.25</v>
      </c>
    </row>
    <row r="270" spans="1:41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86">
        <f>AVERAGEIFS($C$2:C270, $B$2:B270, B270)</f>
        <v>24.85</v>
      </c>
      <c r="AM270" s="86">
        <f>AVERAGEIFS($I$2:I270, $B$2:B270, B270)</f>
        <v>0.496</v>
      </c>
      <c r="AN270" s="86">
        <f>AVERAGEIFS($J$2:J270, $B$2:B270, B270)</f>
        <v>0.48049999999999998</v>
      </c>
      <c r="AO270" s="86">
        <f>AVERAGEIFS($D$2:D270, $B$2:B270, B270)</f>
        <v>0.5</v>
      </c>
    </row>
    <row r="271" spans="1:41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86">
        <f>AVERAGEIFS($C$2:C271, $B$2:B271, B271)</f>
        <v>15</v>
      </c>
      <c r="AM271" s="86">
        <f>AVERAGEIFS($I$2:I271, $B$2:B271, B271)</f>
        <v>0.47500000000000003</v>
      </c>
      <c r="AN271" s="86">
        <f>AVERAGEIFS($J$2:J271, $B$2:B271, B271)</f>
        <v>0.47874999999999995</v>
      </c>
      <c r="AO271" s="86">
        <f>AVERAGEIFS($D$2:D271, $B$2:B271, B271)</f>
        <v>0.625</v>
      </c>
    </row>
    <row r="272" spans="1:41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86">
        <f>AVERAGEIFS($C$2:C272, $B$2:B272, B272)</f>
        <v>9.5</v>
      </c>
      <c r="AM272" s="86">
        <f>AVERAGEIFS($I$2:I272, $B$2:B272, B272)</f>
        <v>0.42499999999999999</v>
      </c>
      <c r="AN272" s="86">
        <f>AVERAGEIFS($J$2:J272, $B$2:B272, B272)</f>
        <v>0.42</v>
      </c>
      <c r="AO272" s="86">
        <f>AVERAGEIFS($D$2:D272, $B$2:B272, B272)</f>
        <v>0.5</v>
      </c>
    </row>
    <row r="273" spans="1:41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86">
        <f>AVERAGEIFS($C$2:C273, $B$2:B273, B273)</f>
        <v>10.333333333333334</v>
      </c>
      <c r="AM273" s="86">
        <f>AVERAGEIFS($I$2:I273, $B$2:B273, B273)</f>
        <v>0.3666666666666667</v>
      </c>
      <c r="AN273" s="86">
        <f>AVERAGEIFS($J$2:J273, $B$2:B273, B273)</f>
        <v>0.45333333333333331</v>
      </c>
      <c r="AO273" s="86">
        <f>AVERAGEIFS($D$2:D273, $B$2:B273, B273)</f>
        <v>0.33333333333333331</v>
      </c>
    </row>
    <row r="274" spans="1:41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86">
        <f>AVERAGEIFS($C$2:C274, $B$2:B274, B274)</f>
        <v>4.666666666666667</v>
      </c>
      <c r="AM274" s="86">
        <f>AVERAGEIFS($I$2:I274, $B$2:B274, B274)</f>
        <v>0.35000000000000003</v>
      </c>
      <c r="AN274" s="86">
        <f>AVERAGEIFS($J$2:J274, $B$2:B274, B274)</f>
        <v>0.36999999999999994</v>
      </c>
      <c r="AO274" s="86">
        <f>AVERAGEIFS($D$2:D274, $B$2:B274, B274)</f>
        <v>0</v>
      </c>
    </row>
    <row r="275" spans="1:41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86">
        <f>AVERAGEIFS($C$2:C275, $B$2:B275, B275)</f>
        <v>12.055555555555555</v>
      </c>
      <c r="AM275" s="86">
        <f>AVERAGEIFS($I$2:I275, $B$2:B275, B275)</f>
        <v>0.45166666666666672</v>
      </c>
      <c r="AN275" s="86">
        <f>AVERAGEIFS($J$2:J275, $B$2:B275, B275)</f>
        <v>0.50055555555555564</v>
      </c>
      <c r="AO275" s="86">
        <f>AVERAGEIFS($D$2:D275, $B$2:B275, B275)</f>
        <v>0.3888888888888889</v>
      </c>
    </row>
    <row r="276" spans="1:41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86">
        <f>AVERAGEIFS($C$2:C276, $B$2:B276, B276)</f>
        <v>17.8</v>
      </c>
      <c r="AM276" s="86">
        <f>AVERAGEIFS($I$2:I276, $B$2:B276, B276)</f>
        <v>0.5</v>
      </c>
      <c r="AN276" s="86">
        <f>AVERAGEIFS($J$2:J276, $B$2:B276, B276)</f>
        <v>0.53600000000000003</v>
      </c>
      <c r="AO276" s="86">
        <f>AVERAGEIFS($D$2:D276, $B$2:B276, B276)</f>
        <v>0.6</v>
      </c>
    </row>
    <row r="277" spans="1:41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86">
        <f>AVERAGEIFS($C$2:C277, $B$2:B277, B277)</f>
        <v>24.6</v>
      </c>
      <c r="AM277" s="86">
        <f>AVERAGEIFS($I$2:I277, $B$2:B277, B277)</f>
        <v>0.50866666666666671</v>
      </c>
      <c r="AN277" s="86">
        <f>AVERAGEIFS($J$2:J277, $B$2:B277, B277)</f>
        <v>0.52933333333333321</v>
      </c>
      <c r="AO277" s="86">
        <f>AVERAGEIFS($D$2:D277, $B$2:B277, B277)</f>
        <v>0.46666666666666667</v>
      </c>
    </row>
    <row r="278" spans="1:41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86">
        <f>AVERAGEIFS($C$2:C278, $B$2:B278, B278)</f>
        <v>17.692307692307693</v>
      </c>
      <c r="AM278" s="86">
        <f>AVERAGEIFS($I$2:I278, $B$2:B278, B278)</f>
        <v>0.45000000000000007</v>
      </c>
      <c r="AN278" s="86">
        <f>AVERAGEIFS($J$2:J278, $B$2:B278, B278)</f>
        <v>0.47538461538461529</v>
      </c>
      <c r="AO278" s="86">
        <f>AVERAGEIFS($D$2:D278, $B$2:B278, B278)</f>
        <v>0.46153846153846156</v>
      </c>
    </row>
    <row r="279" spans="1:41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86">
        <f>AVERAGEIFS($C$2:C279, $B$2:B279, B279)</f>
        <v>22.894736842105264</v>
      </c>
      <c r="AM279" s="86">
        <f>AVERAGEIFS($I$2:I279, $B$2:B279, B279)</f>
        <v>0.64631578947368418</v>
      </c>
      <c r="AN279" s="86">
        <f>AVERAGEIFS($J$2:J279, $B$2:B279, B279)</f>
        <v>0.56263157894736837</v>
      </c>
      <c r="AO279" s="86">
        <f>AVERAGEIFS($D$2:D279, $B$2:B279, B279)</f>
        <v>0.73684210526315785</v>
      </c>
    </row>
    <row r="280" spans="1:41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86">
        <f>AVERAGEIFS($C$2:C280, $B$2:B280, B280)</f>
        <v>10</v>
      </c>
      <c r="AM280" s="86">
        <f>AVERAGEIFS($I$2:I280, $B$2:B280, B280)</f>
        <v>0.75</v>
      </c>
      <c r="AN280" s="86">
        <f>AVERAGEIFS($J$2:J280, $B$2:B280, B280)</f>
        <v>0.64</v>
      </c>
      <c r="AO280" s="86">
        <f>AVERAGEIFS($D$2:D280, $B$2:B280, B280)</f>
        <v>1</v>
      </c>
    </row>
    <row r="281" spans="1:41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86">
        <f>AVERAGEIFS($C$2:C281, $B$2:B281, B281)</f>
        <v>15.888888888888889</v>
      </c>
      <c r="AM281" s="86">
        <f>AVERAGEIFS($I$2:I281, $B$2:B281, B281)</f>
        <v>0.46666666666666667</v>
      </c>
      <c r="AN281" s="86">
        <f>AVERAGEIFS($J$2:J281, $B$2:B281, B281)</f>
        <v>0.46888888888888886</v>
      </c>
      <c r="AO281" s="86">
        <f>AVERAGEIFS($D$2:D281, $B$2:B281, B281)</f>
        <v>0.55555555555555558</v>
      </c>
    </row>
    <row r="282" spans="1:41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86">
        <f>AVERAGEIFS($C$2:C282, $B$2:B282, B282)</f>
        <v>26.444444444444443</v>
      </c>
      <c r="AM282" s="86">
        <f>AVERAGEIFS($I$2:I282, $B$2:B282, B282)</f>
        <v>0.38333333333333336</v>
      </c>
      <c r="AN282" s="86">
        <f>AVERAGEIFS($J$2:J282, $B$2:B282, B282)</f>
        <v>0.43222222222222223</v>
      </c>
      <c r="AO282" s="86">
        <f>AVERAGEIFS($D$2:D282, $B$2:B282, B282)</f>
        <v>0.22222222222222221</v>
      </c>
    </row>
    <row r="283" spans="1:41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86">
        <f>AVERAGEIFS($C$2:C283, $B$2:B283, B283)</f>
        <v>25</v>
      </c>
      <c r="AM283" s="86">
        <f>AVERAGEIFS($I$2:I283, $B$2:B283, B283)</f>
        <v>0.49142857142857144</v>
      </c>
      <c r="AN283" s="86">
        <f>AVERAGEIFS($J$2:J283, $B$2:B283, B283)</f>
        <v>0.47619047619047616</v>
      </c>
      <c r="AO283" s="86">
        <f>AVERAGEIFS($D$2:D283, $B$2:B283, B283)</f>
        <v>0.47619047619047616</v>
      </c>
    </row>
    <row r="284" spans="1:41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86">
        <f>AVERAGEIFS($C$2:C284, $B$2:B284, B284)</f>
        <v>17.857142857142858</v>
      </c>
      <c r="AM284" s="86">
        <f>AVERAGEIFS($I$2:I284, $B$2:B284, B284)</f>
        <v>0.44642857142857151</v>
      </c>
      <c r="AN284" s="86">
        <f>AVERAGEIFS($J$2:J284, $B$2:B284, B284)</f>
        <v>0.46928571428571419</v>
      </c>
      <c r="AO284" s="86">
        <f>AVERAGEIFS($D$2:D284, $B$2:B284, B284)</f>
        <v>0.42857142857142855</v>
      </c>
    </row>
    <row r="285" spans="1:41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86">
        <f>AVERAGEIFS($C$2:C285, $B$2:B285, B285)</f>
        <v>11</v>
      </c>
      <c r="AM285" s="86">
        <f>AVERAGEIFS($I$2:I285, $B$2:B285, B285)</f>
        <v>0.375</v>
      </c>
      <c r="AN285" s="86">
        <f>AVERAGEIFS($J$2:J285, $B$2:B285, B285)</f>
        <v>0.4375</v>
      </c>
      <c r="AO285" s="86">
        <f>AVERAGEIFS($D$2:D285, $B$2:B285, B285)</f>
        <v>0.25</v>
      </c>
    </row>
    <row r="286" spans="1:41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86">
        <f>AVERAGEIFS($C$2:C286, $B$2:B286, B286)</f>
        <v>20</v>
      </c>
      <c r="AM286" s="86">
        <f>AVERAGEIFS($I$2:I286, $B$2:B286, B286)</f>
        <v>0.55000000000000004</v>
      </c>
      <c r="AN286" s="86">
        <f>AVERAGEIFS($J$2:J286, $B$2:B286, B286)</f>
        <v>0.5</v>
      </c>
      <c r="AO286" s="86">
        <f>AVERAGEIFS($D$2:D286, $B$2:B286, B286)</f>
        <v>0.6</v>
      </c>
    </row>
    <row r="287" spans="1:41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86">
        <f>AVERAGEIFS($C$2:C287, $B$2:B287, B287)</f>
        <v>23.55</v>
      </c>
      <c r="AM287" s="86">
        <f>AVERAGEIFS($I$2:I287, $B$2:B287, B287)</f>
        <v>0.64399999999999991</v>
      </c>
      <c r="AN287" s="86">
        <f>AVERAGEIFS($J$2:J287, $B$2:B287, B287)</f>
        <v>0.56499999999999995</v>
      </c>
      <c r="AO287" s="86">
        <f>AVERAGEIFS($D$2:D287, $B$2:B287, B287)</f>
        <v>0.75</v>
      </c>
    </row>
    <row r="288" spans="1:41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86">
        <f>AVERAGEIFS($C$2:C288, $B$2:B288, B288)</f>
        <v>24.5625</v>
      </c>
      <c r="AM288" s="86">
        <f>AVERAGEIFS($I$2:I288, $B$2:B288, B288)</f>
        <v>0.51437500000000003</v>
      </c>
      <c r="AN288" s="86">
        <f>AVERAGEIFS($J$2:J288, $B$2:B288, B288)</f>
        <v>0.53437499999999993</v>
      </c>
      <c r="AO288" s="86">
        <f>AVERAGEIFS($D$2:D288, $B$2:B288, B288)</f>
        <v>0.5</v>
      </c>
    </row>
    <row r="289" spans="1:41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86">
        <f>AVERAGEIFS($C$2:C289, $B$2:B289, B289)</f>
        <v>18.5</v>
      </c>
      <c r="AM289" s="86">
        <f>AVERAGEIFS($I$2:I289, $B$2:B289, B289)</f>
        <v>0.51666666666666672</v>
      </c>
      <c r="AN289" s="86">
        <f>AVERAGEIFS($J$2:J289, $B$2:B289, B289)</f>
        <v>0.54833333333333334</v>
      </c>
      <c r="AO289" s="86">
        <f>AVERAGEIFS($D$2:D289, $B$2:B289, B289)</f>
        <v>0.66666666666666663</v>
      </c>
    </row>
    <row r="290" spans="1:41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86">
        <f>AVERAGEIFS($C$2:C290, $B$2:B290, B290)</f>
        <v>20</v>
      </c>
      <c r="AM290" s="86">
        <f>AVERAGEIFS($I$2:I290, $B$2:B290, B290)</f>
        <v>0.47307692307692306</v>
      </c>
      <c r="AN290" s="86">
        <f>AVERAGEIFS($J$2:J290, $B$2:B290, B290)</f>
        <v>0.49230769230769228</v>
      </c>
      <c r="AO290" s="86">
        <f>AVERAGEIFS($D$2:D290, $B$2:B290, B290)</f>
        <v>0.38461538461538464</v>
      </c>
    </row>
    <row r="291" spans="1:41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86">
        <f>AVERAGEIFS($C$2:C291, $B$2:B291, B291)</f>
        <v>5.25</v>
      </c>
      <c r="AM291" s="86">
        <f>AVERAGEIFS($I$2:I291, $B$2:B291, B291)</f>
        <v>0.41249999999999998</v>
      </c>
      <c r="AN291" s="86">
        <f>AVERAGEIFS($J$2:J291, $B$2:B291, B291)</f>
        <v>0.42999999999999994</v>
      </c>
      <c r="AO291" s="86">
        <f>AVERAGEIFS($D$2:D291, $B$2:B291, B291)</f>
        <v>0.25</v>
      </c>
    </row>
    <row r="292" spans="1:41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86">
        <f>AVERAGEIFS($C$2:C292, $B$2:B292, B292)</f>
        <v>11</v>
      </c>
      <c r="AM292" s="86">
        <f>AVERAGEIFS($I$2:I292, $B$2:B292, B292)</f>
        <v>0.70000000000000007</v>
      </c>
      <c r="AN292" s="86">
        <f>AVERAGEIFS($J$2:J292, $B$2:B292, B292)</f>
        <v>0.57499999999999996</v>
      </c>
      <c r="AO292" s="86">
        <f>AVERAGEIFS($D$2:D292, $B$2:B292, B292)</f>
        <v>1</v>
      </c>
    </row>
    <row r="293" spans="1:41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86">
        <f>AVERAGEIFS($C$2:C293, $B$2:B293, B293)</f>
        <v>21.411764705882351</v>
      </c>
      <c r="AM293" s="86">
        <f>AVERAGEIFS($I$2:I293, $B$2:B293, B293)</f>
        <v>0.4864705882352941</v>
      </c>
      <c r="AN293" s="86">
        <f>AVERAGEIFS($J$2:J293, $B$2:B293, B293)</f>
        <v>0.48235294117647065</v>
      </c>
      <c r="AO293" s="86">
        <f>AVERAGEIFS($D$2:D293, $B$2:B293, B293)</f>
        <v>0.41176470588235292</v>
      </c>
    </row>
    <row r="294" spans="1:41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86">
        <f>AVERAGEIFS($C$2:C294, $B$2:B294, B294)</f>
        <v>24.954545454545453</v>
      </c>
      <c r="AM294" s="86">
        <f>AVERAGEIFS($I$2:I294, $B$2:B294, B294)</f>
        <v>0.4872727272727273</v>
      </c>
      <c r="AN294" s="86">
        <f>AVERAGEIFS($J$2:J294, $B$2:B294, B294)</f>
        <v>0.47272727272727272</v>
      </c>
      <c r="AO294" s="86">
        <f>AVERAGEIFS($D$2:D294, $B$2:B294, B294)</f>
        <v>0.45454545454545453</v>
      </c>
    </row>
    <row r="295" spans="1:41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86">
        <f>AVERAGEIFS($C$2:C295, $B$2:B295, B295)</f>
        <v>13.4</v>
      </c>
      <c r="AM295" s="86">
        <f>AVERAGEIFS($I$2:I295, $B$2:B295, B295)</f>
        <v>0.38</v>
      </c>
      <c r="AN295" s="86">
        <f>AVERAGEIFS($J$2:J295, $B$2:B295, B295)</f>
        <v>0.43</v>
      </c>
      <c r="AO295" s="86">
        <f>AVERAGEIFS($D$2:D295, $B$2:B295, B295)</f>
        <v>0.2</v>
      </c>
    </row>
    <row r="296" spans="1:41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86">
        <f>AVERAGEIFS($C$2:C296, $B$2:B296, B296)</f>
        <v>15.833333333333334</v>
      </c>
      <c r="AM296" s="86">
        <f>AVERAGEIFS($I$2:I296, $B$2:B296, B296)</f>
        <v>0.54999999999999993</v>
      </c>
      <c r="AN296" s="86">
        <f>AVERAGEIFS($J$2:J296, $B$2:B296, B296)</f>
        <v>0.51999999999999991</v>
      </c>
      <c r="AO296" s="86">
        <f>AVERAGEIFS($D$2:D296, $B$2:B296, B296)</f>
        <v>0.5</v>
      </c>
    </row>
    <row r="297" spans="1:41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86">
        <f>AVERAGEIFS($C$2:C297, $B$2:B297, B297)</f>
        <v>14</v>
      </c>
      <c r="AM297" s="86">
        <f>AVERAGEIFS($I$2:I297, $B$2:B297, B297)</f>
        <v>0.35833333333333334</v>
      </c>
      <c r="AN297" s="86">
        <f>AVERAGEIFS($J$2:J297, $B$2:B297, B297)</f>
        <v>0.38333333333333336</v>
      </c>
      <c r="AO297" s="86">
        <f>AVERAGEIFS($D$2:D297, $B$2:B297, B297)</f>
        <v>0.16666666666666666</v>
      </c>
    </row>
    <row r="298" spans="1:41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86">
        <f>AVERAGEIFS($C$2:C298, $B$2:B298, B298)</f>
        <v>17.666666666666668</v>
      </c>
      <c r="AM298" s="86">
        <f>AVERAGEIFS($I$2:I298, $B$2:B298, B298)</f>
        <v>0.44333333333333341</v>
      </c>
      <c r="AN298" s="86">
        <f>AVERAGEIFS($J$2:J298, $B$2:B298, B298)</f>
        <v>0.46466666666666662</v>
      </c>
      <c r="AO298" s="86">
        <f>AVERAGEIFS($D$2:D298, $B$2:B298, B298)</f>
        <v>0.4</v>
      </c>
    </row>
    <row r="299" spans="1:41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86">
        <f>AVERAGEIFS($C$2:C299, $B$2:B299, B299)</f>
        <v>11.842105263157896</v>
      </c>
      <c r="AM299" s="86">
        <f>AVERAGEIFS($I$2:I299, $B$2:B299, B299)</f>
        <v>0.44894736842105271</v>
      </c>
      <c r="AN299" s="86">
        <f>AVERAGEIFS($J$2:J299, $B$2:B299, B299)</f>
        <v>0.49526315789473696</v>
      </c>
      <c r="AO299" s="86">
        <f>AVERAGEIFS($D$2:D299, $B$2:B299, B299)</f>
        <v>0.36842105263157893</v>
      </c>
    </row>
    <row r="300" spans="1:41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86">
        <f>AVERAGEIFS($C$2:C300, $B$2:B300, B300)</f>
        <v>20.149999999999999</v>
      </c>
      <c r="AM300" s="86">
        <f>AVERAGEIFS($I$2:I300, $B$2:B300, B300)</f>
        <v>0.50150000000000006</v>
      </c>
      <c r="AN300" s="86">
        <f>AVERAGEIFS($J$2:J300, $B$2:B300, B300)</f>
        <v>0.51349999999999985</v>
      </c>
      <c r="AO300" s="86">
        <f>AVERAGEIFS($D$2:D300, $B$2:B300, B300)</f>
        <v>0.5</v>
      </c>
    </row>
    <row r="301" spans="1:41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86">
        <f>AVERAGEIFS($C$2:C301, $B$2:B301, B301)</f>
        <v>24.176470588235293</v>
      </c>
      <c r="AM301" s="86">
        <f>AVERAGEIFS($I$2:I301, $B$2:B301, B301)</f>
        <v>0.49882352941176472</v>
      </c>
      <c r="AN301" s="86">
        <f>AVERAGEIFS($J$2:J301, $B$2:B301, B301)</f>
        <v>0.51999999999999991</v>
      </c>
      <c r="AO301" s="86">
        <f>AVERAGEIFS($D$2:D301, $B$2:B301, B301)</f>
        <v>0.47058823529411764</v>
      </c>
    </row>
    <row r="302" spans="1:41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86">
        <f>AVERAGEIFS($C$2:C302, $B$2:B302, B302)</f>
        <v>29.111111111111111</v>
      </c>
      <c r="AM302" s="86">
        <f>AVERAGEIFS($I$2:I302, $B$2:B302, B302)</f>
        <v>0.38333333333333336</v>
      </c>
      <c r="AN302" s="86">
        <f>AVERAGEIFS($J$2:J302, $B$2:B302, B302)</f>
        <v>0.45555555555555549</v>
      </c>
      <c r="AO302" s="86">
        <f>AVERAGEIFS($D$2:D302, $B$2:B302, B302)</f>
        <v>0.44444444444444442</v>
      </c>
    </row>
    <row r="303" spans="1:41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86">
        <f>AVERAGEIFS($C$2:C303, $B$2:B303, B303)</f>
        <v>18.875</v>
      </c>
      <c r="AM303" s="86">
        <f>AVERAGEIFS($I$2:I303, $B$2:B303, B303)</f>
        <v>0.48749999999999999</v>
      </c>
      <c r="AN303" s="86">
        <f>AVERAGEIFS($J$2:J303, $B$2:B303, B303)</f>
        <v>0.47375</v>
      </c>
      <c r="AO303" s="86">
        <f>AVERAGEIFS($D$2:D303, $B$2:B303, B303)</f>
        <v>0.375</v>
      </c>
    </row>
    <row r="304" spans="1:41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86">
        <f>AVERAGEIFS($C$2:C304, $B$2:B304, B304)</f>
        <v>17.428571428571427</v>
      </c>
      <c r="AM304" s="86">
        <f>AVERAGEIFS($I$2:I304, $B$2:B304, B304)</f>
        <v>0.47857142857142859</v>
      </c>
      <c r="AN304" s="86">
        <f>AVERAGEIFS($J$2:J304, $B$2:B304, B304)</f>
        <v>0.51142857142857145</v>
      </c>
      <c r="AO304" s="86">
        <f>AVERAGEIFS($D$2:D304, $B$2:B304, B304)</f>
        <v>0.5714285714285714</v>
      </c>
    </row>
    <row r="305" spans="1:41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86">
        <f>AVERAGEIFS($C$2:C305, $B$2:B305, B305)</f>
        <v>14.2</v>
      </c>
      <c r="AM305" s="86">
        <f>AVERAGEIFS($I$2:I305, $B$2:B305, B305)</f>
        <v>0.48</v>
      </c>
      <c r="AN305" s="86">
        <f>AVERAGEIFS($J$2:J305, $B$2:B305, B305)</f>
        <v>0.438</v>
      </c>
      <c r="AO305" s="86">
        <f>AVERAGEIFS($D$2:D305, $B$2:B305, B305)</f>
        <v>0.4</v>
      </c>
    </row>
    <row r="306" spans="1:41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86">
        <f>AVERAGEIFS($C$2:C306, $B$2:B306, B306)</f>
        <v>23.19047619047619</v>
      </c>
      <c r="AM306" s="86">
        <f>AVERAGEIFS($I$2:I306, $B$2:B306, B306)</f>
        <v>0.64904761904761898</v>
      </c>
      <c r="AN306" s="86">
        <f>AVERAGEIFS($J$2:J306, $B$2:B306, B306)</f>
        <v>0.5719047619047618</v>
      </c>
      <c r="AO306" s="86">
        <f>AVERAGEIFS($D$2:D306, $B$2:B306, B306)</f>
        <v>0.76190476190476186</v>
      </c>
    </row>
    <row r="307" spans="1:41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86">
        <f>AVERAGEIFS($C$2:C307, $B$2:B307, B307)</f>
        <v>25.6</v>
      </c>
      <c r="AM307" s="86">
        <f>AVERAGEIFS($I$2:I307, $B$2:B307, B307)</f>
        <v>0.42000000000000004</v>
      </c>
      <c r="AN307" s="86">
        <f>AVERAGEIFS($J$2:J307, $B$2:B307, B307)</f>
        <v>0.45999999999999996</v>
      </c>
      <c r="AO307" s="86">
        <f>AVERAGEIFS($D$2:D307, $B$2:B307, B307)</f>
        <v>0.3</v>
      </c>
    </row>
    <row r="308" spans="1:41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86">
        <f>AVERAGEIFS($C$2:C308, $B$2:B308, B308)</f>
        <v>13.857142857142858</v>
      </c>
      <c r="AM308" s="86">
        <f>AVERAGEIFS($I$2:I308, $B$2:B308, B308)</f>
        <v>0.41428571428571426</v>
      </c>
      <c r="AN308" s="86">
        <f>AVERAGEIFS($J$2:J308, $B$2:B308, B308)</f>
        <v>0.43000000000000005</v>
      </c>
      <c r="AO308" s="86">
        <f>AVERAGEIFS($D$2:D308, $B$2:B308, B308)</f>
        <v>0.2857142857142857</v>
      </c>
    </row>
    <row r="309" spans="1:41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86">
        <f>AVERAGEIFS($C$2:C309, $B$2:B309, B309)</f>
        <v>17.6875</v>
      </c>
      <c r="AM309" s="86">
        <f>AVERAGEIFS($I$2:I309, $B$2:B309, B309)</f>
        <v>0.46250000000000008</v>
      </c>
      <c r="AN309" s="86">
        <f>AVERAGEIFS($J$2:J309, $B$2:B309, B309)</f>
        <v>0.47999999999999993</v>
      </c>
      <c r="AO309" s="86">
        <f>AVERAGEIFS($D$2:D309, $B$2:B309, B309)</f>
        <v>0.4375</v>
      </c>
    </row>
    <row r="310" spans="1:41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86">
        <f>AVERAGEIFS($C$2:C310, $B$2:B310, B310)</f>
        <v>17.100000000000001</v>
      </c>
      <c r="AM310" s="86">
        <f>AVERAGEIFS($I$2:I310, $B$2:B310, B310)</f>
        <v>0.495</v>
      </c>
      <c r="AN310" s="86">
        <f>AVERAGEIFS($J$2:J310, $B$2:B310, B310)</f>
        <v>0.49299999999999999</v>
      </c>
      <c r="AO310" s="86">
        <f>AVERAGEIFS($D$2:D310, $B$2:B310, B310)</f>
        <v>0.6</v>
      </c>
    </row>
    <row r="311" spans="1:41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86">
        <f>AVERAGEIFS($C$2:C311, $B$2:B311, B311)</f>
        <v>17</v>
      </c>
      <c r="AM311" s="86">
        <f>AVERAGEIFS($I$2:I311, $B$2:B311, B311)</f>
        <v>0.4936363636363636</v>
      </c>
      <c r="AN311" s="86">
        <f>AVERAGEIFS($J$2:J311, $B$2:B311, B311)</f>
        <v>0.52363636363636357</v>
      </c>
      <c r="AO311" s="86">
        <f>AVERAGEIFS($D$2:D311, $B$2:B311, B311)</f>
        <v>0.45454545454545453</v>
      </c>
    </row>
    <row r="312" spans="1:41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86">
        <f>AVERAGEIFS($C$2:C312, $B$2:B312, B312)</f>
        <v>17.875</v>
      </c>
      <c r="AM312" s="86">
        <f>AVERAGEIFS($I$2:I312, $B$2:B312, B312)</f>
        <v>0.54374999999999996</v>
      </c>
      <c r="AN312" s="86">
        <f>AVERAGEIFS($J$2:J312, $B$2:B312, B312)</f>
        <v>0.56000000000000005</v>
      </c>
      <c r="AO312" s="86">
        <f>AVERAGEIFS($D$2:D312, $B$2:B312, B312)</f>
        <v>0.625</v>
      </c>
    </row>
    <row r="313" spans="1:41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86">
        <f>AVERAGEIFS($C$2:C313, $B$2:B313, B313)</f>
        <v>23</v>
      </c>
      <c r="AM313" s="86">
        <f>AVERAGEIFS($I$2:I313, $B$2:B313, B313)</f>
        <v>0.66499999999999992</v>
      </c>
      <c r="AN313" s="86">
        <f>AVERAGEIFS($J$2:J313, $B$2:B313, B313)</f>
        <v>0.58681818181818179</v>
      </c>
      <c r="AO313" s="86">
        <f>AVERAGEIFS($D$2:D313, $B$2:B313, B313)</f>
        <v>0.77272727272727271</v>
      </c>
    </row>
    <row r="314" spans="1:41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86">
        <f>AVERAGEIFS($C$2:C314, $B$2:B314, B314)</f>
        <v>16.90909090909091</v>
      </c>
      <c r="AM314" s="86">
        <f>AVERAGEIFS($I$2:I314, $B$2:B314, B314)</f>
        <v>0.48818181818181822</v>
      </c>
      <c r="AN314" s="86">
        <f>AVERAGEIFS($J$2:J314, $B$2:B314, B314)</f>
        <v>0.50636363636363635</v>
      </c>
      <c r="AO314" s="86">
        <f>AVERAGEIFS($D$2:D314, $B$2:B314, B314)</f>
        <v>0.54545454545454541</v>
      </c>
    </row>
    <row r="315" spans="1:41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86">
        <f>AVERAGEIFS($C$2:C315, $B$2:B315, B315)</f>
        <v>8.5</v>
      </c>
      <c r="AM315" s="86">
        <f>AVERAGEIFS($I$2:I315, $B$2:B315, B315)</f>
        <v>0.6875</v>
      </c>
      <c r="AN315" s="86">
        <f>AVERAGEIFS($J$2:J315, $B$2:B315, B315)</f>
        <v>0.68</v>
      </c>
      <c r="AO315" s="86">
        <f>AVERAGEIFS($D$2:D315, $B$2:B315, B315)</f>
        <v>0.75</v>
      </c>
    </row>
    <row r="316" spans="1:41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86">
        <f>AVERAGEIFS($C$2:C316, $B$2:B316, B316)</f>
        <v>19.666666666666668</v>
      </c>
      <c r="AM316" s="86">
        <f>AVERAGEIFS($I$2:I316, $B$2:B316, B316)</f>
        <v>0.52523809523809528</v>
      </c>
      <c r="AN316" s="86">
        <f>AVERAGEIFS($J$2:J316, $B$2:B316, B316)</f>
        <v>0.53190476190476177</v>
      </c>
      <c r="AO316" s="86">
        <f>AVERAGEIFS($D$2:D316, $B$2:B316, B316)</f>
        <v>0.52380952380952384</v>
      </c>
    </row>
    <row r="317" spans="1:41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86">
        <f>AVERAGEIFS($C$2:C317, $B$2:B317, B317)</f>
        <v>17.888888888888889</v>
      </c>
      <c r="AM317" s="86">
        <f>AVERAGEIFS($I$2:I317, $B$2:B317, B317)</f>
        <v>0.54444444444444451</v>
      </c>
      <c r="AN317" s="86">
        <f>AVERAGEIFS($J$2:J317, $B$2:B317, B317)</f>
        <v>0.52111111111111119</v>
      </c>
      <c r="AO317" s="86">
        <f>AVERAGEIFS($D$2:D317, $B$2:B317, B317)</f>
        <v>0.44444444444444442</v>
      </c>
    </row>
    <row r="318" spans="1:41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86">
        <f>AVERAGEIFS($C$2:C318, $B$2:B318, B318)</f>
        <v>8.5</v>
      </c>
      <c r="AM318" s="86">
        <f>AVERAGEIFS($I$2:I318, $B$2:B318, B318)</f>
        <v>0.6</v>
      </c>
      <c r="AN318" s="86">
        <f>AVERAGEIFS($J$2:J318, $B$2:B318, B318)</f>
        <v>0.54749999999999999</v>
      </c>
      <c r="AO318" s="86">
        <f>AVERAGEIFS($D$2:D318, $B$2:B318, B318)</f>
        <v>0.5</v>
      </c>
    </row>
    <row r="319" spans="1:41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86">
        <f>AVERAGEIFS($C$2:C319, $B$2:B319, B319)</f>
        <v>21.055555555555557</v>
      </c>
      <c r="AM319" s="86">
        <f>AVERAGEIFS($I$2:I319, $B$2:B319, B319)</f>
        <v>0.45944444444444443</v>
      </c>
      <c r="AN319" s="86">
        <f>AVERAGEIFS($J$2:J319, $B$2:B319, B319)</f>
        <v>0.46111111111111114</v>
      </c>
      <c r="AO319" s="86">
        <f>AVERAGEIFS($D$2:D319, $B$2:B319, B319)</f>
        <v>0.3888888888888889</v>
      </c>
    </row>
    <row r="320" spans="1:41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86">
        <f>AVERAGEIFS($C$2:C320, $B$2:B320, B320)</f>
        <v>27.5</v>
      </c>
      <c r="AM320" s="86">
        <f>AVERAGEIFS($I$2:I320, $B$2:B320, B320)</f>
        <v>0.34500000000000003</v>
      </c>
      <c r="AN320" s="86">
        <f>AVERAGEIFS($J$2:J320, $B$2:B320, B320)</f>
        <v>0.41999999999999993</v>
      </c>
      <c r="AO320" s="86">
        <f>AVERAGEIFS($D$2:D320, $B$2:B320, B320)</f>
        <v>0.4</v>
      </c>
    </row>
    <row r="321" spans="1:41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86">
        <f>AVERAGEIFS($C$2:C321, $B$2:B321, B321)</f>
        <v>16.416666666666668</v>
      </c>
      <c r="AM321" s="86">
        <f>AVERAGEIFS($I$2:I321, $B$2:B321, B321)</f>
        <v>0.45249999999999996</v>
      </c>
      <c r="AN321" s="86">
        <f>AVERAGEIFS($J$2:J321, $B$2:B321, B321)</f>
        <v>0.48833333333333323</v>
      </c>
      <c r="AO321" s="86">
        <f>AVERAGEIFS($D$2:D321, $B$2:B321, B321)</f>
        <v>0.41666666666666669</v>
      </c>
    </row>
    <row r="322" spans="1:41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86">
        <f>AVERAGEIFS($C$2:C322, $B$2:B322, B322)</f>
        <v>17.176470588235293</v>
      </c>
      <c r="AM322" s="86">
        <f>AVERAGEIFS($I$2:I322, $B$2:B322, B322)</f>
        <v>0.43529411764705889</v>
      </c>
      <c r="AN322" s="86">
        <f>AVERAGEIFS($J$2:J322, $B$2:B322, B322)</f>
        <v>0.4576470588235293</v>
      </c>
      <c r="AO322" s="86">
        <f>AVERAGEIFS($D$2:D322, $B$2:B322, B322)</f>
        <v>0.41176470588235292</v>
      </c>
    </row>
    <row r="323" spans="1:41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86">
        <f>AVERAGEIFS($C$2:C323, $B$2:B323, B323)</f>
        <v>11.65</v>
      </c>
      <c r="AM323" s="86">
        <f>AVERAGEIFS($I$2:I323, $B$2:B323, B323)</f>
        <v>0.42650000000000005</v>
      </c>
      <c r="AN323" s="86">
        <f>AVERAGEIFS($J$2:J323, $B$2:B323, B323)</f>
        <v>0.47550000000000009</v>
      </c>
      <c r="AO323" s="86">
        <f>AVERAGEIFS($D$2:D323, $B$2:B323, B323)</f>
        <v>0.35</v>
      </c>
    </row>
    <row r="324" spans="1:41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86">
        <f>AVERAGEIFS($C$2:C324, $B$2:B324, B324)</f>
        <v>16.09090909090909</v>
      </c>
      <c r="AM324" s="86">
        <f>AVERAGEIFS($I$2:I324, $B$2:B324, B324)</f>
        <v>0.45</v>
      </c>
      <c r="AN324" s="86">
        <f>AVERAGEIFS($J$2:J324, $B$2:B324, B324)</f>
        <v>0.45727272727272722</v>
      </c>
      <c r="AO324" s="86">
        <f>AVERAGEIFS($D$2:D324, $B$2:B324, B324)</f>
        <v>0.54545454545454541</v>
      </c>
    </row>
    <row r="325" spans="1:41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86">
        <f>AVERAGEIFS($C$2:C325, $B$2:B325, B325)</f>
        <v>4</v>
      </c>
      <c r="AM325" s="86">
        <f>AVERAGEIFS($I$2:I325, $B$2:B325, B325)</f>
        <v>0</v>
      </c>
      <c r="AN325" s="86">
        <f>AVERAGEIFS($J$2:J325, $B$2:B325, B325)</f>
        <v>0.1</v>
      </c>
      <c r="AO325" s="86">
        <f>AVERAGEIFS($D$2:D325, $B$2:B325, B325)</f>
        <v>0</v>
      </c>
    </row>
    <row r="326" spans="1:41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86">
        <f>AVERAGEIFS($C$2:C326, $B$2:B326, B326)</f>
        <v>22.913043478260871</v>
      </c>
      <c r="AM326" s="86">
        <f>AVERAGEIFS($I$2:I326, $B$2:B326, B326)</f>
        <v>0.66869565217391302</v>
      </c>
      <c r="AN326" s="86">
        <f>AVERAGEIFS($J$2:J326, $B$2:B326, B326)</f>
        <v>0.58739130434782605</v>
      </c>
      <c r="AO326" s="86">
        <f>AVERAGEIFS($D$2:D326, $B$2:B326, B326)</f>
        <v>0.78260869565217395</v>
      </c>
    </row>
    <row r="327" spans="1:41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86">
        <f>AVERAGEIFS($C$2:C327, $B$2:B327, B327)</f>
        <v>19.681818181818183</v>
      </c>
      <c r="AM327" s="86">
        <f>AVERAGEIFS($I$2:I327, $B$2:B327, B327)</f>
        <v>0.53545454545454552</v>
      </c>
      <c r="AN327" s="86">
        <f>AVERAGEIFS($J$2:J327, $B$2:B327, B327)</f>
        <v>0.53499999999999992</v>
      </c>
      <c r="AO327" s="86">
        <f>AVERAGEIFS($D$2:D327, $B$2:B327, B327)</f>
        <v>0.54545454545454541</v>
      </c>
    </row>
    <row r="328" spans="1:41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86">
        <f>AVERAGEIFS($C$2:C328, $B$2:B328, B328)</f>
        <v>17.277777777777779</v>
      </c>
      <c r="AM328" s="86">
        <f>AVERAGEIFS($I$2:I328, $B$2:B328, B328)</f>
        <v>0.45277777777777789</v>
      </c>
      <c r="AN328" s="86">
        <f>AVERAGEIFS($J$2:J328, $B$2:B328, B328)</f>
        <v>0.4655555555555555</v>
      </c>
      <c r="AO328" s="86">
        <f>AVERAGEIFS($D$2:D328, $B$2:B328, B328)</f>
        <v>0.44444444444444442</v>
      </c>
    </row>
    <row r="329" spans="1:41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86">
        <f>AVERAGEIFS($C$2:C329, $B$2:B329, B329)</f>
        <v>12.6</v>
      </c>
      <c r="AM329" s="86">
        <f>AVERAGEIFS($I$2:I329, $B$2:B329, B329)</f>
        <v>0.71000000000000008</v>
      </c>
      <c r="AN329" s="86">
        <f>AVERAGEIFS($J$2:J329, $B$2:B329, B329)</f>
        <v>0.57999999999999996</v>
      </c>
      <c r="AO329" s="86">
        <f>AVERAGEIFS($D$2:D329, $B$2:B329, B329)</f>
        <v>1</v>
      </c>
    </row>
    <row r="330" spans="1:41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86">
        <f>AVERAGEIFS($C$2:C330, $B$2:B330, B330)</f>
        <v>16.142857142857142</v>
      </c>
      <c r="AM330" s="86">
        <f>AVERAGEIFS($I$2:I330, $B$2:B330, B330)</f>
        <v>0.57857142857142851</v>
      </c>
      <c r="AN330" s="86">
        <f>AVERAGEIFS($J$2:J330, $B$2:B330, B330)</f>
        <v>0.53142857142857136</v>
      </c>
      <c r="AO330" s="86">
        <f>AVERAGEIFS($D$2:D330, $B$2:B330, B330)</f>
        <v>0.5714285714285714</v>
      </c>
    </row>
    <row r="331" spans="1:41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86">
        <f>AVERAGEIFS($C$2:C331, $B$2:B331, B331)</f>
        <v>17.8</v>
      </c>
      <c r="AM331" s="86">
        <f>AVERAGEIFS($I$2:I331, $B$2:B331, B331)</f>
        <v>0.56500000000000006</v>
      </c>
      <c r="AN331" s="86">
        <f>AVERAGEIFS($J$2:J331, $B$2:B331, B331)</f>
        <v>0.52900000000000003</v>
      </c>
      <c r="AO331" s="86">
        <f>AVERAGEIFS($D$2:D331, $B$2:B331, B331)</f>
        <v>0.5</v>
      </c>
    </row>
    <row r="332" spans="1:41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86">
        <f>AVERAGEIFS($C$2:C332, $B$2:B332, B332)</f>
        <v>25.727272727272727</v>
      </c>
      <c r="AM332" s="86">
        <f>AVERAGEIFS($I$2:I332, $B$2:B332, B332)</f>
        <v>0.40454545454545454</v>
      </c>
      <c r="AN332" s="86">
        <f>AVERAGEIFS($J$2:J332, $B$2:B332, B332)</f>
        <v>0.45454545454545453</v>
      </c>
      <c r="AO332" s="86">
        <f>AVERAGEIFS($D$2:D332, $B$2:B332, B332)</f>
        <v>0.27272727272727271</v>
      </c>
    </row>
    <row r="333" spans="1:41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86">
        <f>AVERAGEIFS($C$2:C333, $B$2:B333, B333)</f>
        <v>18.333333333333332</v>
      </c>
      <c r="AM333" s="86">
        <f>AVERAGEIFS($I$2:I333, $B$2:B333, B333)</f>
        <v>0.6166666666666667</v>
      </c>
      <c r="AN333" s="86">
        <f>AVERAGEIFS($J$2:J333, $B$2:B333, B333)</f>
        <v>0.53666666666666663</v>
      </c>
      <c r="AO333" s="86">
        <f>AVERAGEIFS($D$2:D333, $B$2:B333, B333)</f>
        <v>0.66666666666666663</v>
      </c>
    </row>
    <row r="334" spans="1:41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86">
        <f>AVERAGEIFS($C$2:C334, $B$2:B334, B334)</f>
        <v>16.46153846153846</v>
      </c>
      <c r="AM334" s="86">
        <f>AVERAGEIFS($I$2:I334, $B$2:B334, B334)</f>
        <v>0.43692307692307691</v>
      </c>
      <c r="AN334" s="86">
        <f>AVERAGEIFS($J$2:J334, $B$2:B334, B334)</f>
        <v>0.48153846153846147</v>
      </c>
      <c r="AO334" s="86">
        <f>AVERAGEIFS($D$2:D334, $B$2:B334, B334)</f>
        <v>0.38461538461538464</v>
      </c>
    </row>
    <row r="335" spans="1:41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86">
        <f>AVERAGEIFS($C$2:C335, $B$2:B335, B335)</f>
        <v>16.083333333333332</v>
      </c>
      <c r="AM335" s="86">
        <f>AVERAGEIFS($I$2:I335, $B$2:B335, B335)</f>
        <v>0.43333333333333335</v>
      </c>
      <c r="AN335" s="86">
        <f>AVERAGEIFS($J$2:J335, $B$2:B335, B335)</f>
        <v>0.45249999999999996</v>
      </c>
      <c r="AO335" s="86">
        <f>AVERAGEIFS($D$2:D335, $B$2:B335, B335)</f>
        <v>0.5</v>
      </c>
    </row>
    <row r="336" spans="1:41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86">
        <f>AVERAGEIFS($C$2:C336, $B$2:B336, B336)</f>
        <v>16.666666666666668</v>
      </c>
      <c r="AM336" s="86">
        <f>AVERAGEIFS($I$2:I336, $B$2:B336, B336)</f>
        <v>0.46833333333333332</v>
      </c>
      <c r="AN336" s="86">
        <f>AVERAGEIFS($J$2:J336, $B$2:B336, B336)</f>
        <v>0.49750000000000005</v>
      </c>
      <c r="AO336" s="86">
        <f>AVERAGEIFS($D$2:D336, $B$2:B336, B336)</f>
        <v>0.5</v>
      </c>
    </row>
    <row r="337" spans="1:41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86">
        <f>AVERAGEIFS($C$2:C337, $B$2:B337, B337)</f>
        <v>13</v>
      </c>
      <c r="AM337" s="86">
        <f>AVERAGEIFS($I$2:I337, $B$2:B337, B337)</f>
        <v>0.35833333333333334</v>
      </c>
      <c r="AN337" s="86">
        <f>AVERAGEIFS($J$2:J337, $B$2:B337, B337)</f>
        <v>0.42499999999999999</v>
      </c>
      <c r="AO337" s="86">
        <f>AVERAGEIFS($D$2:D337, $B$2:B337, B337)</f>
        <v>0.16666666666666666</v>
      </c>
    </row>
    <row r="338" spans="1:41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86">
        <f>AVERAGEIFS($C$2:C338, $B$2:B338, B338)</f>
        <v>29.545454545454547</v>
      </c>
      <c r="AM338" s="86">
        <f>AVERAGEIFS($I$2:I338, $B$2:B338, B338)</f>
        <v>0.38181818181818183</v>
      </c>
      <c r="AN338" s="86">
        <f>AVERAGEIFS($J$2:J338, $B$2:B338, B338)</f>
        <v>0.43454545454545451</v>
      </c>
      <c r="AO338" s="86">
        <f>AVERAGEIFS($D$2:D338, $B$2:B338, B338)</f>
        <v>0.45454545454545453</v>
      </c>
    </row>
    <row r="339" spans="1:41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86">
        <f>AVERAGEIFS($C$2:C339, $B$2:B339, B339)</f>
        <v>24.869565217391305</v>
      </c>
      <c r="AM339" s="86">
        <f>AVERAGEIFS($I$2:I339, $B$2:B339, B339)</f>
        <v>0.4986956521739131</v>
      </c>
      <c r="AN339" s="86">
        <f>AVERAGEIFS($J$2:J339, $B$2:B339, B339)</f>
        <v>0.47739130434782612</v>
      </c>
      <c r="AO339" s="86">
        <f>AVERAGEIFS($D$2:D339, $B$2:B339, B339)</f>
        <v>0.47826086956521741</v>
      </c>
    </row>
    <row r="340" spans="1:41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86">
        <f>AVERAGEIFS($C$2:C340, $B$2:B340, B340)</f>
        <v>12.333333333333334</v>
      </c>
      <c r="AM340" s="86">
        <f>AVERAGEIFS($I$2:I340, $B$2:B340, B340)</f>
        <v>0.53333333333333333</v>
      </c>
      <c r="AN340" s="86">
        <f>AVERAGEIFS($J$2:J340, $B$2:B340, B340)</f>
        <v>0.47333333333333333</v>
      </c>
      <c r="AO340" s="86">
        <f>AVERAGEIFS($D$2:D340, $B$2:B340, B340)</f>
        <v>0.66666666666666663</v>
      </c>
    </row>
    <row r="341" spans="1:41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86">
        <f>AVERAGEIFS($C$2:C341, $B$2:B341, B341)</f>
        <v>19.857142857142858</v>
      </c>
      <c r="AM341" s="86">
        <f>AVERAGEIFS($I$2:I341, $B$2:B341, B341)</f>
        <v>0.49285714285714283</v>
      </c>
      <c r="AN341" s="86">
        <f>AVERAGEIFS($J$2:J341, $B$2:B341, B341)</f>
        <v>0.49857142857142855</v>
      </c>
      <c r="AO341" s="86">
        <f>AVERAGEIFS($D$2:D341, $B$2:B341, B341)</f>
        <v>0.42857142857142855</v>
      </c>
    </row>
    <row r="342" spans="1:41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86">
        <f>AVERAGEIFS($C$2:C342, $B$2:B342, B342)</f>
        <v>19.608695652173914</v>
      </c>
      <c r="AM342" s="86">
        <f>AVERAGEIFS($I$2:I342, $B$2:B342, B342)</f>
        <v>0.5447826086956522</v>
      </c>
      <c r="AN342" s="86">
        <f>AVERAGEIFS($J$2:J342, $B$2:B342, B342)</f>
        <v>0.53695652173913033</v>
      </c>
      <c r="AO342" s="86">
        <f>AVERAGEIFS($D$2:D342, $B$2:B342, B342)</f>
        <v>0.56521739130434778</v>
      </c>
    </row>
    <row r="343" spans="1:41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86">
        <f>AVERAGEIFS($C$2:C343, $B$2:B343, B343)</f>
        <v>17.555555555555557</v>
      </c>
      <c r="AM343" s="86">
        <f>AVERAGEIFS($I$2:I343, $B$2:B343, B343)</f>
        <v>0.56666666666666665</v>
      </c>
      <c r="AN343" s="86">
        <f>AVERAGEIFS($J$2:J343, $B$2:B343, B343)</f>
        <v>0.56222222222222229</v>
      </c>
      <c r="AO343" s="86">
        <f>AVERAGEIFS($D$2:D343, $B$2:B343, B343)</f>
        <v>0.66666666666666663</v>
      </c>
    </row>
    <row r="344" spans="1:41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86">
        <f>AVERAGEIFS($C$2:C344, $B$2:B344, B344)</f>
        <v>24.388888888888889</v>
      </c>
      <c r="AM344" s="86">
        <f>AVERAGEIFS($I$2:I344, $B$2:B344, B344)</f>
        <v>0.48500000000000004</v>
      </c>
      <c r="AN344" s="86">
        <f>AVERAGEIFS($J$2:J344, $B$2:B344, B344)</f>
        <v>0.51444444444444437</v>
      </c>
      <c r="AO344" s="86">
        <f>AVERAGEIFS($D$2:D344, $B$2:B344, B344)</f>
        <v>0.44444444444444442</v>
      </c>
    </row>
    <row r="345" spans="1:41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86">
        <f>AVERAGEIFS($C$2:C345, $B$2:B345, B345)</f>
        <v>17.684210526315791</v>
      </c>
      <c r="AM345" s="86">
        <f>AVERAGEIFS($I$2:I345, $B$2:B345, B345)</f>
        <v>0.44210526315789483</v>
      </c>
      <c r="AN345" s="86">
        <f>AVERAGEIFS($J$2:J345, $B$2:B345, B345)</f>
        <v>0.46315789473684205</v>
      </c>
      <c r="AO345" s="86">
        <f>AVERAGEIFS($D$2:D345, $B$2:B345, B345)</f>
        <v>0.42105263157894735</v>
      </c>
    </row>
    <row r="346" spans="1:41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86">
        <f>AVERAGEIFS($C$2:C346, $B$2:B346, B346)</f>
        <v>22.875</v>
      </c>
      <c r="AM346" s="86">
        <f>AVERAGEIFS($I$2:I346, $B$2:B346, B346)</f>
        <v>0.65125</v>
      </c>
      <c r="AN346" s="86">
        <f>AVERAGEIFS($J$2:J346, $B$2:B346, B346)</f>
        <v>0.58041666666666658</v>
      </c>
      <c r="AO346" s="86">
        <f>AVERAGEIFS($D$2:D346, $B$2:B346, B346)</f>
        <v>0.75</v>
      </c>
    </row>
    <row r="347" spans="1:41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86">
        <f>AVERAGEIFS($C$2:C347, $B$2:B347, B347)</f>
        <v>16.46153846153846</v>
      </c>
      <c r="AM347" s="86">
        <f>AVERAGEIFS($I$2:I347, $B$2:B347, B347)</f>
        <v>0.41923076923076924</v>
      </c>
      <c r="AN347" s="86">
        <f>AVERAGEIFS($J$2:J347, $B$2:B347, B347)</f>
        <v>0.44999999999999996</v>
      </c>
      <c r="AO347" s="86">
        <f>AVERAGEIFS($D$2:D347, $B$2:B347, B347)</f>
        <v>0.46153846153846156</v>
      </c>
    </row>
    <row r="348" spans="1:41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86">
        <f>AVERAGEIFS($C$2:C348, $B$2:B348, B348)</f>
        <v>16.428571428571427</v>
      </c>
      <c r="AM348" s="86">
        <f>AVERAGEIFS($I$2:I348, $B$2:B348, B348)</f>
        <v>0.42357142857142854</v>
      </c>
      <c r="AN348" s="86">
        <f>AVERAGEIFS($J$2:J348, $B$2:B348, B348)</f>
        <v>0.47714285714285704</v>
      </c>
      <c r="AO348" s="86">
        <f>AVERAGEIFS($D$2:D348, $B$2:B348, B348)</f>
        <v>0.35714285714285715</v>
      </c>
    </row>
    <row r="349" spans="1:41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86">
        <f>AVERAGEIFS($C$2:C349, $B$2:B349, B349)</f>
        <v>13.5</v>
      </c>
      <c r="AM349" s="86">
        <f>AVERAGEIFS($I$2:I349, $B$2:B349, B349)</f>
        <v>0.39374999999999999</v>
      </c>
      <c r="AN349" s="86">
        <f>AVERAGEIFS($J$2:J349, $B$2:B349, B349)</f>
        <v>0.42875000000000002</v>
      </c>
      <c r="AO349" s="86">
        <f>AVERAGEIFS($D$2:D349, $B$2:B349, B349)</f>
        <v>0.25</v>
      </c>
    </row>
    <row r="350" spans="1:41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86">
        <f>AVERAGEIFS($C$2:C350, $B$2:B350, B350)</f>
        <v>23</v>
      </c>
      <c r="AM350" s="86">
        <f>AVERAGEIFS($I$2:I350, $B$2:B350, B350)</f>
        <v>0.6552</v>
      </c>
      <c r="AN350" s="86">
        <f>AVERAGEIFS($J$2:J350, $B$2:B350, B350)</f>
        <v>0.58639999999999992</v>
      </c>
      <c r="AO350" s="86">
        <f>AVERAGEIFS($D$2:D350, $B$2:B350, B350)</f>
        <v>0.76</v>
      </c>
    </row>
    <row r="351" spans="1:41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86">
        <f>AVERAGEIFS($C$2:C351, $B$2:B351, B351)</f>
        <v>17.850000000000001</v>
      </c>
      <c r="AM351" s="86">
        <f>AVERAGEIFS($I$2:I351, $B$2:B351, B351)</f>
        <v>0.45750000000000013</v>
      </c>
      <c r="AN351" s="86">
        <f>AVERAGEIFS($J$2:J351, $B$2:B351, B351)</f>
        <v>0.47649999999999998</v>
      </c>
      <c r="AO351" s="86">
        <f>AVERAGEIFS($D$2:D351, $B$2:B351, B351)</f>
        <v>0.45</v>
      </c>
    </row>
    <row r="352" spans="1:41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86">
        <f>AVERAGEIFS($C$2:C352, $B$2:B352, B352)</f>
        <v>20.625</v>
      </c>
      <c r="AM352" s="86">
        <f>AVERAGEIFS($I$2:I352, $B$2:B352, B352)</f>
        <v>0.59624999999999995</v>
      </c>
      <c r="AN352" s="86">
        <f>AVERAGEIFS($J$2:J352, $B$2:B352, B352)</f>
        <v>0.54250000000000009</v>
      </c>
      <c r="AO352" s="86">
        <f>AVERAGEIFS($D$2:D352, $B$2:B352, B352)</f>
        <v>0.75</v>
      </c>
    </row>
    <row r="353" spans="1:41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86">
        <f>AVERAGEIFS($C$2:C353, $B$2:B353, B353)</f>
        <v>17.5</v>
      </c>
      <c r="AM353" s="86">
        <f>AVERAGEIFS($I$2:I353, $B$2:B353, B353)</f>
        <v>0.58499999999999996</v>
      </c>
      <c r="AN353" s="86">
        <f>AVERAGEIFS($J$2:J353, $B$2:B353, B353)</f>
        <v>0.57900000000000007</v>
      </c>
      <c r="AO353" s="86">
        <f>AVERAGEIFS($D$2:D353, $B$2:B353, B353)</f>
        <v>0.7</v>
      </c>
    </row>
    <row r="354" spans="1:41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86">
        <f>AVERAGEIFS($C$2:C354, $B$2:B354, B354)</f>
        <v>12.571428571428571</v>
      </c>
      <c r="AM354" s="86">
        <f>AVERAGEIFS($I$2:I354, $B$2:B354, B354)</f>
        <v>0.41428571428571426</v>
      </c>
      <c r="AN354" s="86">
        <f>AVERAGEIFS($J$2:J354, $B$2:B354, B354)</f>
        <v>0.46857142857142853</v>
      </c>
      <c r="AO354" s="86">
        <f>AVERAGEIFS($D$2:D354, $B$2:B354, B354)</f>
        <v>0.2857142857142857</v>
      </c>
    </row>
    <row r="355" spans="1:41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86">
        <f>AVERAGEIFS($C$2:C355, $B$2:B355, B355)</f>
        <v>16.642857142857142</v>
      </c>
      <c r="AM355" s="86">
        <f>AVERAGEIFS($I$2:I355, $B$2:B355, B355)</f>
        <v>0.40714285714285714</v>
      </c>
      <c r="AN355" s="86">
        <f>AVERAGEIFS($J$2:J355, $B$2:B355, B355)</f>
        <v>0.43714285714285711</v>
      </c>
      <c r="AO355" s="86">
        <f>AVERAGEIFS($D$2:D355, $B$2:B355, B355)</f>
        <v>0.42857142857142855</v>
      </c>
    </row>
    <row r="356" spans="1:41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86">
        <f>AVERAGEIFS($C$2:C356, $B$2:B356, B356)</f>
        <v>19.8</v>
      </c>
      <c r="AM356" s="86">
        <f>AVERAGEIFS($I$2:I356, $B$2:B356, B356)</f>
        <v>0.47666666666666663</v>
      </c>
      <c r="AN356" s="86">
        <f>AVERAGEIFS($J$2:J356, $B$2:B356, B356)</f>
        <v>0.48333333333333334</v>
      </c>
      <c r="AO356" s="86">
        <f>AVERAGEIFS($D$2:D356, $B$2:B356, B356)</f>
        <v>0.4</v>
      </c>
    </row>
    <row r="357" spans="1:41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86">
        <f>AVERAGEIFS($C$2:C357, $B$2:B357, B357)</f>
        <v>24.416666666666668</v>
      </c>
      <c r="AM357" s="86">
        <f>AVERAGEIFS($I$2:I357, $B$2:B357, B357)</f>
        <v>0.48833333333333334</v>
      </c>
      <c r="AN357" s="86">
        <f>AVERAGEIFS($J$2:J357, $B$2:B357, B357)</f>
        <v>0.46875</v>
      </c>
      <c r="AO357" s="86">
        <f>AVERAGEIFS($D$2:D357, $B$2:B357, B357)</f>
        <v>0.45833333333333331</v>
      </c>
    </row>
    <row r="358" spans="1:41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86">
        <f>AVERAGEIFS($C$2:C358, $B$2:B358, B358)</f>
        <v>11.571428571428571</v>
      </c>
      <c r="AM358" s="86">
        <f>AVERAGEIFS($I$2:I358, $B$2:B358, B358)</f>
        <v>0.41809523809523813</v>
      </c>
      <c r="AN358" s="86">
        <f>AVERAGEIFS($J$2:J358, $B$2:B358, B358)</f>
        <v>0.46571428571428575</v>
      </c>
      <c r="AO358" s="86">
        <f>AVERAGEIFS($D$2:D358, $B$2:B358, B358)</f>
        <v>0.33333333333333331</v>
      </c>
    </row>
    <row r="359" spans="1:41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86">
        <f>AVERAGEIFS($C$2:C359, $B$2:B359, B359)</f>
        <v>8.5</v>
      </c>
      <c r="AM359" s="86">
        <f>AVERAGEIFS($I$2:I359, $B$2:B359, B359)</f>
        <v>0.32500000000000001</v>
      </c>
      <c r="AN359" s="86">
        <f>AVERAGEIFS($J$2:J359, $B$2:B359, B359)</f>
        <v>0.38500000000000001</v>
      </c>
      <c r="AO359" s="86">
        <f>AVERAGEIFS($D$2:D359, $B$2:B359, B359)</f>
        <v>0</v>
      </c>
    </row>
    <row r="360" spans="1:41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86">
        <f>AVERAGEIFS($C$2:C360, $B$2:B360, B360)</f>
        <v>24.84</v>
      </c>
      <c r="AM360" s="86">
        <f>AVERAGEIFS($I$2:I360, $B$2:B360, B360)</f>
        <v>0.49880000000000002</v>
      </c>
      <c r="AN360" s="86">
        <f>AVERAGEIFS($J$2:J360, $B$2:B360, B360)</f>
        <v>0.47360000000000002</v>
      </c>
      <c r="AO360" s="86">
        <f>AVERAGEIFS($D$2:D360, $B$2:B360, B360)</f>
        <v>0.48</v>
      </c>
    </row>
    <row r="361" spans="1:41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86">
        <f>AVERAGEIFS($C$2:C361, $B$2:B361, B361)</f>
        <v>18.363636363636363</v>
      </c>
      <c r="AM361" s="86">
        <f>AVERAGEIFS($I$2:I361, $B$2:B361, B361)</f>
        <v>0.6</v>
      </c>
      <c r="AN361" s="86">
        <f>AVERAGEIFS($J$2:J361, $B$2:B361, B361)</f>
        <v>0.58000000000000007</v>
      </c>
      <c r="AO361" s="86">
        <f>AVERAGEIFS($D$2:D361, $B$2:B361, B361)</f>
        <v>0.72727272727272729</v>
      </c>
    </row>
    <row r="362" spans="1:41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86">
        <f>AVERAGEIFS($C$2:C362, $B$2:B362, B362)</f>
        <v>23.115384615384617</v>
      </c>
      <c r="AM362" s="86">
        <f>AVERAGEIFS($I$2:I362, $B$2:B362, B362)</f>
        <v>0.65884615384615386</v>
      </c>
      <c r="AN362" s="86">
        <f>AVERAGEIFS($J$2:J362, $B$2:B362, B362)</f>
        <v>0.58653846153846145</v>
      </c>
      <c r="AO362" s="86">
        <f>AVERAGEIFS($D$2:D362, $B$2:B362, B362)</f>
        <v>0.76923076923076927</v>
      </c>
    </row>
    <row r="363" spans="1:41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86">
        <f>AVERAGEIFS($C$2:C363, $B$2:B363, B363)</f>
        <v>20.888888888888889</v>
      </c>
      <c r="AM363" s="86">
        <f>AVERAGEIFS($I$2:I363, $B$2:B363, B363)</f>
        <v>0.61333333333333329</v>
      </c>
      <c r="AN363" s="86">
        <f>AVERAGEIFS($J$2:J363, $B$2:B363, B363)</f>
        <v>0.54777777777777781</v>
      </c>
      <c r="AO363" s="86">
        <f>AVERAGEIFS($D$2:D363, $B$2:B363, B363)</f>
        <v>0.77777777777777779</v>
      </c>
    </row>
    <row r="364" spans="1:41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86">
        <f>AVERAGEIFS($C$2:C364, $B$2:B364, B364)</f>
        <v>13.625</v>
      </c>
      <c r="AM364" s="86">
        <f>AVERAGEIFS($I$2:I364, $B$2:B364, B364)</f>
        <v>0.45624999999999999</v>
      </c>
      <c r="AN364" s="86">
        <f>AVERAGEIFS($J$2:J364, $B$2:B364, B364)</f>
        <v>0.48374999999999996</v>
      </c>
      <c r="AO364" s="86">
        <f>AVERAGEIFS($D$2:D364, $B$2:B364, B364)</f>
        <v>0.375</v>
      </c>
    </row>
    <row r="365" spans="1:41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86">
        <f>AVERAGEIFS($C$2:C365, $B$2:B365, B365)</f>
        <v>19.8125</v>
      </c>
      <c r="AM365" s="86">
        <f>AVERAGEIFS($I$2:I365, $B$2:B365, B365)</f>
        <v>0.49374999999999997</v>
      </c>
      <c r="AN365" s="86">
        <f>AVERAGEIFS($J$2:J365, $B$2:B365, B365)</f>
        <v>0.49</v>
      </c>
      <c r="AO365" s="86">
        <f>AVERAGEIFS($D$2:D365, $B$2:B365, B365)</f>
        <v>0.4375</v>
      </c>
    </row>
    <row r="366" spans="1:41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86">
        <f>AVERAGEIFS($C$2:C366, $B$2:B366, B366)</f>
        <v>14</v>
      </c>
      <c r="AM366" s="86">
        <f>AVERAGEIFS($I$2:I366, $B$2:B366, B366)</f>
        <v>0.58750000000000002</v>
      </c>
      <c r="AN366" s="86">
        <f>AVERAGEIFS($J$2:J366, $B$2:B366, B366)</f>
        <v>0.50249999999999995</v>
      </c>
      <c r="AO366" s="86">
        <f>AVERAGEIFS($D$2:D366, $B$2:B366, B366)</f>
        <v>0.75</v>
      </c>
    </row>
    <row r="367" spans="1:41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86">
        <f>AVERAGEIFS($C$2:C367, $B$2:B367, B367)</f>
        <v>11.772727272727273</v>
      </c>
      <c r="AM367" s="86">
        <f>AVERAGEIFS($I$2:I367, $B$2:B367, B367)</f>
        <v>0.43318181818181822</v>
      </c>
      <c r="AN367" s="86">
        <f>AVERAGEIFS($J$2:J367, $B$2:B367, B367)</f>
        <v>0.47136363636363643</v>
      </c>
      <c r="AO367" s="86">
        <f>AVERAGEIFS($D$2:D367, $B$2:B367, B367)</f>
        <v>0.36363636363636365</v>
      </c>
    </row>
    <row r="368" spans="1:41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86">
        <f>AVERAGEIFS($C$2:C368, $B$2:B368, B368)</f>
        <v>17.8</v>
      </c>
      <c r="AM368" s="86">
        <f>AVERAGEIFS($I$2:I368, $B$2:B368, B368)</f>
        <v>0.39666666666666667</v>
      </c>
      <c r="AN368" s="86">
        <f>AVERAGEIFS($J$2:J368, $B$2:B368, B368)</f>
        <v>0.43533333333333329</v>
      </c>
      <c r="AO368" s="86">
        <f>AVERAGEIFS($D$2:D368, $B$2:B368, B368)</f>
        <v>0.4</v>
      </c>
    </row>
    <row r="369" spans="1:41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86">
        <f>AVERAGEIFS($C$2:C369, $B$2:B369, B369)</f>
        <v>24.631578947368421</v>
      </c>
      <c r="AM369" s="86">
        <f>AVERAGEIFS($I$2:I369, $B$2:B369, B369)</f>
        <v>0.47263157894736846</v>
      </c>
      <c r="AN369" s="86">
        <f>AVERAGEIFS($J$2:J369, $B$2:B369, B369)</f>
        <v>0.50894736842105248</v>
      </c>
      <c r="AO369" s="86">
        <f>AVERAGEIFS($D$2:D369, $B$2:B369, B369)</f>
        <v>0.42105263157894735</v>
      </c>
    </row>
    <row r="370" spans="1:41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86">
        <f>AVERAGEIFS($C$2:C370, $B$2:B370, B370)</f>
        <v>25.666666666666668</v>
      </c>
      <c r="AM370" s="86">
        <f>AVERAGEIFS($I$2:I370, $B$2:B370, B370)</f>
        <v>0.39166666666666666</v>
      </c>
      <c r="AN370" s="86">
        <f>AVERAGEIFS($J$2:J370, $B$2:B370, B370)</f>
        <v>0.45083333333333336</v>
      </c>
      <c r="AO370" s="86">
        <f>AVERAGEIFS($D$2:D370, $B$2:B370, B370)</f>
        <v>0.25</v>
      </c>
    </row>
    <row r="371" spans="1:41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86">
        <f>AVERAGEIFS($C$2:C371, $B$2:B371, B371)</f>
        <v>21.157894736842106</v>
      </c>
      <c r="AM371" s="86">
        <f>AVERAGEIFS($I$2:I371, $B$2:B371, B371)</f>
        <v>0.44842105263157894</v>
      </c>
      <c r="AN371" s="86">
        <f>AVERAGEIFS($J$2:J371, $B$2:B371, B371)</f>
        <v>0.45842105263157901</v>
      </c>
      <c r="AO371" s="86">
        <f>AVERAGEIFS($D$2:D371, $B$2:B371, B371)</f>
        <v>0.36842105263157893</v>
      </c>
    </row>
    <row r="372" spans="1:41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86">
        <f>AVERAGEIFS($C$2:C372, $B$2:B372, B372)</f>
        <v>16.5</v>
      </c>
      <c r="AM372" s="86">
        <f>AVERAGEIFS($I$2:I372, $B$2:B372, B372)</f>
        <v>0.53749999999999998</v>
      </c>
      <c r="AN372" s="86">
        <f>AVERAGEIFS($J$2:J372, $B$2:B372, B372)</f>
        <v>0.51624999999999999</v>
      </c>
      <c r="AO372" s="86">
        <f>AVERAGEIFS($D$2:D372, $B$2:B372, B372)</f>
        <v>0.5</v>
      </c>
    </row>
    <row r="373" spans="1:41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86">
        <f>AVERAGEIFS($C$2:C373, $B$2:B373, B373)</f>
        <v>16.533333333333335</v>
      </c>
      <c r="AM373" s="86">
        <f>AVERAGEIFS($I$2:I373, $B$2:B373, B373)</f>
        <v>0.41199999999999998</v>
      </c>
      <c r="AN373" s="86">
        <f>AVERAGEIFS($J$2:J373, $B$2:B373, B373)</f>
        <v>0.47266666666666662</v>
      </c>
      <c r="AO373" s="86">
        <f>AVERAGEIFS($D$2:D373, $B$2:B373, B373)</f>
        <v>0.33333333333333331</v>
      </c>
    </row>
    <row r="374" spans="1:41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86">
        <f>AVERAGEIFS($C$2:C374, $B$2:B374, B374)</f>
        <v>17.857142857142858</v>
      </c>
      <c r="AM374" s="86">
        <f>AVERAGEIFS($I$2:I374, $B$2:B374, B374)</f>
        <v>0.44761904761904769</v>
      </c>
      <c r="AN374" s="86">
        <f>AVERAGEIFS($J$2:J374, $B$2:B374, B374)</f>
        <v>0.47333333333333333</v>
      </c>
      <c r="AO374" s="86">
        <f>AVERAGEIFS($D$2:D374, $B$2:B374, B374)</f>
        <v>0.42857142857142855</v>
      </c>
    </row>
    <row r="375" spans="1:41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86">
        <f>AVERAGEIFS($C$2:C375, $B$2:B375, B375)</f>
        <v>12</v>
      </c>
      <c r="AM375" s="86">
        <f>AVERAGEIFS($I$2:I375, $B$2:B375, B375)</f>
        <v>0.25</v>
      </c>
      <c r="AN375" s="86">
        <f>AVERAGEIFS($J$2:J375, $B$2:B375, B375)</f>
        <v>0.41</v>
      </c>
      <c r="AO375" s="86">
        <f>AVERAGEIFS($D$2:D375, $B$2:B375, B375)</f>
        <v>0</v>
      </c>
    </row>
    <row r="376" spans="1:41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86">
        <f>AVERAGEIFS($C$2:C376, $B$2:B376, B376)</f>
        <v>11.913043478260869</v>
      </c>
      <c r="AM376" s="86">
        <f>AVERAGEIFS($I$2:I376, $B$2:B376, B376)</f>
        <v>0.43173913043478268</v>
      </c>
      <c r="AN376" s="86">
        <f>AVERAGEIFS($J$2:J376, $B$2:B376, B376)</f>
        <v>0.47043478260869565</v>
      </c>
      <c r="AO376" s="86">
        <f>AVERAGEIFS($D$2:D376, $B$2:B376, B376)</f>
        <v>0.34782608695652173</v>
      </c>
    </row>
    <row r="377" spans="1:41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86">
        <f>AVERAGEIFS($C$2:C377, $B$2:B377, B377)</f>
        <v>24.807692307692307</v>
      </c>
      <c r="AM377" s="86">
        <f>AVERAGEIFS($I$2:I377, $B$2:B377, B377)</f>
        <v>0.49500000000000005</v>
      </c>
      <c r="AN377" s="86">
        <f>AVERAGEIFS($J$2:J377, $B$2:B377, B377)</f>
        <v>0.47269230769230763</v>
      </c>
      <c r="AO377" s="86">
        <f>AVERAGEIFS($D$2:D377, $B$2:B377, B377)</f>
        <v>0.46153846153846156</v>
      </c>
    </row>
    <row r="378" spans="1:41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86">
        <f>AVERAGEIFS($C$2:C378, $B$2:B378, B378)</f>
        <v>20.7</v>
      </c>
      <c r="AM378" s="86">
        <f>AVERAGEIFS($I$2:I378, $B$2:B378, B378)</f>
        <v>0.59199999999999997</v>
      </c>
      <c r="AN378" s="86">
        <f>AVERAGEIFS($J$2:J378, $B$2:B378, B378)</f>
        <v>0.53800000000000003</v>
      </c>
      <c r="AO378" s="86">
        <f>AVERAGEIFS($D$2:D378, $B$2:B378, B378)</f>
        <v>0.7</v>
      </c>
    </row>
    <row r="379" spans="1:41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86">
        <f>AVERAGEIFS($C$2:C379, $B$2:B379, B379)</f>
        <v>19.470588235294116</v>
      </c>
      <c r="AM379" s="86">
        <f>AVERAGEIFS($I$2:I379, $B$2:B379, B379)</f>
        <v>0.48823529411764699</v>
      </c>
      <c r="AN379" s="86">
        <f>AVERAGEIFS($J$2:J379, $B$2:B379, B379)</f>
        <v>0.48764705882352938</v>
      </c>
      <c r="AO379" s="86">
        <f>AVERAGEIFS($D$2:D379, $B$2:B379, B379)</f>
        <v>0.41176470588235292</v>
      </c>
    </row>
    <row r="380" spans="1:41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86">
        <f>AVERAGEIFS($C$2:C380, $B$2:B380, B380)</f>
        <v>9</v>
      </c>
      <c r="AM380" s="86">
        <f>AVERAGEIFS($I$2:I380, $B$2:B380, B380)</f>
        <v>0.59399999999999997</v>
      </c>
      <c r="AN380" s="86">
        <f>AVERAGEIFS($J$2:J380, $B$2:B380, B380)</f>
        <v>0.52800000000000002</v>
      </c>
      <c r="AO380" s="86">
        <f>AVERAGEIFS($D$2:D380, $B$2:B380, B380)</f>
        <v>0.6</v>
      </c>
    </row>
    <row r="381" spans="1:41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86">
        <f>AVERAGEIFS($C$2:C381, $B$2:B381, B381)</f>
        <v>10</v>
      </c>
      <c r="AM381" s="86">
        <f>AVERAGEIFS($I$2:I381, $B$2:B381, B381)</f>
        <v>0.4</v>
      </c>
      <c r="AN381" s="86">
        <f>AVERAGEIFS($J$2:J381, $B$2:B381, B381)</f>
        <v>0.45</v>
      </c>
      <c r="AO381" s="86">
        <f>AVERAGEIFS($D$2:D381, $B$2:B381, B381)</f>
        <v>0</v>
      </c>
    </row>
    <row r="382" spans="1:41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86">
        <f>AVERAGEIFS($C$2:C382, $B$2:B382, B382)</f>
        <v>15</v>
      </c>
      <c r="AM382" s="86">
        <f>AVERAGEIFS($I$2:I382, $B$2:B382, B382)</f>
        <v>0.59000000000000008</v>
      </c>
      <c r="AN382" s="86">
        <f>AVERAGEIFS($J$2:J382, $B$2:B382, B382)</f>
        <v>0.5119999999999999</v>
      </c>
      <c r="AO382" s="86">
        <f>AVERAGEIFS($D$2:D382, $B$2:B382, B382)</f>
        <v>0.8</v>
      </c>
    </row>
    <row r="383" spans="1:41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86">
        <f>AVERAGEIFS($C$2:C383, $B$2:B383, B383)</f>
        <v>18.333333333333332</v>
      </c>
      <c r="AM383" s="86">
        <f>AVERAGEIFS($I$2:I383, $B$2:B383, B383)</f>
        <v>0.6</v>
      </c>
      <c r="AN383" s="86">
        <f>AVERAGEIFS($J$2:J383, $B$2:B383, B383)</f>
        <v>0.57750000000000001</v>
      </c>
      <c r="AO383" s="86">
        <f>AVERAGEIFS($D$2:D383, $B$2:B383, B383)</f>
        <v>0.75</v>
      </c>
    </row>
    <row r="384" spans="1:41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86">
        <f>AVERAGEIFS($C$2:C384, $B$2:B384, B384)</f>
        <v>24.5</v>
      </c>
      <c r="AM384" s="86">
        <f>AVERAGEIFS($I$2:I384, $B$2:B384, B384)</f>
        <v>0.47899999999999998</v>
      </c>
      <c r="AN384" s="86">
        <f>AVERAGEIFS($J$2:J384, $B$2:B384, B384)</f>
        <v>0.5109999999999999</v>
      </c>
      <c r="AO384" s="86">
        <f>AVERAGEIFS($D$2:D384, $B$2:B384, B384)</f>
        <v>0.45</v>
      </c>
    </row>
    <row r="385" spans="1:41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86">
        <f>AVERAGEIFS($C$2:C385, $B$2:B385, B385)</f>
        <v>22.814814814814813</v>
      </c>
      <c r="AM385" s="86">
        <f>AVERAGEIFS($I$2:I385, $B$2:B385, B385)</f>
        <v>0.65666666666666673</v>
      </c>
      <c r="AN385" s="86">
        <f>AVERAGEIFS($J$2:J385, $B$2:B385, B385)</f>
        <v>0.58518518518518514</v>
      </c>
      <c r="AO385" s="86">
        <f>AVERAGEIFS($D$2:D385, $B$2:B385, B385)</f>
        <v>0.77777777777777779</v>
      </c>
    </row>
    <row r="386" spans="1:41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86">
        <f>AVERAGEIFS($C$2:C386, $B$2:B386, B386)</f>
        <v>16.444444444444443</v>
      </c>
      <c r="AM386" s="86">
        <f>AVERAGEIFS($I$2:I386, $B$2:B386, B386)</f>
        <v>0.5444444444444444</v>
      </c>
      <c r="AN386" s="86">
        <f>AVERAGEIFS($J$2:J386, $B$2:B386, B386)</f>
        <v>0.52</v>
      </c>
      <c r="AO386" s="86">
        <f>AVERAGEIFS($D$2:D386, $B$2:B386, B386)</f>
        <v>0.55555555555555558</v>
      </c>
    </row>
    <row r="387" spans="1:41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86">
        <f>AVERAGEIFS($C$2:C387, $B$2:B387, B387)</f>
        <v>10</v>
      </c>
      <c r="AM387" s="86">
        <f>AVERAGEIFS($I$2:I387, $B$2:B387, B387)</f>
        <v>0.42499999999999999</v>
      </c>
      <c r="AN387" s="86">
        <f>AVERAGEIFS($J$2:J387, $B$2:B387, B387)</f>
        <v>0.48</v>
      </c>
      <c r="AO387" s="86">
        <f>AVERAGEIFS($D$2:D387, $B$2:B387, B387)</f>
        <v>0.5</v>
      </c>
    </row>
    <row r="388" spans="1:41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86">
        <f>AVERAGEIFS($C$2:C388, $B$2:B388, B388)</f>
        <v>22</v>
      </c>
      <c r="AM388" s="86">
        <f>AVERAGEIFS($I$2:I388, $B$2:B388, B388)</f>
        <v>0.60636363636363633</v>
      </c>
      <c r="AN388" s="86">
        <f>AVERAGEIFS($J$2:J388, $B$2:B388, B388)</f>
        <v>0.55181818181818187</v>
      </c>
      <c r="AO388" s="86">
        <f>AVERAGEIFS($D$2:D388, $B$2:B388, B388)</f>
        <v>0.72727272727272729</v>
      </c>
    </row>
    <row r="389" spans="1:41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86">
        <f>AVERAGEIFS($C$2:C389, $B$2:B389, B389)</f>
        <v>18.318181818181817</v>
      </c>
      <c r="AM389" s="86">
        <f>AVERAGEIFS($I$2:I389, $B$2:B389, B389)</f>
        <v>0.46136363636363648</v>
      </c>
      <c r="AN389" s="86">
        <f>AVERAGEIFS($J$2:J389, $B$2:B389, B389)</f>
        <v>0.48318181818181816</v>
      </c>
      <c r="AO389" s="86">
        <f>AVERAGEIFS($D$2:D389, $B$2:B389, B389)</f>
        <v>0.45454545454545453</v>
      </c>
    </row>
    <row r="390" spans="1:41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86">
        <f>AVERAGEIFS($C$2:C390, $B$2:B390, B390)</f>
        <v>22.964285714285715</v>
      </c>
      <c r="AM390" s="86">
        <f>AVERAGEIFS($I$2:I390, $B$2:B390, B390)</f>
        <v>0.66</v>
      </c>
      <c r="AN390" s="86">
        <f>AVERAGEIFS($J$2:J390, $B$2:B390, B390)</f>
        <v>0.58892857142857136</v>
      </c>
      <c r="AO390" s="86">
        <f>AVERAGEIFS($D$2:D390, $B$2:B390, B390)</f>
        <v>0.7857142857142857</v>
      </c>
    </row>
    <row r="391" spans="1:41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86">
        <f>AVERAGEIFS($C$2:C391, $B$2:B391, B391)</f>
        <v>18.181818181818183</v>
      </c>
      <c r="AM391" s="86">
        <f>AVERAGEIFS($I$2:I391, $B$2:B391, B391)</f>
        <v>0.5818181818181819</v>
      </c>
      <c r="AN391" s="86">
        <f>AVERAGEIFS($J$2:J391, $B$2:B391, B391)</f>
        <v>0.5436363636363637</v>
      </c>
      <c r="AO391" s="86">
        <f>AVERAGEIFS($D$2:D391, $B$2:B391, B391)</f>
        <v>0.54545454545454541</v>
      </c>
    </row>
    <row r="392" spans="1:41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86">
        <f>AVERAGEIFS($C$2:C392, $B$2:B392, B392)</f>
        <v>24.38095238095238</v>
      </c>
      <c r="AM392" s="86">
        <f>AVERAGEIFS($I$2:I392, $B$2:B392, B392)</f>
        <v>0.4919047619047619</v>
      </c>
      <c r="AN392" s="86">
        <f>AVERAGEIFS($J$2:J392, $B$2:B392, B392)</f>
        <v>0.5195238095238095</v>
      </c>
      <c r="AO392" s="86">
        <f>AVERAGEIFS($D$2:D392, $B$2:B392, B392)</f>
        <v>0.47619047619047616</v>
      </c>
    </row>
    <row r="393" spans="1:41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86">
        <f>AVERAGEIFS($C$2:C393, $B$2:B393, B393)</f>
        <v>16.100000000000001</v>
      </c>
      <c r="AM393" s="86">
        <f>AVERAGEIFS($I$2:I393, $B$2:B393, B393)</f>
        <v>0.56499999999999995</v>
      </c>
      <c r="AN393" s="86">
        <f>AVERAGEIFS($J$2:J393, $B$2:B393, B393)</f>
        <v>0.53699999999999992</v>
      </c>
      <c r="AO393" s="86">
        <f>AVERAGEIFS($D$2:D393, $B$2:B393, B393)</f>
        <v>0.6</v>
      </c>
    </row>
    <row r="394" spans="1:41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86">
        <f>AVERAGEIFS($C$2:C394, $B$2:B394, B394)</f>
        <v>26</v>
      </c>
      <c r="AM394" s="86">
        <f>AVERAGEIFS($I$2:I394, $B$2:B394, B394)</f>
        <v>0.3807692307692308</v>
      </c>
      <c r="AN394" s="86">
        <f>AVERAGEIFS($J$2:J394, $B$2:B394, B394)</f>
        <v>0.44</v>
      </c>
      <c r="AO394" s="86">
        <f>AVERAGEIFS($D$2:D394, $B$2:B394, B394)</f>
        <v>0.23076923076923078</v>
      </c>
    </row>
    <row r="395" spans="1:41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86">
        <f>AVERAGEIFS($C$2:C395, $B$2:B395, B395)</f>
        <v>29.166666666666668</v>
      </c>
      <c r="AM395" s="86">
        <f>AVERAGEIFS($I$2:I395, $B$2:B395, B395)</f>
        <v>0.37083333333333335</v>
      </c>
      <c r="AN395" s="86">
        <f>AVERAGEIFS($J$2:J395, $B$2:B395, B395)</f>
        <v>0.42416666666666658</v>
      </c>
      <c r="AO395" s="86">
        <f>AVERAGEIFS($D$2:D395, $B$2:B395, B395)</f>
        <v>0.41666666666666669</v>
      </c>
    </row>
    <row r="396" spans="1:41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86">
        <f>AVERAGEIFS($C$2:C396, $B$2:B396, B396)</f>
        <v>18.46153846153846</v>
      </c>
      <c r="AM396" s="86">
        <f>AVERAGEIFS($I$2:I396, $B$2:B396, B396)</f>
        <v>0.57307692307692304</v>
      </c>
      <c r="AN396" s="86">
        <f>AVERAGEIFS($J$2:J396, $B$2:B396, B396)</f>
        <v>0.55692307692307697</v>
      </c>
      <c r="AO396" s="86">
        <f>AVERAGEIFS($D$2:D396, $B$2:B396, B396)</f>
        <v>0.69230769230769229</v>
      </c>
    </row>
    <row r="397" spans="1:41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86">
        <f>AVERAGEIFS($C$2:C397, $B$2:B397, B397)</f>
        <v>21</v>
      </c>
      <c r="AM397" s="86">
        <f>AVERAGEIFS($I$2:I397, $B$2:B397, B397)</f>
        <v>0.4385</v>
      </c>
      <c r="AN397" s="86">
        <f>AVERAGEIFS($J$2:J397, $B$2:B397, B397)</f>
        <v>0.45100000000000007</v>
      </c>
      <c r="AO397" s="86">
        <f>AVERAGEIFS($D$2:D397, $B$2:B397, B397)</f>
        <v>0.35</v>
      </c>
    </row>
    <row r="398" spans="1:41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86">
        <f>AVERAGEIFS($C$2:C398, $B$2:B398, B398)</f>
        <v>19.166666666666668</v>
      </c>
      <c r="AM398" s="86">
        <f>AVERAGEIFS($I$2:I398, $B$2:B398, B398)</f>
        <v>0.5</v>
      </c>
      <c r="AN398" s="86">
        <f>AVERAGEIFS($J$2:J398, $B$2:B398, B398)</f>
        <v>0.46833333333333332</v>
      </c>
      <c r="AO398" s="86">
        <f>AVERAGEIFS($D$2:D398, $B$2:B398, B398)</f>
        <v>0.5</v>
      </c>
    </row>
    <row r="399" spans="1:41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86">
        <f>AVERAGEIFS($C$2:C399, $B$2:B399, B399)</f>
        <v>17.5</v>
      </c>
      <c r="AM399" s="86">
        <f>AVERAGEIFS($I$2:I399, $B$2:B399, B399)</f>
        <v>0.38750000000000001</v>
      </c>
      <c r="AN399" s="86">
        <f>AVERAGEIFS($J$2:J399, $B$2:B399, B399)</f>
        <v>0.42749999999999994</v>
      </c>
      <c r="AO399" s="86">
        <f>AVERAGEIFS($D$2:D399, $B$2:B399, B399)</f>
        <v>0.375</v>
      </c>
    </row>
    <row r="400" spans="1:41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86">
        <f>AVERAGEIFS($C$2:C400, $B$2:B400, B400)</f>
        <v>18.347826086956523</v>
      </c>
      <c r="AM400" s="86">
        <f>AVERAGEIFS($I$2:I400, $B$2:B400, B400)</f>
        <v>0.48478260869565226</v>
      </c>
      <c r="AN400" s="86">
        <f>AVERAGEIFS($J$2:J400, $B$2:B400, B400)</f>
        <v>0.4978260869565217</v>
      </c>
      <c r="AO400" s="86">
        <f>AVERAGEIFS($D$2:D400, $B$2:B400, B400)</f>
        <v>0.47826086956521741</v>
      </c>
    </row>
    <row r="401" spans="1:41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86">
        <f>AVERAGEIFS($C$2:C401, $B$2:B401, B401)</f>
        <v>24.777777777777779</v>
      </c>
      <c r="AM401" s="86">
        <f>AVERAGEIFS($I$2:I401, $B$2:B401, B401)</f>
        <v>0.51370370370370377</v>
      </c>
      <c r="AN401" s="86">
        <f>AVERAGEIFS($J$2:J401, $B$2:B401, B401)</f>
        <v>0.48555555555555552</v>
      </c>
      <c r="AO401" s="86">
        <f>AVERAGEIFS($D$2:D401, $B$2:B401, B401)</f>
        <v>0.48148148148148145</v>
      </c>
    </row>
    <row r="402" spans="1:41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86">
        <f>AVERAGEIFS($C$2:C402, $B$2:B402, B402)</f>
        <v>24.045454545454547</v>
      </c>
      <c r="AM402" s="86">
        <f>AVERAGEIFS($I$2:I402, $B$2:B402, B402)</f>
        <v>0.51500000000000001</v>
      </c>
      <c r="AN402" s="86">
        <f>AVERAGEIFS($J$2:J402, $B$2:B402, B402)</f>
        <v>0.53318181818181809</v>
      </c>
      <c r="AO402" s="86">
        <f>AVERAGEIFS($D$2:D402, $B$2:B402, B402)</f>
        <v>0.5</v>
      </c>
    </row>
    <row r="403" spans="1:41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86">
        <f>AVERAGEIFS($C$2:C403, $B$2:B403, B403)</f>
        <v>18.714285714285715</v>
      </c>
      <c r="AM403" s="86">
        <f>AVERAGEIFS($I$2:I403, $B$2:B403, B403)</f>
        <v>0.5714285714285714</v>
      </c>
      <c r="AN403" s="86">
        <f>AVERAGEIFS($J$2:J403, $B$2:B403, B403)</f>
        <v>0.51857142857142857</v>
      </c>
      <c r="AO403" s="86">
        <f>AVERAGEIFS($D$2:D403, $B$2:B403, B403)</f>
        <v>0.5714285714285714</v>
      </c>
    </row>
    <row r="404" spans="1:41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86">
        <f>AVERAGEIFS($C$2:C404, $B$2:B404, B404)</f>
        <v>11.791666666666666</v>
      </c>
      <c r="AM404" s="86">
        <f>AVERAGEIFS($I$2:I404, $B$2:B404, B404)</f>
        <v>0.45541666666666675</v>
      </c>
      <c r="AN404" s="86">
        <f>AVERAGEIFS($J$2:J404, $B$2:B404, B404)</f>
        <v>0.48500000000000004</v>
      </c>
      <c r="AO404" s="86">
        <f>AVERAGEIFS($D$2:D404, $B$2:B404, B404)</f>
        <v>0.375</v>
      </c>
    </row>
    <row r="405" spans="1:41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86">
        <f>AVERAGEIFS($C$2:C405, $B$2:B405, B405)</f>
        <v>7.666666666666667</v>
      </c>
      <c r="AM405" s="86">
        <f>AVERAGEIFS($I$2:I405, $B$2:B405, B405)</f>
        <v>0.6166666666666667</v>
      </c>
      <c r="AN405" s="86">
        <f>AVERAGEIFS($J$2:J405, $B$2:B405, B405)</f>
        <v>0.59333333333333327</v>
      </c>
      <c r="AO405" s="86">
        <f>AVERAGEIFS($D$2:D405, $B$2:B405, B405)</f>
        <v>0.66666666666666663</v>
      </c>
    </row>
    <row r="406" spans="1:41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86">
        <f>AVERAGEIFS($C$2:C406, $B$2:B406, B406)</f>
        <v>17.857142857142858</v>
      </c>
      <c r="AM406" s="86">
        <f>AVERAGEIFS($I$2:I406, $B$2:B406, B406)</f>
        <v>0.53214285714285714</v>
      </c>
      <c r="AN406" s="86">
        <f>AVERAGEIFS($J$2:J406, $B$2:B406, B406)</f>
        <v>0.53</v>
      </c>
      <c r="AO406" s="86">
        <f>AVERAGEIFS($D$2:D406, $B$2:B406, B406)</f>
        <v>0.6428571428571429</v>
      </c>
    </row>
    <row r="407" spans="1:41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86">
        <f>AVERAGEIFS($C$2:C407, $B$2:B407, B407)</f>
        <v>22.758620689655171</v>
      </c>
      <c r="AM407" s="86">
        <f>AVERAGEIFS($I$2:I407, $B$2:B407, B407)</f>
        <v>0.63724137931034486</v>
      </c>
      <c r="AN407" s="86">
        <f>AVERAGEIFS($J$2:J407, $B$2:B407, B407)</f>
        <v>0.57482758620689645</v>
      </c>
      <c r="AO407" s="86">
        <f>AVERAGEIFS($D$2:D407, $B$2:B407, B407)</f>
        <v>0.75862068965517238</v>
      </c>
    </row>
    <row r="408" spans="1:41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86">
        <f>AVERAGEIFS($C$2:C408, $B$2:B408, B408)</f>
        <v>14.666666666666666</v>
      </c>
      <c r="AM408" s="86">
        <f>AVERAGEIFS($I$2:I408, $B$2:B408, B408)</f>
        <v>0.4916666666666667</v>
      </c>
      <c r="AN408" s="86">
        <f>AVERAGEIFS($J$2:J408, $B$2:B408, B408)</f>
        <v>0.45666666666666661</v>
      </c>
      <c r="AO408" s="86">
        <f>AVERAGEIFS($D$2:D408, $B$2:B408, B408)</f>
        <v>0.66666666666666663</v>
      </c>
    </row>
    <row r="409" spans="1:41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86">
        <f>AVERAGEIFS($C$2:C409, $B$2:B409, B409)</f>
        <v>17.5</v>
      </c>
      <c r="AM409" s="86">
        <f>AVERAGEIFS($I$2:I409, $B$2:B409, B409)</f>
        <v>0.53333333333333333</v>
      </c>
      <c r="AN409" s="86">
        <f>AVERAGEIFS($J$2:J409, $B$2:B409, B409)</f>
        <v>0.51333333333333331</v>
      </c>
      <c r="AO409" s="86">
        <f>AVERAGEIFS($D$2:D409, $B$2:B409, B409)</f>
        <v>0.5</v>
      </c>
    </row>
    <row r="410" spans="1:41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86">
        <f>AVERAGEIFS($C$2:C410, $B$2:B410, B410)</f>
        <v>15.8125</v>
      </c>
      <c r="AM410" s="86">
        <f>AVERAGEIFS($I$2:I410, $B$2:B410, B410)</f>
        <v>0.38624999999999998</v>
      </c>
      <c r="AN410" s="86">
        <f>AVERAGEIFS($J$2:J410, $B$2:B410, B410)</f>
        <v>0.45437499999999992</v>
      </c>
      <c r="AO410" s="86">
        <f>AVERAGEIFS($D$2:D410, $B$2:B410, B410)</f>
        <v>0.3125</v>
      </c>
    </row>
    <row r="411" spans="1:41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86">
        <f>AVERAGEIFS($C$2:C411, $B$2:B411, B411)</f>
        <v>13.5</v>
      </c>
      <c r="AM411" s="86">
        <f>AVERAGEIFS($I$2:I411, $B$2:B411, B411)</f>
        <v>0.39999999999999997</v>
      </c>
      <c r="AN411" s="86">
        <f>AVERAGEIFS($J$2:J411, $B$2:B411, B411)</f>
        <v>0.39500000000000002</v>
      </c>
      <c r="AO411" s="86">
        <f>AVERAGEIFS($D$2:D411, $B$2:B411, B411)</f>
        <v>0.33333333333333331</v>
      </c>
    </row>
    <row r="412" spans="1:41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86">
        <f>AVERAGEIFS($C$2:C412, $B$2:B412, B412)</f>
        <v>4</v>
      </c>
      <c r="AM412" s="86">
        <f>AVERAGEIFS($I$2:I412, $B$2:B412, B412)</f>
        <v>0.75</v>
      </c>
      <c r="AN412" s="86">
        <f>AVERAGEIFS($J$2:J412, $B$2:B412, B412)</f>
        <v>0.64</v>
      </c>
      <c r="AO412" s="86">
        <f>AVERAGEIFS($D$2:D412, $B$2:B412, B412)</f>
        <v>1</v>
      </c>
    </row>
    <row r="413" spans="1:41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86">
        <f>AVERAGEIFS($C$2:C413, $B$2:B413, B413)</f>
        <v>28.692307692307693</v>
      </c>
      <c r="AM413" s="86">
        <f>AVERAGEIFS($I$2:I413, $B$2:B413, B413)</f>
        <v>0.4</v>
      </c>
      <c r="AN413" s="86">
        <f>AVERAGEIFS($J$2:J413, $B$2:B413, B413)</f>
        <v>0.44076923076923069</v>
      </c>
      <c r="AO413" s="86">
        <f>AVERAGEIFS($D$2:D413, $B$2:B413, B413)</f>
        <v>0.46153846153846156</v>
      </c>
    </row>
    <row r="414" spans="1:41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86">
        <f>AVERAGEIFS($C$2:C414, $B$2:B414, B414)</f>
        <v>24.75</v>
      </c>
      <c r="AM414" s="86">
        <f>AVERAGEIFS($I$2:I414, $B$2:B414, B414)</f>
        <v>0.52214285714285713</v>
      </c>
      <c r="AN414" s="86">
        <f>AVERAGEIFS($J$2:J414, $B$2:B414, B414)</f>
        <v>0.49107142857142855</v>
      </c>
      <c r="AO414" s="86">
        <f>AVERAGEIFS($D$2:D414, $B$2:B414, B414)</f>
        <v>0.5</v>
      </c>
    </row>
    <row r="415" spans="1:41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86">
        <f>AVERAGEIFS($C$2:C415, $B$2:B415, B415)</f>
        <v>9</v>
      </c>
      <c r="AM415" s="86">
        <f>AVERAGEIFS($I$2:I415, $B$2:B415, B415)</f>
        <v>0.75</v>
      </c>
      <c r="AN415" s="86">
        <f>AVERAGEIFS($J$2:J415, $B$2:B415, B415)</f>
        <v>0.64</v>
      </c>
      <c r="AO415" s="86">
        <f>AVERAGEIFS($D$2:D415, $B$2:B415, B415)</f>
        <v>1</v>
      </c>
    </row>
    <row r="416" spans="1:41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86">
        <f>AVERAGEIFS($C$2:C416, $B$2:B416, B416)</f>
        <v>6.5</v>
      </c>
      <c r="AM416" s="86">
        <f>AVERAGEIFS($I$2:I416, $B$2:B416, B416)</f>
        <v>0.65</v>
      </c>
      <c r="AN416" s="86">
        <f>AVERAGEIFS($J$2:J416, $B$2:B416, B416)</f>
        <v>0.60499999999999998</v>
      </c>
      <c r="AO416" s="86">
        <f>AVERAGEIFS($D$2:D416, $B$2:B416, B416)</f>
        <v>0.75</v>
      </c>
    </row>
    <row r="417" spans="1:41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86">
        <f>AVERAGEIFS($C$2:C417, $B$2:B417, B417)</f>
        <v>19.416666666666668</v>
      </c>
      <c r="AM417" s="86">
        <f>AVERAGEIFS($I$2:I417, $B$2:B417, B417)</f>
        <v>0.55333333333333334</v>
      </c>
      <c r="AN417" s="86">
        <f>AVERAGEIFS($J$2:J417, $B$2:B417, B417)</f>
        <v>0.5412499999999999</v>
      </c>
      <c r="AO417" s="86">
        <f>AVERAGEIFS($D$2:D417, $B$2:B417, B417)</f>
        <v>0.58333333333333337</v>
      </c>
    </row>
    <row r="418" spans="1:41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86">
        <f>AVERAGEIFS($C$2:C418, $B$2:B418, B418)</f>
        <v>12.714285714285714</v>
      </c>
      <c r="AM418" s="86">
        <f>AVERAGEIFS($I$2:I418, $B$2:B418, B418)</f>
        <v>0.52857142857142858</v>
      </c>
      <c r="AN418" s="86">
        <f>AVERAGEIFS($J$2:J418, $B$2:B418, B418)</f>
        <v>0.48285714285714282</v>
      </c>
      <c r="AO418" s="86">
        <f>AVERAGEIFS($D$2:D418, $B$2:B418, B418)</f>
        <v>0.7142857142857143</v>
      </c>
    </row>
    <row r="419" spans="1:41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86">
        <f>AVERAGEIFS($C$2:C419, $B$2:B419, B419)</f>
        <v>12</v>
      </c>
      <c r="AM419" s="86">
        <f>AVERAGEIFS($I$2:I419, $B$2:B419, B419)</f>
        <v>0.25</v>
      </c>
      <c r="AN419" s="86">
        <f>AVERAGEIFS($J$2:J419, $B$2:B419, B419)</f>
        <v>0.36</v>
      </c>
      <c r="AO419" s="86">
        <f>AVERAGEIFS($D$2:D419, $B$2:B419, B419)</f>
        <v>0</v>
      </c>
    </row>
    <row r="420" spans="1:41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86">
        <f>AVERAGEIFS($C$2:C420, $B$2:B420, B420)</f>
        <v>18.25</v>
      </c>
      <c r="AM420" s="86">
        <f>AVERAGEIFS($I$2:I420, $B$2:B420, B420)</f>
        <v>0.53125</v>
      </c>
      <c r="AN420" s="86">
        <f>AVERAGEIFS($J$2:J420, $B$2:B420, B420)</f>
        <v>0.49874999999999997</v>
      </c>
      <c r="AO420" s="86">
        <f>AVERAGEIFS($D$2:D420, $B$2:B420, B420)</f>
        <v>0.5</v>
      </c>
    </row>
    <row r="421" spans="1:41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86">
        <f>AVERAGEIFS($C$2:C421, $B$2:B421, B421)</f>
        <v>13.888888888888889</v>
      </c>
      <c r="AM421" s="86">
        <f>AVERAGEIFS($I$2:I421, $B$2:B421, B421)</f>
        <v>0.37777777777777777</v>
      </c>
      <c r="AN421" s="86">
        <f>AVERAGEIFS($J$2:J421, $B$2:B421, B421)</f>
        <v>0.4211111111111111</v>
      </c>
      <c r="AO421" s="86">
        <f>AVERAGEIFS($D$2:D421, $B$2:B421, B421)</f>
        <v>0.22222222222222221</v>
      </c>
    </row>
    <row r="422" spans="1:41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86">
        <f>AVERAGEIFS($C$2:C422, $B$2:B422, B422)</f>
        <v>17.958333333333332</v>
      </c>
      <c r="AM422" s="86">
        <f>AVERAGEIFS($I$2:I422, $B$2:B422, B422)</f>
        <v>0.47500000000000009</v>
      </c>
      <c r="AN422" s="86">
        <f>AVERAGEIFS($J$2:J422, $B$2:B422, B422)</f>
        <v>0.49208333333333326</v>
      </c>
      <c r="AO422" s="86">
        <f>AVERAGEIFS($D$2:D422, $B$2:B422, B422)</f>
        <v>0.45833333333333331</v>
      </c>
    </row>
    <row r="423" spans="1:41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86">
        <f>AVERAGEIFS($C$2:C423, $B$2:B423, B423)</f>
        <v>25.285714285714285</v>
      </c>
      <c r="AM423" s="86">
        <f>AVERAGEIFS($I$2:I423, $B$2:B423, B423)</f>
        <v>0.37142857142857144</v>
      </c>
      <c r="AN423" s="86">
        <f>AVERAGEIFS($J$2:J423, $B$2:B423, B423)</f>
        <v>0.43428571428571427</v>
      </c>
      <c r="AO423" s="86">
        <f>AVERAGEIFS($D$2:D423, $B$2:B423, B423)</f>
        <v>0.21428571428571427</v>
      </c>
    </row>
    <row r="424" spans="1:41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86">
        <f>AVERAGEIFS($C$2:C424, $B$2:B424, B424)</f>
        <v>15.090909090909092</v>
      </c>
      <c r="AM424" s="86">
        <f>AVERAGEIFS($I$2:I424, $B$2:B424, B424)</f>
        <v>0.53636363636363626</v>
      </c>
      <c r="AN424" s="86">
        <f>AVERAGEIFS($J$2:J424, $B$2:B424, B424)</f>
        <v>0.52090909090909088</v>
      </c>
      <c r="AO424" s="86">
        <f>AVERAGEIFS($D$2:D424, $B$2:B424, B424)</f>
        <v>0.54545454545454541</v>
      </c>
    </row>
    <row r="425" spans="1:41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86">
        <f>AVERAGEIFS($C$2:C425, $B$2:B425, B425)</f>
        <v>24.827586206896552</v>
      </c>
      <c r="AM425" s="86">
        <f>AVERAGEIFS($I$2:I425, $B$2:B425, B425)</f>
        <v>0.53</v>
      </c>
      <c r="AN425" s="86">
        <f>AVERAGEIFS($J$2:J425, $B$2:B425, B425)</f>
        <v>0.49586206896551727</v>
      </c>
      <c r="AO425" s="86">
        <f>AVERAGEIFS($D$2:D425, $B$2:B425, B425)</f>
        <v>0.51724137931034486</v>
      </c>
    </row>
    <row r="426" spans="1:41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86">
        <f>AVERAGEIFS($C$2:C426, $B$2:B426, B426)</f>
        <v>23.826086956521738</v>
      </c>
      <c r="AM426" s="86">
        <f>AVERAGEIFS($I$2:I426, $B$2:B426, B426)</f>
        <v>0.52521739130434786</v>
      </c>
      <c r="AN426" s="86">
        <f>AVERAGEIFS($J$2:J426, $B$2:B426, B426)</f>
        <v>0.53739130434782612</v>
      </c>
      <c r="AO426" s="86">
        <f>AVERAGEIFS($D$2:D426, $B$2:B426, B426)</f>
        <v>0.52173913043478259</v>
      </c>
    </row>
    <row r="427" spans="1:41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86">
        <f>AVERAGEIFS($C$2:C427, $B$2:B427, B427)</f>
        <v>17.444444444444443</v>
      </c>
      <c r="AM427" s="86">
        <f>AVERAGEIFS($I$2:I427, $B$2:B427, B427)</f>
        <v>0.55555555555555558</v>
      </c>
      <c r="AN427" s="86">
        <f>AVERAGEIFS($J$2:J427, $B$2:B427, B427)</f>
        <v>0.51333333333333331</v>
      </c>
      <c r="AO427" s="86">
        <f>AVERAGEIFS($D$2:D427, $B$2:B427, B427)</f>
        <v>0.55555555555555558</v>
      </c>
    </row>
    <row r="428" spans="1:41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86">
        <f>AVERAGEIFS($C$2:C428, $B$2:B428, B428)</f>
        <v>17.53846153846154</v>
      </c>
      <c r="AM428" s="86">
        <f>AVERAGEIFS($I$2:I428, $B$2:B428, B428)</f>
        <v>0.55000000000000004</v>
      </c>
      <c r="AN428" s="86">
        <f>AVERAGEIFS($J$2:J428, $B$2:B428, B428)</f>
        <v>0.52230769230769236</v>
      </c>
      <c r="AO428" s="86">
        <f>AVERAGEIFS($D$2:D428, $B$2:B428, B428)</f>
        <v>0.53846153846153844</v>
      </c>
    </row>
    <row r="429" spans="1:41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86">
        <f>AVERAGEIFS($C$2:C429, $B$2:B429, B429)</f>
        <v>11.56</v>
      </c>
      <c r="AM429" s="86">
        <f>AVERAGEIFS($I$2:I429, $B$2:B429, B429)</f>
        <v>0.46720000000000006</v>
      </c>
      <c r="AN429" s="86">
        <f>AVERAGEIFS($J$2:J429, $B$2:B429, B429)</f>
        <v>0.49080000000000007</v>
      </c>
      <c r="AO429" s="86">
        <f>AVERAGEIFS($D$2:D429, $B$2:B429, B429)</f>
        <v>0.4</v>
      </c>
    </row>
    <row r="430" spans="1:41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86">
        <f>AVERAGEIFS($C$2:C430, $B$2:B430, B430)</f>
        <v>6.4</v>
      </c>
      <c r="AM430" s="86">
        <f>AVERAGEIFS($I$2:I430, $B$2:B430, B430)</f>
        <v>0.67</v>
      </c>
      <c r="AN430" s="86">
        <f>AVERAGEIFS($J$2:J430, $B$2:B430, B430)</f>
        <v>0.61</v>
      </c>
      <c r="AO430" s="86">
        <f>AVERAGEIFS($D$2:D430, $B$2:B430, B430)</f>
        <v>0.8</v>
      </c>
    </row>
    <row r="431" spans="1:41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86">
        <f>AVERAGEIFS($C$2:C431, $B$2:B431, B431)</f>
        <v>28.357142857142858</v>
      </c>
      <c r="AM431" s="86">
        <f>AVERAGEIFS($I$2:I431, $B$2:B431, B431)</f>
        <v>0.38928571428571429</v>
      </c>
      <c r="AN431" s="86">
        <f>AVERAGEIFS($J$2:J431, $B$2:B431, B431)</f>
        <v>0.43642857142857133</v>
      </c>
      <c r="AO431" s="86">
        <f>AVERAGEIFS($D$2:D431, $B$2:B431, B431)</f>
        <v>0.42857142857142855</v>
      </c>
    </row>
    <row r="432" spans="1:41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86">
        <f>AVERAGEIFS($C$2:C432, $B$2:B432, B432)</f>
        <v>24.466666666666665</v>
      </c>
      <c r="AM432" s="86">
        <f>AVERAGEIFS($I$2:I432, $B$2:B432, B432)</f>
        <v>0.36333333333333334</v>
      </c>
      <c r="AN432" s="86">
        <f>AVERAGEIFS($J$2:J432, $B$2:B432, B432)</f>
        <v>0.43066666666666664</v>
      </c>
      <c r="AO432" s="86">
        <f>AVERAGEIFS($D$2:D432, $B$2:B432, B432)</f>
        <v>0.2</v>
      </c>
    </row>
    <row r="433" spans="1:41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86">
        <f>AVERAGEIFS($C$2:C433, $B$2:B433, B433)</f>
        <v>17.559999999999999</v>
      </c>
      <c r="AM433" s="86">
        <f>AVERAGEIFS($I$2:I433, $B$2:B433, B433)</f>
        <v>0.46600000000000008</v>
      </c>
      <c r="AN433" s="86">
        <f>AVERAGEIFS($J$2:J433, $B$2:B433, B433)</f>
        <v>0.48759999999999998</v>
      </c>
      <c r="AO433" s="86">
        <f>AVERAGEIFS($D$2:D433, $B$2:B433, B433)</f>
        <v>0.44</v>
      </c>
    </row>
    <row r="434" spans="1:41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86">
        <f>AVERAGEIFS($C$2:C434, $B$2:B434, B434)</f>
        <v>8</v>
      </c>
      <c r="AM434" s="86">
        <f>AVERAGEIFS($I$2:I434, $B$2:B434, B434)</f>
        <v>0.25</v>
      </c>
      <c r="AN434" s="86">
        <f>AVERAGEIFS($J$2:J434, $B$2:B434, B434)</f>
        <v>0.38</v>
      </c>
      <c r="AO434" s="86">
        <f>AVERAGEIFS($D$2:D434, $B$2:B434, B434)</f>
        <v>0</v>
      </c>
    </row>
    <row r="435" spans="1:41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86">
        <f>AVERAGEIFS($C$2:C435, $B$2:B435, B435)</f>
        <v>15.470588235294118</v>
      </c>
      <c r="AM435" s="86">
        <f>AVERAGEIFS($I$2:I435, $B$2:B435, B435)</f>
        <v>0.37823529411764706</v>
      </c>
      <c r="AN435" s="86">
        <f>AVERAGEIFS($J$2:J435, $B$2:B435, B435)</f>
        <v>0.4499999999999999</v>
      </c>
      <c r="AO435" s="86">
        <f>AVERAGEIFS($D$2:D435, $B$2:B435, B435)</f>
        <v>0.29411764705882354</v>
      </c>
    </row>
    <row r="436" spans="1:41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86">
        <f>AVERAGEIFS($C$2:C436, $B$2:B436, B436)</f>
        <v>15</v>
      </c>
      <c r="AM436" s="86">
        <f>AVERAGEIFS($I$2:I436, $B$2:B436, B436)</f>
        <v>0.5</v>
      </c>
      <c r="AN436" s="86">
        <f>AVERAGEIFS($J$2:J436, $B$2:B436, B436)</f>
        <v>0.51</v>
      </c>
      <c r="AO436" s="86">
        <f>AVERAGEIFS($D$2:D436, $B$2:B436, B436)</f>
        <v>0.5</v>
      </c>
    </row>
    <row r="437" spans="1:41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86">
        <f>AVERAGEIFS($C$2:C437, $B$2:B437, B437)</f>
        <v>24.5</v>
      </c>
      <c r="AM437" s="86">
        <f>AVERAGEIFS($I$2:I437, $B$2:B437, B437)</f>
        <v>0.54566666666666674</v>
      </c>
      <c r="AN437" s="86">
        <f>AVERAGEIFS($J$2:J437, $B$2:B437, B437)</f>
        <v>0.50933333333333342</v>
      </c>
      <c r="AO437" s="86">
        <f>AVERAGEIFS($D$2:D437, $B$2:B437, B437)</f>
        <v>0.53333333333333333</v>
      </c>
    </row>
    <row r="438" spans="1:41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86">
        <f>AVERAGEIFS($C$2:C438, $B$2:B438, B438)</f>
        <v>23.291666666666668</v>
      </c>
      <c r="AM438" s="86">
        <f>AVERAGEIFS($I$2:I438, $B$2:B438, B438)</f>
        <v>0.54500000000000004</v>
      </c>
      <c r="AN438" s="86">
        <f>AVERAGEIFS($J$2:J438, $B$2:B438, B438)</f>
        <v>0.55249999999999999</v>
      </c>
      <c r="AO438" s="86">
        <f>AVERAGEIFS($D$2:D438, $B$2:B438, B438)</f>
        <v>0.54166666666666663</v>
      </c>
    </row>
    <row r="439" spans="1:41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86">
        <f>AVERAGEIFS($C$2:C439, $B$2:B439, B439)</f>
        <v>14.25</v>
      </c>
      <c r="AM439" s="86">
        <f>AVERAGEIFS($I$2:I439, $B$2:B439, B439)</f>
        <v>0.57499999999999996</v>
      </c>
      <c r="AN439" s="86">
        <f>AVERAGEIFS($J$2:J439, $B$2:B439, B439)</f>
        <v>0.55249999999999999</v>
      </c>
      <c r="AO439" s="86">
        <f>AVERAGEIFS($D$2:D439, $B$2:B439, B439)</f>
        <v>0.58333333333333337</v>
      </c>
    </row>
    <row r="440" spans="1:41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86">
        <f>AVERAGEIFS($C$2:C440, $B$2:B440, B440)</f>
        <v>17.384615384615383</v>
      </c>
      <c r="AM440" s="86">
        <f>AVERAGEIFS($I$2:I440, $B$2:B440, B440)</f>
        <v>0.48653846153846164</v>
      </c>
      <c r="AN440" s="86">
        <f>AVERAGEIFS($J$2:J440, $B$2:B440, B440)</f>
        <v>0.5034615384615384</v>
      </c>
      <c r="AO440" s="86">
        <f>AVERAGEIFS($D$2:D440, $B$2:B440, B440)</f>
        <v>0.46153846153846156</v>
      </c>
    </row>
    <row r="441" spans="1:41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86">
        <f>AVERAGEIFS($C$2:C441, $B$2:B441, B441)</f>
        <v>6.166666666666667</v>
      </c>
      <c r="AM441" s="86">
        <f>AVERAGEIFS($I$2:I441, $B$2:B441, B441)</f>
        <v>0.72499999999999998</v>
      </c>
      <c r="AN441" s="86">
        <f>AVERAGEIFS($J$2:J441, $B$2:B441, B441)</f>
        <v>0.65833333333333333</v>
      </c>
      <c r="AO441" s="86">
        <f>AVERAGEIFS($D$2:D441, $B$2:B441, B441)</f>
        <v>0.83333333333333337</v>
      </c>
    </row>
    <row r="442" spans="1:41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86">
        <f>AVERAGEIFS($C$2:C442, $B$2:B442, B442)</f>
        <v>15.055555555555555</v>
      </c>
      <c r="AM442" s="86">
        <f>AVERAGEIFS($I$2:I442, $B$2:B442, B442)</f>
        <v>0.41277777777777774</v>
      </c>
      <c r="AN442" s="86">
        <f>AVERAGEIFS($J$2:J442, $B$2:B442, B442)</f>
        <v>0.47499999999999992</v>
      </c>
      <c r="AO442" s="86">
        <f>AVERAGEIFS($D$2:D442, $B$2:B442, B442)</f>
        <v>0.33333333333333331</v>
      </c>
    </row>
    <row r="443" spans="1:41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86">
        <f>AVERAGEIFS($C$2:C443, $B$2:B443, B443)</f>
        <v>26.733333333333334</v>
      </c>
      <c r="AM443" s="86">
        <f>AVERAGEIFS($I$2:I443, $B$2:B443, B443)</f>
        <v>0.36333333333333334</v>
      </c>
      <c r="AN443" s="86">
        <f>AVERAGEIFS($J$2:J443, $B$2:B443, B443)</f>
        <v>0.41399999999999987</v>
      </c>
      <c r="AO443" s="86">
        <f>AVERAGEIFS($D$2:D443, $B$2:B443, B443)</f>
        <v>0.4</v>
      </c>
    </row>
    <row r="444" spans="1:41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86">
        <f>AVERAGEIFS($C$2:C444, $B$2:B444, B444)</f>
        <v>23.25</v>
      </c>
      <c r="AM444" s="86">
        <f>AVERAGEIFS($I$2:I444, $B$2:B444, B444)</f>
        <v>0.34062500000000001</v>
      </c>
      <c r="AN444" s="86">
        <f>AVERAGEIFS($J$2:J444, $B$2:B444, B444)</f>
        <v>0.41</v>
      </c>
      <c r="AO444" s="86">
        <f>AVERAGEIFS($D$2:D444, $B$2:B444, B444)</f>
        <v>0.1875</v>
      </c>
    </row>
    <row r="445" spans="1:41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86">
        <f>AVERAGEIFS($C$2:C445, $B$2:B445, B445)</f>
        <v>16.5</v>
      </c>
      <c r="AM445" s="86">
        <f>AVERAGEIFS($I$2:I445, $B$2:B445, B445)</f>
        <v>0.51071428571428579</v>
      </c>
      <c r="AN445" s="86">
        <f>AVERAGEIFS($J$2:J445, $B$2:B445, B445)</f>
        <v>0.4921428571428571</v>
      </c>
      <c r="AO445" s="86">
        <f>AVERAGEIFS($D$2:D445, $B$2:B445, B445)</f>
        <v>0.5</v>
      </c>
    </row>
    <row r="446" spans="1:41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86">
        <f>AVERAGEIFS($C$2:C446, $B$2:B446, B446)</f>
        <v>15.9</v>
      </c>
      <c r="AM446" s="86">
        <f>AVERAGEIFS($I$2:I446, $B$2:B446, B446)</f>
        <v>0.5</v>
      </c>
      <c r="AN446" s="86">
        <f>AVERAGEIFS($J$2:J446, $B$2:B446, B446)</f>
        <v>0.47199999999999998</v>
      </c>
      <c r="AO446" s="86">
        <f>AVERAGEIFS($D$2:D446, $B$2:B446, B446)</f>
        <v>0.5</v>
      </c>
    </row>
    <row r="447" spans="1:41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86">
        <f>AVERAGEIFS($C$2:C447, $B$2:B447, B447)</f>
        <v>6</v>
      </c>
      <c r="AM447" s="86">
        <f>AVERAGEIFS($I$2:I447, $B$2:B447, B447)</f>
        <v>0</v>
      </c>
      <c r="AN447" s="86">
        <f>AVERAGEIFS($J$2:J447, $B$2:B447, B447)</f>
        <v>0.1</v>
      </c>
      <c r="AO447" s="86">
        <f>AVERAGEIFS($D$2:D447, $B$2:B447, B447)</f>
        <v>0</v>
      </c>
    </row>
    <row r="448" spans="1:41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86">
        <f>AVERAGEIFS($C$2:C448, $B$2:B448, B448)</f>
        <v>11.23076923076923</v>
      </c>
      <c r="AM448" s="86">
        <f>AVERAGEIFS($I$2:I448, $B$2:B448, B448)</f>
        <v>0.44923076923076927</v>
      </c>
      <c r="AN448" s="86">
        <f>AVERAGEIFS($J$2:J448, $B$2:B448, B448)</f>
        <v>0.47576923076923083</v>
      </c>
      <c r="AO448" s="86">
        <f>AVERAGEIFS($D$2:D448, $B$2:B448, B448)</f>
        <v>0.38461538461538464</v>
      </c>
    </row>
    <row r="449" spans="1:41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86">
        <f>AVERAGEIFS($C$2:C449, $B$2:B449, B449)</f>
        <v>22.7</v>
      </c>
      <c r="AM449" s="86">
        <f>AVERAGEIFS($I$2:I449, $B$2:B449, B449)</f>
        <v>0.61599999999999999</v>
      </c>
      <c r="AN449" s="86">
        <f>AVERAGEIFS($J$2:J449, $B$2:B449, B449)</f>
        <v>0.56599999999999995</v>
      </c>
      <c r="AO449" s="86">
        <f>AVERAGEIFS($D$2:D449, $B$2:B449, B449)</f>
        <v>0.73333333333333328</v>
      </c>
    </row>
    <row r="450" spans="1:41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86">
        <f>AVERAGEIFS($C$2:C450, $B$2:B450, B450)</f>
        <v>12.375</v>
      </c>
      <c r="AM450" s="86">
        <f>AVERAGEIFS($I$2:I450, $B$2:B450, B450)</f>
        <v>0.46250000000000002</v>
      </c>
      <c r="AN450" s="86">
        <f>AVERAGEIFS($J$2:J450, $B$2:B450, B450)</f>
        <v>0.46124999999999999</v>
      </c>
      <c r="AO450" s="86">
        <f>AVERAGEIFS($D$2:D450, $B$2:B450, B450)</f>
        <v>0.625</v>
      </c>
    </row>
    <row r="451" spans="1:41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86">
        <f>AVERAGEIFS($C$2:C451, $B$2:B451, B451)</f>
        <v>11.111111111111111</v>
      </c>
      <c r="AM451" s="86">
        <f>AVERAGEIFS($I$2:I451, $B$2:B451, B451)</f>
        <v>0.43259259259259264</v>
      </c>
      <c r="AN451" s="86">
        <f>AVERAGEIFS($J$2:J451, $B$2:B451, B451)</f>
        <v>0.46962962962962967</v>
      </c>
      <c r="AO451" s="86">
        <f>AVERAGEIFS($D$2:D451, $B$2:B451, B451)</f>
        <v>0.37037037037037035</v>
      </c>
    </row>
    <row r="452" spans="1:41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86">
        <f>AVERAGEIFS($C$2:C452, $B$2:B452, B452)</f>
        <v>5.7142857142857144</v>
      </c>
      <c r="AM452" s="86">
        <f>AVERAGEIFS($I$2:I452, $B$2:B452, B452)</f>
        <v>0.62142857142857133</v>
      </c>
      <c r="AN452" s="86">
        <f>AVERAGEIFS($J$2:J452, $B$2:B452, B452)</f>
        <v>0.60857142857142854</v>
      </c>
      <c r="AO452" s="86">
        <f>AVERAGEIFS($D$2:D452, $B$2:B452, B452)</f>
        <v>0.7142857142857143</v>
      </c>
    </row>
    <row r="453" spans="1:41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86">
        <f>AVERAGEIFS($C$2:C453, $B$2:B453, B453)</f>
        <v>8.5</v>
      </c>
      <c r="AM453" s="86">
        <f>AVERAGEIFS($I$2:I453, $B$2:B453, B453)</f>
        <v>0.125</v>
      </c>
      <c r="AN453" s="86">
        <f>AVERAGEIFS($J$2:J453, $B$2:B453, B453)</f>
        <v>0.34499999999999997</v>
      </c>
      <c r="AO453" s="86">
        <f>AVERAGEIFS($D$2:D453, $B$2:B453, B453)</f>
        <v>0</v>
      </c>
    </row>
    <row r="454" spans="1:41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86">
        <f>AVERAGEIFS($C$2:C454, $B$2:B454, B454)</f>
        <v>24.35483870967742</v>
      </c>
      <c r="AM454" s="86">
        <f>AVERAGEIFS($I$2:I454, $B$2:B454, B454)</f>
        <v>0.52806451612903227</v>
      </c>
      <c r="AN454" s="86">
        <f>AVERAGEIFS($J$2:J454, $B$2:B454, B454)</f>
        <v>0.50290322580645164</v>
      </c>
      <c r="AO454" s="86">
        <f>AVERAGEIFS($D$2:D454, $B$2:B454, B454)</f>
        <v>0.5161290322580645</v>
      </c>
    </row>
    <row r="455" spans="1:41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86">
        <f>AVERAGEIFS($C$2:C455, $B$2:B455, B455)</f>
        <v>14.894736842105264</v>
      </c>
      <c r="AM455" s="86">
        <f>AVERAGEIFS($I$2:I455, $B$2:B455, B455)</f>
        <v>0.44368421052631579</v>
      </c>
      <c r="AN455" s="86">
        <f>AVERAGEIFS($J$2:J455, $B$2:B455, B455)</f>
        <v>0.48631578947368415</v>
      </c>
      <c r="AO455" s="86">
        <f>AVERAGEIFS($D$2:D455, $B$2:B455, B455)</f>
        <v>0.36842105263157893</v>
      </c>
    </row>
    <row r="456" spans="1:41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86">
        <f>AVERAGEIFS($C$2:C456, $B$2:B456, B456)</f>
        <v>26.4375</v>
      </c>
      <c r="AM456" s="86">
        <f>AVERAGEIFS($I$2:I456, $B$2:B456, B456)</f>
        <v>0.40312500000000001</v>
      </c>
      <c r="AN456" s="86">
        <f>AVERAGEIFS($J$2:J456, $B$2:B456, B456)</f>
        <v>0.43124999999999991</v>
      </c>
      <c r="AO456" s="86">
        <f>AVERAGEIFS($D$2:D456, $B$2:B456, B456)</f>
        <v>0.4375</v>
      </c>
    </row>
    <row r="457" spans="1:41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86">
        <f>AVERAGEIFS($C$2:C457, $B$2:B457, B457)</f>
        <v>7.5</v>
      </c>
      <c r="AM457" s="86">
        <f>AVERAGEIFS($I$2:I457, $B$2:B457, B457)</f>
        <v>0.5</v>
      </c>
      <c r="AN457" s="86">
        <f>AVERAGEIFS($J$2:J457, $B$2:B457, B457)</f>
        <v>0.39499999999999996</v>
      </c>
      <c r="AO457" s="86">
        <f>AVERAGEIFS($D$2:D457, $B$2:B457, B457)</f>
        <v>0.5</v>
      </c>
    </row>
    <row r="458" spans="1:41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86">
        <f>AVERAGEIFS($C$2:C458, $B$2:B458, B458)</f>
        <v>15.818181818181818</v>
      </c>
      <c r="AM458" s="86">
        <f>AVERAGEIFS($I$2:I458, $B$2:B458, B458)</f>
        <v>0.54545454545454541</v>
      </c>
      <c r="AN458" s="86">
        <f>AVERAGEIFS($J$2:J458, $B$2:B458, B458)</f>
        <v>0.49181818181818182</v>
      </c>
      <c r="AO458" s="86">
        <f>AVERAGEIFS($D$2:D458, $B$2:B458, B458)</f>
        <v>0.54545454545454541</v>
      </c>
    </row>
    <row r="459" spans="1:41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86">
        <f>AVERAGEIFS($C$2:C459, $B$2:B459, B459)</f>
        <v>14.076923076923077</v>
      </c>
      <c r="AM459" s="86">
        <f>AVERAGEIFS($I$2:I459, $B$2:B459, B459)</f>
        <v>0.60769230769230764</v>
      </c>
      <c r="AN459" s="86">
        <f>AVERAGEIFS($J$2:J459, $B$2:B459, B459)</f>
        <v>0.56307692307692314</v>
      </c>
      <c r="AO459" s="86">
        <f>AVERAGEIFS($D$2:D459, $B$2:B459, B459)</f>
        <v>0.61538461538461542</v>
      </c>
    </row>
    <row r="460" spans="1:41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86">
        <f>AVERAGEIFS($C$2:C460, $B$2:B460, B460)</f>
        <v>17.333333333333332</v>
      </c>
      <c r="AM460" s="86">
        <f>AVERAGEIFS($I$2:I460, $B$2:B460, B460)</f>
        <v>0.50555555555555565</v>
      </c>
      <c r="AN460" s="86">
        <f>AVERAGEIFS($J$2:J460, $B$2:B460, B460)</f>
        <v>0.51037037037037036</v>
      </c>
      <c r="AO460" s="86">
        <f>AVERAGEIFS($D$2:D460, $B$2:B460, B460)</f>
        <v>0.48148148148148145</v>
      </c>
    </row>
    <row r="461" spans="1:41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86">
        <f>AVERAGEIFS($C$2:C461, $B$2:B461, B461)</f>
        <v>24.15625</v>
      </c>
      <c r="AM461" s="86">
        <f>AVERAGEIFS($I$2:I461, $B$2:B461, B461)</f>
        <v>0.53500000000000003</v>
      </c>
      <c r="AN461" s="86">
        <f>AVERAGEIFS($J$2:J461, $B$2:B461, B461)</f>
        <v>0.50937500000000002</v>
      </c>
      <c r="AO461" s="86">
        <f>AVERAGEIFS($D$2:D461, $B$2:B461, B461)</f>
        <v>0.53125</v>
      </c>
    </row>
    <row r="462" spans="1:41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86">
        <f>AVERAGEIFS($C$2:C462, $B$2:B462, B462)</f>
        <v>14.4</v>
      </c>
      <c r="AM462" s="86">
        <f>AVERAGEIFS($I$2:I462, $B$2:B462, B462)</f>
        <v>0.45899999999999996</v>
      </c>
      <c r="AN462" s="86">
        <f>AVERAGEIFS($J$2:J462, $B$2:B462, B462)</f>
        <v>0.49749999999999994</v>
      </c>
      <c r="AO462" s="86">
        <f>AVERAGEIFS($D$2:D462, $B$2:B462, B462)</f>
        <v>0.4</v>
      </c>
    </row>
    <row r="463" spans="1:41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86">
        <f>AVERAGEIFS($C$2:C463, $B$2:B463, B463)</f>
        <v>13.714285714285714</v>
      </c>
      <c r="AM463" s="86">
        <f>AVERAGEIFS($I$2:I463, $B$2:B463, B463)</f>
        <v>0.61785714285714277</v>
      </c>
      <c r="AN463" s="86">
        <f>AVERAGEIFS($J$2:J463, $B$2:B463, B463)</f>
        <v>0.57357142857142862</v>
      </c>
      <c r="AO463" s="86">
        <f>AVERAGEIFS($D$2:D463, $B$2:B463, B463)</f>
        <v>0.6428571428571429</v>
      </c>
    </row>
    <row r="464" spans="1:41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86">
        <f>AVERAGEIFS($C$2:C464, $B$2:B464, B464)</f>
        <v>12.555555555555555</v>
      </c>
      <c r="AM464" s="86">
        <f>AVERAGEIFS($I$2:I464, $B$2:B464, B464)</f>
        <v>0.49444444444444446</v>
      </c>
      <c r="AN464" s="86">
        <f>AVERAGEIFS($J$2:J464, $B$2:B464, B464)</f>
        <v>0.48888888888888893</v>
      </c>
      <c r="AO464" s="86">
        <f>AVERAGEIFS($D$2:D464, $B$2:B464, B464)</f>
        <v>0.66666666666666663</v>
      </c>
    </row>
    <row r="465" spans="1:41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86">
        <f>AVERAGEIFS($C$2:C465, $B$2:B465, B465)</f>
        <v>11.285714285714286</v>
      </c>
      <c r="AM465" s="86">
        <f>AVERAGEIFS($I$2:I465, $B$2:B465, B465)</f>
        <v>0.44392857142857151</v>
      </c>
      <c r="AN465" s="86">
        <f>AVERAGEIFS($J$2:J465, $B$2:B465, B465)</f>
        <v>0.47821428571428576</v>
      </c>
      <c r="AO465" s="86">
        <f>AVERAGEIFS($D$2:D465, $B$2:B465, B465)</f>
        <v>0.39285714285714285</v>
      </c>
    </row>
    <row r="466" spans="1:41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86">
        <f>AVERAGEIFS($C$2:C466, $B$2:B466, B466)</f>
        <v>5.666666666666667</v>
      </c>
      <c r="AM466" s="86">
        <f>AVERAGEIFS($I$2:I466, $B$2:B466, B466)</f>
        <v>0.41666666666666669</v>
      </c>
      <c r="AN466" s="86">
        <f>AVERAGEIFS($J$2:J466, $B$2:B466, B466)</f>
        <v>0.35999999999999993</v>
      </c>
      <c r="AO466" s="86">
        <f>AVERAGEIFS($D$2:D466, $B$2:B466, B466)</f>
        <v>0.33333333333333331</v>
      </c>
    </row>
    <row r="467" spans="1:41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86">
        <f>AVERAGEIFS($C$2:C467, $B$2:B467, B467)</f>
        <v>8.3333333333333339</v>
      </c>
      <c r="AM467" s="86">
        <f>AVERAGEIFS($I$2:I467, $B$2:B467, B467)</f>
        <v>0.16666666666666666</v>
      </c>
      <c r="AN467" s="86">
        <f>AVERAGEIFS($J$2:J467, $B$2:B467, B467)</f>
        <v>0.32666666666666666</v>
      </c>
      <c r="AO467" s="86">
        <f>AVERAGEIFS($D$2:D467, $B$2:B467, B467)</f>
        <v>0</v>
      </c>
    </row>
    <row r="468" spans="1:41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86">
        <f>AVERAGEIFS($C$2:C468, $B$2:B468, B468)</f>
        <v>16.964285714285715</v>
      </c>
      <c r="AM468" s="86">
        <f>AVERAGEIFS($I$2:I468, $B$2:B468, B468)</f>
        <v>0.4964285714285715</v>
      </c>
      <c r="AN468" s="86">
        <f>AVERAGEIFS($J$2:J468, $B$2:B468, B468)</f>
        <v>0.50249999999999995</v>
      </c>
      <c r="AO468" s="86">
        <f>AVERAGEIFS($D$2:D468, $B$2:B468, B468)</f>
        <v>0.4642857142857143</v>
      </c>
    </row>
    <row r="469" spans="1:41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86">
        <f>AVERAGEIFS($C$2:C469, $B$2:B469, B469)</f>
        <v>22.483870967741936</v>
      </c>
      <c r="AM469" s="86">
        <f>AVERAGEIFS($I$2:I469, $B$2:B469, B469)</f>
        <v>0.60419354838709682</v>
      </c>
      <c r="AN469" s="86">
        <f>AVERAGEIFS($J$2:J469, $B$2:B469, B469)</f>
        <v>0.55709677419354831</v>
      </c>
      <c r="AO469" s="86">
        <f>AVERAGEIFS($D$2:D469, $B$2:B469, B469)</f>
        <v>0.70967741935483875</v>
      </c>
    </row>
    <row r="470" spans="1:41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86">
        <f>AVERAGEIFS($C$2:C470, $B$2:B470, B470)</f>
        <v>15.833333333333334</v>
      </c>
      <c r="AM470" s="86">
        <f>AVERAGEIFS($I$2:I470, $B$2:B470, B470)</f>
        <v>0.52083333333333337</v>
      </c>
      <c r="AN470" s="86">
        <f>AVERAGEIFS($J$2:J470, $B$2:B470, B470)</f>
        <v>0.47500000000000003</v>
      </c>
      <c r="AO470" s="86">
        <f>AVERAGEIFS($D$2:D470, $B$2:B470, B470)</f>
        <v>0.5</v>
      </c>
    </row>
    <row r="471" spans="1:41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86">
        <f>AVERAGEIFS($C$2:C471, $B$2:B471, B471)</f>
        <v>19.12</v>
      </c>
      <c r="AM471" s="86">
        <f>AVERAGEIFS($I$2:I471, $B$2:B471, B471)</f>
        <v>0.54120000000000001</v>
      </c>
      <c r="AN471" s="86">
        <f>AVERAGEIFS($J$2:J471, $B$2:B471, B471)</f>
        <v>0.5371999999999999</v>
      </c>
      <c r="AO471" s="86">
        <f>AVERAGEIFS($D$2:D471, $B$2:B471, B471)</f>
        <v>0.56000000000000005</v>
      </c>
    </row>
    <row r="472" spans="1:41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86">
        <f>AVERAGEIFS($C$2:C472, $B$2:B472, B472)</f>
        <v>24.212121212121211</v>
      </c>
      <c r="AM472" s="86">
        <f>AVERAGEIFS($I$2:I472, $B$2:B472, B472)</f>
        <v>0.52636363636363637</v>
      </c>
      <c r="AN472" s="86">
        <f>AVERAGEIFS($J$2:J472, $B$2:B472, B472)</f>
        <v>0.50727272727272732</v>
      </c>
      <c r="AO472" s="86">
        <f>AVERAGEIFS($D$2:D472, $B$2:B472, B472)</f>
        <v>0.51515151515151514</v>
      </c>
    </row>
    <row r="473" spans="1:41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86">
        <f>AVERAGEIFS($C$2:C473, $B$2:B473, B473)</f>
        <v>12.6</v>
      </c>
      <c r="AM473" s="86">
        <f>AVERAGEIFS($I$2:I473, $B$2:B473, B473)</f>
        <v>0.47000000000000003</v>
      </c>
      <c r="AN473" s="86">
        <f>AVERAGEIFS($J$2:J473, $B$2:B473, B473)</f>
        <v>0.4840000000000001</v>
      </c>
      <c r="AO473" s="86">
        <f>AVERAGEIFS($D$2:D473, $B$2:B473, B473)</f>
        <v>0.6</v>
      </c>
    </row>
    <row r="474" spans="1:41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86">
        <f>AVERAGEIFS($C$2:C474, $B$2:B474, B474)</f>
        <v>15.846153846153847</v>
      </c>
      <c r="AM474" s="86">
        <f>AVERAGEIFS($I$2:I474, $B$2:B474, B474)</f>
        <v>0.5</v>
      </c>
      <c r="AN474" s="86">
        <f>AVERAGEIFS($J$2:J474, $B$2:B474, B474)</f>
        <v>0.47230769230769237</v>
      </c>
      <c r="AO474" s="86">
        <f>AVERAGEIFS($D$2:D474, $B$2:B474, B474)</f>
        <v>0.46153846153846156</v>
      </c>
    </row>
    <row r="475" spans="1:41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86">
        <f>AVERAGEIFS($C$2:C475, $B$2:B475, B475)</f>
        <v>11.206896551724139</v>
      </c>
      <c r="AM475" s="86">
        <f>AVERAGEIFS($I$2:I475, $B$2:B475, B475)</f>
        <v>0.4372413793103449</v>
      </c>
      <c r="AN475" s="86">
        <f>AVERAGEIFS($J$2:J475, $B$2:B475, B475)</f>
        <v>0.47689655172413792</v>
      </c>
      <c r="AO475" s="86">
        <f>AVERAGEIFS($D$2:D475, $B$2:B475, B475)</f>
        <v>0.37931034482758619</v>
      </c>
    </row>
    <row r="476" spans="1:41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86">
        <f>AVERAGEIFS($C$2:C476, $B$2:B476, B476)</f>
        <v>4</v>
      </c>
      <c r="AM476" s="86">
        <f>AVERAGEIFS($I$2:I476, $B$2:B476, B476)</f>
        <v>0.25</v>
      </c>
      <c r="AN476" s="86">
        <f>AVERAGEIFS($J$2:J476, $B$2:B476, B476)</f>
        <v>0.44</v>
      </c>
      <c r="AO476" s="86">
        <f>AVERAGEIFS($D$2:D476, $B$2:B476, B476)</f>
        <v>0</v>
      </c>
    </row>
    <row r="477" spans="1:41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86">
        <f>AVERAGEIFS($C$2:C477, $B$2:B477, B477)</f>
        <v>23.24</v>
      </c>
      <c r="AM477" s="86">
        <f>AVERAGEIFS($I$2:I477, $B$2:B477, B477)</f>
        <v>0.55320000000000003</v>
      </c>
      <c r="AN477" s="86">
        <f>AVERAGEIFS($J$2:J477, $B$2:B477, B477)</f>
        <v>0.55279999999999996</v>
      </c>
      <c r="AO477" s="86">
        <f>AVERAGEIFS($D$2:D477, $B$2:B477, B477)</f>
        <v>0.56000000000000005</v>
      </c>
    </row>
    <row r="478" spans="1:41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86">
        <f>AVERAGEIFS($C$2:C478, $B$2:B478, B478)</f>
        <v>14.266666666666667</v>
      </c>
      <c r="AM478" s="86">
        <f>AVERAGEIFS($I$2:I478, $B$2:B478, B478)</f>
        <v>0.62666666666666659</v>
      </c>
      <c r="AN478" s="86">
        <f>AVERAGEIFS($J$2:J478, $B$2:B478, B478)</f>
        <v>0.57266666666666677</v>
      </c>
      <c r="AO478" s="86">
        <f>AVERAGEIFS($D$2:D478, $B$2:B478, B478)</f>
        <v>0.66666666666666663</v>
      </c>
    </row>
    <row r="479" spans="1:41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86">
        <f>AVERAGEIFS($C$2:C479, $B$2:B479, B479)</f>
        <v>16.896551724137932</v>
      </c>
      <c r="AM479" s="86">
        <f>AVERAGEIFS($I$2:I479, $B$2:B479, B479)</f>
        <v>0.50517241379310351</v>
      </c>
      <c r="AN479" s="86">
        <f>AVERAGEIFS($J$2:J479, $B$2:B479, B479)</f>
        <v>0.50448275862068959</v>
      </c>
      <c r="AO479" s="86">
        <f>AVERAGEIFS($D$2:D479, $B$2:B479, B479)</f>
        <v>0.48275862068965519</v>
      </c>
    </row>
    <row r="480" spans="1:41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86">
        <f>AVERAGEIFS($C$2:C480, $B$2:B480, B480)</f>
        <v>17.352941176470587</v>
      </c>
      <c r="AM480" s="86">
        <f>AVERAGEIFS($I$2:I480, $B$2:B480, B480)</f>
        <v>0.4088235294117647</v>
      </c>
      <c r="AN480" s="86">
        <f>AVERAGEIFS($J$2:J480, $B$2:B480, B480)</f>
        <v>0.43529411764705872</v>
      </c>
      <c r="AO480" s="86">
        <f>AVERAGEIFS($D$2:D480, $B$2:B480, B480)</f>
        <v>0.41176470588235292</v>
      </c>
    </row>
    <row r="481" spans="1:41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86">
        <f>AVERAGEIFS($C$2:C481, $B$2:B481, B481)</f>
        <v>10</v>
      </c>
      <c r="AM481" s="86">
        <f>AVERAGEIFS($I$2:I481, $B$2:B481, B481)</f>
        <v>0.46666666666666662</v>
      </c>
      <c r="AN481" s="86">
        <f>AVERAGEIFS($J$2:J481, $B$2:B481, B481)</f>
        <v>0.44333333333333336</v>
      </c>
      <c r="AO481" s="86">
        <f>AVERAGEIFS($D$2:D481, $B$2:B481, B481)</f>
        <v>0.33333333333333331</v>
      </c>
    </row>
    <row r="482" spans="1:41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86">
        <f>AVERAGEIFS($C$2:C482, $B$2:B482, B482)</f>
        <v>11</v>
      </c>
      <c r="AM482" s="86">
        <f>AVERAGEIFS($I$2:I482, $B$2:B482, B482)</f>
        <v>0.5</v>
      </c>
      <c r="AN482" s="86">
        <f>AVERAGEIFS($J$2:J482, $B$2:B482, B482)</f>
        <v>0.46</v>
      </c>
      <c r="AO482" s="86">
        <f>AVERAGEIFS($D$2:D482, $B$2:B482, B482)</f>
        <v>0.5</v>
      </c>
    </row>
    <row r="483" spans="1:41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86">
        <f>AVERAGEIFS($C$2:C483, $B$2:B483, B483)</f>
        <v>17.133333333333333</v>
      </c>
      <c r="AM483" s="86">
        <f>AVERAGEIFS($I$2:I483, $B$2:B483, B483)</f>
        <v>0.52166666666666672</v>
      </c>
      <c r="AN483" s="86">
        <f>AVERAGEIFS($J$2:J483, $B$2:B483, B483)</f>
        <v>0.5106666666666666</v>
      </c>
      <c r="AO483" s="86">
        <f>AVERAGEIFS($D$2:D483, $B$2:B483, B483)</f>
        <v>0.5</v>
      </c>
    </row>
    <row r="484" spans="1:41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86">
        <f>AVERAGEIFS($C$2:C484, $B$2:B484, B484)</f>
        <v>22.4375</v>
      </c>
      <c r="AM484" s="86">
        <f>AVERAGEIFS($I$2:I484, $B$2:B484, B484)</f>
        <v>0.61656250000000001</v>
      </c>
      <c r="AN484" s="86">
        <f>AVERAGEIFS($J$2:J484, $B$2:B484, B484)</f>
        <v>0.56124999999999992</v>
      </c>
      <c r="AO484" s="86">
        <f>AVERAGEIFS($D$2:D484, $B$2:B484, B484)</f>
        <v>0.71875</v>
      </c>
    </row>
    <row r="485" spans="1:41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86">
        <f>AVERAGEIFS($C$2:C485, $B$2:B485, B485)</f>
        <v>14.375</v>
      </c>
      <c r="AM485" s="86">
        <f>AVERAGEIFS($I$2:I485, $B$2:B485, B485)</f>
        <v>0.64999999999999991</v>
      </c>
      <c r="AN485" s="86">
        <f>AVERAGEIFS($J$2:J485, $B$2:B485, B485)</f>
        <v>0.58000000000000007</v>
      </c>
      <c r="AO485" s="86">
        <f>AVERAGEIFS($D$2:D485, $B$2:B485, B485)</f>
        <v>0.6875</v>
      </c>
    </row>
    <row r="486" spans="1:41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86">
        <f>AVERAGEIFS($C$2:C486, $B$2:B486, B486)</f>
        <v>13.5</v>
      </c>
      <c r="AM486" s="86">
        <f>AVERAGEIFS($I$2:I486, $B$2:B486, B486)</f>
        <v>0.44000000000000006</v>
      </c>
      <c r="AN486" s="86">
        <f>AVERAGEIFS($J$2:J486, $B$2:B486, B486)</f>
        <v>0.44800000000000006</v>
      </c>
      <c r="AO486" s="86">
        <f>AVERAGEIFS($D$2:D486, $B$2:B486, B486)</f>
        <v>0.3</v>
      </c>
    </row>
    <row r="487" spans="1:41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86">
        <f>AVERAGEIFS($C$2:C487, $B$2:B487, B487)</f>
        <v>8.6</v>
      </c>
      <c r="AM487" s="86">
        <f>AVERAGEIFS($I$2:I487, $B$2:B487, B487)</f>
        <v>0.75</v>
      </c>
      <c r="AN487" s="86">
        <f>AVERAGEIFS($J$2:J487, $B$2:B487, B487)</f>
        <v>0.68200000000000005</v>
      </c>
      <c r="AO487" s="86">
        <f>AVERAGEIFS($D$2:D487, $B$2:B487, B487)</f>
        <v>0.8</v>
      </c>
    </row>
    <row r="488" spans="1:41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86">
        <f>AVERAGEIFS($C$2:C488, $B$2:B488, B488)</f>
        <v>19.611111111111111</v>
      </c>
      <c r="AM488" s="86">
        <f>AVERAGEIFS($I$2:I488, $B$2:B488, B488)</f>
        <v>0.46111111111111103</v>
      </c>
      <c r="AN488" s="86">
        <f>AVERAGEIFS($J$2:J488, $B$2:B488, B488)</f>
        <v>0.47777777777777775</v>
      </c>
      <c r="AO488" s="86">
        <f>AVERAGEIFS($D$2:D488, $B$2:B488, B488)</f>
        <v>0.3888888888888889</v>
      </c>
    </row>
    <row r="489" spans="1:41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86">
        <f>AVERAGEIFS($C$2:C489, $B$2:B489, B489)</f>
        <v>24.058823529411764</v>
      </c>
      <c r="AM489" s="86">
        <f>AVERAGEIFS($I$2:I489, $B$2:B489, B489)</f>
        <v>0.51088235294117645</v>
      </c>
      <c r="AN489" s="86">
        <f>AVERAGEIFS($J$2:J489, $B$2:B489, B489)</f>
        <v>0.50147058823529411</v>
      </c>
      <c r="AO489" s="86">
        <f>AVERAGEIFS($D$2:D489, $B$2:B489, B489)</f>
        <v>0.5</v>
      </c>
    </row>
    <row r="490" spans="1:41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86">
        <f>AVERAGEIFS($C$2:C490, $B$2:B490, B490)</f>
        <v>20.714285714285715</v>
      </c>
      <c r="AM490" s="86">
        <f>AVERAGEIFS($I$2:I490, $B$2:B490, B490)</f>
        <v>0.41761904761904761</v>
      </c>
      <c r="AN490" s="86">
        <f>AVERAGEIFS($J$2:J490, $B$2:B490, B490)</f>
        <v>0.44428571428571439</v>
      </c>
      <c r="AO490" s="86">
        <f>AVERAGEIFS($D$2:D490, $B$2:B490, B490)</f>
        <v>0.33333333333333331</v>
      </c>
    </row>
    <row r="491" spans="1:41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86">
        <f>AVERAGEIFS($C$2:C491, $B$2:B491, B491)</f>
        <v>8.6666666666666661</v>
      </c>
      <c r="AM491" s="86">
        <f>AVERAGEIFS($I$2:I491, $B$2:B491, B491)</f>
        <v>0.49499999999999994</v>
      </c>
      <c r="AN491" s="86">
        <f>AVERAGEIFS($J$2:J491, $B$2:B491, B491)</f>
        <v>0.4916666666666667</v>
      </c>
      <c r="AO491" s="86">
        <f>AVERAGEIFS($D$2:D491, $B$2:B491, B491)</f>
        <v>0.5</v>
      </c>
    </row>
    <row r="492" spans="1:41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86">
        <f>AVERAGEIFS($C$2:C492, $B$2:B492, B492)</f>
        <v>17</v>
      </c>
      <c r="AM492" s="86">
        <f>AVERAGEIFS($I$2:I492, $B$2:B492, B492)</f>
        <v>0.49666666666666665</v>
      </c>
      <c r="AN492" s="86">
        <f>AVERAGEIFS($J$2:J492, $B$2:B492, B492)</f>
        <v>0.51533333333333331</v>
      </c>
      <c r="AO492" s="86">
        <f>AVERAGEIFS($D$2:D492, $B$2:B492, B492)</f>
        <v>0.6</v>
      </c>
    </row>
    <row r="493" spans="1:41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86">
        <f>AVERAGEIFS($C$2:C493, $B$2:B493, B493)</f>
        <v>18.25</v>
      </c>
      <c r="AM493" s="86">
        <f>AVERAGEIFS($I$2:I493, $B$2:B493, B493)</f>
        <v>0.71250000000000002</v>
      </c>
      <c r="AN493" s="86">
        <f>AVERAGEIFS($J$2:J493, $B$2:B493, B493)</f>
        <v>0.62749999999999995</v>
      </c>
      <c r="AO493" s="86">
        <f>AVERAGEIFS($D$2:D493, $B$2:B493, B493)</f>
        <v>0.75</v>
      </c>
    </row>
    <row r="494" spans="1:41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86">
        <f>AVERAGEIFS($C$2:C494, $B$2:B494, B494)</f>
        <v>19.076923076923077</v>
      </c>
      <c r="AM494" s="86">
        <f>AVERAGEIFS($I$2:I494, $B$2:B494, B494)</f>
        <v>0.55884615384615388</v>
      </c>
      <c r="AN494" s="86">
        <f>AVERAGEIFS($J$2:J494, $B$2:B494, B494)</f>
        <v>0.55115384615384611</v>
      </c>
      <c r="AO494" s="86">
        <f>AVERAGEIFS($D$2:D494, $B$2:B494, B494)</f>
        <v>0.57692307692307687</v>
      </c>
    </row>
    <row r="495" spans="1:41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86">
        <f>AVERAGEIFS($C$2:C495, $B$2:B495, B495)</f>
        <v>21.416666666666668</v>
      </c>
      <c r="AM495" s="86">
        <f>AVERAGEIFS($I$2:I495, $B$2:B495, B495)</f>
        <v>0.63916666666666666</v>
      </c>
      <c r="AN495" s="86">
        <f>AVERAGEIFS($J$2:J495, $B$2:B495, B495)</f>
        <v>0.58083333333333342</v>
      </c>
      <c r="AO495" s="86">
        <f>AVERAGEIFS($D$2:D495, $B$2:B495, B495)</f>
        <v>0.75</v>
      </c>
    </row>
    <row r="496" spans="1:41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86">
        <f>AVERAGEIFS($C$2:C496, $B$2:B496, B496)</f>
        <v>16.46153846153846</v>
      </c>
      <c r="AM496" s="86">
        <f>AVERAGEIFS($I$2:I496, $B$2:B496, B496)</f>
        <v>0.50923076923076926</v>
      </c>
      <c r="AN496" s="86">
        <f>AVERAGEIFS($J$2:J496, $B$2:B496, B496)</f>
        <v>0.52846153846153854</v>
      </c>
      <c r="AO496" s="86">
        <f>AVERAGEIFS($D$2:D496, $B$2:B496, B496)</f>
        <v>0.53846153846153844</v>
      </c>
    </row>
    <row r="497" spans="1:41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86">
        <f>AVERAGEIFS($C$2:C497, $B$2:B497, B497)</f>
        <v>16.066666666666666</v>
      </c>
      <c r="AM497" s="86">
        <f>AVERAGEIFS($I$2:I497, $B$2:B497, B497)</f>
        <v>0.54333333333333333</v>
      </c>
      <c r="AN497" s="86">
        <f>AVERAGEIFS($J$2:J497, $B$2:B497, B497)</f>
        <v>0.51933333333333331</v>
      </c>
      <c r="AO497" s="86">
        <f>AVERAGEIFS($D$2:D497, $B$2:B497, B497)</f>
        <v>0.53333333333333333</v>
      </c>
    </row>
    <row r="498" spans="1:41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86">
        <f>AVERAGEIFS($C$2:C498, $B$2:B498, B498)</f>
        <v>15.857142857142858</v>
      </c>
      <c r="AM498" s="86">
        <f>AVERAGEIFS($I$2:I498, $B$2:B498, B498)</f>
        <v>0.4642857142857143</v>
      </c>
      <c r="AN498" s="86">
        <f>AVERAGEIFS($J$2:J498, $B$2:B498, B498)</f>
        <v>0.44571428571428573</v>
      </c>
      <c r="AO498" s="86">
        <f>AVERAGEIFS($D$2:D498, $B$2:B498, B498)</f>
        <v>0.42857142857142855</v>
      </c>
    </row>
    <row r="499" spans="1:41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86">
        <f>AVERAGEIFS($C$2:C499, $B$2:B499, B499)</f>
        <v>22.764705882352942</v>
      </c>
      <c r="AM499" s="86">
        <f>AVERAGEIFS($I$2:I499, $B$2:B499, B499)</f>
        <v>0.32058823529411767</v>
      </c>
      <c r="AN499" s="86">
        <f>AVERAGEIFS($J$2:J499, $B$2:B499, B499)</f>
        <v>0.3917647058823529</v>
      </c>
      <c r="AO499" s="86">
        <f>AVERAGEIFS($D$2:D499, $B$2:B499, B499)</f>
        <v>0.17647058823529413</v>
      </c>
    </row>
    <row r="500" spans="1:41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86">
        <f>AVERAGEIFS($C$2:C500, $B$2:B500, B500)</f>
        <v>16.888888888888889</v>
      </c>
      <c r="AM500" s="86">
        <f>AVERAGEIFS($I$2:I500, $B$2:B500, B500)</f>
        <v>0.38611111111111113</v>
      </c>
      <c r="AN500" s="86">
        <f>AVERAGEIFS($J$2:J500, $B$2:B500, B500)</f>
        <v>0.41666666666666657</v>
      </c>
      <c r="AO500" s="86">
        <f>AVERAGEIFS($D$2:D500, $B$2:B500, B500)</f>
        <v>0.3888888888888889</v>
      </c>
    </row>
    <row r="501" spans="1:41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86">
        <f>AVERAGEIFS($C$2:C501, $B$2:B501, B501)</f>
        <v>6</v>
      </c>
      <c r="AM501" s="86">
        <f>AVERAGEIFS($I$2:I501, $B$2:B501, B501)</f>
        <v>0.54374999999999996</v>
      </c>
      <c r="AN501" s="86">
        <f>AVERAGEIFS($J$2:J501, $B$2:B501, B501)</f>
        <v>0.54499999999999993</v>
      </c>
      <c r="AO501" s="86">
        <f>AVERAGEIFS($D$2:D501, $B$2:B501, B501)</f>
        <v>0.625</v>
      </c>
    </row>
    <row r="502" spans="1:41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86">
        <f>AVERAGEIFS($C$2:C502, $B$2:B502, B502)</f>
        <v>12.625</v>
      </c>
      <c r="AM502" s="86">
        <f>AVERAGEIFS($I$2:I502, $B$2:B502, B502)</f>
        <v>0.51249999999999996</v>
      </c>
      <c r="AN502" s="86">
        <f>AVERAGEIFS($J$2:J502, $B$2:B502, B502)</f>
        <v>0.48375000000000001</v>
      </c>
      <c r="AO502" s="86">
        <f>AVERAGEIFS($D$2:D502, $B$2:B502, B502)</f>
        <v>0.375</v>
      </c>
    </row>
    <row r="503" spans="1:41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86">
        <f>AVERAGEIFS($C$2:C503, $B$2:B503, B503)</f>
        <v>24.285714285714285</v>
      </c>
      <c r="AM503" s="86">
        <f>AVERAGEIFS($I$2:I503, $B$2:B503, B503)</f>
        <v>0.51771428571428579</v>
      </c>
      <c r="AN503" s="86">
        <f>AVERAGEIFS($J$2:J503, $B$2:B503, B503)</f>
        <v>0.50371428571428567</v>
      </c>
      <c r="AO503" s="86">
        <f>AVERAGEIFS($D$2:D503, $B$2:B503, B503)</f>
        <v>0.51428571428571423</v>
      </c>
    </row>
    <row r="504" spans="1:41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86">
        <f>AVERAGEIFS($C$2:C504, $B$2:B504, B504)</f>
        <v>21.136363636363637</v>
      </c>
      <c r="AM504" s="86">
        <f>AVERAGEIFS($I$2:I504, $B$2:B504, B504)</f>
        <v>0.43272727272727268</v>
      </c>
      <c r="AN504" s="86">
        <f>AVERAGEIFS($J$2:J504, $B$2:B504, B504)</f>
        <v>0.45045454545454555</v>
      </c>
      <c r="AO504" s="86">
        <f>AVERAGEIFS($D$2:D504, $B$2:B504, B504)</f>
        <v>0.36363636363636365</v>
      </c>
    </row>
    <row r="505" spans="1:41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86">
        <f>AVERAGEIFS($C$2:C505, $B$2:B505, B505)</f>
        <v>21.23076923076923</v>
      </c>
      <c r="AM505" s="86">
        <f>AVERAGEIFS($I$2:I505, $B$2:B505, B505)</f>
        <v>0.64769230769230768</v>
      </c>
      <c r="AN505" s="86">
        <f>AVERAGEIFS($J$2:J505, $B$2:B505, B505)</f>
        <v>0.58076923076923082</v>
      </c>
      <c r="AO505" s="86">
        <f>AVERAGEIFS($D$2:D505, $B$2:B505, B505)</f>
        <v>0.76923076923076927</v>
      </c>
    </row>
    <row r="506" spans="1:41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86">
        <f>AVERAGEIFS($C$2:C506, $B$2:B506, B506)</f>
        <v>14.647058823529411</v>
      </c>
      <c r="AM506" s="86">
        <f>AVERAGEIFS($I$2:I506, $B$2:B506, B506)</f>
        <v>0.65588235294117636</v>
      </c>
      <c r="AN506" s="86">
        <f>AVERAGEIFS($J$2:J506, $B$2:B506, B506)</f>
        <v>0.58000000000000007</v>
      </c>
      <c r="AO506" s="86">
        <f>AVERAGEIFS($D$2:D506, $B$2:B506, B506)</f>
        <v>0.70588235294117652</v>
      </c>
    </row>
    <row r="507" spans="1:41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86">
        <f>AVERAGEIFS($C$2:C507, $B$2:B507, B507)</f>
        <v>17.096774193548388</v>
      </c>
      <c r="AM507" s="86">
        <f>AVERAGEIFS($I$2:I507, $B$2:B507, B507)</f>
        <v>0.52903225806451615</v>
      </c>
      <c r="AN507" s="86">
        <f>AVERAGEIFS($J$2:J507, $B$2:B507, B507)</f>
        <v>0.51290322580645153</v>
      </c>
      <c r="AO507" s="86">
        <f>AVERAGEIFS($D$2:D507, $B$2:B507, B507)</f>
        <v>0.5161290322580645</v>
      </c>
    </row>
    <row r="508" spans="1:41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86">
        <f>AVERAGEIFS($C$2:C508, $B$2:B508, B508)</f>
        <v>16.600000000000001</v>
      </c>
      <c r="AM508" s="86">
        <f>AVERAGEIFS($I$2:I508, $B$2:B508, B508)</f>
        <v>0.72</v>
      </c>
      <c r="AN508" s="86">
        <f>AVERAGEIFS($J$2:J508, $B$2:B508, B508)</f>
        <v>0.61799999999999999</v>
      </c>
      <c r="AO508" s="86">
        <f>AVERAGEIFS($D$2:D508, $B$2:B508, B508)</f>
        <v>0.8</v>
      </c>
    </row>
    <row r="509" spans="1:41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86">
        <f>AVERAGEIFS($C$2:C509, $B$2:B509, B509)</f>
        <v>11.133333333333333</v>
      </c>
      <c r="AM509" s="86">
        <f>AVERAGEIFS($I$2:I509, $B$2:B509, B509)</f>
        <v>0.44766666666666671</v>
      </c>
      <c r="AN509" s="86">
        <f>AVERAGEIFS($J$2:J509, $B$2:B509, B509)</f>
        <v>0.48033333333333333</v>
      </c>
      <c r="AO509" s="86">
        <f>AVERAGEIFS($D$2:D509, $B$2:B509, B509)</f>
        <v>0.4</v>
      </c>
    </row>
    <row r="510" spans="1:41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86">
        <f>AVERAGEIFS($C$2:C510, $B$2:B510, B510)</f>
        <v>14</v>
      </c>
      <c r="AM510" s="86">
        <f>AVERAGEIFS($I$2:I510, $B$2:B510, B510)</f>
        <v>0.47285714285714286</v>
      </c>
      <c r="AN510" s="86">
        <f>AVERAGEIFS($J$2:J510, $B$2:B510, B510)</f>
        <v>0.50142857142857145</v>
      </c>
      <c r="AO510" s="86">
        <f>AVERAGEIFS($D$2:D510, $B$2:B510, B510)</f>
        <v>0.42857142857142855</v>
      </c>
    </row>
    <row r="511" spans="1:41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86">
        <f>AVERAGEIFS($C$2:C511, $B$2:B511, B511)</f>
        <v>22.575757575757574</v>
      </c>
      <c r="AM511" s="86">
        <f>AVERAGEIFS($I$2:I511, $B$2:B511, B511)</f>
        <v>0.60545454545454547</v>
      </c>
      <c r="AN511" s="86">
        <f>AVERAGEIFS($J$2:J511, $B$2:B511, B511)</f>
        <v>0.55696969696969689</v>
      </c>
      <c r="AO511" s="86">
        <f>AVERAGEIFS($D$2:D511, $B$2:B511, B511)</f>
        <v>0.69696969696969702</v>
      </c>
    </row>
    <row r="512" spans="1:41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86">
        <f>AVERAGEIFS($C$2:C512, $B$2:B512, B512)</f>
        <v>17.315789473684209</v>
      </c>
      <c r="AM512" s="86">
        <f>AVERAGEIFS($I$2:I512, $B$2:B512, B512)</f>
        <v>0.37894736842105264</v>
      </c>
      <c r="AN512" s="86">
        <f>AVERAGEIFS($J$2:J512, $B$2:B512, B512)</f>
        <v>0.41684210526315779</v>
      </c>
      <c r="AO512" s="86">
        <f>AVERAGEIFS($D$2:D512, $B$2:B512, B512)</f>
        <v>0.36842105263157893</v>
      </c>
    </row>
    <row r="513" spans="1:41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86">
        <f>AVERAGEIFS($C$2:C513, $B$2:B513, B513)</f>
        <v>8.75</v>
      </c>
      <c r="AM513" s="86">
        <f>AVERAGEIFS($I$2:I513, $B$2:B513, B513)</f>
        <v>0.375</v>
      </c>
      <c r="AN513" s="86">
        <f>AVERAGEIFS($J$2:J513, $B$2:B513, B513)</f>
        <v>0.37499999999999994</v>
      </c>
      <c r="AO513" s="86">
        <f>AVERAGEIFS($D$2:D513, $B$2:B513, B513)</f>
        <v>0.25</v>
      </c>
    </row>
    <row r="514" spans="1:41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86">
        <f>AVERAGEIFS($C$2:C514, $B$2:B514, B514)</f>
        <v>16.9375</v>
      </c>
      <c r="AM514" s="86">
        <f>AVERAGEIFS($I$2:I514, $B$2:B514, B514)</f>
        <v>0.48124999999999996</v>
      </c>
      <c r="AN514" s="86">
        <f>AVERAGEIFS($J$2:J514, $B$2:B514, B514)</f>
        <v>0.50937500000000002</v>
      </c>
      <c r="AO514" s="86">
        <f>AVERAGEIFS($D$2:D514, $B$2:B514, B514)</f>
        <v>0.5625</v>
      </c>
    </row>
    <row r="515" spans="1:41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86">
        <f>AVERAGEIFS($C$2:C515, $B$2:B515, B515)</f>
        <v>9.6666666666666661</v>
      </c>
      <c r="AM515" s="86">
        <f>AVERAGEIFS($I$2:I515, $B$2:B515, B515)</f>
        <v>0.66666666666666663</v>
      </c>
      <c r="AN515" s="86">
        <f>AVERAGEIFS($J$2:J515, $B$2:B515, B515)</f>
        <v>0.63833333333333331</v>
      </c>
      <c r="AO515" s="86">
        <f>AVERAGEIFS($D$2:D515, $B$2:B515, B515)</f>
        <v>0.66666666666666663</v>
      </c>
    </row>
    <row r="516" spans="1:41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86">
        <f>AVERAGEIFS($C$2:C516, $B$2:B516, B516)</f>
        <v>9.4285714285714288</v>
      </c>
      <c r="AM516" s="86">
        <f>AVERAGEIFS($I$2:I516, $B$2:B516, B516)</f>
        <v>0.45999999999999996</v>
      </c>
      <c r="AN516" s="86">
        <f>AVERAGEIFS($J$2:J516, $B$2:B516, B516)</f>
        <v>0.48142857142857143</v>
      </c>
      <c r="AO516" s="86">
        <f>AVERAGEIFS($D$2:D516, $B$2:B516, B516)</f>
        <v>0.42857142857142855</v>
      </c>
    </row>
    <row r="517" spans="1:41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86">
        <f>AVERAGEIFS($C$2:C517, $B$2:B517, B517)</f>
        <v>11.5</v>
      </c>
      <c r="AM517" s="86">
        <f>AVERAGEIFS($I$2:I517, $B$2:B517, B517)</f>
        <v>0.5</v>
      </c>
      <c r="AN517" s="86">
        <f>AVERAGEIFS($J$2:J517, $B$2:B517, B517)</f>
        <v>0.53</v>
      </c>
      <c r="AO517" s="86">
        <f>AVERAGEIFS($D$2:D517, $B$2:B517, B517)</f>
        <v>0.5</v>
      </c>
    </row>
    <row r="518" spans="1:41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86">
        <f>AVERAGEIFS($C$2:C518, $B$2:B518, B518)</f>
        <v>18.777777777777779</v>
      </c>
      <c r="AM518" s="86">
        <f>AVERAGEIFS($I$2:I518, $B$2:B518, B518)</f>
        <v>0.54740740740740745</v>
      </c>
      <c r="AN518" s="86">
        <f>AVERAGEIFS($J$2:J518, $B$2:B518, B518)</f>
        <v>0.54629629629629628</v>
      </c>
      <c r="AO518" s="86">
        <f>AVERAGEIFS($D$2:D518, $B$2:B518, B518)</f>
        <v>0.55555555555555558</v>
      </c>
    </row>
    <row r="519" spans="1:41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86">
        <f>AVERAGEIFS($C$2:C519, $B$2:B519, B519)</f>
        <v>24.361111111111111</v>
      </c>
      <c r="AM519" s="86">
        <f>AVERAGEIFS($I$2:I519, $B$2:B519, B519)</f>
        <v>0.52</v>
      </c>
      <c r="AN519" s="86">
        <f>AVERAGEIFS($J$2:J519, $B$2:B519, B519)</f>
        <v>0.505</v>
      </c>
      <c r="AO519" s="86">
        <f>AVERAGEIFS($D$2:D519, $B$2:B519, B519)</f>
        <v>0.52777777777777779</v>
      </c>
    </row>
    <row r="520" spans="1:41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86">
        <f>AVERAGEIFS($C$2:C520, $B$2:B520, B520)</f>
        <v>22.470588235294116</v>
      </c>
      <c r="AM520" s="86">
        <f>AVERAGEIFS($I$2:I520, $B$2:B520, B520)</f>
        <v>0.60529411764705887</v>
      </c>
      <c r="AN520" s="86">
        <f>AVERAGEIFS($J$2:J520, $B$2:B520, B520)</f>
        <v>0.55676470588235294</v>
      </c>
      <c r="AO520" s="86">
        <f>AVERAGEIFS($D$2:D520, $B$2:B520, B520)</f>
        <v>0.70588235294117652</v>
      </c>
    </row>
    <row r="521" spans="1:41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86">
        <f>AVERAGEIFS($C$2:C521, $B$2:B521, B521)</f>
        <v>15</v>
      </c>
      <c r="AM521" s="86">
        <f>AVERAGEIFS($I$2:I521, $B$2:B521, B521)</f>
        <v>0.65277777777777768</v>
      </c>
      <c r="AN521" s="86">
        <f>AVERAGEIFS($J$2:J521, $B$2:B521, B521)</f>
        <v>0.57833333333333348</v>
      </c>
      <c r="AO521" s="86">
        <f>AVERAGEIFS($D$2:D521, $B$2:B521, B521)</f>
        <v>0.72222222222222221</v>
      </c>
    </row>
    <row r="522" spans="1:41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86">
        <f>AVERAGEIFS($C$2:C522, $B$2:B522, B522)</f>
        <v>17.399999999999999</v>
      </c>
      <c r="AM522" s="86">
        <f>AVERAGEIFS($I$2:I522, $B$2:B522, B522)</f>
        <v>0.39</v>
      </c>
      <c r="AN522" s="86">
        <f>AVERAGEIFS($J$2:J522, $B$2:B522, B522)</f>
        <v>0.42349999999999993</v>
      </c>
      <c r="AO522" s="86">
        <f>AVERAGEIFS($D$2:D522, $B$2:B522, B522)</f>
        <v>0.4</v>
      </c>
    </row>
    <row r="523" spans="1:41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86">
        <f>AVERAGEIFS($C$2:C523, $B$2:B523, B523)</f>
        <v>13.333333333333334</v>
      </c>
      <c r="AM523" s="86">
        <f>AVERAGEIFS($I$2:I523, $B$2:B523, B523)</f>
        <v>0.53333333333333333</v>
      </c>
      <c r="AN523" s="86">
        <f>AVERAGEIFS($J$2:J523, $B$2:B523, B523)</f>
        <v>0.49000000000000005</v>
      </c>
      <c r="AO523" s="86">
        <f>AVERAGEIFS($D$2:D523, $B$2:B523, B523)</f>
        <v>0.66666666666666663</v>
      </c>
    </row>
    <row r="524" spans="1:41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86">
        <f>AVERAGEIFS($C$2:C524, $B$2:B524, B524)</f>
        <v>7.2222222222222223</v>
      </c>
      <c r="AM524" s="86">
        <f>AVERAGEIFS($I$2:I524, $B$2:B524, B524)</f>
        <v>0.54999999999999993</v>
      </c>
      <c r="AN524" s="86">
        <f>AVERAGEIFS($J$2:J524, $B$2:B524, B524)</f>
        <v>0.54555555555555546</v>
      </c>
      <c r="AO524" s="86">
        <f>AVERAGEIFS($D$2:D524, $B$2:B524, B524)</f>
        <v>0.66666666666666663</v>
      </c>
    </row>
    <row r="525" spans="1:41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86">
        <f>AVERAGEIFS($C$2:C525, $B$2:B525, B525)</f>
        <v>26.411764705882351</v>
      </c>
      <c r="AM525" s="86">
        <f>AVERAGEIFS($I$2:I525, $B$2:B525, B525)</f>
        <v>0.40294117647058825</v>
      </c>
      <c r="AN525" s="86">
        <f>AVERAGEIFS($J$2:J525, $B$2:B525, B525)</f>
        <v>0.4323529411764705</v>
      </c>
      <c r="AO525" s="86">
        <f>AVERAGEIFS($D$2:D525, $B$2:B525, B525)</f>
        <v>0.41176470588235292</v>
      </c>
    </row>
    <row r="526" spans="1:41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86">
        <f>AVERAGEIFS($C$2:C526, $B$2:B526, B526)</f>
        <v>14.909090909090908</v>
      </c>
      <c r="AM526" s="86">
        <f>AVERAGEIFS($I$2:I526, $B$2:B526, B526)</f>
        <v>0.43636363636363645</v>
      </c>
      <c r="AN526" s="86">
        <f>AVERAGEIFS($J$2:J526, $B$2:B526, B526)</f>
        <v>0.44818181818181824</v>
      </c>
      <c r="AO526" s="86">
        <f>AVERAGEIFS($D$2:D526, $B$2:B526, B526)</f>
        <v>0.27272727272727271</v>
      </c>
    </row>
    <row r="527" spans="1:41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86">
        <f>AVERAGEIFS($C$2:C527, $B$2:B527, B527)</f>
        <v>4.5999999999999996</v>
      </c>
      <c r="AM527" s="86">
        <f>AVERAGEIFS($I$2:I527, $B$2:B527, B527)</f>
        <v>0.43</v>
      </c>
      <c r="AN527" s="86">
        <f>AVERAGEIFS($J$2:J527, $B$2:B527, B527)</f>
        <v>0.43600000000000005</v>
      </c>
      <c r="AO527" s="86">
        <f>AVERAGEIFS($D$2:D527, $B$2:B527, B527)</f>
        <v>0.4</v>
      </c>
    </row>
    <row r="528" spans="1:41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86">
        <f>AVERAGEIFS($C$2:C528, $B$2:B528, B528)</f>
        <v>14.090909090909092</v>
      </c>
      <c r="AM528" s="86">
        <f>AVERAGEIFS($I$2:I528, $B$2:B528, B528)</f>
        <v>0.46954545454545454</v>
      </c>
      <c r="AN528" s="86">
        <f>AVERAGEIFS($J$2:J528, $B$2:B528, B528)</f>
        <v>0.49909090909090903</v>
      </c>
      <c r="AO528" s="86">
        <f>AVERAGEIFS($D$2:D528, $B$2:B528, B528)</f>
        <v>0.40909090909090912</v>
      </c>
    </row>
    <row r="529" spans="1:41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86">
        <f>AVERAGEIFS($C$2:C529, $B$2:B529, B529)</f>
        <v>23.222222222222221</v>
      </c>
      <c r="AM529" s="86">
        <f>AVERAGEIFS($I$2:I529, $B$2:B529, B529)</f>
        <v>0.32500000000000001</v>
      </c>
      <c r="AN529" s="86">
        <f>AVERAGEIFS($J$2:J529, $B$2:B529, B529)</f>
        <v>0.39499999999999996</v>
      </c>
      <c r="AO529" s="86">
        <f>AVERAGEIFS($D$2:D529, $B$2:B529, B529)</f>
        <v>0.16666666666666666</v>
      </c>
    </row>
    <row r="530" spans="1:41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86">
        <f>AVERAGEIFS($C$2:C530, $B$2:B530, B530)</f>
        <v>17.0625</v>
      </c>
      <c r="AM530" s="86">
        <f>AVERAGEIFS($I$2:I530, $B$2:B530, B530)</f>
        <v>0.52500000000000002</v>
      </c>
      <c r="AN530" s="86">
        <f>AVERAGEIFS($J$2:J530, $B$2:B530, B530)</f>
        <v>0.51093749999999993</v>
      </c>
      <c r="AO530" s="86">
        <f>AVERAGEIFS($D$2:D530, $B$2:B530, B530)</f>
        <v>0.5</v>
      </c>
    </row>
    <row r="531" spans="1:41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86">
        <f>AVERAGEIFS($C$2:C531, $B$2:B531, B531)</f>
        <v>17.272727272727273</v>
      </c>
      <c r="AM531" s="86">
        <f>AVERAGEIFS($I$2:I531, $B$2:B531, B531)</f>
        <v>0.52121212121212124</v>
      </c>
      <c r="AN531" s="86">
        <f>AVERAGEIFS($J$2:J531, $B$2:B531, B531)</f>
        <v>0.50606060606060599</v>
      </c>
      <c r="AO531" s="86">
        <f>AVERAGEIFS($D$2:D531, $B$2:B531, B531)</f>
        <v>0.48484848484848486</v>
      </c>
    </row>
    <row r="532" spans="1:41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86">
        <f>AVERAGEIFS($C$2:C532, $B$2:B532, B532)</f>
        <v>24.378378378378379</v>
      </c>
      <c r="AM532" s="86">
        <f>AVERAGEIFS($I$2:I532, $B$2:B532, B532)</f>
        <v>0.51675675675675681</v>
      </c>
      <c r="AN532" s="86">
        <f>AVERAGEIFS($J$2:J532, $B$2:B532, B532)</f>
        <v>0.5008108108108108</v>
      </c>
      <c r="AO532" s="86">
        <f>AVERAGEIFS($D$2:D532, $B$2:B532, B532)</f>
        <v>0.51351351351351349</v>
      </c>
    </row>
    <row r="533" spans="1:41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86">
        <f>AVERAGEIFS($C$2:C533, $B$2:B533, B533)</f>
        <v>17.571428571428573</v>
      </c>
      <c r="AM533" s="86">
        <f>AVERAGEIFS($I$2:I533, $B$2:B533, B533)</f>
        <v>0.39047619047619042</v>
      </c>
      <c r="AN533" s="86">
        <f>AVERAGEIFS($J$2:J533, $B$2:B533, B533)</f>
        <v>0.41999999999999993</v>
      </c>
      <c r="AO533" s="86">
        <f>AVERAGEIFS($D$2:D533, $B$2:B533, B533)</f>
        <v>0.38095238095238093</v>
      </c>
    </row>
    <row r="534" spans="1:41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86">
        <f>AVERAGEIFS($C$2:C534, $B$2:B534, B534)</f>
        <v>12.818181818181818</v>
      </c>
      <c r="AM534" s="86">
        <f>AVERAGEIFS($I$2:I534, $B$2:B534, B534)</f>
        <v>0.46363636363636368</v>
      </c>
      <c r="AN534" s="86">
        <f>AVERAGEIFS($J$2:J534, $B$2:B534, B534)</f>
        <v>0.47181818181818186</v>
      </c>
      <c r="AO534" s="86">
        <f>AVERAGEIFS($D$2:D534, $B$2:B534, B534)</f>
        <v>0.54545454545454541</v>
      </c>
    </row>
    <row r="535" spans="1:41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86">
        <f>AVERAGEIFS($C$2:C535, $B$2:B535, B535)</f>
        <v>11.666666666666666</v>
      </c>
      <c r="AM535" s="86">
        <f>AVERAGEIFS($I$2:I535, $B$2:B535, B535)</f>
        <v>0.46666666666666662</v>
      </c>
      <c r="AN535" s="86">
        <f>AVERAGEIFS($J$2:J535, $B$2:B535, B535)</f>
        <v>0.47000000000000003</v>
      </c>
      <c r="AO535" s="86">
        <f>AVERAGEIFS($D$2:D535, $B$2:B535, B535)</f>
        <v>0.33333333333333331</v>
      </c>
    </row>
    <row r="536" spans="1:41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86">
        <f>AVERAGEIFS($C$2:C536, $B$2:B536, B536)</f>
        <v>7.9</v>
      </c>
      <c r="AM536" s="86">
        <f>AVERAGEIFS($I$2:I536, $B$2:B536, B536)</f>
        <v>0.53499999999999992</v>
      </c>
      <c r="AN536" s="86">
        <f>AVERAGEIFS($J$2:J536, $B$2:B536, B536)</f>
        <v>0.52599999999999991</v>
      </c>
      <c r="AO536" s="86">
        <f>AVERAGEIFS($D$2:D536, $B$2:B536, B536)</f>
        <v>0.6</v>
      </c>
    </row>
    <row r="537" spans="1:41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86">
        <f>AVERAGEIFS($C$2:C537, $B$2:B537, B537)</f>
        <v>26.111111111111111</v>
      </c>
      <c r="AM537" s="86">
        <f>AVERAGEIFS($I$2:I537, $B$2:B537, B537)</f>
        <v>0.41388888888888892</v>
      </c>
      <c r="AN537" s="86">
        <f>AVERAGEIFS($J$2:J537, $B$2:B537, B537)</f>
        <v>0.44444444444444442</v>
      </c>
      <c r="AO537" s="86">
        <f>AVERAGEIFS($D$2:D537, $B$2:B537, B537)</f>
        <v>0.44444444444444442</v>
      </c>
    </row>
    <row r="538" spans="1:41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86">
        <f>AVERAGEIFS($C$2:C538, $B$2:B538, B538)</f>
        <v>22.714285714285715</v>
      </c>
      <c r="AM538" s="86">
        <f>AVERAGEIFS($I$2:I538, $B$2:B538, B538)</f>
        <v>0.6051428571428572</v>
      </c>
      <c r="AN538" s="86">
        <f>AVERAGEIFS($J$2:J538, $B$2:B538, B538)</f>
        <v>0.55942857142857139</v>
      </c>
      <c r="AO538" s="86">
        <f>AVERAGEIFS($D$2:D538, $B$2:B538, B538)</f>
        <v>0.7142857142857143</v>
      </c>
    </row>
    <row r="539" spans="1:41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86">
        <f>AVERAGEIFS($C$2:C539, $B$2:B539, B539)</f>
        <v>19.789473684210527</v>
      </c>
      <c r="AM539" s="86">
        <f>AVERAGEIFS($I$2:I539, $B$2:B539, B539)</f>
        <v>0.46842105263157885</v>
      </c>
      <c r="AN539" s="86">
        <f>AVERAGEIFS($J$2:J539, $B$2:B539, B539)</f>
        <v>0.48684210526315791</v>
      </c>
      <c r="AO539" s="86">
        <f>AVERAGEIFS($D$2:D539, $B$2:B539, B539)</f>
        <v>0.42105263157894735</v>
      </c>
    </row>
    <row r="540" spans="1:41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86">
        <f>AVERAGEIFS($C$2:C540, $B$2:B540, B540)</f>
        <v>15.75</v>
      </c>
      <c r="AM540" s="86">
        <f>AVERAGEIFS($I$2:I540, $B$2:B540, B540)</f>
        <v>0.55000000000000004</v>
      </c>
      <c r="AN540" s="86">
        <f>AVERAGEIFS($J$2:J540, $B$2:B540, B540)</f>
        <v>0.53</v>
      </c>
      <c r="AO540" s="86">
        <f>AVERAGEIFS($D$2:D540, $B$2:B540, B540)</f>
        <v>0.75</v>
      </c>
    </row>
    <row r="541" spans="1:41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86">
        <f>AVERAGEIFS($C$2:C541, $B$2:B541, B541)</f>
        <v>16.470588235294116</v>
      </c>
      <c r="AM541" s="86">
        <f>AVERAGEIFS($I$2:I541, $B$2:B541, B541)</f>
        <v>0.48823529411764699</v>
      </c>
      <c r="AN541" s="86">
        <f>AVERAGEIFS($J$2:J541, $B$2:B541, B541)</f>
        <v>0.51764705882352946</v>
      </c>
      <c r="AO541" s="86">
        <f>AVERAGEIFS($D$2:D541, $B$2:B541, B541)</f>
        <v>0.58823529411764708</v>
      </c>
    </row>
    <row r="542" spans="1:41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86">
        <f>AVERAGEIFS($C$2:C542, $B$2:B542, B542)</f>
        <v>15.052631578947368</v>
      </c>
      <c r="AM542" s="86">
        <f>AVERAGEIFS($I$2:I542, $B$2:B542, B542)</f>
        <v>0.64999999999999991</v>
      </c>
      <c r="AN542" s="86">
        <f>AVERAGEIFS($J$2:J542, $B$2:B542, B542)</f>
        <v>0.5821052631578949</v>
      </c>
      <c r="AO542" s="86">
        <f>AVERAGEIFS($D$2:D542, $B$2:B542, B542)</f>
        <v>0.73684210526315785</v>
      </c>
    </row>
    <row r="543" spans="1:41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86">
        <f>AVERAGEIFS($C$2:C543, $B$2:B543, B543)</f>
        <v>18.09090909090909</v>
      </c>
      <c r="AM543" s="86">
        <f>AVERAGEIFS($I$2:I543, $B$2:B543, B543)</f>
        <v>0.39999999999999997</v>
      </c>
      <c r="AN543" s="86">
        <f>AVERAGEIFS($J$2:J543, $B$2:B543, B543)</f>
        <v>0.42545454545454542</v>
      </c>
      <c r="AO543" s="86">
        <f>AVERAGEIFS($D$2:D543, $B$2:B543, B543)</f>
        <v>0.40909090909090912</v>
      </c>
    </row>
    <row r="544" spans="1:41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86">
        <f>AVERAGEIFS($C$2:C544, $B$2:B544, B544)</f>
        <v>21.571428571428573</v>
      </c>
      <c r="AM544" s="86">
        <f>AVERAGEIFS($I$2:I544, $B$2:B544, B544)</f>
        <v>0.64428571428571424</v>
      </c>
      <c r="AN544" s="86">
        <f>AVERAGEIFS($J$2:J544, $B$2:B544, B544)</f>
        <v>0.57785714285714285</v>
      </c>
      <c r="AO544" s="86">
        <f>AVERAGEIFS($D$2:D544, $B$2:B544, B544)</f>
        <v>0.7857142857142857</v>
      </c>
    </row>
    <row r="545" spans="1:41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86">
        <f>AVERAGEIFS($C$2:C545, $B$2:B545, B545)</f>
        <v>24.342105263157894</v>
      </c>
      <c r="AM545" s="86">
        <f>AVERAGEIFS($I$2:I545, $B$2:B545, B545)</f>
        <v>0.51894736842105271</v>
      </c>
      <c r="AN545" s="86">
        <f>AVERAGEIFS($J$2:J545, $B$2:B545, B545)</f>
        <v>0.50184210526315787</v>
      </c>
      <c r="AO545" s="86">
        <f>AVERAGEIFS($D$2:D545, $B$2:B545, B545)</f>
        <v>0.52631578947368418</v>
      </c>
    </row>
    <row r="546" spans="1:41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86">
        <f>AVERAGEIFS($C$2:C546, $B$2:B546, B546)</f>
        <v>21.043478260869566</v>
      </c>
      <c r="AM546" s="86">
        <f>AVERAGEIFS($I$2:I546, $B$2:B546, B546)</f>
        <v>0.43999999999999995</v>
      </c>
      <c r="AN546" s="86">
        <f>AVERAGEIFS($J$2:J546, $B$2:B546, B546)</f>
        <v>0.45434782608695662</v>
      </c>
      <c r="AO546" s="86">
        <f>AVERAGEIFS($D$2:D546, $B$2:B546, B546)</f>
        <v>0.39130434782608697</v>
      </c>
    </row>
    <row r="547" spans="1:41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86">
        <f>AVERAGEIFS($C$2:C547, $B$2:B547, B547)</f>
        <v>9</v>
      </c>
      <c r="AM547" s="86">
        <f>AVERAGEIFS($I$2:I547, $B$2:B547, B547)</f>
        <v>0.67500000000000004</v>
      </c>
      <c r="AN547" s="86">
        <f>AVERAGEIFS($J$2:J547, $B$2:B547, B547)</f>
        <v>0.59000000000000008</v>
      </c>
      <c r="AO547" s="86">
        <f>AVERAGEIFS($D$2:D547, $B$2:B547, B547)</f>
        <v>1</v>
      </c>
    </row>
    <row r="548" spans="1:41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86">
        <f>AVERAGEIFS($C$2:C548, $B$2:B548, B548)</f>
        <v>16.166666666666668</v>
      </c>
      <c r="AM548" s="86">
        <f>AVERAGEIFS($I$2:I548, $B$2:B548, B548)</f>
        <v>0.49444444444444435</v>
      </c>
      <c r="AN548" s="86">
        <f>AVERAGEIFS($J$2:J548, $B$2:B548, B548)</f>
        <v>0.51888888888888884</v>
      </c>
      <c r="AO548" s="86">
        <f>AVERAGEIFS($D$2:D548, $B$2:B548, B548)</f>
        <v>0.61111111111111116</v>
      </c>
    </row>
    <row r="549" spans="1:41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86">
        <f>AVERAGEIFS($C$2:C549, $B$2:B549, B549)</f>
        <v>10.806451612903226</v>
      </c>
      <c r="AM549" s="86">
        <f>AVERAGEIFS($I$2:I549, $B$2:B549, B549)</f>
        <v>0.45258064516129037</v>
      </c>
      <c r="AN549" s="86">
        <f>AVERAGEIFS($J$2:J549, $B$2:B549, B549)</f>
        <v>0.48225806451612901</v>
      </c>
      <c r="AO549" s="86">
        <f>AVERAGEIFS($D$2:D549, $B$2:B549, B549)</f>
        <v>0.41935483870967744</v>
      </c>
    </row>
    <row r="550" spans="1:41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86">
        <f>AVERAGEIFS($C$2:C550, $B$2:B550, B550)</f>
        <v>23.631578947368421</v>
      </c>
      <c r="AM550" s="86">
        <f>AVERAGEIFS($I$2:I550, $B$2:B550, B550)</f>
        <v>0.32894736842105265</v>
      </c>
      <c r="AN550" s="86">
        <f>AVERAGEIFS($J$2:J550, $B$2:B550, B550)</f>
        <v>0.3984210526315789</v>
      </c>
      <c r="AO550" s="86">
        <f>AVERAGEIFS($D$2:D550, $B$2:B550, B550)</f>
        <v>0.15789473684210525</v>
      </c>
    </row>
    <row r="551" spans="1:41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86">
        <f>AVERAGEIFS($C$2:C551, $B$2:B551, B551)</f>
        <v>11</v>
      </c>
      <c r="AM551" s="86">
        <f>AVERAGEIFS($I$2:I551, $B$2:B551, B551)</f>
        <v>0.55999999999999994</v>
      </c>
      <c r="AN551" s="86">
        <f>AVERAGEIFS($J$2:J551, $B$2:B551, B551)</f>
        <v>0.53</v>
      </c>
      <c r="AO551" s="86">
        <f>AVERAGEIFS($D$2:D551, $B$2:B551, B551)</f>
        <v>0.4</v>
      </c>
    </row>
    <row r="552" spans="1:41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86">
        <f>AVERAGEIFS($C$2:C552, $B$2:B552, B552)</f>
        <v>16.785714285714285</v>
      </c>
      <c r="AM552" s="86">
        <f>AVERAGEIFS($I$2:I552, $B$2:B552, B552)</f>
        <v>0.50142857142857145</v>
      </c>
      <c r="AN552" s="86">
        <f>AVERAGEIFS($J$2:J552, $B$2:B552, B552)</f>
        <v>0.52357142857142869</v>
      </c>
      <c r="AO552" s="86">
        <f>AVERAGEIFS($D$2:D552, $B$2:B552, B552)</f>
        <v>0.5</v>
      </c>
    </row>
    <row r="553" spans="1:41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86">
        <f>AVERAGEIFS($C$2:C553, $B$2:B553, B553)</f>
        <v>17.352941176470587</v>
      </c>
      <c r="AM553" s="86">
        <f>AVERAGEIFS($I$2:I553, $B$2:B553, B553)</f>
        <v>0.51764705882352935</v>
      </c>
      <c r="AN553" s="86">
        <f>AVERAGEIFS($J$2:J553, $B$2:B553, B553)</f>
        <v>0.50470588235294123</v>
      </c>
      <c r="AO553" s="86">
        <f>AVERAGEIFS($D$2:D553, $B$2:B553, B553)</f>
        <v>0.47058823529411764</v>
      </c>
    </row>
    <row r="554" spans="1:41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86">
        <f>AVERAGEIFS($C$2:C554, $B$2:B554, B554)</f>
        <v>22.527777777777779</v>
      </c>
      <c r="AM554" s="86">
        <f>AVERAGEIFS($I$2:I554, $B$2:B554, B554)</f>
        <v>0.59944444444444445</v>
      </c>
      <c r="AN554" s="86">
        <f>AVERAGEIFS($J$2:J554, $B$2:B554, B554)</f>
        <v>0.55666666666666664</v>
      </c>
      <c r="AO554" s="86">
        <f>AVERAGEIFS($D$2:D554, $B$2:B554, B554)</f>
        <v>0.69444444444444442</v>
      </c>
    </row>
    <row r="555" spans="1:41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86">
        <f>AVERAGEIFS($C$2:C555, $B$2:B555, B555)</f>
        <v>8.2727272727272734</v>
      </c>
      <c r="AM555" s="86">
        <f>AVERAGEIFS($I$2:I555, $B$2:B555, B555)</f>
        <v>0.52272727272727271</v>
      </c>
      <c r="AN555" s="86">
        <f>AVERAGEIFS($J$2:J555, $B$2:B555, B555)</f>
        <v>0.51999999999999991</v>
      </c>
      <c r="AO555" s="86">
        <f>AVERAGEIFS($D$2:D555, $B$2:B555, B555)</f>
        <v>0.54545454545454541</v>
      </c>
    </row>
    <row r="556" spans="1:41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86">
        <f>AVERAGEIFS($C$2:C556, $B$2:B556, B556)</f>
        <v>17.399999999999999</v>
      </c>
      <c r="AM556" s="86">
        <f>AVERAGEIFS($I$2:I556, $B$2:B556, B556)</f>
        <v>0.53142857142857136</v>
      </c>
      <c r="AN556" s="86">
        <f>AVERAGEIFS($J$2:J556, $B$2:B556, B556)</f>
        <v>0.51</v>
      </c>
      <c r="AO556" s="86">
        <f>AVERAGEIFS($D$2:D556, $B$2:B556, B556)</f>
        <v>0.48571428571428571</v>
      </c>
    </row>
    <row r="557" spans="1:41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86">
        <f>AVERAGEIFS($C$2:C557, $B$2:B557, B557)</f>
        <v>11.833333333333334</v>
      </c>
      <c r="AM557" s="86">
        <f>AVERAGEIFS($I$2:I557, $B$2:B557, B557)</f>
        <v>0.6333333333333333</v>
      </c>
      <c r="AN557" s="86">
        <f>AVERAGEIFS($J$2:J557, $B$2:B557, B557)</f>
        <v>0.55666666666666664</v>
      </c>
      <c r="AO557" s="86">
        <f>AVERAGEIFS($D$2:D557, $B$2:B557, B557)</f>
        <v>0.5</v>
      </c>
    </row>
    <row r="558" spans="1:41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86">
        <f>AVERAGEIFS($C$2:C558, $B$2:B558, B558)</f>
        <v>24.128205128205128</v>
      </c>
      <c r="AM558" s="86">
        <f>AVERAGEIFS($I$2:I558, $B$2:B558, B558)</f>
        <v>0.5312820512820513</v>
      </c>
      <c r="AN558" s="86">
        <f>AVERAGEIFS($J$2:J558, $B$2:B558, B558)</f>
        <v>0.50666666666666671</v>
      </c>
      <c r="AO558" s="86">
        <f>AVERAGEIFS($D$2:D558, $B$2:B558, B558)</f>
        <v>0.53846153846153844</v>
      </c>
    </row>
    <row r="559" spans="1:41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86">
        <f>AVERAGEIFS($C$2:C559, $B$2:B559, B559)</f>
        <v>8.75</v>
      </c>
      <c r="AM559" s="86">
        <f>AVERAGEIFS($I$2:I559, $B$2:B559, B559)</f>
        <v>0.5625</v>
      </c>
      <c r="AN559" s="86">
        <f>AVERAGEIFS($J$2:J559, $B$2:B559, B559)</f>
        <v>0.53416666666666657</v>
      </c>
      <c r="AO559" s="86">
        <f>AVERAGEIFS($D$2:D559, $B$2:B559, B559)</f>
        <v>0.58333333333333337</v>
      </c>
    </row>
    <row r="560" spans="1:41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86">
        <f>AVERAGEIFS($C$2:C560, $B$2:B560, B560)</f>
        <v>20.666666666666668</v>
      </c>
      <c r="AM560" s="86">
        <f>AVERAGEIFS($I$2:I560, $B$2:B560, B560)</f>
        <v>0.46333333333333332</v>
      </c>
      <c r="AN560" s="86">
        <f>AVERAGEIFS($J$2:J560, $B$2:B560, B560)</f>
        <v>0.46416666666666678</v>
      </c>
      <c r="AO560" s="86">
        <f>AVERAGEIFS($D$2:D560, $B$2:B560, B560)</f>
        <v>0.41666666666666669</v>
      </c>
    </row>
    <row r="561" spans="1:41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86">
        <f>AVERAGEIFS($C$2:C561, $B$2:B561, B561)</f>
        <v>16.210526315789473</v>
      </c>
      <c r="AM561" s="86">
        <f>AVERAGEIFS($I$2:I561, $B$2:B561, B561)</f>
        <v>0.46842105263157885</v>
      </c>
      <c r="AN561" s="86">
        <f>AVERAGEIFS($J$2:J561, $B$2:B561, B561)</f>
        <v>0.50789473684210529</v>
      </c>
      <c r="AO561" s="86">
        <f>AVERAGEIFS($D$2:D561, $B$2:B561, B561)</f>
        <v>0.57894736842105265</v>
      </c>
    </row>
    <row r="562" spans="1:41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86">
        <f>AVERAGEIFS($C$2:C562, $B$2:B562, B562)</f>
        <v>15.15</v>
      </c>
      <c r="AM562" s="86">
        <f>AVERAGEIFS($I$2:I562, $B$2:B562, B562)</f>
        <v>0.61749999999999994</v>
      </c>
      <c r="AN562" s="86">
        <f>AVERAGEIFS($J$2:J562, $B$2:B562, B562)</f>
        <v>0.56850000000000012</v>
      </c>
      <c r="AO562" s="86">
        <f>AVERAGEIFS($D$2:D562, $B$2:B562, B562)</f>
        <v>0.7</v>
      </c>
    </row>
    <row r="563" spans="1:41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86">
        <f>AVERAGEIFS($C$2:C563, $B$2:B563, B563)</f>
        <v>22.243243243243242</v>
      </c>
      <c r="AM563" s="86">
        <f>AVERAGEIFS($I$2:I563, $B$2:B563, B563)</f>
        <v>0.58324324324324328</v>
      </c>
      <c r="AN563" s="86">
        <f>AVERAGEIFS($J$2:J563, $B$2:B563, B563)</f>
        <v>0.54999999999999993</v>
      </c>
      <c r="AO563" s="86">
        <f>AVERAGEIFS($D$2:D563, $B$2:B563, B563)</f>
        <v>0.67567567567567566</v>
      </c>
    </row>
    <row r="564" spans="1:41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86">
        <f>AVERAGEIFS($C$2:C564, $B$2:B564, B564)</f>
        <v>12.166666666666666</v>
      </c>
      <c r="AM564" s="86">
        <f>AVERAGEIFS($I$2:I564, $B$2:B564, B564)</f>
        <v>0.59166666666666667</v>
      </c>
      <c r="AN564" s="86">
        <f>AVERAGEIFS($J$2:J564, $B$2:B564, B564)</f>
        <v>0.53500000000000003</v>
      </c>
      <c r="AO564" s="86">
        <f>AVERAGEIFS($D$2:D564, $B$2:B564, B564)</f>
        <v>0.83333333333333337</v>
      </c>
    </row>
    <row r="565" spans="1:41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86">
        <f>AVERAGEIFS($C$2:C565, $B$2:B565, B565)</f>
        <v>8.6</v>
      </c>
      <c r="AM565" s="86">
        <f>AVERAGEIFS($I$2:I565, $B$2:B565, B565)</f>
        <v>0.3</v>
      </c>
      <c r="AN565" s="86">
        <f>AVERAGEIFS($J$2:J565, $B$2:B565, B565)</f>
        <v>0.36199999999999999</v>
      </c>
      <c r="AO565" s="86">
        <f>AVERAGEIFS($D$2:D565, $B$2:B565, B565)</f>
        <v>0.2</v>
      </c>
    </row>
    <row r="566" spans="1:41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86">
        <f>AVERAGEIFS($C$2:C566, $B$2:B566, B566)</f>
        <v>17.694444444444443</v>
      </c>
      <c r="AM566" s="86">
        <f>AVERAGEIFS($I$2:I566, $B$2:B566, B566)</f>
        <v>0.52222222222222214</v>
      </c>
      <c r="AN566" s="86">
        <f>AVERAGEIFS($J$2:J566, $B$2:B566, B566)</f>
        <v>0.50305555555555559</v>
      </c>
      <c r="AO566" s="86">
        <f>AVERAGEIFS($D$2:D566, $B$2:B566, B566)</f>
        <v>0.47222222222222221</v>
      </c>
    </row>
    <row r="567" spans="1:41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86">
        <f>AVERAGEIFS($C$2:C567, $B$2:B567, B567)</f>
        <v>14.217391304347826</v>
      </c>
      <c r="AM567" s="86">
        <f>AVERAGEIFS($I$2:I567, $B$2:B567, B567)</f>
        <v>0.45782608695652172</v>
      </c>
      <c r="AN567" s="86">
        <f>AVERAGEIFS($J$2:J567, $B$2:B567, B567)</f>
        <v>0.48869565217391298</v>
      </c>
      <c r="AO567" s="86">
        <f>AVERAGEIFS($D$2:D567, $B$2:B567, B567)</f>
        <v>0.39130434782608697</v>
      </c>
    </row>
    <row r="568" spans="1:41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86">
        <f>AVERAGEIFS($C$2:C568, $B$2:B568, B568)</f>
        <v>18.535714285714285</v>
      </c>
      <c r="AM568" s="86">
        <f>AVERAGEIFS($I$2:I568, $B$2:B568, B568)</f>
        <v>0.53500000000000003</v>
      </c>
      <c r="AN568" s="86">
        <f>AVERAGEIFS($J$2:J568, $B$2:B568, B568)</f>
        <v>0.53607142857142853</v>
      </c>
      <c r="AO568" s="86">
        <f>AVERAGEIFS($D$2:D568, $B$2:B568, B568)</f>
        <v>0.5357142857142857</v>
      </c>
    </row>
    <row r="569" spans="1:41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86">
        <f>AVERAGEIFS($C$2:C569, $B$2:B569, B569)</f>
        <v>8.8461538461538467</v>
      </c>
      <c r="AM569" s="86">
        <f>AVERAGEIFS($I$2:I569, $B$2:B569, B569)</f>
        <v>0.5346153846153846</v>
      </c>
      <c r="AN569" s="86">
        <f>AVERAGEIFS($J$2:J569, $B$2:B569, B569)</f>
        <v>0.51307692307692299</v>
      </c>
      <c r="AO569" s="86">
        <f>AVERAGEIFS($D$2:D569, $B$2:B569, B569)</f>
        <v>0.53846153846153844</v>
      </c>
    </row>
    <row r="570" spans="1:41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86">
        <f>AVERAGEIFS($C$2:C570, $B$2:B570, B570)</f>
        <v>12.571428571428571</v>
      </c>
      <c r="AM570" s="86">
        <f>AVERAGEIFS($I$2:I570, $B$2:B570, B570)</f>
        <v>0.37142857142857144</v>
      </c>
      <c r="AN570" s="86">
        <f>AVERAGEIFS($J$2:J570, $B$2:B570, B570)</f>
        <v>0.37571428571428572</v>
      </c>
      <c r="AO570" s="86">
        <f>AVERAGEIFS($D$2:D570, $B$2:B570, B570)</f>
        <v>0.2857142857142857</v>
      </c>
    </row>
    <row r="571" spans="1:41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86">
        <f>AVERAGEIFS($C$2:C571, $B$2:B571, B571)</f>
        <v>7</v>
      </c>
      <c r="AM571" s="86">
        <f>AVERAGEIFS($I$2:I571, $B$2:B571, B571)</f>
        <v>0.2</v>
      </c>
      <c r="AN571" s="86">
        <f>AVERAGEIFS($J$2:J571, $B$2:B571, B571)</f>
        <v>0.26</v>
      </c>
      <c r="AO571" s="86">
        <f>AVERAGEIFS($D$2:D571, $B$2:B571, B571)</f>
        <v>0</v>
      </c>
    </row>
    <row r="572" spans="1:41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86">
        <f>AVERAGEIFS($C$2:C572, $B$2:B572, B572)</f>
        <v>24.024999999999999</v>
      </c>
      <c r="AM572" s="86">
        <f>AVERAGEIFS($I$2:I572, $B$2:B572, B572)</f>
        <v>0.53800000000000003</v>
      </c>
      <c r="AN572" s="86">
        <f>AVERAGEIFS($J$2:J572, $B$2:B572, B572)</f>
        <v>0.51249999999999996</v>
      </c>
      <c r="AO572" s="86">
        <f>AVERAGEIFS($D$2:D572, $B$2:B572, B572)</f>
        <v>0.55000000000000004</v>
      </c>
    </row>
    <row r="573" spans="1:41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86">
        <f>AVERAGEIFS($C$2:C573, $B$2:B573, B573)</f>
        <v>13.333333333333334</v>
      </c>
      <c r="AM573" s="86">
        <f>AVERAGEIFS($I$2:I573, $B$2:B573, B573)</f>
        <v>0.4916666666666667</v>
      </c>
      <c r="AN573" s="86">
        <f>AVERAGEIFS($J$2:J573, $B$2:B573, B573)</f>
        <v>0.4941666666666667</v>
      </c>
      <c r="AO573" s="86">
        <f>AVERAGEIFS($D$2:D573, $B$2:B573, B573)</f>
        <v>0.58333333333333337</v>
      </c>
    </row>
    <row r="574" spans="1:41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86">
        <f>AVERAGEIFS($C$2:C574, $B$2:B574, B574)</f>
        <v>16.600000000000001</v>
      </c>
      <c r="AM574" s="86">
        <f>AVERAGEIFS($I$2:I574, $B$2:B574, B574)</f>
        <v>0.48499999999999999</v>
      </c>
      <c r="AN574" s="86">
        <f>AVERAGEIFS($J$2:J574, $B$2:B574, B574)</f>
        <v>0.51950000000000007</v>
      </c>
      <c r="AO574" s="86">
        <f>AVERAGEIFS($D$2:D574, $B$2:B574, B574)</f>
        <v>0.6</v>
      </c>
    </row>
    <row r="575" spans="1:41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86">
        <f>AVERAGEIFS($C$2:C575, $B$2:B575, B575)</f>
        <v>12</v>
      </c>
      <c r="AM575" s="86">
        <f>AVERAGEIFS($I$2:I575, $B$2:B575, B575)</f>
        <v>0.8</v>
      </c>
      <c r="AN575" s="86">
        <f>AVERAGEIFS($J$2:J575, $B$2:B575, B575)</f>
        <v>0.74</v>
      </c>
      <c r="AO575" s="86">
        <f>AVERAGEIFS($D$2:D575, $B$2:B575, B575)</f>
        <v>1</v>
      </c>
    </row>
    <row r="576" spans="1:41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86">
        <f>AVERAGEIFS($C$2:C576, $B$2:B576, B576)</f>
        <v>15.933333333333334</v>
      </c>
      <c r="AM576" s="86">
        <f>AVERAGEIFS($I$2:I576, $B$2:B576, B576)</f>
        <v>0.48666666666666664</v>
      </c>
      <c r="AN576" s="86">
        <f>AVERAGEIFS($J$2:J576, $B$2:B576, B576)</f>
        <v>0.46533333333333338</v>
      </c>
      <c r="AO576" s="86">
        <f>AVERAGEIFS($D$2:D576, $B$2:B576, B576)</f>
        <v>0.46666666666666667</v>
      </c>
    </row>
    <row r="577" spans="1:41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86">
        <f>AVERAGEIFS($C$2:C577, $B$2:B577, B577)</f>
        <v>10.6875</v>
      </c>
      <c r="AM577" s="86">
        <f>AVERAGEIFS($I$2:I577, $B$2:B577, B577)</f>
        <v>0.46343750000000006</v>
      </c>
      <c r="AN577" s="86">
        <f>AVERAGEIFS($J$2:J577, $B$2:B577, B577)</f>
        <v>0.49031249999999998</v>
      </c>
      <c r="AO577" s="86">
        <f>AVERAGEIFS($D$2:D577, $B$2:B577, B577)</f>
        <v>0.4375</v>
      </c>
    </row>
    <row r="578" spans="1:41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86">
        <f>AVERAGEIFS($C$2:C578, $B$2:B578, B578)</f>
        <v>23.3</v>
      </c>
      <c r="AM578" s="86">
        <f>AVERAGEIFS($I$2:I578, $B$2:B578, B578)</f>
        <v>0.36250000000000004</v>
      </c>
      <c r="AN578" s="86">
        <f>AVERAGEIFS($J$2:J578, $B$2:B578, B578)</f>
        <v>0.41600000000000004</v>
      </c>
      <c r="AO578" s="86">
        <f>AVERAGEIFS($D$2:D578, $B$2:B578, B578)</f>
        <v>0.2</v>
      </c>
    </row>
    <row r="579" spans="1:41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86">
        <f>AVERAGEIFS($C$2:C579, $B$2:B579, B579)</f>
        <v>22.184210526315791</v>
      </c>
      <c r="AM579" s="86">
        <f>AVERAGEIFS($I$2:I579, $B$2:B579, B579)</f>
        <v>0.59421052631578952</v>
      </c>
      <c r="AN579" s="86">
        <f>AVERAGEIFS($J$2:J579, $B$2:B579, B579)</f>
        <v>0.55526315789473679</v>
      </c>
      <c r="AO579" s="86">
        <f>AVERAGEIFS($D$2:D579, $B$2:B579, B579)</f>
        <v>0.68421052631578949</v>
      </c>
    </row>
    <row r="580" spans="1:41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86">
        <f>AVERAGEIFS($C$2:C580, $B$2:B580, B580)</f>
        <v>20.8</v>
      </c>
      <c r="AM580" s="86">
        <f>AVERAGEIFS($I$2:I580, $B$2:B580, B580)</f>
        <v>0.66799999999999993</v>
      </c>
      <c r="AN580" s="86">
        <f>AVERAGEIFS($J$2:J580, $B$2:B580, B580)</f>
        <v>0.58933333333333338</v>
      </c>
      <c r="AO580" s="86">
        <f>AVERAGEIFS($D$2:D580, $B$2:B580, B580)</f>
        <v>0.8</v>
      </c>
    </row>
    <row r="581" spans="1:41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86">
        <f>AVERAGEIFS($C$2:C581, $B$2:B581, B581)</f>
        <v>18.086956521739129</v>
      </c>
      <c r="AM581" s="86">
        <f>AVERAGEIFS($I$2:I581, $B$2:B581, B581)</f>
        <v>0.42608695652173906</v>
      </c>
      <c r="AN581" s="86">
        <f>AVERAGEIFS($J$2:J581, $B$2:B581, B581)</f>
        <v>0.43956521739130433</v>
      </c>
      <c r="AO581" s="86">
        <f>AVERAGEIFS($D$2:D581, $B$2:B581, B581)</f>
        <v>0.43478260869565216</v>
      </c>
    </row>
    <row r="582" spans="1:41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86">
        <f>AVERAGEIFS($C$2:C582, $B$2:B582, B582)</f>
        <v>12.923076923076923</v>
      </c>
      <c r="AM582" s="86">
        <f>AVERAGEIFS($I$2:I582, $B$2:B582, B582)</f>
        <v>0.53076923076923077</v>
      </c>
      <c r="AN582" s="86">
        <f>AVERAGEIFS($J$2:J582, $B$2:B582, B582)</f>
        <v>0.51384615384615384</v>
      </c>
      <c r="AO582" s="86">
        <f>AVERAGEIFS($D$2:D582, $B$2:B582, B582)</f>
        <v>0.61538461538461542</v>
      </c>
    </row>
    <row r="583" spans="1:41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86">
        <f>AVERAGEIFS($C$2:C583, $B$2:B583, B583)</f>
        <v>16.3125</v>
      </c>
      <c r="AM583" s="86">
        <f>AVERAGEIFS($I$2:I583, $B$2:B583, B583)</f>
        <v>0.51875000000000004</v>
      </c>
      <c r="AN583" s="86">
        <f>AVERAGEIFS($J$2:J583, $B$2:B583, B583)</f>
        <v>0.48312500000000003</v>
      </c>
      <c r="AO583" s="86">
        <f>AVERAGEIFS($D$2:D583, $B$2:B583, B583)</f>
        <v>0.5</v>
      </c>
    </row>
    <row r="584" spans="1:41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86">
        <f>AVERAGEIFS($C$2:C584, $B$2:B584, B584)</f>
        <v>16.571428571428573</v>
      </c>
      <c r="AM584" s="86">
        <f>AVERAGEIFS($I$2:I584, $B$2:B584, B584)</f>
        <v>0.50952380952380949</v>
      </c>
      <c r="AN584" s="86">
        <f>AVERAGEIFS($J$2:J584, $B$2:B584, B584)</f>
        <v>0.53047619047619055</v>
      </c>
      <c r="AO584" s="86">
        <f>AVERAGEIFS($D$2:D584, $B$2:B584, B584)</f>
        <v>0.61904761904761907</v>
      </c>
    </row>
    <row r="585" spans="1:41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86">
        <f>AVERAGEIFS($C$2:C585, $B$2:B585, B585)</f>
        <v>14.166666666666666</v>
      </c>
      <c r="AM585" s="86">
        <f>AVERAGEIFS($I$2:I585, $B$2:B585, B585)</f>
        <v>0.48041666666666666</v>
      </c>
      <c r="AN585" s="86">
        <f>AVERAGEIFS($J$2:J585, $B$2:B585, B585)</f>
        <v>0.49958333333333327</v>
      </c>
      <c r="AO585" s="86">
        <f>AVERAGEIFS($D$2:D585, $B$2:B585, B585)</f>
        <v>0.41666666666666669</v>
      </c>
    </row>
    <row r="586" spans="1:41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86">
        <f>AVERAGEIFS($C$2:C586, $B$2:B586, B586)</f>
        <v>23</v>
      </c>
      <c r="AM586" s="86">
        <f>AVERAGEIFS($I$2:I586, $B$2:B586, B586)</f>
        <v>0.53192307692307694</v>
      </c>
      <c r="AN586" s="86">
        <f>AVERAGEIFS($J$2:J586, $B$2:B586, B586)</f>
        <v>0.54115384615384621</v>
      </c>
      <c r="AO586" s="86">
        <f>AVERAGEIFS($D$2:D586, $B$2:B586, B586)</f>
        <v>0.53846153846153844</v>
      </c>
    </row>
    <row r="587" spans="1:41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86">
        <f>AVERAGEIFS($C$2:C587, $B$2:B587, B587)</f>
        <v>23.853658536585368</v>
      </c>
      <c r="AM587" s="86">
        <f>AVERAGEIFS($I$2:I587, $B$2:B587, B587)</f>
        <v>0.52487804878048783</v>
      </c>
      <c r="AN587" s="86">
        <f>AVERAGEIFS($J$2:J587, $B$2:B587, B587)</f>
        <v>0.50609756097560976</v>
      </c>
      <c r="AO587" s="86">
        <f>AVERAGEIFS($D$2:D587, $B$2:B587, B587)</f>
        <v>0.53658536585365857</v>
      </c>
    </row>
    <row r="588" spans="1:41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86">
        <f>AVERAGEIFS($C$2:C588, $B$2:B588, B588)</f>
        <v>17.594594594594593</v>
      </c>
      <c r="AM588" s="86">
        <f>AVERAGEIFS($I$2:I588, $B$2:B588, B588)</f>
        <v>0.50810810810810803</v>
      </c>
      <c r="AN588" s="86">
        <f>AVERAGEIFS($J$2:J588, $B$2:B588, B588)</f>
        <v>0.49621621621621631</v>
      </c>
      <c r="AO588" s="86">
        <f>AVERAGEIFS($D$2:D588, $B$2:B588, B588)</f>
        <v>0.45945945945945948</v>
      </c>
    </row>
    <row r="589" spans="1:41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86">
        <f>AVERAGEIFS($C$2:C589, $B$2:B589, B589)</f>
        <v>19.45</v>
      </c>
      <c r="AM589" s="86">
        <f>AVERAGEIFS($I$2:I589, $B$2:B589, B589)</f>
        <v>0.44499999999999995</v>
      </c>
      <c r="AN589" s="86">
        <f>AVERAGEIFS($J$2:J589, $B$2:B589, B589)</f>
        <v>0.47499999999999998</v>
      </c>
      <c r="AO589" s="86">
        <f>AVERAGEIFS($D$2:D589, $B$2:B589, B589)</f>
        <v>0.4</v>
      </c>
    </row>
    <row r="590" spans="1:41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86">
        <f>AVERAGEIFS($C$2:C590, $B$2:B590, B590)</f>
        <v>15.238095238095237</v>
      </c>
      <c r="AM590" s="86">
        <f>AVERAGEIFS($I$2:I590, $B$2:B590, B590)</f>
        <v>0.588095238095238</v>
      </c>
      <c r="AN590" s="86">
        <f>AVERAGEIFS($J$2:J590, $B$2:B590, B590)</f>
        <v>0.55333333333333345</v>
      </c>
      <c r="AO590" s="86">
        <f>AVERAGEIFS($D$2:D590, $B$2:B590, B590)</f>
        <v>0.66666666666666663</v>
      </c>
    </row>
    <row r="591" spans="1:41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86">
        <f>AVERAGEIFS($C$2:C591, $B$2:B591, B591)</f>
        <v>10.857142857142858</v>
      </c>
      <c r="AM591" s="86">
        <f>AVERAGEIFS($I$2:I591, $B$2:B591, B591)</f>
        <v>0.54285714285714282</v>
      </c>
      <c r="AN591" s="86">
        <f>AVERAGEIFS($J$2:J591, $B$2:B591, B591)</f>
        <v>0.51285714285714279</v>
      </c>
      <c r="AO591" s="86">
        <f>AVERAGEIFS($D$2:D591, $B$2:B591, B591)</f>
        <v>0.42857142857142855</v>
      </c>
    </row>
    <row r="592" spans="1:41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86">
        <f>AVERAGEIFS($C$2:C592, $B$2:B592, B592)</f>
        <v>14.8</v>
      </c>
      <c r="AM592" s="86">
        <f>AVERAGEIFS($I$2:I592, $B$2:B592, B592)</f>
        <v>0.44000000000000006</v>
      </c>
      <c r="AN592" s="86">
        <f>AVERAGEIFS($J$2:J592, $B$2:B592, B592)</f>
        <v>0.47400000000000003</v>
      </c>
      <c r="AO592" s="86">
        <f>AVERAGEIFS($D$2:D592, $B$2:B592, B592)</f>
        <v>0.6</v>
      </c>
    </row>
    <row r="593" spans="1:41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86">
        <f>AVERAGEIFS($C$2:C593, $B$2:B593, B593)</f>
        <v>11.625</v>
      </c>
      <c r="AM593" s="86">
        <f>AVERAGEIFS($I$2:I593, $B$2:B593, B593)</f>
        <v>0.32500000000000001</v>
      </c>
      <c r="AN593" s="86">
        <f>AVERAGEIFS($J$2:J593, $B$2:B593, B593)</f>
        <v>0.36</v>
      </c>
      <c r="AO593" s="86">
        <f>AVERAGEIFS($D$2:D593, $B$2:B593, B593)</f>
        <v>0.25</v>
      </c>
    </row>
    <row r="594" spans="1:41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86">
        <f>AVERAGEIFS($C$2:C594, $B$2:B594, B594)</f>
        <v>21.0625</v>
      </c>
      <c r="AM594" s="86">
        <f>AVERAGEIFS($I$2:I594, $B$2:B594, B594)</f>
        <v>0.66374999999999995</v>
      </c>
      <c r="AN594" s="86">
        <f>AVERAGEIFS($J$2:J594, $B$2:B594, B594)</f>
        <v>0.57937499999999997</v>
      </c>
      <c r="AO594" s="86">
        <f>AVERAGEIFS($D$2:D594, $B$2:B594, B594)</f>
        <v>0.8125</v>
      </c>
    </row>
    <row r="595" spans="1:41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86">
        <f>AVERAGEIFS($C$2:C595, $B$2:B595, B595)</f>
        <v>24.095238095238095</v>
      </c>
      <c r="AM595" s="86">
        <f>AVERAGEIFS($I$2:I595, $B$2:B595, B595)</f>
        <v>0.52666666666666673</v>
      </c>
      <c r="AN595" s="86">
        <f>AVERAGEIFS($J$2:J595, $B$2:B595, B595)</f>
        <v>0.50428571428571423</v>
      </c>
      <c r="AO595" s="86">
        <f>AVERAGEIFS($D$2:D595, $B$2:B595, B595)</f>
        <v>0.54761904761904767</v>
      </c>
    </row>
    <row r="596" spans="1:41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86">
        <f>AVERAGEIFS($C$2:C596, $B$2:B596, B596)</f>
        <v>18.041666666666668</v>
      </c>
      <c r="AM596" s="86">
        <f>AVERAGEIFS($I$2:I596, $B$2:B596, B596)</f>
        <v>0.43333333333333329</v>
      </c>
      <c r="AN596" s="86">
        <f>AVERAGEIFS($J$2:J596, $B$2:B596, B596)</f>
        <v>0.43916666666666665</v>
      </c>
      <c r="AO596" s="86">
        <f>AVERAGEIFS($D$2:D596, $B$2:B596, B596)</f>
        <v>0.45833333333333331</v>
      </c>
    </row>
    <row r="597" spans="1:41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86">
        <f>AVERAGEIFS($C$2:C597, $B$2:B597, B597)</f>
        <v>14</v>
      </c>
      <c r="AM597" s="86">
        <f>AVERAGEIFS($I$2:I597, $B$2:B597, B597)</f>
        <v>0.48519999999999996</v>
      </c>
      <c r="AN597" s="86">
        <f>AVERAGEIFS($J$2:J597, $B$2:B597, B597)</f>
        <v>0.49679999999999991</v>
      </c>
      <c r="AO597" s="86">
        <f>AVERAGEIFS($D$2:D597, $B$2:B597, B597)</f>
        <v>0.44</v>
      </c>
    </row>
    <row r="598" spans="1:41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86">
        <f>AVERAGEIFS($C$2:C598, $B$2:B598, B598)</f>
        <v>15.909090909090908</v>
      </c>
      <c r="AM598" s="86">
        <f>AVERAGEIFS($I$2:I598, $B$2:B598, B598)</f>
        <v>0.51363636363636356</v>
      </c>
      <c r="AN598" s="86">
        <f>AVERAGEIFS($J$2:J598, $B$2:B598, B598)</f>
        <v>0.52590909090909088</v>
      </c>
      <c r="AO598" s="86">
        <f>AVERAGEIFS($D$2:D598, $B$2:B598, B598)</f>
        <v>0.63636363636363635</v>
      </c>
    </row>
    <row r="599" spans="1:41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86">
        <f>AVERAGEIFS($C$2:C599, $B$2:B599, B599)</f>
        <v>12.857142857142858</v>
      </c>
      <c r="AM599" s="86">
        <f>AVERAGEIFS($I$2:I599, $B$2:B599, B599)</f>
        <v>0.5357142857142857</v>
      </c>
      <c r="AN599" s="86">
        <f>AVERAGEIFS($J$2:J599, $B$2:B599, B599)</f>
        <v>0.5078571428571429</v>
      </c>
      <c r="AO599" s="86">
        <f>AVERAGEIFS($D$2:D599, $B$2:B599, B599)</f>
        <v>0.6428571428571429</v>
      </c>
    </row>
    <row r="600" spans="1:41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86">
        <f>AVERAGEIFS($C$2:C600, $B$2:B600, B600)</f>
        <v>19.047619047619047</v>
      </c>
      <c r="AM600" s="86">
        <f>AVERAGEIFS($I$2:I600, $B$2:B600, B600)</f>
        <v>0.45238095238095227</v>
      </c>
      <c r="AN600" s="86">
        <f>AVERAGEIFS($J$2:J600, $B$2:B600, B600)</f>
        <v>0.47285714285714286</v>
      </c>
      <c r="AO600" s="86">
        <f>AVERAGEIFS($D$2:D600, $B$2:B600, B600)</f>
        <v>0.42857142857142855</v>
      </c>
    </row>
    <row r="601" spans="1:41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86">
        <f>AVERAGEIFS($C$2:C601, $B$2:B601, B601)</f>
        <v>17.605263157894736</v>
      </c>
      <c r="AM601" s="86">
        <f>AVERAGEIFS($I$2:I601, $B$2:B601, B601)</f>
        <v>0.50526315789473675</v>
      </c>
      <c r="AN601" s="86">
        <f>AVERAGEIFS($J$2:J601, $B$2:B601, B601)</f>
        <v>0.49815789473684219</v>
      </c>
      <c r="AO601" s="86">
        <f>AVERAGEIFS($D$2:D601, $B$2:B601, B601)</f>
        <v>0.44736842105263158</v>
      </c>
    </row>
    <row r="602" spans="1:41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86">
        <f>AVERAGEIFS($C$2:C602, $B$2:B602, B602)</f>
        <v>22.23076923076923</v>
      </c>
      <c r="AM602" s="86">
        <f>AVERAGEIFS($I$2:I602, $B$2:B602, B602)</f>
        <v>0.58923076923076922</v>
      </c>
      <c r="AN602" s="86">
        <f>AVERAGEIFS($J$2:J602, $B$2:B602, B602)</f>
        <v>0.55564102564102558</v>
      </c>
      <c r="AO602" s="86">
        <f>AVERAGEIFS($D$2:D602, $B$2:B602, B602)</f>
        <v>0.66666666666666663</v>
      </c>
    </row>
    <row r="603" spans="1:41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86">
        <f>AVERAGEIFS($C$2:C603, $B$2:B603, B603)</f>
        <v>16.352941176470587</v>
      </c>
      <c r="AM603" s="86">
        <f>AVERAGEIFS($I$2:I603, $B$2:B603, B603)</f>
        <v>0.51176470588235301</v>
      </c>
      <c r="AN603" s="86">
        <f>AVERAGEIFS($J$2:J603, $B$2:B603, B603)</f>
        <v>0.4882352941176471</v>
      </c>
      <c r="AO603" s="86">
        <f>AVERAGEIFS($D$2:D603, $B$2:B603, B603)</f>
        <v>0.47058823529411764</v>
      </c>
    </row>
    <row r="604" spans="1:41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86">
        <f>AVERAGEIFS($C$2:C604, $B$2:B604, B604)</f>
        <v>15.454545454545455</v>
      </c>
      <c r="AM604" s="86">
        <f>AVERAGEIFS($I$2:I604, $B$2:B604, B604)</f>
        <v>0.57954545454545447</v>
      </c>
      <c r="AN604" s="86">
        <f>AVERAGEIFS($J$2:J604, $B$2:B604, B604)</f>
        <v>0.55409090909090919</v>
      </c>
      <c r="AO604" s="86">
        <f>AVERAGEIFS($D$2:D604, $B$2:B604, B604)</f>
        <v>0.63636363636363635</v>
      </c>
    </row>
    <row r="605" spans="1:41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86">
        <f>AVERAGEIFS($C$2:C605, $B$2:B605, B605)</f>
        <v>14.666666666666666</v>
      </c>
      <c r="AM605" s="86">
        <f>AVERAGEIFS($I$2:I605, $B$2:B605, B605)</f>
        <v>0.43333333333333335</v>
      </c>
      <c r="AN605" s="86">
        <f>AVERAGEIFS($J$2:J605, $B$2:B605, B605)</f>
        <v>0.49</v>
      </c>
      <c r="AO605" s="86">
        <f>AVERAGEIFS($D$2:D605, $B$2:B605, B605)</f>
        <v>0.5</v>
      </c>
    </row>
    <row r="606" spans="1:41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86">
        <f>AVERAGEIFS($C$2:C606, $B$2:B606, B606)</f>
        <v>12</v>
      </c>
      <c r="AM606" s="86">
        <f>AVERAGEIFS($I$2:I606, $B$2:B606, B606)</f>
        <v>0.44999999999999996</v>
      </c>
      <c r="AN606" s="86">
        <f>AVERAGEIFS($J$2:J606, $B$2:B606, B606)</f>
        <v>0.495</v>
      </c>
      <c r="AO606" s="86">
        <f>AVERAGEIFS($D$2:D606, $B$2:B606, B606)</f>
        <v>0.25</v>
      </c>
    </row>
    <row r="607" spans="1:41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86">
        <f>AVERAGEIFS($C$2:C607, $B$2:B607, B607)</f>
        <v>16.25</v>
      </c>
      <c r="AM607" s="86">
        <f>AVERAGEIFS($I$2:I607, $B$2:B607, B607)</f>
        <v>0.45</v>
      </c>
      <c r="AN607" s="86">
        <f>AVERAGEIFS($J$2:J607, $B$2:B607, B607)</f>
        <v>0.45833333333333343</v>
      </c>
      <c r="AO607" s="86">
        <f>AVERAGEIFS($D$2:D607, $B$2:B607, B607)</f>
        <v>0.33333333333333331</v>
      </c>
    </row>
    <row r="608" spans="1:41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86">
        <f>AVERAGEIFS($C$2:C608, $B$2:B608, B608)</f>
        <v>16.043478260869566</v>
      </c>
      <c r="AM608" s="86">
        <f>AVERAGEIFS($I$2:I608, $B$2:B608, B608)</f>
        <v>0.58043478260869552</v>
      </c>
      <c r="AN608" s="86">
        <f>AVERAGEIFS($J$2:J608, $B$2:B608, B608)</f>
        <v>0.55478260869565232</v>
      </c>
      <c r="AO608" s="86">
        <f>AVERAGEIFS($D$2:D608, $B$2:B608, B608)</f>
        <v>0.65217391304347827</v>
      </c>
    </row>
    <row r="609" spans="1:41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86">
        <f>AVERAGEIFS($C$2:C609, $B$2:B609, B609)</f>
        <v>22.35</v>
      </c>
      <c r="AM609" s="86">
        <f>AVERAGEIFS($I$2:I609, $B$2:B609, B609)</f>
        <v>0.58950000000000002</v>
      </c>
      <c r="AN609" s="86">
        <f>AVERAGEIFS($J$2:J609, $B$2:B609, B609)</f>
        <v>0.55599999999999994</v>
      </c>
      <c r="AO609" s="86">
        <f>AVERAGEIFS($D$2:D609, $B$2:B609, B609)</f>
        <v>0.67500000000000004</v>
      </c>
    </row>
    <row r="610" spans="1:41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86">
        <f>AVERAGEIFS($C$2:C610, $B$2:B610, B610)</f>
        <v>12.6</v>
      </c>
      <c r="AM610" s="86">
        <f>AVERAGEIFS($I$2:I610, $B$2:B610, B610)</f>
        <v>0.48</v>
      </c>
      <c r="AN610" s="86">
        <f>AVERAGEIFS($J$2:J610, $B$2:B610, B610)</f>
        <v>0.51</v>
      </c>
      <c r="AO610" s="86">
        <f>AVERAGEIFS($D$2:D610, $B$2:B610, B610)</f>
        <v>0.4</v>
      </c>
    </row>
    <row r="611" spans="1:41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86">
        <f>AVERAGEIFS($C$2:C611, $B$2:B611, B611)</f>
        <v>12.866666666666667</v>
      </c>
      <c r="AM611" s="86">
        <f>AVERAGEIFS($I$2:I611, $B$2:B611, B611)</f>
        <v>0.53999999999999992</v>
      </c>
      <c r="AN611" s="86">
        <f>AVERAGEIFS($J$2:J611, $B$2:B611, B611)</f>
        <v>0.51200000000000001</v>
      </c>
      <c r="AO611" s="86">
        <f>AVERAGEIFS($D$2:D611, $B$2:B611, B611)</f>
        <v>0.66666666666666663</v>
      </c>
    </row>
    <row r="612" spans="1:41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86">
        <f>AVERAGEIFS($C$2:C612, $B$2:B612, B612)</f>
        <v>8</v>
      </c>
      <c r="AM612" s="86">
        <f>AVERAGEIFS($I$2:I612, $B$2:B612, B612)</f>
        <v>0.6</v>
      </c>
      <c r="AN612" s="86">
        <f>AVERAGEIFS($J$2:J612, $B$2:B612, B612)</f>
        <v>0.56999999999999995</v>
      </c>
      <c r="AO612" s="86">
        <f>AVERAGEIFS($D$2:D612, $B$2:B612, B612)</f>
        <v>1</v>
      </c>
    </row>
    <row r="613" spans="1:41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86">
        <f>AVERAGEIFS($C$2:C613, $B$2:B613, B613)</f>
        <v>27.157894736842106</v>
      </c>
      <c r="AM613" s="86">
        <f>AVERAGEIFS($I$2:I613, $B$2:B613, B613)</f>
        <v>0.41315789473684211</v>
      </c>
      <c r="AN613" s="86">
        <f>AVERAGEIFS($J$2:J613, $B$2:B613, B613)</f>
        <v>0.44368421052631579</v>
      </c>
      <c r="AO613" s="86">
        <f>AVERAGEIFS($D$2:D613, $B$2:B613, B613)</f>
        <v>0.42105263157894735</v>
      </c>
    </row>
    <row r="614" spans="1:41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86">
        <f>AVERAGEIFS($C$2:C614, $B$2:B614, B614)</f>
        <v>11.875</v>
      </c>
      <c r="AM614" s="86">
        <f>AVERAGEIFS($I$2:I614, $B$2:B614, B614)</f>
        <v>0.52500000000000002</v>
      </c>
      <c r="AN614" s="86">
        <f>AVERAGEIFS($J$2:J614, $B$2:B614, B614)</f>
        <v>0.50249999999999995</v>
      </c>
      <c r="AO614" s="86">
        <f>AVERAGEIFS($D$2:D614, $B$2:B614, B614)</f>
        <v>0.375</v>
      </c>
    </row>
    <row r="615" spans="1:41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86">
        <f>AVERAGEIFS($C$2:C615, $B$2:B615, B615)</f>
        <v>18.448275862068964</v>
      </c>
      <c r="AM615" s="86">
        <f>AVERAGEIFS($I$2:I615, $B$2:B615, B615)</f>
        <v>0.53034482758620693</v>
      </c>
      <c r="AN615" s="86">
        <f>AVERAGEIFS($J$2:J615, $B$2:B615, B615)</f>
        <v>0.53241379310344816</v>
      </c>
      <c r="AO615" s="86">
        <f>AVERAGEIFS($D$2:D615, $B$2:B615, B615)</f>
        <v>0.51724137931034486</v>
      </c>
    </row>
    <row r="616" spans="1:41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86">
        <f>AVERAGEIFS($C$2:C616, $B$2:B616, B616)</f>
        <v>14.571428571428571</v>
      </c>
      <c r="AM616" s="86">
        <f>AVERAGEIFS($I$2:I616, $B$2:B616, B616)</f>
        <v>0.42857142857142855</v>
      </c>
      <c r="AN616" s="86">
        <f>AVERAGEIFS($J$2:J616, $B$2:B616, B616)</f>
        <v>0.48142857142857143</v>
      </c>
      <c r="AO616" s="86">
        <f>AVERAGEIFS($D$2:D616, $B$2:B616, B616)</f>
        <v>0.42857142857142855</v>
      </c>
    </row>
    <row r="617" spans="1:41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86">
        <f>AVERAGEIFS($C$2:C617, $B$2:B617, B617)</f>
        <v>17.46153846153846</v>
      </c>
      <c r="AM617" s="86">
        <f>AVERAGEIFS($I$2:I617, $B$2:B617, B617)</f>
        <v>0.50256410256410244</v>
      </c>
      <c r="AN617" s="86">
        <f>AVERAGEIFS($J$2:J617, $B$2:B617, B617)</f>
        <v>0.49641025641025649</v>
      </c>
      <c r="AO617" s="86">
        <f>AVERAGEIFS($D$2:D617, $B$2:B617, B617)</f>
        <v>0.4358974358974359</v>
      </c>
    </row>
    <row r="618" spans="1:41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86">
        <f>AVERAGEIFS($C$2:C618, $B$2:B618, B618)</f>
        <v>10.515151515151516</v>
      </c>
      <c r="AM618" s="86">
        <f>AVERAGEIFS($I$2:I618, $B$2:B618, B618)</f>
        <v>0.4615151515151516</v>
      </c>
      <c r="AN618" s="86">
        <f>AVERAGEIFS($J$2:J618, $B$2:B618, B618)</f>
        <v>0.48848484848484852</v>
      </c>
      <c r="AO618" s="86">
        <f>AVERAGEIFS($D$2:D618, $B$2:B618, B618)</f>
        <v>0.42424242424242425</v>
      </c>
    </row>
    <row r="619" spans="1:41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86">
        <f>AVERAGEIFS($C$2:C619, $B$2:B619, B619)</f>
        <v>26.8</v>
      </c>
      <c r="AM619" s="86">
        <f>AVERAGEIFS($I$2:I619, $B$2:B619, B619)</f>
        <v>0.44250000000000006</v>
      </c>
      <c r="AN619" s="86">
        <f>AVERAGEIFS($J$2:J619, $B$2:B619, B619)</f>
        <v>0.46650000000000003</v>
      </c>
      <c r="AO619" s="86">
        <f>AVERAGEIFS($D$2:D619, $B$2:B619, B619)</f>
        <v>0.45</v>
      </c>
    </row>
    <row r="620" spans="1:41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86">
        <f>AVERAGEIFS($C$2:C620, $B$2:B620, B620)</f>
        <v>18.466666666666665</v>
      </c>
      <c r="AM620" s="86">
        <f>AVERAGEIFS($I$2:I620, $B$2:B620, B620)</f>
        <v>0.54600000000000004</v>
      </c>
      <c r="AN620" s="86">
        <f>AVERAGEIFS($J$2:J620, $B$2:B620, B620)</f>
        <v>0.54466666666666652</v>
      </c>
      <c r="AO620" s="86">
        <f>AVERAGEIFS($D$2:D620, $B$2:B620, B620)</f>
        <v>0.53333333333333333</v>
      </c>
    </row>
    <row r="621" spans="1:41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86">
        <f>AVERAGEIFS($C$2:C621, $B$2:B621, B621)</f>
        <v>16</v>
      </c>
      <c r="AM621" s="86">
        <f>AVERAGEIFS($I$2:I621, $B$2:B621, B621)</f>
        <v>0.49230769230769234</v>
      </c>
      <c r="AN621" s="86">
        <f>AVERAGEIFS($J$2:J621, $B$2:B621, B621)</f>
        <v>0.49230769230769239</v>
      </c>
      <c r="AO621" s="86">
        <f>AVERAGEIFS($D$2:D621, $B$2:B621, B621)</f>
        <v>0.38461538461538464</v>
      </c>
    </row>
    <row r="622" spans="1:41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86">
        <f>AVERAGEIFS($C$2:C622, $B$2:B622, B622)</f>
        <v>16.277777777777779</v>
      </c>
      <c r="AM622" s="86">
        <f>AVERAGEIFS($I$2:I622, $B$2:B622, B622)</f>
        <v>0.53888888888888897</v>
      </c>
      <c r="AN622" s="86">
        <f>AVERAGEIFS($J$2:J622, $B$2:B622, B622)</f>
        <v>0.51111111111111118</v>
      </c>
      <c r="AO622" s="86">
        <f>AVERAGEIFS($D$2:D622, $B$2:B622, B622)</f>
        <v>0.5</v>
      </c>
    </row>
    <row r="623" spans="1:41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86">
        <f>AVERAGEIFS($C$2:C623, $B$2:B623, B623)</f>
        <v>11.777777777777779</v>
      </c>
      <c r="AM623" s="86">
        <f>AVERAGEIFS($I$2:I623, $B$2:B623, B623)</f>
        <v>0.57777777777777783</v>
      </c>
      <c r="AN623" s="86">
        <f>AVERAGEIFS($J$2:J623, $B$2:B623, B623)</f>
        <v>0.54666666666666663</v>
      </c>
      <c r="AO623" s="86">
        <f>AVERAGEIFS($D$2:D623, $B$2:B623, B623)</f>
        <v>0.44444444444444442</v>
      </c>
    </row>
    <row r="624" spans="1:41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86">
        <f>AVERAGEIFS($C$2:C624, $B$2:B624, B624)</f>
        <v>11.333333333333334</v>
      </c>
      <c r="AM624" s="86">
        <f>AVERAGEIFS($I$2:I624, $B$2:B624, B624)</f>
        <v>0.78333333333333333</v>
      </c>
      <c r="AN624" s="86">
        <f>AVERAGEIFS($J$2:J624, $B$2:B624, B624)</f>
        <v>0.69333333333333336</v>
      </c>
      <c r="AO624" s="86">
        <f>AVERAGEIFS($D$2:D624, $B$2:B624, B624)</f>
        <v>1</v>
      </c>
    </row>
    <row r="625" spans="1:41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86">
        <f>AVERAGEIFS($C$2:C625, $B$2:B625, B625)</f>
        <v>6.4</v>
      </c>
      <c r="AM625" s="86">
        <f>AVERAGEIFS($I$2:I625, $B$2:B625, B625)</f>
        <v>0.53</v>
      </c>
      <c r="AN625" s="86">
        <f>AVERAGEIFS($J$2:J625, $B$2:B625, B625)</f>
        <v>0.52399999999999991</v>
      </c>
      <c r="AO625" s="86">
        <f>AVERAGEIFS($D$2:D625, $B$2:B625, B625)</f>
        <v>0.4</v>
      </c>
    </row>
    <row r="626" spans="1:41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86">
        <f>AVERAGEIFS($C$2:C626, $B$2:B626, B626)</f>
        <v>22.195121951219512</v>
      </c>
      <c r="AM626" s="86">
        <f>AVERAGEIFS($I$2:I626, $B$2:B626, B626)</f>
        <v>0.57512195121951226</v>
      </c>
      <c r="AN626" s="86">
        <f>AVERAGEIFS($J$2:J626, $B$2:B626, B626)</f>
        <v>0.54487804878048784</v>
      </c>
      <c r="AO626" s="86">
        <f>AVERAGEIFS($D$2:D626, $B$2:B626, B626)</f>
        <v>0.65853658536585369</v>
      </c>
    </row>
    <row r="627" spans="1:41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86">
        <f>AVERAGEIFS($C$2:C627, $B$2:B627, B627)</f>
        <v>12.8125</v>
      </c>
      <c r="AM627" s="86">
        <f>AVERAGEIFS($I$2:I627, $B$2:B627, B627)</f>
        <v>0.50624999999999998</v>
      </c>
      <c r="AN627" s="86">
        <f>AVERAGEIFS($J$2:J627, $B$2:B627, B627)</f>
        <v>0.48625000000000002</v>
      </c>
      <c r="AO627" s="86">
        <f>AVERAGEIFS($D$2:D627, $B$2:B627, B627)</f>
        <v>0.625</v>
      </c>
    </row>
    <row r="628" spans="1:41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86">
        <f>AVERAGEIFS($C$2:C628, $B$2:B628, B628)</f>
        <v>15.958333333333334</v>
      </c>
      <c r="AM628" s="86">
        <f>AVERAGEIFS($I$2:I628, $B$2:B628, B628)</f>
        <v>0.55624999999999991</v>
      </c>
      <c r="AN628" s="86">
        <f>AVERAGEIFS($J$2:J628, $B$2:B628, B628)</f>
        <v>0.53583333333333349</v>
      </c>
      <c r="AO628" s="86">
        <f>AVERAGEIFS($D$2:D628, $B$2:B628, B628)</f>
        <v>0.625</v>
      </c>
    </row>
    <row r="629" spans="1:41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86">
        <f>AVERAGEIFS($C$2:C629, $B$2:B629, B629)</f>
        <v>13.5</v>
      </c>
      <c r="AM629" s="86">
        <f>AVERAGEIFS($I$2:I629, $B$2:B629, B629)</f>
        <v>0.375</v>
      </c>
      <c r="AN629" s="86">
        <f>AVERAGEIFS($J$2:J629, $B$2:B629, B629)</f>
        <v>0.43375000000000002</v>
      </c>
      <c r="AO629" s="86">
        <f>AVERAGEIFS($D$2:D629, $B$2:B629, B629)</f>
        <v>0.375</v>
      </c>
    </row>
    <row r="630" spans="1:41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86">
        <f>AVERAGEIFS($C$2:C630, $B$2:B630, B630)</f>
        <v>13.73076923076923</v>
      </c>
      <c r="AM630" s="86">
        <f>AVERAGEIFS($I$2:I630, $B$2:B630, B630)</f>
        <v>0.46653846153846151</v>
      </c>
      <c r="AN630" s="86">
        <f>AVERAGEIFS($J$2:J630, $B$2:B630, B630)</f>
        <v>0.48153846153846147</v>
      </c>
      <c r="AO630" s="86">
        <f>AVERAGEIFS($D$2:D630, $B$2:B630, B630)</f>
        <v>0.42307692307692307</v>
      </c>
    </row>
    <row r="631" spans="1:41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86">
        <f>AVERAGEIFS($C$2:C631, $B$2:B631, B631)</f>
        <v>9.5</v>
      </c>
      <c r="AM631" s="86">
        <f>AVERAGEIFS($I$2:I631, $B$2:B631, B631)</f>
        <v>0.3</v>
      </c>
      <c r="AN631" s="86">
        <f>AVERAGEIFS($J$2:J631, $B$2:B631, B631)</f>
        <v>0.33499999999999996</v>
      </c>
      <c r="AO631" s="86">
        <f>AVERAGEIFS($D$2:D631, $B$2:B631, B631)</f>
        <v>0.5</v>
      </c>
    </row>
    <row r="632" spans="1:41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86">
        <f>AVERAGEIFS($C$2:C632, $B$2:B632, B632)</f>
        <v>17.425000000000001</v>
      </c>
      <c r="AM632" s="86">
        <f>AVERAGEIFS($I$2:I632, $B$2:B632, B632)</f>
        <v>0.48999999999999988</v>
      </c>
      <c r="AN632" s="86">
        <f>AVERAGEIFS($J$2:J632, $B$2:B632, B632)</f>
        <v>0.4865000000000001</v>
      </c>
      <c r="AO632" s="86">
        <f>AVERAGEIFS($D$2:D632, $B$2:B632, B632)</f>
        <v>0.42499999999999999</v>
      </c>
    </row>
    <row r="633" spans="1:41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86">
        <f>AVERAGEIFS($C$2:C633, $B$2:B633, B633)</f>
        <v>23.744186046511629</v>
      </c>
      <c r="AM633" s="86">
        <f>AVERAGEIFS($I$2:I633, $B$2:B633, B633)</f>
        <v>0.53767441860465126</v>
      </c>
      <c r="AN633" s="86">
        <f>AVERAGEIFS($J$2:J633, $B$2:B633, B633)</f>
        <v>0.51162790697674421</v>
      </c>
      <c r="AO633" s="86">
        <f>AVERAGEIFS($D$2:D633, $B$2:B633, B633)</f>
        <v>0.55813953488372092</v>
      </c>
    </row>
    <row r="634" spans="1:41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86">
        <f>AVERAGEIFS($C$2:C634, $B$2:B634, B634)</f>
        <v>23.25925925925926</v>
      </c>
      <c r="AM634" s="86">
        <f>AVERAGEIFS($I$2:I634, $B$2:B634, B634)</f>
        <v>0.54925925925925922</v>
      </c>
      <c r="AN634" s="86">
        <f>AVERAGEIFS($J$2:J634, $B$2:B634, B634)</f>
        <v>0.55148148148148146</v>
      </c>
      <c r="AO634" s="86">
        <f>AVERAGEIFS($D$2:D634, $B$2:B634, B634)</f>
        <v>0.55555555555555558</v>
      </c>
    </row>
    <row r="635" spans="1:41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86">
        <f>AVERAGEIFS($C$2:C635, $B$2:B635, B635)</f>
        <v>23.095238095238095</v>
      </c>
      <c r="AM635" s="86">
        <f>AVERAGEIFS($I$2:I635, $B$2:B635, B635)</f>
        <v>0.39285714285714285</v>
      </c>
      <c r="AN635" s="86">
        <f>AVERAGEIFS($J$2:J635, $B$2:B635, B635)</f>
        <v>0.43523809523809526</v>
      </c>
      <c r="AO635" s="86">
        <f>AVERAGEIFS($D$2:D635, $B$2:B635, B635)</f>
        <v>0.23809523809523808</v>
      </c>
    </row>
    <row r="636" spans="1:41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86">
        <f>AVERAGEIFS($C$2:C636, $B$2:B636, B636)</f>
        <v>15.826086956521738</v>
      </c>
      <c r="AM636" s="86">
        <f>AVERAGEIFS($I$2:I636, $B$2:B636, B636)</f>
        <v>0.53478260869565208</v>
      </c>
      <c r="AN636" s="86">
        <f>AVERAGEIFS($J$2:J636, $B$2:B636, B636)</f>
        <v>0.53869565217391302</v>
      </c>
      <c r="AO636" s="86">
        <f>AVERAGEIFS($D$2:D636, $B$2:B636, B636)</f>
        <v>0.65217391304347827</v>
      </c>
    </row>
    <row r="637" spans="1:41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86">
        <f>AVERAGEIFS($C$2:C637, $B$2:B637, B637)</f>
        <v>18.28</v>
      </c>
      <c r="AM637" s="86">
        <f>AVERAGEIFS($I$2:I637, $B$2:B637, B637)</f>
        <v>0.45599999999999996</v>
      </c>
      <c r="AN637" s="86">
        <f>AVERAGEIFS($J$2:J637, $B$2:B637, B637)</f>
        <v>0.45439999999999997</v>
      </c>
      <c r="AO637" s="86">
        <f>AVERAGEIFS($D$2:D637, $B$2:B637, B637)</f>
        <v>0.48</v>
      </c>
    </row>
    <row r="638" spans="1:41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86">
        <f>AVERAGEIFS($C$2:C638, $B$2:B638, B638)</f>
        <v>16.079999999999998</v>
      </c>
      <c r="AM638" s="86">
        <f>AVERAGEIFS($I$2:I638, $B$2:B638, B638)</f>
        <v>0.57399999999999995</v>
      </c>
      <c r="AN638" s="86">
        <f>AVERAGEIFS($J$2:J638, $B$2:B638, B638)</f>
        <v>0.54720000000000013</v>
      </c>
      <c r="AO638" s="86">
        <f>AVERAGEIFS($D$2:D638, $B$2:B638, B638)</f>
        <v>0.64</v>
      </c>
    </row>
    <row r="639" spans="1:41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86">
        <f>AVERAGEIFS($C$2:C639, $B$2:B639, B639)</f>
        <v>20.28</v>
      </c>
      <c r="AM639" s="86">
        <f>AVERAGEIFS($I$2:I639, $B$2:B639, B639)</f>
        <v>0.48479999999999995</v>
      </c>
      <c r="AN639" s="86">
        <f>AVERAGEIFS($J$2:J639, $B$2:B639, B639)</f>
        <v>0.4784000000000001</v>
      </c>
      <c r="AO639" s="86">
        <f>AVERAGEIFS($D$2:D639, $B$2:B639, B639)</f>
        <v>0.44</v>
      </c>
    </row>
    <row r="640" spans="1:41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86">
        <f>AVERAGEIFS($C$2:C640, $B$2:B640, B640)</f>
        <v>8.9285714285714288</v>
      </c>
      <c r="AM640" s="86">
        <f>AVERAGEIFS($I$2:I640, $B$2:B640, B640)</f>
        <v>0.56785714285714284</v>
      </c>
      <c r="AN640" s="86">
        <f>AVERAGEIFS($J$2:J640, $B$2:B640, B640)</f>
        <v>0.53499999999999992</v>
      </c>
      <c r="AO640" s="86">
        <f>AVERAGEIFS($D$2:D640, $B$2:B640, B640)</f>
        <v>0.5714285714285714</v>
      </c>
    </row>
    <row r="641" spans="1:41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86">
        <f>AVERAGEIFS($C$2:C641, $B$2:B641, B641)</f>
        <v>26.761904761904763</v>
      </c>
      <c r="AM641" s="86">
        <f>AVERAGEIFS($I$2:I641, $B$2:B641, B641)</f>
        <v>0.42142857142857149</v>
      </c>
      <c r="AN641" s="86">
        <f>AVERAGEIFS($J$2:J641, $B$2:B641, B641)</f>
        <v>0.45285714285714285</v>
      </c>
      <c r="AO641" s="86">
        <f>AVERAGEIFS($D$2:D641, $B$2:B641, B641)</f>
        <v>0.42857142857142855</v>
      </c>
    </row>
    <row r="642" spans="1:41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86">
        <f>AVERAGEIFS($C$2:C642, $B$2:B642, B642)</f>
        <v>21.857142857142858</v>
      </c>
      <c r="AM642" s="86">
        <f>AVERAGEIFS($I$2:I642, $B$2:B642, B642)</f>
        <v>0.5614285714285715</v>
      </c>
      <c r="AN642" s="86">
        <f>AVERAGEIFS($J$2:J642, $B$2:B642, B642)</f>
        <v>0.53619047619047622</v>
      </c>
      <c r="AO642" s="86">
        <f>AVERAGEIFS($D$2:D642, $B$2:B642, B642)</f>
        <v>0.6428571428571429</v>
      </c>
    </row>
    <row r="643" spans="1:41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86">
        <f>AVERAGEIFS($C$2:C643, $B$2:B643, B643)</f>
        <v>17.463414634146343</v>
      </c>
      <c r="AM643" s="86">
        <f>AVERAGEIFS($I$2:I643, $B$2:B643, B643)</f>
        <v>0.47804878048780475</v>
      </c>
      <c r="AN643" s="86">
        <f>AVERAGEIFS($J$2:J643, $B$2:B643, B643)</f>
        <v>0.47902439024390253</v>
      </c>
      <c r="AO643" s="86">
        <f>AVERAGEIFS($D$2:D643, $B$2:B643, B643)</f>
        <v>0.41463414634146339</v>
      </c>
    </row>
    <row r="644" spans="1:41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86">
        <f>AVERAGEIFS($C$2:C644, $B$2:B644, B644)</f>
        <v>18.727272727272727</v>
      </c>
      <c r="AM644" s="86">
        <f>AVERAGEIFS($I$2:I644, $B$2:B644, B644)</f>
        <v>0.43181818181818171</v>
      </c>
      <c r="AN644" s="86">
        <f>AVERAGEIFS($J$2:J644, $B$2:B644, B644)</f>
        <v>0.45954545454545453</v>
      </c>
      <c r="AO644" s="86">
        <f>AVERAGEIFS($D$2:D644, $B$2:B644, B644)</f>
        <v>0.40909090909090912</v>
      </c>
    </row>
    <row r="645" spans="1:41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86">
        <f>AVERAGEIFS($C$2:C645, $B$2:B645, B645)</f>
        <v>16.105263157894736</v>
      </c>
      <c r="AM645" s="86">
        <f>AVERAGEIFS($I$2:I645, $B$2:B645, B645)</f>
        <v>0.51052631578947372</v>
      </c>
      <c r="AN645" s="86">
        <f>AVERAGEIFS($J$2:J645, $B$2:B645, B645)</f>
        <v>0.49368421052631584</v>
      </c>
      <c r="AO645" s="86">
        <f>AVERAGEIFS($D$2:D645, $B$2:B645, B645)</f>
        <v>0.47368421052631576</v>
      </c>
    </row>
    <row r="646" spans="1:41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86">
        <f>AVERAGEIFS($C$2:C646, $B$2:B646, B646)</f>
        <v>11.25</v>
      </c>
      <c r="AM646" s="86">
        <f>AVERAGEIFS($I$2:I646, $B$2:B646, B646)</f>
        <v>0.58750000000000002</v>
      </c>
      <c r="AN646" s="86">
        <f>AVERAGEIFS($J$2:J646, $B$2:B646, B646)</f>
        <v>0.56500000000000006</v>
      </c>
      <c r="AO646" s="86">
        <f>AVERAGEIFS($D$2:D646, $B$2:B646, B646)</f>
        <v>0.75</v>
      </c>
    </row>
    <row r="647" spans="1:41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86">
        <f>AVERAGEIFS($C$2:C647, $B$2:B647, B647)</f>
        <v>18.548387096774192</v>
      </c>
      <c r="AM647" s="86">
        <f>AVERAGEIFS($I$2:I647, $B$2:B647, B647)</f>
        <v>0.5283870967741936</v>
      </c>
      <c r="AN647" s="86">
        <f>AVERAGEIFS($J$2:J647, $B$2:B647, B647)</f>
        <v>0.53290322580645144</v>
      </c>
      <c r="AO647" s="86">
        <f>AVERAGEIFS($D$2:D647, $B$2:B647, B647)</f>
        <v>0.5161290322580645</v>
      </c>
    </row>
    <row r="648" spans="1:41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86">
        <f>AVERAGEIFS($C$2:C648, $B$2:B648, B648)</f>
        <v>13.777777777777779</v>
      </c>
      <c r="AM648" s="86">
        <f>AVERAGEIFS($I$2:I648, $B$2:B648, B648)</f>
        <v>0.44925925925925925</v>
      </c>
      <c r="AN648" s="86">
        <f>AVERAGEIFS($J$2:J648, $B$2:B648, B648)</f>
        <v>0.47037037037037027</v>
      </c>
      <c r="AO648" s="86">
        <f>AVERAGEIFS($D$2:D648, $B$2:B648, B648)</f>
        <v>0.40740740740740738</v>
      </c>
    </row>
    <row r="649" spans="1:41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86">
        <f>AVERAGEIFS($C$2:C649, $B$2:B649, B649)</f>
        <v>17.88095238095238</v>
      </c>
      <c r="AM649" s="86">
        <f>AVERAGEIFS($I$2:I649, $B$2:B649, B649)</f>
        <v>0.476190476190476</v>
      </c>
      <c r="AN649" s="86">
        <f>AVERAGEIFS($J$2:J649, $B$2:B649, B649)</f>
        <v>0.47904761904761917</v>
      </c>
      <c r="AO649" s="86">
        <f>AVERAGEIFS($D$2:D649, $B$2:B649, B649)</f>
        <v>0.40476190476190477</v>
      </c>
    </row>
    <row r="650" spans="1:41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86">
        <f>AVERAGEIFS($C$2:C650, $B$2:B650, B650)</f>
        <v>23.931818181818183</v>
      </c>
      <c r="AM650" s="86">
        <f>AVERAGEIFS($I$2:I650, $B$2:B650, B650)</f>
        <v>0.53454545454545466</v>
      </c>
      <c r="AN650" s="86">
        <f>AVERAGEIFS($J$2:J650, $B$2:B650, B650)</f>
        <v>0.51090909090909087</v>
      </c>
      <c r="AO650" s="86">
        <f>AVERAGEIFS($D$2:D650, $B$2:B650, B650)</f>
        <v>0.54545454545454541</v>
      </c>
    </row>
    <row r="651" spans="1:41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86">
        <f>AVERAGEIFS($C$2:C651, $B$2:B651, B651)</f>
        <v>16.307692307692307</v>
      </c>
      <c r="AM651" s="86">
        <f>AVERAGEIFS($I$2:I651, $B$2:B651, B651)</f>
        <v>0.56730769230769229</v>
      </c>
      <c r="AN651" s="86">
        <f>AVERAGEIFS($J$2:J651, $B$2:B651, B651)</f>
        <v>0.54461538461538472</v>
      </c>
      <c r="AO651" s="86">
        <f>AVERAGEIFS($D$2:D651, $B$2:B651, B651)</f>
        <v>0.61538461538461542</v>
      </c>
    </row>
    <row r="652" spans="1:41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86">
        <f>AVERAGEIFS($C$2:C652, $B$2:B652, B652)</f>
        <v>13.333333333333334</v>
      </c>
      <c r="AM652" s="86">
        <f>AVERAGEIFS($I$2:I652, $B$2:B652, B652)</f>
        <v>0.46666666666666662</v>
      </c>
      <c r="AN652" s="86">
        <f>AVERAGEIFS($J$2:J652, $B$2:B652, B652)</f>
        <v>0.505</v>
      </c>
      <c r="AO652" s="86">
        <f>AVERAGEIFS($D$2:D652, $B$2:B652, B652)</f>
        <v>0.33333333333333331</v>
      </c>
    </row>
    <row r="653" spans="1:41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86">
        <f>AVERAGEIFS($C$2:C653, $B$2:B653, B653)</f>
        <v>13.666666666666666</v>
      </c>
      <c r="AM653" s="86">
        <f>AVERAGEIFS($I$2:I653, $B$2:B653, B653)</f>
        <v>0.37777777777777777</v>
      </c>
      <c r="AN653" s="86">
        <f>AVERAGEIFS($J$2:J653, $B$2:B653, B653)</f>
        <v>0.43888888888888888</v>
      </c>
      <c r="AO653" s="86">
        <f>AVERAGEIFS($D$2:D653, $B$2:B653, B653)</f>
        <v>0.33333333333333331</v>
      </c>
    </row>
    <row r="654" spans="1:41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86">
        <f>AVERAGEIFS($C$2:C654, $B$2:B654, B654)</f>
        <v>6.666666666666667</v>
      </c>
      <c r="AM654" s="86">
        <f>AVERAGEIFS($I$2:I654, $B$2:B654, B654)</f>
        <v>0.5083333333333333</v>
      </c>
      <c r="AN654" s="86">
        <f>AVERAGEIFS($J$2:J654, $B$2:B654, B654)</f>
        <v>0.51666666666666661</v>
      </c>
      <c r="AO654" s="86">
        <f>AVERAGEIFS($D$2:D654, $B$2:B654, B654)</f>
        <v>0.33333333333333331</v>
      </c>
    </row>
    <row r="655" spans="1:41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86">
        <f>AVERAGEIFS($C$2:C655, $B$2:B655, B655)</f>
        <v>18.53846153846154</v>
      </c>
      <c r="AM655" s="86">
        <f>AVERAGEIFS($I$2:I655, $B$2:B655, B655)</f>
        <v>0.46153846153846145</v>
      </c>
      <c r="AN655" s="86">
        <f>AVERAGEIFS($J$2:J655, $B$2:B655, B655)</f>
        <v>0.45692307692307688</v>
      </c>
      <c r="AO655" s="86">
        <f>AVERAGEIFS($D$2:D655, $B$2:B655, B655)</f>
        <v>0.5</v>
      </c>
    </row>
    <row r="656" spans="1:41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86">
        <f>AVERAGEIFS($C$2:C656, $B$2:B656, B656)</f>
        <v>26.818181818181817</v>
      </c>
      <c r="AM656" s="86">
        <f>AVERAGEIFS($I$2:I656, $B$2:B656, B656)</f>
        <v>0.42954545454545462</v>
      </c>
      <c r="AN656" s="86">
        <f>AVERAGEIFS($J$2:J656, $B$2:B656, B656)</f>
        <v>0.45590909090909087</v>
      </c>
      <c r="AO656" s="86">
        <f>AVERAGEIFS($D$2:D656, $B$2:B656, B656)</f>
        <v>0.45454545454545453</v>
      </c>
    </row>
    <row r="657" spans="1:41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86">
        <f>AVERAGEIFS($C$2:C657, $B$2:B657, B657)</f>
        <v>21.930232558139537</v>
      </c>
      <c r="AM657" s="86">
        <f>AVERAGEIFS($I$2:I657, $B$2:B657, B657)</f>
        <v>0.56232558139534894</v>
      </c>
      <c r="AN657" s="86">
        <f>AVERAGEIFS($J$2:J657, $B$2:B657, B657)</f>
        <v>0.53581395348837202</v>
      </c>
      <c r="AO657" s="86">
        <f>AVERAGEIFS($D$2:D657, $B$2:B657, B657)</f>
        <v>0.65116279069767447</v>
      </c>
    </row>
    <row r="658" spans="1:41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86">
        <f>AVERAGEIFS($C$2:C658, $B$2:B658, B658)</f>
        <v>16.083333333333332</v>
      </c>
      <c r="AM658" s="86">
        <f>AVERAGEIFS($I$2:I658, $B$2:B658, B658)</f>
        <v>0.53749999999999998</v>
      </c>
      <c r="AN658" s="86">
        <f>AVERAGEIFS($J$2:J658, $B$2:B658, B658)</f>
        <v>0.53791666666666671</v>
      </c>
      <c r="AO658" s="86">
        <f>AVERAGEIFS($D$2:D658, $B$2:B658, B658)</f>
        <v>0.66666666666666663</v>
      </c>
    </row>
    <row r="659" spans="1:41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86">
        <f>AVERAGEIFS($C$2:C659, $B$2:B659, B659)</f>
        <v>10.705882352941176</v>
      </c>
      <c r="AM659" s="86">
        <f>AVERAGEIFS($I$2:I659, $B$2:B659, B659)</f>
        <v>0.46558823529411769</v>
      </c>
      <c r="AN659" s="86">
        <f>AVERAGEIFS($J$2:J659, $B$2:B659, B659)</f>
        <v>0.48941176470588238</v>
      </c>
      <c r="AO659" s="86">
        <f>AVERAGEIFS($D$2:D659, $B$2:B659, B659)</f>
        <v>0.44117647058823528</v>
      </c>
    </row>
    <row r="660" spans="1:41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86">
        <f>AVERAGEIFS($C$2:C660, $B$2:B660, B660)</f>
        <v>10.666666666666666</v>
      </c>
      <c r="AM660" s="86">
        <f>AVERAGEIFS($I$2:I660, $B$2:B660, B660)</f>
        <v>0.39999999999999997</v>
      </c>
      <c r="AN660" s="86">
        <f>AVERAGEIFS($J$2:J660, $B$2:B660, B660)</f>
        <v>0.39666666666666667</v>
      </c>
      <c r="AO660" s="86">
        <f>AVERAGEIFS($D$2:D660, $B$2:B660, B660)</f>
        <v>0.66666666666666663</v>
      </c>
    </row>
    <row r="661" spans="1:41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86">
        <f>AVERAGEIFS($C$2:C661, $B$2:B661, B661)</f>
        <v>23.454545454545453</v>
      </c>
      <c r="AM661" s="86">
        <f>AVERAGEIFS($I$2:I661, $B$2:B661, B661)</f>
        <v>0.38636363636363635</v>
      </c>
      <c r="AN661" s="86">
        <f>AVERAGEIFS($J$2:J661, $B$2:B661, B661)</f>
        <v>0.43318181818181822</v>
      </c>
      <c r="AO661" s="86">
        <f>AVERAGEIFS($D$2:D661, $B$2:B661, B661)</f>
        <v>0.22727272727272727</v>
      </c>
    </row>
    <row r="662" spans="1:41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86">
        <f>AVERAGEIFS($C$2:C662, $B$2:B662, B662)</f>
        <v>18.925925925925927</v>
      </c>
      <c r="AM662" s="86">
        <f>AVERAGEIFS($I$2:I662, $B$2:B662, B662)</f>
        <v>0.45370370370370366</v>
      </c>
      <c r="AN662" s="86">
        <f>AVERAGEIFS($J$2:J662, $B$2:B662, B662)</f>
        <v>0.45444444444444443</v>
      </c>
      <c r="AO662" s="86">
        <f>AVERAGEIFS($D$2:D662, $B$2:B662, B662)</f>
        <v>0.48148148148148145</v>
      </c>
    </row>
    <row r="663" spans="1:41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86">
        <f>AVERAGEIFS($C$2:C663, $B$2:B663, B663)</f>
        <v>18.093023255813954</v>
      </c>
      <c r="AM663" s="86">
        <f>AVERAGEIFS($I$2:I663, $B$2:B663, B663)</f>
        <v>0.47093023255813937</v>
      </c>
      <c r="AN663" s="86">
        <f>AVERAGEIFS($J$2:J663, $B$2:B663, B663)</f>
        <v>0.47697674418604663</v>
      </c>
      <c r="AO663" s="86">
        <f>AVERAGEIFS($D$2:D663, $B$2:B663, B663)</f>
        <v>0.39534883720930231</v>
      </c>
    </row>
    <row r="664" spans="1:41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86">
        <f>AVERAGEIFS($C$2:C664, $B$2:B664, B664)</f>
        <v>13.4</v>
      </c>
      <c r="AM664" s="86">
        <f>AVERAGEIFS($I$2:I664, $B$2:B664, B664)</f>
        <v>0.52</v>
      </c>
      <c r="AN664" s="86">
        <f>AVERAGEIFS($J$2:J664, $B$2:B664, B664)</f>
        <v>0.53</v>
      </c>
      <c r="AO664" s="86">
        <f>AVERAGEIFS($D$2:D664, $B$2:B664, B664)</f>
        <v>0.6</v>
      </c>
    </row>
    <row r="665" spans="1:41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86">
        <f>AVERAGEIFS($C$2:C665, $B$2:B665, B665)</f>
        <v>9.7333333333333325</v>
      </c>
      <c r="AM665" s="86">
        <f>AVERAGEIFS($I$2:I665, $B$2:B665, B665)</f>
        <v>0.54666666666666663</v>
      </c>
      <c r="AN665" s="86">
        <f>AVERAGEIFS($J$2:J665, $B$2:B665, B665)</f>
        <v>0.52533333333333321</v>
      </c>
      <c r="AO665" s="86">
        <f>AVERAGEIFS($D$2:D665, $B$2:B665, B665)</f>
        <v>0.53333333333333333</v>
      </c>
    </row>
    <row r="666" spans="1:41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86">
        <f>AVERAGEIFS($C$2:C666, $B$2:B666, B666)</f>
        <v>16.3</v>
      </c>
      <c r="AM666" s="86">
        <f>AVERAGEIFS($I$2:I666, $B$2:B666, B666)</f>
        <v>0.49750000000000005</v>
      </c>
      <c r="AN666" s="86">
        <f>AVERAGEIFS($J$2:J666, $B$2:B666, B666)</f>
        <v>0.48850000000000005</v>
      </c>
      <c r="AO666" s="86">
        <f>AVERAGEIFS($D$2:D666, $B$2:B666, B666)</f>
        <v>0.45</v>
      </c>
    </row>
    <row r="667" spans="1:41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86">
        <f>AVERAGEIFS($C$2:C667, $B$2:B667, B667)</f>
        <v>12.6</v>
      </c>
      <c r="AM667" s="86">
        <f>AVERAGEIFS($I$2:I667, $B$2:B667, B667)</f>
        <v>0.54500000000000004</v>
      </c>
      <c r="AN667" s="86">
        <f>AVERAGEIFS($J$2:J667, $B$2:B667, B667)</f>
        <v>0.53099999999999992</v>
      </c>
      <c r="AO667" s="86">
        <f>AVERAGEIFS($D$2:D667, $B$2:B667, B667)</f>
        <v>0.4</v>
      </c>
    </row>
    <row r="668" spans="1:41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86">
        <f>AVERAGEIFS($C$2:C668, $B$2:B668, B668)</f>
        <v>18.478260869565219</v>
      </c>
      <c r="AM668" s="86">
        <f>AVERAGEIFS($I$2:I668, $B$2:B668, B668)</f>
        <v>0.42391304347826081</v>
      </c>
      <c r="AN668" s="86">
        <f>AVERAGEIFS($J$2:J668, $B$2:B668, B668)</f>
        <v>0.45652173913043476</v>
      </c>
      <c r="AO668" s="86">
        <f>AVERAGEIFS($D$2:D668, $B$2:B668, B668)</f>
        <v>0.39130434782608697</v>
      </c>
    </row>
    <row r="669" spans="1:41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86">
        <f>AVERAGEIFS($C$2:C669, $B$2:B669, B669)</f>
        <v>18.375</v>
      </c>
      <c r="AM669" s="86">
        <f>AVERAGEIFS($I$2:I669, $B$2:B669, B669)</f>
        <v>0.53531250000000008</v>
      </c>
      <c r="AN669" s="86">
        <f>AVERAGEIFS($J$2:J669, $B$2:B669, B669)</f>
        <v>0.53531249999999986</v>
      </c>
      <c r="AO669" s="86">
        <f>AVERAGEIFS($D$2:D669, $B$2:B669, B669)</f>
        <v>0.53125</v>
      </c>
    </row>
    <row r="670" spans="1:41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86">
        <f>AVERAGEIFS($C$2:C670, $B$2:B670, B670)</f>
        <v>22.15909090909091</v>
      </c>
      <c r="AM670" s="86">
        <f>AVERAGEIFS($I$2:I670, $B$2:B670, B670)</f>
        <v>0.56659090909090915</v>
      </c>
      <c r="AN670" s="86">
        <f>AVERAGEIFS($J$2:J670, $B$2:B670, B670)</f>
        <v>0.53749999999999998</v>
      </c>
      <c r="AO670" s="86">
        <f>AVERAGEIFS($D$2:D670, $B$2:B670, B670)</f>
        <v>0.65909090909090906</v>
      </c>
    </row>
    <row r="671" spans="1:41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86">
        <f>AVERAGEIFS($C$2:C671, $B$2:B671, B671)</f>
        <v>24.088888888888889</v>
      </c>
      <c r="AM671" s="86">
        <f>AVERAGEIFS($I$2:I671, $B$2:B671, B671)</f>
        <v>0.53933333333333344</v>
      </c>
      <c r="AN671" s="86">
        <f>AVERAGEIFS($J$2:J671, $B$2:B671, B671)</f>
        <v>0.51311111111111107</v>
      </c>
      <c r="AO671" s="86">
        <f>AVERAGEIFS($D$2:D671, $B$2:B671, B671)</f>
        <v>0.55555555555555558</v>
      </c>
    </row>
    <row r="672" spans="1:41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86">
        <f>AVERAGEIFS($C$2:C672, $B$2:B672, B672)</f>
        <v>16.04</v>
      </c>
      <c r="AM672" s="86">
        <f>AVERAGEIFS($I$2:I672, $B$2:B672, B672)</f>
        <v>0.54599999999999993</v>
      </c>
      <c r="AN672" s="86">
        <f>AVERAGEIFS($J$2:J672, $B$2:B672, B672)</f>
        <v>0.54079999999999995</v>
      </c>
      <c r="AO672" s="86">
        <f>AVERAGEIFS($D$2:D672, $B$2:B672, B672)</f>
        <v>0.68</v>
      </c>
    </row>
    <row r="673" spans="1:41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86">
        <f>AVERAGEIFS($C$2:C673, $B$2:B673, B673)</f>
        <v>17.066666666666666</v>
      </c>
      <c r="AM673" s="86">
        <f>AVERAGEIFS($I$2:I673, $B$2:B673, B673)</f>
        <v>0.51800000000000002</v>
      </c>
      <c r="AN673" s="86">
        <f>AVERAGEIFS($J$2:J673, $B$2:B673, B673)</f>
        <v>0.52933333333333343</v>
      </c>
      <c r="AO673" s="86">
        <f>AVERAGEIFS($D$2:D673, $B$2:B673, B673)</f>
        <v>0.53333333333333333</v>
      </c>
    </row>
    <row r="674" spans="1:41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86">
        <f>AVERAGEIFS($C$2:C674, $B$2:B674, B674)</f>
        <v>23.964285714285715</v>
      </c>
      <c r="AM674" s="86">
        <f>AVERAGEIFS($I$2:I674, $B$2:B674, B674)</f>
        <v>0.55642857142857138</v>
      </c>
      <c r="AN674" s="86">
        <f>AVERAGEIFS($J$2:J674, $B$2:B674, B674)</f>
        <v>0.5535714285714286</v>
      </c>
      <c r="AO674" s="86">
        <f>AVERAGEIFS($D$2:D674, $B$2:B674, B674)</f>
        <v>0.5714285714285714</v>
      </c>
    </row>
    <row r="675" spans="1:41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86">
        <f>AVERAGEIFS($C$2:C675, $B$2:B675, B675)</f>
        <v>10.75</v>
      </c>
      <c r="AM675" s="86">
        <f>AVERAGEIFS($I$2:I675, $B$2:B675, B675)</f>
        <v>0.48749999999999999</v>
      </c>
      <c r="AN675" s="86">
        <f>AVERAGEIFS($J$2:J675, $B$2:B675, B675)</f>
        <v>0.44999999999999996</v>
      </c>
      <c r="AO675" s="86">
        <f>AVERAGEIFS($D$2:D675, $B$2:B675, B675)</f>
        <v>0.75</v>
      </c>
    </row>
    <row r="676" spans="1:41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86">
        <f>AVERAGEIFS($C$2:C676, $B$2:B676, B676)</f>
        <v>17.166666666666668</v>
      </c>
      <c r="AM676" s="86">
        <f>AVERAGEIFS($I$2:I676, $B$2:B676, B676)</f>
        <v>0.72499999999999998</v>
      </c>
      <c r="AN676" s="86">
        <f>AVERAGEIFS($J$2:J676, $B$2:B676, B676)</f>
        <v>0.61666666666666659</v>
      </c>
      <c r="AO676" s="86">
        <f>AVERAGEIFS($D$2:D676, $B$2:B676, B676)</f>
        <v>0.83333333333333337</v>
      </c>
    </row>
    <row r="677" spans="1:41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86">
        <f>AVERAGEIFS($C$2:C677, $B$2:B677, B677)</f>
        <v>13.9</v>
      </c>
      <c r="AM677" s="86">
        <f>AVERAGEIFS($I$2:I677, $B$2:B677, B677)</f>
        <v>0.41500000000000004</v>
      </c>
      <c r="AN677" s="86">
        <f>AVERAGEIFS($J$2:J677, $B$2:B677, B677)</f>
        <v>0.45600000000000007</v>
      </c>
      <c r="AO677" s="86">
        <f>AVERAGEIFS($D$2:D677, $B$2:B677, B677)</f>
        <v>0.4</v>
      </c>
    </row>
    <row r="678" spans="1:41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86">
        <f>AVERAGEIFS($C$2:C678, $B$2:B678, B678)</f>
        <v>18.428571428571427</v>
      </c>
      <c r="AM678" s="86">
        <f>AVERAGEIFS($I$2:I678, $B$2:B678, B678)</f>
        <v>0.76428571428571423</v>
      </c>
      <c r="AN678" s="86">
        <f>AVERAGEIFS($J$2:J678, $B$2:B678, B678)</f>
        <v>0.62</v>
      </c>
      <c r="AO678" s="86">
        <f>AVERAGEIFS($D$2:D678, $B$2:B678, B678)</f>
        <v>0.8571428571428571</v>
      </c>
    </row>
    <row r="679" spans="1:41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86">
        <f>AVERAGEIFS($C$2:C679, $B$2:B679, B679)</f>
        <v>24</v>
      </c>
      <c r="AM679" s="86">
        <f>AVERAGEIFS($I$2:I679, $B$2:B679, B679)</f>
        <v>0.57172413793103438</v>
      </c>
      <c r="AN679" s="86">
        <f>AVERAGEIFS($J$2:J679, $B$2:B679, B679)</f>
        <v>0.55655172413793108</v>
      </c>
      <c r="AO679" s="86">
        <f>AVERAGEIFS($D$2:D679, $B$2:B679, B679)</f>
        <v>0.58620689655172409</v>
      </c>
    </row>
    <row r="680" spans="1:41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86">
        <f>AVERAGEIFS($C$2:C680, $B$2:B680, B680)</f>
        <v>18.09090909090909</v>
      </c>
      <c r="AM680" s="86">
        <f>AVERAGEIFS($I$2:I680, $B$2:B680, B680)</f>
        <v>0.4829545454545453</v>
      </c>
      <c r="AN680" s="86">
        <f>AVERAGEIFS($J$2:J680, $B$2:B680, B680)</f>
        <v>0.48068181818181832</v>
      </c>
      <c r="AO680" s="86">
        <f>AVERAGEIFS($D$2:D680, $B$2:B680, B680)</f>
        <v>0.40909090909090912</v>
      </c>
    </row>
    <row r="681" spans="1:41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86">
        <f>AVERAGEIFS($C$2:C681, $B$2:B681, B681)</f>
        <v>10.0625</v>
      </c>
      <c r="AM681" s="86">
        <f>AVERAGEIFS($I$2:I681, $B$2:B681, B681)</f>
        <v>0.57499999999999996</v>
      </c>
      <c r="AN681" s="86">
        <f>AVERAGEIFS($J$2:J681, $B$2:B681, B681)</f>
        <v>0.53249999999999986</v>
      </c>
      <c r="AO681" s="86">
        <f>AVERAGEIFS($D$2:D681, $B$2:B681, B681)</f>
        <v>0.5625</v>
      </c>
    </row>
    <row r="682" spans="1:41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86">
        <f>AVERAGEIFS($C$2:C682, $B$2:B682, B682)</f>
        <v>16.095238095238095</v>
      </c>
      <c r="AM682" s="86">
        <f>AVERAGEIFS($I$2:I682, $B$2:B682, B682)</f>
        <v>0.52142857142857146</v>
      </c>
      <c r="AN682" s="86">
        <f>AVERAGEIFS($J$2:J682, $B$2:B682, B682)</f>
        <v>0.49571428571428583</v>
      </c>
      <c r="AO682" s="86">
        <f>AVERAGEIFS($D$2:D682, $B$2:B682, B682)</f>
        <v>0.47619047619047616</v>
      </c>
    </row>
    <row r="683" spans="1:41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86">
        <f>AVERAGEIFS($C$2:C683, $B$2:B683, B683)</f>
        <v>13.272727272727273</v>
      </c>
      <c r="AM683" s="86">
        <f>AVERAGEIFS($I$2:I683, $B$2:B683, B683)</f>
        <v>0.4681818181818182</v>
      </c>
      <c r="AN683" s="86">
        <f>AVERAGEIFS($J$2:J683, $B$2:B683, B683)</f>
        <v>0.47272727272727272</v>
      </c>
      <c r="AO683" s="86">
        <f>AVERAGEIFS($D$2:D683, $B$2:B683, B683)</f>
        <v>0.45454545454545453</v>
      </c>
    </row>
    <row r="684" spans="1:41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86">
        <f>AVERAGEIFS($C$2:C684, $B$2:B684, B684)</f>
        <v>24</v>
      </c>
      <c r="AM684" s="86">
        <f>AVERAGEIFS($I$2:I684, $B$2:B684, B684)</f>
        <v>0.52760869565217394</v>
      </c>
      <c r="AN684" s="86">
        <f>AVERAGEIFS($J$2:J684, $B$2:B684, B684)</f>
        <v>0.50978260869565217</v>
      </c>
      <c r="AO684" s="86">
        <f>AVERAGEIFS($D$2:D684, $B$2:B684, B684)</f>
        <v>0.54347826086956519</v>
      </c>
    </row>
    <row r="685" spans="1:41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86">
        <f>AVERAGEIFS($C$2:C685, $B$2:B685, B685)</f>
        <v>22.111111111111111</v>
      </c>
      <c r="AM685" s="86">
        <f>AVERAGEIFS($I$2:I685, $B$2:B685, B685)</f>
        <v>0.55400000000000005</v>
      </c>
      <c r="AN685" s="86">
        <f>AVERAGEIFS($J$2:J685, $B$2:B685, B685)</f>
        <v>0.53355555555555556</v>
      </c>
      <c r="AO685" s="86">
        <f>AVERAGEIFS($D$2:D685, $B$2:B685, B685)</f>
        <v>0.64444444444444449</v>
      </c>
    </row>
    <row r="686" spans="1:41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86">
        <f>AVERAGEIFS($C$2:C686, $B$2:B686, B686)</f>
        <v>12.823529411764707</v>
      </c>
      <c r="AM686" s="86">
        <f>AVERAGEIFS($I$2:I686, $B$2:B686, B686)</f>
        <v>0.47647058823529409</v>
      </c>
      <c r="AN686" s="86">
        <f>AVERAGEIFS($J$2:J686, $B$2:B686, B686)</f>
        <v>0.47882352941176476</v>
      </c>
      <c r="AO686" s="86">
        <f>AVERAGEIFS($D$2:D686, $B$2:B686, B686)</f>
        <v>0.58823529411764708</v>
      </c>
    </row>
    <row r="687" spans="1:41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86">
        <f>AVERAGEIFS($C$2:C687, $B$2:B687, B687)</f>
        <v>15.807692307692308</v>
      </c>
      <c r="AM687" s="86">
        <f>AVERAGEIFS($I$2:I687, $B$2:B687, B687)</f>
        <v>0.52499999999999991</v>
      </c>
      <c r="AN687" s="86">
        <f>AVERAGEIFS($J$2:J687, $B$2:B687, B687)</f>
        <v>0.53384615384615386</v>
      </c>
      <c r="AO687" s="86">
        <f>AVERAGEIFS($D$2:D687, $B$2:B687, B687)</f>
        <v>0.65384615384615385</v>
      </c>
    </row>
    <row r="688" spans="1:41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86">
        <f>AVERAGEIFS($C$2:C688, $B$2:B688, B688)</f>
        <v>13.666666666666666</v>
      </c>
      <c r="AM688" s="86">
        <f>AVERAGEIFS($I$2:I688, $B$2:B688, B688)</f>
        <v>0.43333333333333335</v>
      </c>
      <c r="AN688" s="86">
        <f>AVERAGEIFS($J$2:J688, $B$2:B688, B688)</f>
        <v>0.50166666666666671</v>
      </c>
      <c r="AO688" s="86">
        <f>AVERAGEIFS($D$2:D688, $B$2:B688, B688)</f>
        <v>0.5</v>
      </c>
    </row>
    <row r="689" spans="1:41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86">
        <f>AVERAGEIFS($C$2:C689, $B$2:B689, B689)</f>
        <v>13.272727272727273</v>
      </c>
      <c r="AM689" s="86">
        <f>AVERAGEIFS($I$2:I689, $B$2:B689, B689)</f>
        <v>0.49545454545454548</v>
      </c>
      <c r="AN689" s="86">
        <f>AVERAGEIFS($J$2:J689, $B$2:B689, B689)</f>
        <v>0.5154545454545455</v>
      </c>
      <c r="AO689" s="86">
        <f>AVERAGEIFS($D$2:D689, $B$2:B689, B689)</f>
        <v>0.36363636363636365</v>
      </c>
    </row>
    <row r="690" spans="1:41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86">
        <f>AVERAGEIFS($C$2:C690, $B$2:B690, B690)</f>
        <v>27.304347826086957</v>
      </c>
      <c r="AM690" s="86">
        <f>AVERAGEIFS($I$2:I690, $B$2:B690, B690)</f>
        <v>0.44347826086956527</v>
      </c>
      <c r="AN690" s="86">
        <f>AVERAGEIFS($J$2:J690, $B$2:B690, B690)</f>
        <v>0.46043478260869564</v>
      </c>
      <c r="AO690" s="86">
        <f>AVERAGEIFS($D$2:D690, $B$2:B690, B690)</f>
        <v>0.47826086956521741</v>
      </c>
    </row>
    <row r="691" spans="1:41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86">
        <f>AVERAGEIFS($C$2:C691, $B$2:B691, B691)</f>
        <v>11.411764705882353</v>
      </c>
      <c r="AM691" s="86">
        <f>AVERAGEIFS($I$2:I691, $B$2:B691, B691)</f>
        <v>0.58529411764705874</v>
      </c>
      <c r="AN691" s="86">
        <f>AVERAGEIFS($J$2:J691, $B$2:B691, B691)</f>
        <v>0.53411764705882347</v>
      </c>
      <c r="AO691" s="86">
        <f>AVERAGEIFS($D$2:D691, $B$2:B691, B691)</f>
        <v>0.58823529411764708</v>
      </c>
    </row>
    <row r="692" spans="1:41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86">
        <f>AVERAGEIFS($C$2:C692, $B$2:B692, B692)</f>
        <v>20.73076923076923</v>
      </c>
      <c r="AM692" s="86">
        <f>AVERAGEIFS($I$2:I692, $B$2:B692, B692)</f>
        <v>0.495</v>
      </c>
      <c r="AN692" s="86">
        <f>AVERAGEIFS($J$2:J692, $B$2:B692, B692)</f>
        <v>0.48153846153846164</v>
      </c>
      <c r="AO692" s="86">
        <f>AVERAGEIFS($D$2:D692, $B$2:B692, B692)</f>
        <v>0.46153846153846156</v>
      </c>
    </row>
    <row r="693" spans="1:41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86">
        <f>AVERAGEIFS($C$2:C693, $B$2:B693, B693)</f>
        <v>24.106382978723403</v>
      </c>
      <c r="AM693" s="86">
        <f>AVERAGEIFS($I$2:I693, $B$2:B693, B693)</f>
        <v>0.53234042553191496</v>
      </c>
      <c r="AN693" s="86">
        <f>AVERAGEIFS($J$2:J693, $B$2:B693, B693)</f>
        <v>0.51085106382978718</v>
      </c>
      <c r="AO693" s="86">
        <f>AVERAGEIFS($D$2:D693, $B$2:B693, B693)</f>
        <v>0.55319148936170215</v>
      </c>
    </row>
    <row r="694" spans="1:41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86">
        <f>AVERAGEIFS($C$2:C694, $B$2:B694, B694)</f>
        <v>11.085714285714285</v>
      </c>
      <c r="AM694" s="86">
        <f>AVERAGEIFS($I$2:I694, $B$2:B694, B694)</f>
        <v>0.47371428571428575</v>
      </c>
      <c r="AN694" s="86">
        <f>AVERAGEIFS($J$2:J694, $B$2:B694, B694)</f>
        <v>0.49142857142857138</v>
      </c>
      <c r="AO694" s="86">
        <f>AVERAGEIFS($D$2:D694, $B$2:B694, B694)</f>
        <v>0.45714285714285713</v>
      </c>
    </row>
    <row r="695" spans="1:41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86">
        <f>AVERAGEIFS($C$2:C695, $B$2:B695, B695)</f>
        <v>18.545454545454547</v>
      </c>
      <c r="AM695" s="86">
        <f>AVERAGEIFS($I$2:I695, $B$2:B695, B695)</f>
        <v>0.54181818181818187</v>
      </c>
      <c r="AN695" s="86">
        <f>AVERAGEIFS($J$2:J695, $B$2:B695, B695)</f>
        <v>0.5360606060606059</v>
      </c>
      <c r="AO695" s="86">
        <f>AVERAGEIFS($D$2:D695, $B$2:B695, B695)</f>
        <v>0.54545454545454541</v>
      </c>
    </row>
    <row r="696" spans="1:41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86">
        <f>AVERAGEIFS($C$2:C696, $B$2:B696, B696)</f>
        <v>16.40909090909091</v>
      </c>
      <c r="AM696" s="86">
        <f>AVERAGEIFS($I$2:I696, $B$2:B696, B696)</f>
        <v>0.53181818181818186</v>
      </c>
      <c r="AN696" s="86">
        <f>AVERAGEIFS($J$2:J696, $B$2:B696, B696)</f>
        <v>0.49863636363636377</v>
      </c>
      <c r="AO696" s="86">
        <f>AVERAGEIFS($D$2:D696, $B$2:B696, B696)</f>
        <v>0.5</v>
      </c>
    </row>
    <row r="697" spans="1:41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86">
        <f>AVERAGEIFS($C$2:C697, $B$2:B697, B697)</f>
        <v>18.088888888888889</v>
      </c>
      <c r="AM697" s="86">
        <f>AVERAGEIFS($I$2:I697, $B$2:B697, B697)</f>
        <v>0.48888888888888871</v>
      </c>
      <c r="AN697" s="86">
        <f>AVERAGEIFS($J$2:J697, $B$2:B697, B697)</f>
        <v>0.48244444444444456</v>
      </c>
      <c r="AO697" s="86">
        <f>AVERAGEIFS($D$2:D697, $B$2:B697, B697)</f>
        <v>0.42222222222222222</v>
      </c>
    </row>
    <row r="698" spans="1:41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86">
        <f>AVERAGEIFS($C$2:C698, $B$2:B698, B698)</f>
        <v>16.555555555555557</v>
      </c>
      <c r="AM698" s="86">
        <f>AVERAGEIFS($I$2:I698, $B$2:B698, B698)</f>
        <v>0.51481481481481473</v>
      </c>
      <c r="AN698" s="86">
        <f>AVERAGEIFS($J$2:J698, $B$2:B698, B698)</f>
        <v>0.53037037037037027</v>
      </c>
      <c r="AO698" s="86">
        <f>AVERAGEIFS($D$2:D698, $B$2:B698, B698)</f>
        <v>0.62962962962962965</v>
      </c>
    </row>
    <row r="699" spans="1:41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86">
        <f>AVERAGEIFS($C$2:C699, $B$2:B699, B699)</f>
        <v>17</v>
      </c>
      <c r="AM699" s="86">
        <f>AVERAGEIFS($I$2:I699, $B$2:B699, B699)</f>
        <v>0.55555555555555547</v>
      </c>
      <c r="AN699" s="86">
        <f>AVERAGEIFS($J$2:J699, $B$2:B699, B699)</f>
        <v>0.54074074074074086</v>
      </c>
      <c r="AO699" s="86">
        <f>AVERAGEIFS($D$2:D699, $B$2:B699, B699)</f>
        <v>0.59259259259259256</v>
      </c>
    </row>
    <row r="700" spans="1:41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86">
        <f>AVERAGEIFS($C$2:C700, $B$2:B700, B700)</f>
        <v>24.333333333333332</v>
      </c>
      <c r="AM700" s="86">
        <f>AVERAGEIFS($I$2:I700, $B$2:B700, B700)</f>
        <v>0.56099999999999994</v>
      </c>
      <c r="AN700" s="86">
        <f>AVERAGEIFS($J$2:J700, $B$2:B700, B700)</f>
        <v>0.55266666666666675</v>
      </c>
      <c r="AO700" s="86">
        <f>AVERAGEIFS($D$2:D700, $B$2:B700, B700)</f>
        <v>0.56666666666666665</v>
      </c>
    </row>
    <row r="701" spans="1:41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86">
        <f>AVERAGEIFS($C$2:C701, $B$2:B701, B701)</f>
        <v>23.782608695652176</v>
      </c>
      <c r="AM701" s="86">
        <f>AVERAGEIFS($I$2:I701, $B$2:B701, B701)</f>
        <v>0.38043478260869568</v>
      </c>
      <c r="AN701" s="86">
        <f>AVERAGEIFS($J$2:J701, $B$2:B701, B701)</f>
        <v>0.43347826086956526</v>
      </c>
      <c r="AO701" s="86">
        <f>AVERAGEIFS($D$2:D701, $B$2:B701, B701)</f>
        <v>0.21739130434782608</v>
      </c>
    </row>
    <row r="702" spans="1:41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86">
        <f>AVERAGEIFS($C$2:C702, $B$2:B702, B702)</f>
        <v>17.875</v>
      </c>
      <c r="AM702" s="86">
        <f>AVERAGEIFS($I$2:I702, $B$2:B702, B702)</f>
        <v>0.50124999999999997</v>
      </c>
      <c r="AN702" s="86">
        <f>AVERAGEIFS($J$2:J702, $B$2:B702, B702)</f>
        <v>0.52375000000000005</v>
      </c>
      <c r="AO702" s="86">
        <f>AVERAGEIFS($D$2:D702, $B$2:B702, B702)</f>
        <v>0.5</v>
      </c>
    </row>
    <row r="703" spans="1:41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86">
        <f>AVERAGEIFS($C$2:C703, $B$2:B703, B703)</f>
        <v>22.260869565217391</v>
      </c>
      <c r="AM703" s="86">
        <f>AVERAGEIFS($I$2:I703, $B$2:B703, B703)</f>
        <v>0.54739130434782612</v>
      </c>
      <c r="AN703" s="86">
        <f>AVERAGEIFS($J$2:J703, $B$2:B703, B703)</f>
        <v>0.53152173913043477</v>
      </c>
      <c r="AO703" s="86">
        <f>AVERAGEIFS($D$2:D703, $B$2:B703, B703)</f>
        <v>0.63043478260869568</v>
      </c>
    </row>
    <row r="704" spans="1:41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86">
        <f>AVERAGEIFS($C$2:C704, $B$2:B704, B704)</f>
        <v>18.928571428571427</v>
      </c>
      <c r="AM704" s="86">
        <f>AVERAGEIFS($I$2:I704, $B$2:B704, B704)</f>
        <v>0.44642857142857134</v>
      </c>
      <c r="AN704" s="86">
        <f>AVERAGEIFS($J$2:J704, $B$2:B704, B704)</f>
        <v>0.4539285714285714</v>
      </c>
      <c r="AO704" s="86">
        <f>AVERAGEIFS($D$2:D704, $B$2:B704, B704)</f>
        <v>0.4642857142857143</v>
      </c>
    </row>
    <row r="705" spans="1:41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86">
        <f>AVERAGEIFS($C$2:C705, $B$2:B705, B705)</f>
        <v>11.4</v>
      </c>
      <c r="AM705" s="86">
        <f>AVERAGEIFS($I$2:I705, $B$2:B705, B705)</f>
        <v>0.44000000000000006</v>
      </c>
      <c r="AN705" s="86">
        <f>AVERAGEIFS($J$2:J705, $B$2:B705, B705)</f>
        <v>0.44799999999999995</v>
      </c>
      <c r="AO705" s="86">
        <f>AVERAGEIFS($D$2:D705, $B$2:B705, B705)</f>
        <v>0.6</v>
      </c>
    </row>
    <row r="706" spans="1:41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86">
        <f>AVERAGEIFS($C$2:C706, $B$2:B706, B706)</f>
        <v>27.083333333333332</v>
      </c>
      <c r="AM706" s="86">
        <f>AVERAGEIFS($I$2:I706, $B$2:B706, B706)</f>
        <v>0.42500000000000004</v>
      </c>
      <c r="AN706" s="86">
        <f>AVERAGEIFS($J$2:J706, $B$2:B706, B706)</f>
        <v>0.45416666666666666</v>
      </c>
      <c r="AO706" s="86">
        <f>AVERAGEIFS($D$2:D706, $B$2:B706, B706)</f>
        <v>0.45833333333333331</v>
      </c>
    </row>
    <row r="707" spans="1:41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86">
        <f>AVERAGEIFS($C$2:C707, $B$2:B707, B707)</f>
        <v>17.916666666666668</v>
      </c>
      <c r="AM707" s="86">
        <f>AVERAGEIFS($I$2:I707, $B$2:B707, B707)</f>
        <v>0.40624999999999994</v>
      </c>
      <c r="AN707" s="86">
        <f>AVERAGEIFS($J$2:J707, $B$2:B707, B707)</f>
        <v>0.45041666666666669</v>
      </c>
      <c r="AO707" s="86">
        <f>AVERAGEIFS($D$2:D707, $B$2:B707, B707)</f>
        <v>0.375</v>
      </c>
    </row>
    <row r="708" spans="1:41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86">
        <f>AVERAGEIFS($C$2:C708, $B$2:B708, B708)</f>
        <v>16.642857142857142</v>
      </c>
      <c r="AM708" s="86">
        <f>AVERAGEIFS($I$2:I708, $B$2:B708, B708)</f>
        <v>0.5357142857142857</v>
      </c>
      <c r="AN708" s="86">
        <f>AVERAGEIFS($J$2:J708, $B$2:B708, B708)</f>
        <v>0.53250000000000008</v>
      </c>
      <c r="AO708" s="86">
        <f>AVERAGEIFS($D$2:D708, $B$2:B708, B708)</f>
        <v>0.5714285714285714</v>
      </c>
    </row>
    <row r="709" spans="1:41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86">
        <f>AVERAGEIFS($C$2:C709, $B$2:B709, B709)</f>
        <v>11.857142857142858</v>
      </c>
      <c r="AM709" s="86">
        <f>AVERAGEIFS($I$2:I709, $B$2:B709, B709)</f>
        <v>0.37142857142857144</v>
      </c>
      <c r="AN709" s="86">
        <f>AVERAGEIFS($J$2:J709, $B$2:B709, B709)</f>
        <v>0.47428571428571431</v>
      </c>
      <c r="AO709" s="86">
        <f>AVERAGEIFS($D$2:D709, $B$2:B709, B709)</f>
        <v>0.42857142857142855</v>
      </c>
    </row>
    <row r="710" spans="1:41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86">
        <f>AVERAGEIFS($C$2:C710, $B$2:B710, B710)</f>
        <v>12.916666666666666</v>
      </c>
      <c r="AM710" s="86">
        <f>AVERAGEIFS($I$2:I710, $B$2:B710, B710)</f>
        <v>0.4291666666666667</v>
      </c>
      <c r="AN710" s="86">
        <f>AVERAGEIFS($J$2:J710, $B$2:B710, B710)</f>
        <v>0.45916666666666667</v>
      </c>
      <c r="AO710" s="86">
        <f>AVERAGEIFS($D$2:D710, $B$2:B710, B710)</f>
        <v>0.41666666666666669</v>
      </c>
    </row>
    <row r="711" spans="1:41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86">
        <f>AVERAGEIFS($C$2:C711, $B$2:B711, B711)</f>
        <v>23.9375</v>
      </c>
      <c r="AM711" s="86">
        <f>AVERAGEIFS($I$2:I711, $B$2:B711, B711)</f>
        <v>0.54208333333333336</v>
      </c>
      <c r="AN711" s="86">
        <f>AVERAGEIFS($J$2:J711, $B$2:B711, B711)</f>
        <v>0.51458333333333328</v>
      </c>
      <c r="AO711" s="86">
        <f>AVERAGEIFS($D$2:D711, $B$2:B711, B711)</f>
        <v>0.5625</v>
      </c>
    </row>
    <row r="712" spans="1:41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86">
        <f>AVERAGEIFS($C$2:C712, $B$2:B712, B712)</f>
        <v>23.458333333333332</v>
      </c>
      <c r="AM712" s="86">
        <f>AVERAGEIFS($I$2:I712, $B$2:B712, B712)</f>
        <v>0.40625</v>
      </c>
      <c r="AN712" s="86">
        <f>AVERAGEIFS($J$2:J712, $B$2:B712, B712)</f>
        <v>0.44416666666666665</v>
      </c>
      <c r="AO712" s="86">
        <f>AVERAGEIFS($D$2:D712, $B$2:B712, B712)</f>
        <v>0.25</v>
      </c>
    </row>
    <row r="713" spans="1:41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86">
        <f>AVERAGEIFS($C$2:C713, $B$2:B713, B713)</f>
        <v>16.173913043478262</v>
      </c>
      <c r="AM713" s="86">
        <f>AVERAGEIFS($I$2:I713, $B$2:B713, B713)</f>
        <v>0.55217391304347829</v>
      </c>
      <c r="AN713" s="86">
        <f>AVERAGEIFS($J$2:J713, $B$2:B713, B713)</f>
        <v>0.50695652173913053</v>
      </c>
      <c r="AO713" s="86">
        <f>AVERAGEIFS($D$2:D713, $B$2:B713, B713)</f>
        <v>0.52173913043478259</v>
      </c>
    </row>
    <row r="714" spans="1:41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86">
        <f>AVERAGEIFS($C$2:C714, $B$2:B714, B714)</f>
        <v>15.75</v>
      </c>
      <c r="AM714" s="86">
        <f>AVERAGEIFS($I$2:I714, $B$2:B714, B714)</f>
        <v>0.57187500000000002</v>
      </c>
      <c r="AN714" s="86">
        <f>AVERAGEIFS($J$2:J714, $B$2:B714, B714)</f>
        <v>0.53</v>
      </c>
      <c r="AO714" s="86">
        <f>AVERAGEIFS($D$2:D714, $B$2:B714, B714)</f>
        <v>0.5625</v>
      </c>
    </row>
    <row r="715" spans="1:41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86">
        <f>AVERAGEIFS($C$2:C715, $B$2:B715, B715)</f>
        <v>13.333333333333334</v>
      </c>
      <c r="AM715" s="86">
        <f>AVERAGEIFS($I$2:I715, $B$2:B715, B715)</f>
        <v>0.53749999999999998</v>
      </c>
      <c r="AN715" s="86">
        <f>AVERAGEIFS($J$2:J715, $B$2:B715, B715)</f>
        <v>0.52999999999999992</v>
      </c>
      <c r="AO715" s="86">
        <f>AVERAGEIFS($D$2:D715, $B$2:B715, B715)</f>
        <v>0.41666666666666669</v>
      </c>
    </row>
    <row r="716" spans="1:41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86">
        <f>AVERAGEIFS($C$2:C716, $B$2:B716, B716)</f>
        <v>18.239130434782609</v>
      </c>
      <c r="AM716" s="86">
        <f>AVERAGEIFS($I$2:I716, $B$2:B716, B716)</f>
        <v>0.49456521739130421</v>
      </c>
      <c r="AN716" s="86">
        <f>AVERAGEIFS($J$2:J716, $B$2:B716, B716)</f>
        <v>0.48413043478260875</v>
      </c>
      <c r="AO716" s="86">
        <f>AVERAGEIFS($D$2:D716, $B$2:B716, B716)</f>
        <v>0.43478260869565216</v>
      </c>
    </row>
    <row r="717" spans="1:41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86">
        <f>AVERAGEIFS($C$2:C717, $B$2:B717, B717)</f>
        <v>22.25531914893617</v>
      </c>
      <c r="AM717" s="86">
        <f>AVERAGEIFS($I$2:I717, $B$2:B717, B717)</f>
        <v>0.55170212765957449</v>
      </c>
      <c r="AN717" s="86">
        <f>AVERAGEIFS($J$2:J717, $B$2:B717, B717)</f>
        <v>0.53212765957446806</v>
      </c>
      <c r="AO717" s="86">
        <f>AVERAGEIFS($D$2:D717, $B$2:B717, B717)</f>
        <v>0.63829787234042556</v>
      </c>
    </row>
    <row r="718" spans="1:41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86">
        <f>AVERAGEIFS($C$2:C718, $B$2:B718, B718)</f>
        <v>20.666666666666668</v>
      </c>
      <c r="AM718" s="86">
        <f>AVERAGEIFS($I$2:I718, $B$2:B718, B718)</f>
        <v>0.50444444444444436</v>
      </c>
      <c r="AN718" s="86">
        <f>AVERAGEIFS($J$2:J718, $B$2:B718, B718)</f>
        <v>0.48444444444444457</v>
      </c>
      <c r="AO718" s="86">
        <f>AVERAGEIFS($D$2:D718, $B$2:B718, B718)</f>
        <v>0.48148148148148145</v>
      </c>
    </row>
    <row r="719" spans="1:41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86">
        <f>AVERAGEIFS($C$2:C719, $B$2:B719, B719)</f>
        <v>16.607142857142858</v>
      </c>
      <c r="AM719" s="86">
        <f>AVERAGEIFS($I$2:I719, $B$2:B719, B719)</f>
        <v>0.52321428571428563</v>
      </c>
      <c r="AN719" s="86">
        <f>AVERAGEIFS($J$2:J719, $B$2:B719, B719)</f>
        <v>0.53142857142857136</v>
      </c>
      <c r="AO719" s="86">
        <f>AVERAGEIFS($D$2:D719, $B$2:B719, B719)</f>
        <v>0.6428571428571429</v>
      </c>
    </row>
    <row r="720" spans="1:41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86">
        <f>AVERAGEIFS($C$2:C720, $B$2:B720, B720)</f>
        <v>12.777777777777779</v>
      </c>
      <c r="AM720" s="86">
        <f>AVERAGEIFS($I$2:I720, $B$2:B720, B720)</f>
        <v>0.53888888888888886</v>
      </c>
      <c r="AN720" s="86">
        <f>AVERAGEIFS($J$2:J720, $B$2:B720, B720)</f>
        <v>0.49222222222222217</v>
      </c>
      <c r="AO720" s="86">
        <f>AVERAGEIFS($D$2:D720, $B$2:B720, B720)</f>
        <v>0.44444444444444442</v>
      </c>
    </row>
    <row r="721" spans="1:41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86">
        <f>AVERAGEIFS($C$2:C721, $B$2:B721, B721)</f>
        <v>24.612903225806452</v>
      </c>
      <c r="AM721" s="86">
        <f>AVERAGEIFS($I$2:I721, $B$2:B721, B721)</f>
        <v>0.55096774193548381</v>
      </c>
      <c r="AN721" s="86">
        <f>AVERAGEIFS($J$2:J721, $B$2:B721, B721)</f>
        <v>0.54903225806451628</v>
      </c>
      <c r="AO721" s="86">
        <f>AVERAGEIFS($D$2:D721, $B$2:B721, B721)</f>
        <v>0.54838709677419351</v>
      </c>
    </row>
    <row r="722" spans="1:41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86">
        <f>AVERAGEIFS($C$2:C722, $B$2:B722, B722)</f>
        <v>19.137931034482758</v>
      </c>
      <c r="AM722" s="86">
        <f>AVERAGEIFS($I$2:I722, $B$2:B722, B722)</f>
        <v>0.43965517241379304</v>
      </c>
      <c r="AN722" s="86">
        <f>AVERAGEIFS($J$2:J722, $B$2:B722, B722)</f>
        <v>0.45344827586206893</v>
      </c>
      <c r="AO722" s="86">
        <f>AVERAGEIFS($D$2:D722, $B$2:B722, B722)</f>
        <v>0.44827586206896552</v>
      </c>
    </row>
    <row r="723" spans="1:41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86">
        <f>AVERAGEIFS($C$2:C723, $B$2:B723, B723)</f>
        <v>11.611111111111111</v>
      </c>
      <c r="AM723" s="86">
        <f>AVERAGEIFS($I$2:I723, $B$2:B723, B723)</f>
        <v>0.56666666666666665</v>
      </c>
      <c r="AN723" s="86">
        <f>AVERAGEIFS($J$2:J723, $B$2:B723, B723)</f>
        <v>0.52888888888888874</v>
      </c>
      <c r="AO723" s="86">
        <f>AVERAGEIFS($D$2:D723, $B$2:B723, B723)</f>
        <v>0.55555555555555558</v>
      </c>
    </row>
    <row r="724" spans="1:41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86">
        <f>AVERAGEIFS($C$2:C724, $B$2:B724, B724)</f>
        <v>17.411764705882351</v>
      </c>
      <c r="AM724" s="86">
        <f>AVERAGEIFS($I$2:I724, $B$2:B724, B724)</f>
        <v>0.4864705882352941</v>
      </c>
      <c r="AN724" s="86">
        <f>AVERAGEIFS($J$2:J724, $B$2:B724, B724)</f>
        <v>0.51882352941176468</v>
      </c>
      <c r="AO724" s="86">
        <f>AVERAGEIFS($D$2:D724, $B$2:B724, B724)</f>
        <v>0.47058823529411764</v>
      </c>
    </row>
    <row r="725" spans="1:41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86">
        <f>AVERAGEIFS($C$2:C725, $B$2:B725, B725)</f>
        <v>12.611111111111111</v>
      </c>
      <c r="AM725" s="86">
        <f>AVERAGEIFS($I$2:I725, $B$2:B725, B725)</f>
        <v>0.46388888888888885</v>
      </c>
      <c r="AN725" s="86">
        <f>AVERAGEIFS($J$2:J725, $B$2:B725, B725)</f>
        <v>0.47666666666666668</v>
      </c>
      <c r="AO725" s="86">
        <f>AVERAGEIFS($D$2:D725, $B$2:B725, B725)</f>
        <v>0.55555555555555558</v>
      </c>
    </row>
    <row r="726" spans="1:41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86">
        <f>AVERAGEIFS($C$2:C726, $B$2:B726, B726)</f>
        <v>14.428571428571429</v>
      </c>
      <c r="AM726" s="86">
        <f>AVERAGEIFS($I$2:I726, $B$2:B726, B726)</f>
        <v>0.50714285714285712</v>
      </c>
      <c r="AN726" s="86">
        <f>AVERAGEIFS($J$2:J726, $B$2:B726, B726)</f>
        <v>0.51999999999999991</v>
      </c>
      <c r="AO726" s="86">
        <f>AVERAGEIFS($D$2:D726, $B$2:B726, B726)</f>
        <v>0.42857142857142855</v>
      </c>
    </row>
    <row r="727" spans="1:41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86">
        <f>AVERAGEIFS($C$2:C727, $B$2:B727, B727)</f>
        <v>20.607142857142858</v>
      </c>
      <c r="AM727" s="86">
        <f>AVERAGEIFS($I$2:I727, $B$2:B727, B727)</f>
        <v>0.51321428571428573</v>
      </c>
      <c r="AN727" s="86">
        <f>AVERAGEIFS($J$2:J727, $B$2:B727, B727)</f>
        <v>0.48892857142857155</v>
      </c>
      <c r="AO727" s="86">
        <f>AVERAGEIFS($D$2:D727, $B$2:B727, B727)</f>
        <v>0.5</v>
      </c>
    </row>
    <row r="728" spans="1:41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86">
        <f>AVERAGEIFS($C$2:C728, $B$2:B728, B728)</f>
        <v>16.724137931034484</v>
      </c>
      <c r="AM728" s="86">
        <f>AVERAGEIFS($I$2:I728, $B$2:B728, B728)</f>
        <v>0.54310344827586199</v>
      </c>
      <c r="AN728" s="86">
        <f>AVERAGEIFS($J$2:J728, $B$2:B728, B728)</f>
        <v>0.53517241379310354</v>
      </c>
      <c r="AO728" s="86">
        <f>AVERAGEIFS($D$2:D728, $B$2:B728, B728)</f>
        <v>0.58620689655172409</v>
      </c>
    </row>
    <row r="729" spans="1:41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86">
        <f>AVERAGEIFS($C$2:C729, $B$2:B729, B729)</f>
        <v>22.145833333333332</v>
      </c>
      <c r="AM729" s="86">
        <f>AVERAGEIFS($I$2:I729, $B$2:B729, B729)</f>
        <v>0.5558333333333334</v>
      </c>
      <c r="AN729" s="86">
        <f>AVERAGEIFS($J$2:J729, $B$2:B729, B729)</f>
        <v>0.53374999999999995</v>
      </c>
      <c r="AO729" s="86">
        <f>AVERAGEIFS($D$2:D729, $B$2:B729, B729)</f>
        <v>0.64583333333333337</v>
      </c>
    </row>
    <row r="730" spans="1:41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86">
        <f>AVERAGEIFS($C$2:C730, $B$2:B730, B730)</f>
        <v>18.212765957446809</v>
      </c>
      <c r="AM730" s="86">
        <f>AVERAGEIFS($I$2:I730, $B$2:B730, B730)</f>
        <v>0.49999999999999983</v>
      </c>
      <c r="AN730" s="86">
        <f>AVERAGEIFS($J$2:J730, $B$2:B730, B730)</f>
        <v>0.48680851063829794</v>
      </c>
      <c r="AO730" s="86">
        <f>AVERAGEIFS($D$2:D730, $B$2:B730, B730)</f>
        <v>0.44680851063829785</v>
      </c>
    </row>
    <row r="731" spans="1:41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86">
        <f>AVERAGEIFS($C$2:C731, $B$2:B731, B731)</f>
        <v>13.076923076923077</v>
      </c>
      <c r="AM731" s="86">
        <f>AVERAGEIFS($I$2:I731, $B$2:B731, B731)</f>
        <v>0.4538461538461539</v>
      </c>
      <c r="AN731" s="86">
        <f>AVERAGEIFS($J$2:J731, $B$2:B731, B731)</f>
        <v>0.47076923076923077</v>
      </c>
      <c r="AO731" s="86">
        <f>AVERAGEIFS($D$2:D731, $B$2:B731, B731)</f>
        <v>0.46153846153846156</v>
      </c>
    </row>
    <row r="732" spans="1:41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86">
        <f>AVERAGEIFS($C$2:C732, $B$2:B732, B732)</f>
        <v>26.96</v>
      </c>
      <c r="AM732" s="86">
        <f>AVERAGEIFS($I$2:I732, $B$2:B732, B732)</f>
        <v>0.41800000000000004</v>
      </c>
      <c r="AN732" s="86">
        <f>AVERAGEIFS($J$2:J732, $B$2:B732, B732)</f>
        <v>0.45160000000000006</v>
      </c>
      <c r="AO732" s="86">
        <f>AVERAGEIFS($D$2:D732, $B$2:B732, B732)</f>
        <v>0.44</v>
      </c>
    </row>
    <row r="733" spans="1:41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86">
        <f>AVERAGEIFS($C$2:C733, $B$2:B733, B733)</f>
        <v>16.724137931034484</v>
      </c>
      <c r="AM733" s="86">
        <f>AVERAGEIFS($I$2:I733, $B$2:B733, B733)</f>
        <v>0.51379310344827578</v>
      </c>
      <c r="AN733" s="86">
        <f>AVERAGEIFS($J$2:J733, $B$2:B733, B733)</f>
        <v>0.52655172413793105</v>
      </c>
      <c r="AO733" s="86">
        <f>AVERAGEIFS($D$2:D733, $B$2:B733, B733)</f>
        <v>0.62068965517241381</v>
      </c>
    </row>
    <row r="734" spans="1:41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86">
        <f>AVERAGEIFS($C$2:C734, $B$2:B734, B734)</f>
        <v>13.846153846153847</v>
      </c>
      <c r="AM734" s="86">
        <f>AVERAGEIFS($I$2:I734, $B$2:B734, B734)</f>
        <v>0.51538461538461544</v>
      </c>
      <c r="AN734" s="86">
        <f>AVERAGEIFS($J$2:J734, $B$2:B734, B734)</f>
        <v>0.51923076923076916</v>
      </c>
      <c r="AO734" s="86">
        <f>AVERAGEIFS($D$2:D734, $B$2:B734, B734)</f>
        <v>0.38461538461538464</v>
      </c>
    </row>
    <row r="735" spans="1:41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86">
        <f>AVERAGEIFS($C$2:C735, $B$2:B735, B735)</f>
        <v>18.411764705882351</v>
      </c>
      <c r="AM735" s="86">
        <f>AVERAGEIFS($I$2:I735, $B$2:B735, B735)</f>
        <v>0.53323529411764714</v>
      </c>
      <c r="AN735" s="86">
        <f>AVERAGEIFS($J$2:J735, $B$2:B735, B735)</f>
        <v>0.53176470588235281</v>
      </c>
      <c r="AO735" s="86">
        <f>AVERAGEIFS($D$2:D735, $B$2:B735, B735)</f>
        <v>0.52941176470588236</v>
      </c>
    </row>
    <row r="736" spans="1:41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86">
        <f>AVERAGEIFS($C$2:C736, $B$2:B736, B736)</f>
        <v>12.368421052631579</v>
      </c>
      <c r="AM736" s="86">
        <f>AVERAGEIFS($I$2:I736, $B$2:B736, B736)</f>
        <v>0.45263157894736838</v>
      </c>
      <c r="AN736" s="86">
        <f>AVERAGEIFS($J$2:J736, $B$2:B736, B736)</f>
        <v>0.47210526315789475</v>
      </c>
      <c r="AO736" s="86">
        <f>AVERAGEIFS($D$2:D736, $B$2:B736, B736)</f>
        <v>0.52631578947368418</v>
      </c>
    </row>
    <row r="737" spans="1:41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86">
        <f>AVERAGEIFS($C$2:C737, $B$2:B737, B737)</f>
        <v>17.48</v>
      </c>
      <c r="AM737" s="86">
        <f>AVERAGEIFS($I$2:I737, $B$2:B737, B737)</f>
        <v>0.39999999999999991</v>
      </c>
      <c r="AN737" s="86">
        <f>AVERAGEIFS($J$2:J737, $B$2:B737, B737)</f>
        <v>0.44800000000000006</v>
      </c>
      <c r="AO737" s="86">
        <f>AVERAGEIFS($D$2:D737, $B$2:B737, B737)</f>
        <v>0.36</v>
      </c>
    </row>
    <row r="738" spans="1:41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86">
        <f>AVERAGEIFS($C$2:C738, $B$2:B738, B738)</f>
        <v>10.861111111111111</v>
      </c>
      <c r="AM738" s="86">
        <f>AVERAGEIFS($I$2:I738, $B$2:B738, B738)</f>
        <v>0.46750000000000003</v>
      </c>
      <c r="AN738" s="86">
        <f>AVERAGEIFS($J$2:J738, $B$2:B738, B738)</f>
        <v>0.48861111111111111</v>
      </c>
      <c r="AO738" s="86">
        <f>AVERAGEIFS($D$2:D738, $B$2:B738, B738)</f>
        <v>0.44444444444444442</v>
      </c>
    </row>
    <row r="739" spans="1:41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86">
        <f>AVERAGEIFS($C$2:C739, $B$2:B739, B739)</f>
        <v>22.244897959183675</v>
      </c>
      <c r="AM739" s="86">
        <f>AVERAGEIFS($I$2:I739, $B$2:B739, B739)</f>
        <v>0.55673469387755115</v>
      </c>
      <c r="AN739" s="86">
        <f>AVERAGEIFS($J$2:J739, $B$2:B739, B739)</f>
        <v>0.53510204081632651</v>
      </c>
      <c r="AO739" s="86">
        <f>AVERAGEIFS($D$2:D739, $B$2:B739, B739)</f>
        <v>0.65306122448979587</v>
      </c>
    </row>
    <row r="740" spans="1:41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86">
        <f>AVERAGEIFS($C$2:C740, $B$2:B740, B740)</f>
        <v>18.125</v>
      </c>
      <c r="AM740" s="86">
        <f>AVERAGEIFS($I$2:I740, $B$2:B740, B740)</f>
        <v>0.50208333333333321</v>
      </c>
      <c r="AN740" s="86">
        <f>AVERAGEIFS($J$2:J740, $B$2:B740, B740)</f>
        <v>0.48916666666666675</v>
      </c>
      <c r="AO740" s="86">
        <f>AVERAGEIFS($D$2:D740, $B$2:B740, B740)</f>
        <v>0.45833333333333331</v>
      </c>
    </row>
    <row r="741" spans="1:41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86">
        <f>AVERAGEIFS($C$2:C741, $B$2:B741, B741)</f>
        <v>16.375</v>
      </c>
      <c r="AM741" s="86">
        <f>AVERAGEIFS($I$2:I741, $B$2:B741, B741)</f>
        <v>0.5541666666666667</v>
      </c>
      <c r="AN741" s="86">
        <f>AVERAGEIFS($J$2:J741, $B$2:B741, B741)</f>
        <v>0.51083333333333336</v>
      </c>
      <c r="AO741" s="86">
        <f>AVERAGEIFS($D$2:D741, $B$2:B741, B741)</f>
        <v>0.54166666666666663</v>
      </c>
    </row>
    <row r="742" spans="1:41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86">
        <f>AVERAGEIFS($C$2:C742, $B$2:B742, B742)</f>
        <v>23.52</v>
      </c>
      <c r="AM742" s="86">
        <f>AVERAGEIFS($I$2:I742, $B$2:B742, B742)</f>
        <v>0.41399999999999998</v>
      </c>
      <c r="AN742" s="86">
        <f>AVERAGEIFS($J$2:J742, $B$2:B742, B742)</f>
        <v>0.45039999999999997</v>
      </c>
      <c r="AO742" s="86">
        <f>AVERAGEIFS($D$2:D742, $B$2:B742, B742)</f>
        <v>0.28000000000000003</v>
      </c>
    </row>
    <row r="743" spans="1:41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86">
        <f>AVERAGEIFS($C$2:C743, $B$2:B743, B743)</f>
        <v>16.733333333333334</v>
      </c>
      <c r="AM743" s="86">
        <f>AVERAGEIFS($I$2:I743, $B$2:B743, B743)</f>
        <v>0.51666666666666661</v>
      </c>
      <c r="AN743" s="86">
        <f>AVERAGEIFS($J$2:J743, $B$2:B743, B743)</f>
        <v>0.52900000000000003</v>
      </c>
      <c r="AO743" s="86">
        <f>AVERAGEIFS($D$2:D743, $B$2:B743, B743)</f>
        <v>0.6333333333333333</v>
      </c>
    </row>
    <row r="744" spans="1:41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86">
        <f>AVERAGEIFS($C$2:C744, $B$2:B744, B744)</f>
        <v>12.125</v>
      </c>
      <c r="AM744" s="86">
        <f>AVERAGEIFS($I$2:I744, $B$2:B744, B744)</f>
        <v>0.4</v>
      </c>
      <c r="AN744" s="86">
        <f>AVERAGEIFS($J$2:J744, $B$2:B744, B744)</f>
        <v>0.49000000000000005</v>
      </c>
      <c r="AO744" s="86">
        <f>AVERAGEIFS($D$2:D744, $B$2:B744, B744)</f>
        <v>0.5</v>
      </c>
    </row>
    <row r="745" spans="1:41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86">
        <f>AVERAGEIFS($C$2:C745, $B$2:B745, B745)</f>
        <v>26.76923076923077</v>
      </c>
      <c r="AM745" s="86">
        <f>AVERAGEIFS($I$2:I745, $B$2:B745, B745)</f>
        <v>0.41730769230769238</v>
      </c>
      <c r="AN745" s="86">
        <f>AVERAGEIFS($J$2:J745, $B$2:B745, B745)</f>
        <v>0.44961538461538464</v>
      </c>
      <c r="AO745" s="86">
        <f>AVERAGEIFS($D$2:D745, $B$2:B745, B745)</f>
        <v>0.42307692307692307</v>
      </c>
    </row>
    <row r="746" spans="1:41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86">
        <f>AVERAGEIFS($C$2:C746, $B$2:B746, B746)</f>
        <v>16.899999999999999</v>
      </c>
      <c r="AM746" s="86">
        <f>AVERAGEIFS($I$2:I746, $B$2:B746, B746)</f>
        <v>0.53833333333333333</v>
      </c>
      <c r="AN746" s="86">
        <f>AVERAGEIFS($J$2:J746, $B$2:B746, B746)</f>
        <v>0.53066666666666673</v>
      </c>
      <c r="AO746" s="86">
        <f>AVERAGEIFS($D$2:D746, $B$2:B746, B746)</f>
        <v>0.56666666666666665</v>
      </c>
    </row>
    <row r="747" spans="1:41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86">
        <f>AVERAGEIFS($C$2:C747, $B$2:B747, B747)</f>
        <v>12.15</v>
      </c>
      <c r="AM747" s="86">
        <f>AVERAGEIFS($I$2:I747, $B$2:B747, B747)</f>
        <v>0.45</v>
      </c>
      <c r="AN747" s="86">
        <f>AVERAGEIFS($J$2:J747, $B$2:B747, B747)</f>
        <v>0.46850000000000003</v>
      </c>
      <c r="AO747" s="86">
        <f>AVERAGEIFS($D$2:D747, $B$2:B747, B747)</f>
        <v>0.5</v>
      </c>
    </row>
    <row r="748" spans="1:41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86">
        <f>AVERAGEIFS($C$2:C748, $B$2:B748, B748)</f>
        <v>17.692307692307693</v>
      </c>
      <c r="AM748" s="86">
        <f>AVERAGEIFS($I$2:I748, $B$2:B748, B748)</f>
        <v>0.39999999999999997</v>
      </c>
      <c r="AN748" s="86">
        <f>AVERAGEIFS($J$2:J748, $B$2:B748, B748)</f>
        <v>0.44615384615384623</v>
      </c>
      <c r="AO748" s="86">
        <f>AVERAGEIFS($D$2:D748, $B$2:B748, B748)</f>
        <v>0.34615384615384615</v>
      </c>
    </row>
    <row r="749" spans="1:41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86">
        <f>AVERAGEIFS($C$2:C749, $B$2:B749, B749)</f>
        <v>15.470588235294118</v>
      </c>
      <c r="AM749" s="86">
        <f>AVERAGEIFS($I$2:I749, $B$2:B749, B749)</f>
        <v>0.56176470588235294</v>
      </c>
      <c r="AN749" s="86">
        <f>AVERAGEIFS($J$2:J749, $B$2:B749, B749)</f>
        <v>0.52235294117647069</v>
      </c>
      <c r="AO749" s="86">
        <f>AVERAGEIFS($D$2:D749, $B$2:B749, B749)</f>
        <v>0.52941176470588236</v>
      </c>
    </row>
    <row r="750" spans="1:41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86">
        <f>AVERAGEIFS($C$2:C750, $B$2:B750, B750)</f>
        <v>19.2</v>
      </c>
      <c r="AM750" s="86">
        <f>AVERAGEIFS($I$2:I750, $B$2:B750, B750)</f>
        <v>0.4383333333333333</v>
      </c>
      <c r="AN750" s="86">
        <f>AVERAGEIFS($J$2:J750, $B$2:B750, B750)</f>
        <v>0.45166666666666661</v>
      </c>
      <c r="AO750" s="86">
        <f>AVERAGEIFS($D$2:D750, $B$2:B750, B750)</f>
        <v>0.43333333333333335</v>
      </c>
    </row>
    <row r="751" spans="1:41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86">
        <f>AVERAGEIFS($C$2:C751, $B$2:B751, B751)</f>
        <v>24.3125</v>
      </c>
      <c r="AM751" s="86">
        <f>AVERAGEIFS($I$2:I751, $B$2:B751, B751)</f>
        <v>0.56499999999999995</v>
      </c>
      <c r="AN751" s="86">
        <f>AVERAGEIFS($J$2:J751, $B$2:B751, B751)</f>
        <v>0.56000000000000005</v>
      </c>
      <c r="AO751" s="86">
        <f>AVERAGEIFS($D$2:D751, $B$2:B751, B751)</f>
        <v>0.5625</v>
      </c>
    </row>
    <row r="752" spans="1:41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86">
        <f>AVERAGEIFS($C$2:C752, $B$2:B752, B752)</f>
        <v>23.775510204081634</v>
      </c>
      <c r="AM752" s="86">
        <f>AVERAGEIFS($I$2:I752, $B$2:B752, B752)</f>
        <v>0.55142857142857149</v>
      </c>
      <c r="AN752" s="86">
        <f>AVERAGEIFS($J$2:J752, $B$2:B752, B752)</f>
        <v>0.52244897959183667</v>
      </c>
      <c r="AO752" s="86">
        <f>AVERAGEIFS($D$2:D752, $B$2:B752, B752)</f>
        <v>0.5714285714285714</v>
      </c>
    </row>
    <row r="753" spans="1:41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86">
        <f>AVERAGEIFS($C$2:C753, $B$2:B753, B753)</f>
        <v>11.631578947368421</v>
      </c>
      <c r="AM753" s="86">
        <f>AVERAGEIFS($I$2:I753, $B$2:B753, B753)</f>
        <v>0.58947368421052626</v>
      </c>
      <c r="AN753" s="86">
        <f>AVERAGEIFS($J$2:J753, $B$2:B753, B753)</f>
        <v>0.54842105263157881</v>
      </c>
      <c r="AO753" s="86">
        <f>AVERAGEIFS($D$2:D753, $B$2:B753, B753)</f>
        <v>0.57894736842105265</v>
      </c>
    </row>
    <row r="754" spans="1:41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86">
        <f>AVERAGEIFS($C$2:C754, $B$2:B754, B754)</f>
        <v>20.275862068965516</v>
      </c>
      <c r="AM754" s="86">
        <f>AVERAGEIFS($I$2:I754, $B$2:B754, B754)</f>
        <v>0.53</v>
      </c>
      <c r="AN754" s="86">
        <f>AVERAGEIFS($J$2:J754, $B$2:B754, B754)</f>
        <v>0.50310344827586218</v>
      </c>
      <c r="AO754" s="86">
        <f>AVERAGEIFS($D$2:D754, $B$2:B754, B754)</f>
        <v>0.51724137931034486</v>
      </c>
    </row>
    <row r="755" spans="1:41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86">
        <f>AVERAGEIFS($C$2:C755, $B$2:B755, B755)</f>
        <v>14.375</v>
      </c>
      <c r="AM755" s="86">
        <f>AVERAGEIFS($I$2:I755, $B$2:B755, B755)</f>
        <v>0.56874999999999998</v>
      </c>
      <c r="AN755" s="86">
        <f>AVERAGEIFS($J$2:J755, $B$2:B755, B755)</f>
        <v>0.5675</v>
      </c>
      <c r="AO755" s="86">
        <f>AVERAGEIFS($D$2:D755, $B$2:B755, B755)</f>
        <v>0.5</v>
      </c>
    </row>
    <row r="756" spans="1:41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86">
        <f>AVERAGEIFS($C$2:C756, $B$2:B756, B756)</f>
        <v>16.440000000000001</v>
      </c>
      <c r="AM756" s="86">
        <f>AVERAGEIFS($I$2:I756, $B$2:B756, B756)</f>
        <v>0.57200000000000006</v>
      </c>
      <c r="AN756" s="86">
        <f>AVERAGEIFS($J$2:J756, $B$2:B756, B756)</f>
        <v>0.52640000000000009</v>
      </c>
      <c r="AO756" s="86">
        <f>AVERAGEIFS($D$2:D756, $B$2:B756, B756)</f>
        <v>0.56000000000000005</v>
      </c>
    </row>
    <row r="757" spans="1:41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86">
        <f>AVERAGEIFS($C$2:C757, $B$2:B757, B757)</f>
        <v>22</v>
      </c>
      <c r="AM757" s="86">
        <f>AVERAGEIFS($I$2:I757, $B$2:B757, B757)</f>
        <v>0.54560000000000008</v>
      </c>
      <c r="AN757" s="86">
        <f>AVERAGEIFS($J$2:J757, $B$2:B757, B757)</f>
        <v>0.52639999999999998</v>
      </c>
      <c r="AO757" s="86">
        <f>AVERAGEIFS($D$2:D757, $B$2:B757, B757)</f>
        <v>0.64</v>
      </c>
    </row>
    <row r="758" spans="1:41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86">
        <f>AVERAGEIFS($C$2:C758, $B$2:B758, B758)</f>
        <v>7.833333333333333</v>
      </c>
      <c r="AM758" s="86">
        <f>AVERAGEIFS($I$2:I758, $B$2:B758, B758)</f>
        <v>0.25</v>
      </c>
      <c r="AN758" s="86">
        <f>AVERAGEIFS($J$2:J758, $B$2:B758, B758)</f>
        <v>0.3183333333333333</v>
      </c>
      <c r="AO758" s="86">
        <f>AVERAGEIFS($D$2:D758, $B$2:B758, B758)</f>
        <v>0.16666666666666666</v>
      </c>
    </row>
    <row r="759" spans="1:41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86">
        <f>AVERAGEIFS($C$2:C759, $B$2:B759, B759)</f>
        <v>18.257142857142856</v>
      </c>
      <c r="AM759" s="86">
        <f>AVERAGEIFS($I$2:I759, $B$2:B759, B759)</f>
        <v>0.51800000000000013</v>
      </c>
      <c r="AN759" s="86">
        <f>AVERAGEIFS($J$2:J759, $B$2:B759, B759)</f>
        <v>0.51942857142857135</v>
      </c>
      <c r="AO759" s="86">
        <f>AVERAGEIFS($D$2:D759, $B$2:B759, B759)</f>
        <v>0.51428571428571423</v>
      </c>
    </row>
    <row r="760" spans="1:41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86">
        <f>AVERAGEIFS($C$2:C760, $B$2:B760, B760)</f>
        <v>13.607142857142858</v>
      </c>
      <c r="AM760" s="86">
        <f>AVERAGEIFS($I$2:I760, $B$2:B760, B760)</f>
        <v>0.43321428571428566</v>
      </c>
      <c r="AN760" s="86">
        <f>AVERAGEIFS($J$2:J760, $B$2:B760, B760)</f>
        <v>0.45714285714285702</v>
      </c>
      <c r="AO760" s="86">
        <f>AVERAGEIFS($D$2:D760, $B$2:B760, B760)</f>
        <v>0.39285714285714285</v>
      </c>
    </row>
    <row r="761" spans="1:41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86">
        <f>AVERAGEIFS($C$2:C761, $B$2:B761, B761)</f>
        <v>17.959183673469386</v>
      </c>
      <c r="AM761" s="86">
        <f>AVERAGEIFS($I$2:I761, $B$2:B761, B761)</f>
        <v>0.49183673469387745</v>
      </c>
      <c r="AN761" s="86">
        <f>AVERAGEIFS($J$2:J761, $B$2:B761, B761)</f>
        <v>0.48122448979591848</v>
      </c>
      <c r="AO761" s="86">
        <f>AVERAGEIFS($D$2:D761, $B$2:B761, B761)</f>
        <v>0.44897959183673469</v>
      </c>
    </row>
    <row r="762" spans="1:41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86">
        <f>AVERAGEIFS($C$2:C762, $B$2:B762, B762)</f>
        <v>16.741935483870968</v>
      </c>
      <c r="AM762" s="86">
        <f>AVERAGEIFS($I$2:I762, $B$2:B762, B762)</f>
        <v>0.52096774193548379</v>
      </c>
      <c r="AN762" s="86">
        <f>AVERAGEIFS($J$2:J762, $B$2:B762, B762)</f>
        <v>0.51677419354838716</v>
      </c>
      <c r="AO762" s="86">
        <f>AVERAGEIFS($D$2:D762, $B$2:B762, B762)</f>
        <v>0.54838709677419351</v>
      </c>
    </row>
    <row r="763" spans="1:41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86">
        <f>AVERAGEIFS($C$2:C763, $B$2:B763, B763)</f>
        <v>24.076923076923077</v>
      </c>
      <c r="AM763" s="86">
        <f>AVERAGEIFS($I$2:I763, $B$2:B763, B763)</f>
        <v>0.4211538461538461</v>
      </c>
      <c r="AN763" s="86">
        <f>AVERAGEIFS($J$2:J763, $B$2:B763, B763)</f>
        <v>0.4523076923076923</v>
      </c>
      <c r="AO763" s="86">
        <f>AVERAGEIFS($D$2:D763, $B$2:B763, B763)</f>
        <v>0.30769230769230771</v>
      </c>
    </row>
    <row r="764" spans="1:41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86">
        <f>AVERAGEIFS($C$2:C764, $B$2:B764, B764)</f>
        <v>19.870967741935484</v>
      </c>
      <c r="AM764" s="86">
        <f>AVERAGEIFS($I$2:I764, $B$2:B764, B764)</f>
        <v>0.44354838709677413</v>
      </c>
      <c r="AN764" s="86">
        <f>AVERAGEIFS($J$2:J764, $B$2:B764, B764)</f>
        <v>0.45322580645161287</v>
      </c>
      <c r="AO764" s="86">
        <f>AVERAGEIFS($D$2:D764, $B$2:B764, B764)</f>
        <v>0.45161290322580644</v>
      </c>
    </row>
    <row r="765" spans="1:41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86">
        <f>AVERAGEIFS($C$2:C765, $B$2:B765, B765)</f>
        <v>16.967741935483872</v>
      </c>
      <c r="AM765" s="86">
        <f>AVERAGEIFS($I$2:I765, $B$2:B765, B765)</f>
        <v>0.51935483870967736</v>
      </c>
      <c r="AN765" s="86">
        <f>AVERAGEIFS($J$2:J765, $B$2:B765, B765)</f>
        <v>0.52806451612903216</v>
      </c>
      <c r="AO765" s="86">
        <f>AVERAGEIFS($D$2:D765, $B$2:B765, B765)</f>
        <v>0.64516129032258063</v>
      </c>
    </row>
    <row r="766" spans="1:41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86">
        <f>AVERAGEIFS($C$2:C766, $B$2:B766, B766)</f>
        <v>16.615384615384617</v>
      </c>
      <c r="AM766" s="86">
        <f>AVERAGEIFS($I$2:I766, $B$2:B766, B766)</f>
        <v>0.57307692307692304</v>
      </c>
      <c r="AN766" s="86">
        <f>AVERAGEIFS($J$2:J766, $B$2:B766, B766)</f>
        <v>0.52538461538461545</v>
      </c>
      <c r="AO766" s="86">
        <f>AVERAGEIFS($D$2:D766, $B$2:B766, B766)</f>
        <v>0.57692307692307687</v>
      </c>
    </row>
    <row r="767" spans="1:41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86">
        <f>AVERAGEIFS($C$2:C767, $B$2:B767, B767)</f>
        <v>20.941176470588236</v>
      </c>
      <c r="AM767" s="86">
        <f>AVERAGEIFS($I$2:I767, $B$2:B767, B767)</f>
        <v>0.65999999999999992</v>
      </c>
      <c r="AN767" s="86">
        <f>AVERAGEIFS($J$2:J767, $B$2:B767, B767)</f>
        <v>0.57470588235294118</v>
      </c>
      <c r="AO767" s="86">
        <f>AVERAGEIFS($D$2:D767, $B$2:B767, B767)</f>
        <v>0.82352941176470584</v>
      </c>
    </row>
    <row r="768" spans="1:41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86">
        <f>AVERAGEIFS($C$2:C768, $B$2:B768, B768)</f>
        <v>18.111111111111111</v>
      </c>
      <c r="AM768" s="86">
        <f>AVERAGEIFS($I$2:I768, $B$2:B768, B768)</f>
        <v>0.52027777777777784</v>
      </c>
      <c r="AN768" s="86">
        <f>AVERAGEIFS($J$2:J768, $B$2:B768, B768)</f>
        <v>0.51888888888888873</v>
      </c>
      <c r="AO768" s="86">
        <f>AVERAGEIFS($D$2:D768, $B$2:B768, B768)</f>
        <v>0.52777777777777779</v>
      </c>
    </row>
    <row r="769" spans="1:41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86">
        <f>AVERAGEIFS($C$2:C769, $B$2:B769, B769)</f>
        <v>11.952380952380953</v>
      </c>
      <c r="AM769" s="86">
        <f>AVERAGEIFS($I$2:I769, $B$2:B769, B769)</f>
        <v>0.44761904761904764</v>
      </c>
      <c r="AN769" s="86">
        <f>AVERAGEIFS($J$2:J769, $B$2:B769, B769)</f>
        <v>0.47000000000000003</v>
      </c>
      <c r="AO769" s="86">
        <f>AVERAGEIFS($D$2:D769, $B$2:B769, B769)</f>
        <v>0.47619047619047616</v>
      </c>
    </row>
    <row r="770" spans="1:41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86">
        <f>AVERAGEIFS($C$2:C770, $B$2:B770, B770)</f>
        <v>22.176470588235293</v>
      </c>
      <c r="AM770" s="86">
        <f>AVERAGEIFS($I$2:I770, $B$2:B770, B770)</f>
        <v>0.54274509803921578</v>
      </c>
      <c r="AN770" s="86">
        <f>AVERAGEIFS($J$2:J770, $B$2:B770, B770)</f>
        <v>0.52588235294117647</v>
      </c>
      <c r="AO770" s="86">
        <f>AVERAGEIFS($D$2:D770, $B$2:B770, B770)</f>
        <v>0.62745098039215685</v>
      </c>
    </row>
    <row r="771" spans="1:41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86">
        <f>AVERAGEIFS($C$2:C771, $B$2:B771, B771)</f>
        <v>11.7</v>
      </c>
      <c r="AM771" s="86">
        <f>AVERAGEIFS($I$2:I771, $B$2:B771, B771)</f>
        <v>0.57999999999999996</v>
      </c>
      <c r="AN771" s="86">
        <f>AVERAGEIFS($J$2:J771, $B$2:B771, B771)</f>
        <v>0.54599999999999993</v>
      </c>
      <c r="AO771" s="86">
        <f>AVERAGEIFS($D$2:D771, $B$2:B771, B771)</f>
        <v>0.55000000000000004</v>
      </c>
    </row>
    <row r="772" spans="1:41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86">
        <f>AVERAGEIFS($C$2:C772, $B$2:B772, B772)</f>
        <v>18.296296296296298</v>
      </c>
      <c r="AM772" s="86">
        <f>AVERAGEIFS($I$2:I772, $B$2:B772, B772)</f>
        <v>0.39999999999999997</v>
      </c>
      <c r="AN772" s="86">
        <f>AVERAGEIFS($J$2:J772, $B$2:B772, B772)</f>
        <v>0.44814814814814818</v>
      </c>
      <c r="AO772" s="86">
        <f>AVERAGEIFS($D$2:D772, $B$2:B772, B772)</f>
        <v>0.33333333333333331</v>
      </c>
    </row>
    <row r="773" spans="1:41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86">
        <f>AVERAGEIFS($C$2:C773, $B$2:B773, B773)</f>
        <v>16.111111111111111</v>
      </c>
      <c r="AM773" s="86">
        <f>AVERAGEIFS($I$2:I773, $B$2:B773, B773)</f>
        <v>0.55277777777777781</v>
      </c>
      <c r="AN773" s="86">
        <f>AVERAGEIFS($J$2:J773, $B$2:B773, B773)</f>
        <v>0.52111111111111119</v>
      </c>
      <c r="AO773" s="86">
        <f>AVERAGEIFS($D$2:D773, $B$2:B773, B773)</f>
        <v>0.5</v>
      </c>
    </row>
    <row r="774" spans="1:41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86">
        <f>AVERAGEIFS($C$2:C774, $B$2:B774, B774)</f>
        <v>18.34</v>
      </c>
      <c r="AM774" s="86">
        <f>AVERAGEIFS($I$2:I774, $B$2:B774, B774)</f>
        <v>0.48999999999999988</v>
      </c>
      <c r="AN774" s="86">
        <f>AVERAGEIFS($J$2:J774, $B$2:B774, B774)</f>
        <v>0.48160000000000008</v>
      </c>
      <c r="AO774" s="86">
        <f>AVERAGEIFS($D$2:D774, $B$2:B774, B774)</f>
        <v>0.44</v>
      </c>
    </row>
    <row r="775" spans="1:41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86">
        <f>AVERAGEIFS($C$2:C775, $B$2:B775, B775)</f>
        <v>24.09090909090909</v>
      </c>
      <c r="AM775" s="86">
        <f>AVERAGEIFS($I$2:I775, $B$2:B775, B775)</f>
        <v>0.55999999999999994</v>
      </c>
      <c r="AN775" s="86">
        <f>AVERAGEIFS($J$2:J775, $B$2:B775, B775)</f>
        <v>0.55818181818181822</v>
      </c>
      <c r="AO775" s="86">
        <f>AVERAGEIFS($D$2:D775, $B$2:B775, B775)</f>
        <v>0.54545454545454541</v>
      </c>
    </row>
    <row r="776" spans="1:41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86">
        <f>AVERAGEIFS($C$2:C776, $B$2:B776, B776)</f>
        <v>26.814814814814813</v>
      </c>
      <c r="AM776" s="86">
        <f>AVERAGEIFS($I$2:I776, $B$2:B776, B776)</f>
        <v>0.42962962962962969</v>
      </c>
      <c r="AN776" s="86">
        <f>AVERAGEIFS($J$2:J776, $B$2:B776, B776)</f>
        <v>0.4555555555555556</v>
      </c>
      <c r="AO776" s="86">
        <f>AVERAGEIFS($D$2:D776, $B$2:B776, B776)</f>
        <v>0.44444444444444442</v>
      </c>
    </row>
    <row r="777" spans="1:41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86">
        <f>AVERAGEIFS($C$2:C777, $B$2:B777, B777)</f>
        <v>20.466666666666665</v>
      </c>
      <c r="AM777" s="86">
        <f>AVERAGEIFS($I$2:I777, $B$2:B777, B777)</f>
        <v>0.53733333333333322</v>
      </c>
      <c r="AN777" s="86">
        <f>AVERAGEIFS($J$2:J777, $B$2:B777, B777)</f>
        <v>0.50666666666666671</v>
      </c>
      <c r="AO777" s="86">
        <f>AVERAGEIFS($D$2:D777, $B$2:B777, B777)</f>
        <v>0.53333333333333333</v>
      </c>
    </row>
    <row r="778" spans="1:41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86">
        <f>AVERAGEIFS($C$2:C778, $B$2:B778, B778)</f>
        <v>24.148148148148149</v>
      </c>
      <c r="AM778" s="86">
        <f>AVERAGEIFS($I$2:I778, $B$2:B778, B778)</f>
        <v>0.43333333333333329</v>
      </c>
      <c r="AN778" s="86">
        <f>AVERAGEIFS($J$2:J778, $B$2:B778, B778)</f>
        <v>0.45814814814814814</v>
      </c>
      <c r="AO778" s="86">
        <f>AVERAGEIFS($D$2:D778, $B$2:B778, B778)</f>
        <v>0.33333333333333331</v>
      </c>
    </row>
    <row r="779" spans="1:41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86">
        <f>AVERAGEIFS($C$2:C779, $B$2:B779, B779)</f>
        <v>23.882352941176471</v>
      </c>
      <c r="AM779" s="86">
        <f>AVERAGEIFS($I$2:I779, $B$2:B779, B779)</f>
        <v>0.5655882352941175</v>
      </c>
      <c r="AN779" s="86">
        <f>AVERAGEIFS($J$2:J779, $B$2:B779, B779)</f>
        <v>0.55970588235294116</v>
      </c>
      <c r="AO779" s="86">
        <f>AVERAGEIFS($D$2:D779, $B$2:B779, B779)</f>
        <v>0.55882352941176472</v>
      </c>
    </row>
    <row r="780" spans="1:41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86">
        <f>AVERAGEIFS($C$2:C780, $B$2:B780, B780)</f>
        <v>12.181818181818182</v>
      </c>
      <c r="AM780" s="86">
        <f>AVERAGEIFS($I$2:I780, $B$2:B780, B780)</f>
        <v>0.46136363636363636</v>
      </c>
      <c r="AN780" s="86">
        <f>AVERAGEIFS($J$2:J780, $B$2:B780, B780)</f>
        <v>0.47636363636363638</v>
      </c>
      <c r="AO780" s="86">
        <f>AVERAGEIFS($D$2:D780, $B$2:B780, B780)</f>
        <v>0.5</v>
      </c>
    </row>
    <row r="781" spans="1:41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86">
        <f>AVERAGEIFS($C$2:C781, $B$2:B781, B781)</f>
        <v>14</v>
      </c>
      <c r="AM781" s="86">
        <f>AVERAGEIFS($I$2:I781, $B$2:B781, B781)</f>
        <v>0.53214285714285714</v>
      </c>
      <c r="AN781" s="86">
        <f>AVERAGEIFS($J$2:J781, $B$2:B781, B781)</f>
        <v>0.52571428571428569</v>
      </c>
      <c r="AO781" s="86">
        <f>AVERAGEIFS($D$2:D781, $B$2:B781, B781)</f>
        <v>0.42857142857142855</v>
      </c>
    </row>
    <row r="782" spans="1:41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86">
        <f>AVERAGEIFS($C$2:C782, $B$2:B782, B782)</f>
        <v>16.6875</v>
      </c>
      <c r="AM782" s="86">
        <f>AVERAGEIFS($I$2:I782, $B$2:B782, B782)</f>
        <v>0.52812499999999996</v>
      </c>
      <c r="AN782" s="86">
        <f>AVERAGEIFS($J$2:J782, $B$2:B782, B782)</f>
        <v>0.51968750000000008</v>
      </c>
      <c r="AO782" s="86">
        <f>AVERAGEIFS($D$2:D782, $B$2:B782, B782)</f>
        <v>0.5625</v>
      </c>
    </row>
    <row r="783" spans="1:41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86">
        <f>AVERAGEIFS($C$2:C783, $B$2:B783, B783)</f>
        <v>4</v>
      </c>
      <c r="AM783" s="86">
        <f>AVERAGEIFS($I$2:I783, $B$2:B783, B783)</f>
        <v>0.75</v>
      </c>
      <c r="AN783" s="86">
        <f>AVERAGEIFS($J$2:J783, $B$2:B783, B783)</f>
        <v>0.61</v>
      </c>
      <c r="AO783" s="86">
        <f>AVERAGEIFS($D$2:D783, $B$2:B783, B783)</f>
        <v>1</v>
      </c>
    </row>
    <row r="784" spans="1:41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86">
        <f>AVERAGEIFS($C$2:C784, $B$2:B784, B784)</f>
        <v>22.307692307692307</v>
      </c>
      <c r="AM784" s="86">
        <f>AVERAGEIFS($I$2:I784, $B$2:B784, B784)</f>
        <v>0.53711538461538466</v>
      </c>
      <c r="AN784" s="86">
        <f>AVERAGEIFS($J$2:J784, $B$2:B784, B784)</f>
        <v>0.52326923076923082</v>
      </c>
      <c r="AO784" s="86">
        <f>AVERAGEIFS($D$2:D784, $B$2:B784, B784)</f>
        <v>0.61538461538461542</v>
      </c>
    </row>
    <row r="785" spans="1:41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86">
        <f>AVERAGEIFS($C$2:C785, $B$2:B785, B785)</f>
        <v>16.851851851851851</v>
      </c>
      <c r="AM785" s="86">
        <f>AVERAGEIFS($I$2:I785, $B$2:B785, B785)</f>
        <v>0.56111111111111112</v>
      </c>
      <c r="AN785" s="86">
        <f>AVERAGEIFS($J$2:J785, $B$2:B785, B785)</f>
        <v>0.52037037037037048</v>
      </c>
      <c r="AO785" s="86">
        <f>AVERAGEIFS($D$2:D785, $B$2:B785, B785)</f>
        <v>0.55555555555555558</v>
      </c>
    </row>
    <row r="786" spans="1:41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86">
        <f>AVERAGEIFS($C$2:C786, $B$2:B786, B786)</f>
        <v>20.833333333333332</v>
      </c>
      <c r="AM786" s="86">
        <f>AVERAGEIFS($I$2:I786, $B$2:B786, B786)</f>
        <v>0.63722222222222213</v>
      </c>
      <c r="AN786" s="86">
        <f>AVERAGEIFS($J$2:J786, $B$2:B786, B786)</f>
        <v>0.56444444444444442</v>
      </c>
      <c r="AO786" s="86">
        <f>AVERAGEIFS($D$2:D786, $B$2:B786, B786)</f>
        <v>0.77777777777777779</v>
      </c>
    </row>
    <row r="787" spans="1:41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86">
        <f>AVERAGEIFS($C$2:C787, $B$2:B787, B787)</f>
        <v>18.313725490196077</v>
      </c>
      <c r="AM787" s="86">
        <f>AVERAGEIFS($I$2:I787, $B$2:B787, B787)</f>
        <v>0.48529411764705871</v>
      </c>
      <c r="AN787" s="86">
        <f>AVERAGEIFS($J$2:J787, $B$2:B787, B787)</f>
        <v>0.47980392156862756</v>
      </c>
      <c r="AO787" s="86">
        <f>AVERAGEIFS($D$2:D787, $B$2:B787, B787)</f>
        <v>0.43137254901960786</v>
      </c>
    </row>
    <row r="788" spans="1:41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86">
        <f>AVERAGEIFS($C$2:C788, $B$2:B788, B788)</f>
        <v>19.6875</v>
      </c>
      <c r="AM788" s="86">
        <f>AVERAGEIFS($I$2:I788, $B$2:B788, B788)</f>
        <v>0.43749999999999994</v>
      </c>
      <c r="AN788" s="86">
        <f>AVERAGEIFS($J$2:J788, $B$2:B788, B788)</f>
        <v>0.45124999999999998</v>
      </c>
      <c r="AO788" s="86">
        <f>AVERAGEIFS($D$2:D788, $B$2:B788, B788)</f>
        <v>0.4375</v>
      </c>
    </row>
    <row r="789" spans="1:41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86">
        <f>AVERAGEIFS($C$2:C789, $B$2:B789, B789)</f>
        <v>16.875</v>
      </c>
      <c r="AM789" s="86">
        <f>AVERAGEIFS($I$2:I789, $B$2:B789, B789)</f>
        <v>0.51093749999999993</v>
      </c>
      <c r="AN789" s="86">
        <f>AVERAGEIFS($J$2:J789, $B$2:B789, B789)</f>
        <v>0.52374999999999994</v>
      </c>
      <c r="AO789" s="86">
        <f>AVERAGEIFS($D$2:D789, $B$2:B789, B789)</f>
        <v>0.625</v>
      </c>
    </row>
    <row r="790" spans="1:41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86">
        <f>AVERAGEIFS($C$2:C790, $B$2:B790, B790)</f>
        <v>15.947368421052632</v>
      </c>
      <c r="AM790" s="86">
        <f>AVERAGEIFS($I$2:I790, $B$2:B790, B790)</f>
        <v>0.5368421052631579</v>
      </c>
      <c r="AN790" s="86">
        <f>AVERAGEIFS($J$2:J790, $B$2:B790, B790)</f>
        <v>0.51421052631578956</v>
      </c>
      <c r="AO790" s="86">
        <f>AVERAGEIFS($D$2:D790, $B$2:B790, B790)</f>
        <v>0.47368421052631576</v>
      </c>
    </row>
    <row r="791" spans="1:41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86">
        <f>AVERAGEIFS($C$2:C791, $B$2:B791, B791)</f>
        <v>17.055555555555557</v>
      </c>
      <c r="AM791" s="86">
        <f>AVERAGEIFS($I$2:I791, $B$2:B791, B791)</f>
        <v>0.47333333333333333</v>
      </c>
      <c r="AN791" s="86">
        <f>AVERAGEIFS($J$2:J791, $B$2:B791, B791)</f>
        <v>0.51166666666666671</v>
      </c>
      <c r="AO791" s="86">
        <f>AVERAGEIFS($D$2:D791, $B$2:B791, B791)</f>
        <v>0.44444444444444442</v>
      </c>
    </row>
    <row r="792" spans="1:41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86">
        <f>AVERAGEIFS($C$2:C792, $B$2:B792, B792)</f>
        <v>18.25</v>
      </c>
      <c r="AM792" s="86">
        <f>AVERAGEIFS($I$2:I792, $B$2:B792, B792)</f>
        <v>0.49519230769230754</v>
      </c>
      <c r="AN792" s="86">
        <f>AVERAGEIFS($J$2:J792, $B$2:B792, B792)</f>
        <v>0.48634615384615398</v>
      </c>
      <c r="AO792" s="86">
        <f>AVERAGEIFS($D$2:D792, $B$2:B792, B792)</f>
        <v>0.44230769230769229</v>
      </c>
    </row>
    <row r="793" spans="1:41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86">
        <f>AVERAGEIFS($C$2:C793, $B$2:B793, B793)</f>
        <v>26.321428571428573</v>
      </c>
      <c r="AM793" s="86">
        <f>AVERAGEIFS($I$2:I793, $B$2:B793, B793)</f>
        <v>0.45000000000000007</v>
      </c>
      <c r="AN793" s="86">
        <f>AVERAGEIFS($J$2:J793, $B$2:B793, B793)</f>
        <v>0.46857142857142858</v>
      </c>
      <c r="AO793" s="86">
        <f>AVERAGEIFS($D$2:D793, $B$2:B793, B793)</f>
        <v>0.4642857142857143</v>
      </c>
    </row>
    <row r="794" spans="1:41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86">
        <f>AVERAGEIFS($C$2:C794, $B$2:B794, B794)</f>
        <v>20.421052631578949</v>
      </c>
      <c r="AM794" s="86">
        <f>AVERAGEIFS($I$2:I794, $B$2:B794, B794)</f>
        <v>0.65631578947368419</v>
      </c>
      <c r="AN794" s="86">
        <f>AVERAGEIFS($J$2:J794, $B$2:B794, B794)</f>
        <v>0.57789473684210524</v>
      </c>
      <c r="AO794" s="86">
        <f>AVERAGEIFS($D$2:D794, $B$2:B794, B794)</f>
        <v>0.78947368421052633</v>
      </c>
    </row>
    <row r="795" spans="1:41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86">
        <f>AVERAGEIFS($C$2:C795, $B$2:B795, B795)</f>
        <v>15.85</v>
      </c>
      <c r="AM795" s="86">
        <f>AVERAGEIFS($I$2:I795, $B$2:B795, B795)</f>
        <v>0.56000000000000005</v>
      </c>
      <c r="AN795" s="86">
        <f>AVERAGEIFS($J$2:J795, $B$2:B795, B795)</f>
        <v>0.52950000000000008</v>
      </c>
      <c r="AO795" s="86">
        <f>AVERAGEIFS($D$2:D795, $B$2:B795, B795)</f>
        <v>0.5</v>
      </c>
    </row>
    <row r="796" spans="1:41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86">
        <f>AVERAGEIFS($C$2:C796, $B$2:B796, B796)</f>
        <v>14</v>
      </c>
      <c r="AM796" s="86">
        <f>AVERAGEIFS($I$2:I796, $B$2:B796, B796)</f>
        <v>0.6166666666666667</v>
      </c>
      <c r="AN796" s="86">
        <f>AVERAGEIFS($J$2:J796, $B$2:B796, B796)</f>
        <v>0.59555555555555562</v>
      </c>
      <c r="AO796" s="86">
        <f>AVERAGEIFS($D$2:D796, $B$2:B796, B796)</f>
        <v>0.55555555555555558</v>
      </c>
    </row>
    <row r="797" spans="1:41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86">
        <f>AVERAGEIFS($C$2:C797, $B$2:B797, B797)</f>
        <v>12.428571428571429</v>
      </c>
      <c r="AM797" s="86">
        <f>AVERAGEIFS($I$2:I797, $B$2:B797, B797)</f>
        <v>0.49285714285714288</v>
      </c>
      <c r="AN797" s="86">
        <f>AVERAGEIFS($J$2:J797, $B$2:B797, B797)</f>
        <v>0.49571428571428572</v>
      </c>
      <c r="AO797" s="86">
        <f>AVERAGEIFS($D$2:D797, $B$2:B797, B797)</f>
        <v>0.5</v>
      </c>
    </row>
    <row r="798" spans="1:41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86">
        <f>AVERAGEIFS($C$2:C798, $B$2:B798, B798)</f>
        <v>19.242424242424242</v>
      </c>
      <c r="AM798" s="86">
        <f>AVERAGEIFS($I$2:I798, $B$2:B798, B798)</f>
        <v>0.4242424242424242</v>
      </c>
      <c r="AN798" s="86">
        <f>AVERAGEIFS($J$2:J798, $B$2:B798, B798)</f>
        <v>0.443030303030303</v>
      </c>
      <c r="AO798" s="86">
        <f>AVERAGEIFS($D$2:D798, $B$2:B798, B798)</f>
        <v>0.42424242424242425</v>
      </c>
    </row>
    <row r="799" spans="1:41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86">
        <f>AVERAGEIFS($C$2:C799, $B$2:B799, B799)</f>
        <v>22.169811320754718</v>
      </c>
      <c r="AM799" s="86">
        <f>AVERAGEIFS($I$2:I799, $B$2:B799, B799)</f>
        <v>0.52698113207547181</v>
      </c>
      <c r="AN799" s="86">
        <f>AVERAGEIFS($J$2:J799, $B$2:B799, B799)</f>
        <v>0.51679245283018871</v>
      </c>
      <c r="AO799" s="86">
        <f>AVERAGEIFS($D$2:D799, $B$2:B799, B799)</f>
        <v>0.60377358490566035</v>
      </c>
    </row>
    <row r="800" spans="1:41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86">
        <f>AVERAGEIFS($C$2:C800, $B$2:B800, B800)</f>
        <v>16.272727272727273</v>
      </c>
      <c r="AM800" s="86">
        <f>AVERAGEIFS($I$2:I800, $B$2:B800, B800)</f>
        <v>0.51212121212121209</v>
      </c>
      <c r="AN800" s="86">
        <f>AVERAGEIFS($J$2:J800, $B$2:B800, B800)</f>
        <v>0.50939393939393951</v>
      </c>
      <c r="AO800" s="86">
        <f>AVERAGEIFS($D$2:D800, $B$2:B800, B800)</f>
        <v>0.54545454545454541</v>
      </c>
    </row>
    <row r="801" spans="1:41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86">
        <f>AVERAGEIFS($C$2:C801, $B$2:B801, B801)</f>
        <v>16.606060606060606</v>
      </c>
      <c r="AM801" s="86">
        <f>AVERAGEIFS($I$2:I801, $B$2:B801, B801)</f>
        <v>0.49545454545454537</v>
      </c>
      <c r="AN801" s="86">
        <f>AVERAGEIFS($J$2:J801, $B$2:B801, B801)</f>
        <v>0.51333333333333331</v>
      </c>
      <c r="AO801" s="86">
        <f>AVERAGEIFS($D$2:D801, $B$2:B801, B801)</f>
        <v>0.60606060606060608</v>
      </c>
    </row>
    <row r="802" spans="1:41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86">
        <f>AVERAGEIFS($C$2:C802, $B$2:B802, B802)</f>
        <v>13.466666666666667</v>
      </c>
      <c r="AM802" s="86">
        <f>AVERAGEIFS($I$2:I802, $B$2:B802, B802)</f>
        <v>0.4966666666666667</v>
      </c>
      <c r="AN802" s="86">
        <f>AVERAGEIFS($J$2:J802, $B$2:B802, B802)</f>
        <v>0.5026666666666666</v>
      </c>
      <c r="AO802" s="86">
        <f>AVERAGEIFS($D$2:D802, $B$2:B802, B802)</f>
        <v>0.4</v>
      </c>
    </row>
    <row r="803" spans="1:41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86">
        <f>AVERAGEIFS($C$2:C803, $B$2:B803, B803)</f>
        <v>11.956521739130435</v>
      </c>
      <c r="AM803" s="86">
        <f>AVERAGEIFS($I$2:I803, $B$2:B803, B803)</f>
        <v>0.44130434782608696</v>
      </c>
      <c r="AN803" s="86">
        <f>AVERAGEIFS($J$2:J803, $B$2:B803, B803)</f>
        <v>0.46347826086956523</v>
      </c>
      <c r="AO803" s="86">
        <f>AVERAGEIFS($D$2:D803, $B$2:B803, B803)</f>
        <v>0.47826086956521741</v>
      </c>
    </row>
    <row r="804" spans="1:41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86">
        <f>AVERAGEIFS($C$2:C804, $B$2:B804, B804)</f>
        <v>17.263157894736842</v>
      </c>
      <c r="AM804" s="86">
        <f>AVERAGEIFS($I$2:I804, $B$2:B804, B804)</f>
        <v>0.48</v>
      </c>
      <c r="AN804" s="86">
        <f>AVERAGEIFS($J$2:J804, $B$2:B804, B804)</f>
        <v>0.51263157894736844</v>
      </c>
      <c r="AO804" s="86">
        <f>AVERAGEIFS($D$2:D804, $B$2:B804, B804)</f>
        <v>0.47368421052631576</v>
      </c>
    </row>
    <row r="805" spans="1:41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86">
        <f>AVERAGEIFS($C$2:C805, $B$2:B805, B805)</f>
        <v>12.166666666666666</v>
      </c>
      <c r="AM805" s="86">
        <f>AVERAGEIFS($I$2:I805, $B$2:B805, B805)</f>
        <v>0.44791666666666669</v>
      </c>
      <c r="AN805" s="86">
        <f>AVERAGEIFS($J$2:J805, $B$2:B805, B805)</f>
        <v>0.46625</v>
      </c>
      <c r="AO805" s="86">
        <f>AVERAGEIFS($D$2:D805, $B$2:B805, B805)</f>
        <v>0.5</v>
      </c>
    </row>
    <row r="806" spans="1:41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86">
        <f>AVERAGEIFS($C$2:C806, $B$2:B806, B806)</f>
        <v>18.25</v>
      </c>
      <c r="AM806" s="86">
        <f>AVERAGEIFS($I$2:I806, $B$2:B806, B806)</f>
        <v>0.40714285714285708</v>
      </c>
      <c r="AN806" s="86">
        <f>AVERAGEIFS($J$2:J806, $B$2:B806, B806)</f>
        <v>0.45107142857142862</v>
      </c>
      <c r="AO806" s="86">
        <f>AVERAGEIFS($D$2:D806, $B$2:B806, B806)</f>
        <v>0.35714285714285715</v>
      </c>
    </row>
    <row r="807" spans="1:41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86">
        <f>AVERAGEIFS($C$2:C807, $B$2:B807, B807)</f>
        <v>20.2</v>
      </c>
      <c r="AM807" s="86">
        <f>AVERAGEIFS($I$2:I807, $B$2:B807, B807)</f>
        <v>0.65349999999999997</v>
      </c>
      <c r="AN807" s="86">
        <f>AVERAGEIFS($J$2:J807, $B$2:B807, B807)</f>
        <v>0.57550000000000001</v>
      </c>
      <c r="AO807" s="86">
        <f>AVERAGEIFS($D$2:D807, $B$2:B807, B807)</f>
        <v>0.8</v>
      </c>
    </row>
    <row r="808" spans="1:41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86">
        <f>AVERAGEIFS($C$2:C808, $B$2:B808, B808)</f>
        <v>20.322580645161292</v>
      </c>
      <c r="AM808" s="86">
        <f>AVERAGEIFS($I$2:I808, $B$2:B808, B808)</f>
        <v>0.53935483870967738</v>
      </c>
      <c r="AN808" s="86">
        <f>AVERAGEIFS($J$2:J808, $B$2:B808, B808)</f>
        <v>0.5074193548387097</v>
      </c>
      <c r="AO808" s="86">
        <f>AVERAGEIFS($D$2:D808, $B$2:B808, B808)</f>
        <v>0.54838709677419351</v>
      </c>
    </row>
    <row r="809" spans="1:41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86">
        <f>AVERAGEIFS($C$2:C809, $B$2:B809, B809)</f>
        <v>2</v>
      </c>
      <c r="AM809" s="86">
        <f>AVERAGEIFS($I$2:I809, $B$2:B809, B809)</f>
        <v>0.6</v>
      </c>
      <c r="AN809" s="86">
        <f>AVERAGEIFS($J$2:J809, $B$2:B809, B809)</f>
        <v>0.53</v>
      </c>
      <c r="AO809" s="86">
        <f>AVERAGEIFS($D$2:D809, $B$2:B809, B809)</f>
        <v>1</v>
      </c>
    </row>
    <row r="810" spans="1:41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86">
        <f>AVERAGEIFS($C$2:C810, $B$2:B810, B810)</f>
        <v>22.185185185185187</v>
      </c>
      <c r="AM810" s="86">
        <f>AVERAGEIFS($I$2:I810, $B$2:B810, B810)</f>
        <v>0.52462962962962967</v>
      </c>
      <c r="AN810" s="86">
        <f>AVERAGEIFS($J$2:J810, $B$2:B810, B810)</f>
        <v>0.5159259259259259</v>
      </c>
      <c r="AO810" s="86">
        <f>AVERAGEIFS($D$2:D810, $B$2:B810, B810)</f>
        <v>0.59259259259259256</v>
      </c>
    </row>
    <row r="811" spans="1:41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86">
        <f>AVERAGEIFS($C$2:C811, $B$2:B811, B811)</f>
        <v>16.928571428571427</v>
      </c>
      <c r="AM811" s="86">
        <f>AVERAGEIFS($I$2:I811, $B$2:B811, B811)</f>
        <v>0.55535714285714288</v>
      </c>
      <c r="AN811" s="86">
        <f>AVERAGEIFS($J$2:J811, $B$2:B811, B811)</f>
        <v>0.51857142857142868</v>
      </c>
      <c r="AO811" s="86">
        <f>AVERAGEIFS($D$2:D811, $B$2:B811, B811)</f>
        <v>0.5357142857142857</v>
      </c>
    </row>
    <row r="812" spans="1:41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86">
        <f>AVERAGEIFS($C$2:C812, $B$2:B812, B812)</f>
        <v>16.071428571428573</v>
      </c>
      <c r="AM812" s="86">
        <f>AVERAGEIFS($I$2:I812, $B$2:B812, B812)</f>
        <v>0.48571428571428577</v>
      </c>
      <c r="AN812" s="86">
        <f>AVERAGEIFS($J$2:J812, $B$2:B812, B812)</f>
        <v>0.49071428571428577</v>
      </c>
      <c r="AO812" s="86">
        <f>AVERAGEIFS($D$2:D812, $B$2:B812, B812)</f>
        <v>0.35714285714285715</v>
      </c>
    </row>
    <row r="813" spans="1:41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86">
        <f>AVERAGEIFS($C$2:C813, $B$2:B813, B813)</f>
        <v>18.188679245283019</v>
      </c>
      <c r="AM813" s="86">
        <f>AVERAGEIFS($I$2:I813, $B$2:B813, B813)</f>
        <v>0.49339622641509417</v>
      </c>
      <c r="AN813" s="86">
        <f>AVERAGEIFS($J$2:J813, $B$2:B813, B813)</f>
        <v>0.48603773584905668</v>
      </c>
      <c r="AO813" s="86">
        <f>AVERAGEIFS($D$2:D813, $B$2:B813, B813)</f>
        <v>0.43396226415094341</v>
      </c>
    </row>
    <row r="814" spans="1:41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86">
        <f>AVERAGEIFS($C$2:C814, $B$2:B814, B814)</f>
        <v>14.1</v>
      </c>
      <c r="AM814" s="86">
        <f>AVERAGEIFS($I$2:I814, $B$2:B814, B814)</f>
        <v>0.59499999999999997</v>
      </c>
      <c r="AN814" s="86">
        <f>AVERAGEIFS($J$2:J814, $B$2:B814, B814)</f>
        <v>0.58299999999999996</v>
      </c>
      <c r="AO814" s="86">
        <f>AVERAGEIFS($D$2:D814, $B$2:B814, B814)</f>
        <v>0.5</v>
      </c>
    </row>
    <row r="815" spans="1:41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86">
        <f>AVERAGEIFS($C$2:C815, $B$2:B815, B815)</f>
        <v>15.380952380952381</v>
      </c>
      <c r="AM815" s="86">
        <f>AVERAGEIFS($I$2:I815, $B$2:B815, B815)</f>
        <v>0.55238095238095242</v>
      </c>
      <c r="AN815" s="86">
        <f>AVERAGEIFS($J$2:J815, $B$2:B815, B815)</f>
        <v>0.52666666666666673</v>
      </c>
      <c r="AO815" s="86">
        <f>AVERAGEIFS($D$2:D815, $B$2:B815, B815)</f>
        <v>0.47619047619047616</v>
      </c>
    </row>
    <row r="816" spans="1:41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86">
        <f>AVERAGEIFS($C$2:C816, $B$2:B816, B816)</f>
        <v>12</v>
      </c>
      <c r="AM816" s="86">
        <f>AVERAGEIFS($I$2:I816, $B$2:B816, B816)</f>
        <v>0.57499999999999996</v>
      </c>
      <c r="AN816" s="86">
        <f>AVERAGEIFS($J$2:J816, $B$2:B816, B816)</f>
        <v>0.505</v>
      </c>
      <c r="AO816" s="86">
        <f>AVERAGEIFS($D$2:D816, $B$2:B816, B816)</f>
        <v>0.5</v>
      </c>
    </row>
    <row r="817" spans="1:41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86">
        <f>AVERAGEIFS($C$2:C817, $B$2:B817, B817)</f>
        <v>14.0625</v>
      </c>
      <c r="AM817" s="86">
        <f>AVERAGEIFS($I$2:I817, $B$2:B817, B817)</f>
        <v>0.51249999999999996</v>
      </c>
      <c r="AN817" s="86">
        <f>AVERAGEIFS($J$2:J817, $B$2:B817, B817)</f>
        <v>0.50624999999999998</v>
      </c>
      <c r="AO817" s="86">
        <f>AVERAGEIFS($D$2:D817, $B$2:B817, B817)</f>
        <v>0.4375</v>
      </c>
    </row>
    <row r="818" spans="1:41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86">
        <f>AVERAGEIFS($C$2:C818, $B$2:B818, B818)</f>
        <v>7</v>
      </c>
      <c r="AM818" s="86">
        <f>AVERAGEIFS($I$2:I818, $B$2:B818, B818)</f>
        <v>0.75</v>
      </c>
      <c r="AN818" s="86">
        <f>AVERAGEIFS($J$2:J818, $B$2:B818, B818)</f>
        <v>0.58499999999999996</v>
      </c>
      <c r="AO818" s="86">
        <f>AVERAGEIFS($D$2:D818, $B$2:B818, B818)</f>
        <v>1</v>
      </c>
    </row>
    <row r="819" spans="1:41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86">
        <f>AVERAGEIFS($C$2:C819, $B$2:B819, B819)</f>
        <v>18.852941176470587</v>
      </c>
      <c r="AM819" s="86">
        <f>AVERAGEIFS($I$2:I819, $B$2:B819, B819)</f>
        <v>0.43382352941176466</v>
      </c>
      <c r="AN819" s="86">
        <f>AVERAGEIFS($J$2:J819, $B$2:B819, B819)</f>
        <v>0.44647058823529412</v>
      </c>
      <c r="AO819" s="86">
        <f>AVERAGEIFS($D$2:D819, $B$2:B819, B819)</f>
        <v>0.44117647058823528</v>
      </c>
    </row>
    <row r="820" spans="1:41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86">
        <f>AVERAGEIFS($C$2:C820, $B$2:B820, B820)</f>
        <v>15.363636363636363</v>
      </c>
      <c r="AM820" s="86">
        <f>AVERAGEIFS($I$2:I820, $B$2:B820, B820)</f>
        <v>0.60909090909090913</v>
      </c>
      <c r="AN820" s="86">
        <f>AVERAGEIFS($J$2:J820, $B$2:B820, B820)</f>
        <v>0.58090909090909093</v>
      </c>
      <c r="AO820" s="86">
        <f>AVERAGEIFS($D$2:D820, $B$2:B820, B820)</f>
        <v>0.54545454545454541</v>
      </c>
    </row>
    <row r="821" spans="1:41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86">
        <f>AVERAGEIFS($C$2:C821, $B$2:B821, B821)</f>
        <v>24.285714285714285</v>
      </c>
      <c r="AM821" s="86">
        <f>AVERAGEIFS($I$2:I821, $B$2:B821, B821)</f>
        <v>0.44464285714285712</v>
      </c>
      <c r="AN821" s="86">
        <f>AVERAGEIFS($J$2:J821, $B$2:B821, B821)</f>
        <v>0.4617857142857143</v>
      </c>
      <c r="AO821" s="86">
        <f>AVERAGEIFS($D$2:D821, $B$2:B821, B821)</f>
        <v>0.35714285714285715</v>
      </c>
    </row>
    <row r="822" spans="1:41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86">
        <f>AVERAGEIFS($C$2:C822, $B$2:B822, B822)</f>
        <v>17.068965517241381</v>
      </c>
      <c r="AM822" s="86">
        <f>AVERAGEIFS($I$2:I822, $B$2:B822, B822)</f>
        <v>0.56206896551724139</v>
      </c>
      <c r="AN822" s="86">
        <f>AVERAGEIFS($J$2:J822, $B$2:B822, B822)</f>
        <v>0.52000000000000013</v>
      </c>
      <c r="AO822" s="86">
        <f>AVERAGEIFS($D$2:D822, $B$2:B822, B822)</f>
        <v>0.55172413793103448</v>
      </c>
    </row>
    <row r="823" spans="1:41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86">
        <f>AVERAGEIFS($C$2:C823, $B$2:B823, B823)</f>
        <v>23.7</v>
      </c>
      <c r="AM823" s="86">
        <f>AVERAGEIFS($I$2:I823, $B$2:B823, B823)</f>
        <v>0.54540000000000011</v>
      </c>
      <c r="AN823" s="86">
        <f>AVERAGEIFS($J$2:J823, $B$2:B823, B823)</f>
        <v>0.52079999999999993</v>
      </c>
      <c r="AO823" s="86">
        <f>AVERAGEIFS($D$2:D823, $B$2:B823, B823)</f>
        <v>0.56000000000000005</v>
      </c>
    </row>
    <row r="824" spans="1:41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86">
        <f>AVERAGEIFS($C$2:C824, $B$2:B824, B824)</f>
        <v>8.5714285714285712</v>
      </c>
      <c r="AM824" s="86">
        <f>AVERAGEIFS($I$2:I824, $B$2:B824, B824)</f>
        <v>0.25</v>
      </c>
      <c r="AN824" s="86">
        <f>AVERAGEIFS($J$2:J824, $B$2:B824, B824)</f>
        <v>0.33571428571428574</v>
      </c>
      <c r="AO824" s="86">
        <f>AVERAGEIFS($D$2:D824, $B$2:B824, B824)</f>
        <v>0.14285714285714285</v>
      </c>
    </row>
    <row r="825" spans="1:41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86">
        <f>AVERAGEIFS($C$2:C825, $B$2:B825, B825)</f>
        <v>12</v>
      </c>
      <c r="AM825" s="86">
        <f>AVERAGEIFS($I$2:I825, $B$2:B825, B825)</f>
        <v>0.52500000000000002</v>
      </c>
      <c r="AN825" s="86">
        <f>AVERAGEIFS($J$2:J825, $B$2:B825, B825)</f>
        <v>0.59</v>
      </c>
      <c r="AO825" s="86">
        <f>AVERAGEIFS($D$2:D825, $B$2:B825, B825)</f>
        <v>0.5</v>
      </c>
    </row>
    <row r="826" spans="1:41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86">
        <f>AVERAGEIFS($C$2:C826, $B$2:B826, B826)</f>
        <v>18.24074074074074</v>
      </c>
      <c r="AM826" s="86">
        <f>AVERAGEIFS($I$2:I826, $B$2:B826, B826)</f>
        <v>0.48888888888888871</v>
      </c>
      <c r="AN826" s="86">
        <f>AVERAGEIFS($J$2:J826, $B$2:B826, B826)</f>
        <v>0.48518518518518533</v>
      </c>
      <c r="AO826" s="86">
        <f>AVERAGEIFS($D$2:D826, $B$2:B826, B826)</f>
        <v>0.42592592592592593</v>
      </c>
    </row>
    <row r="827" spans="1:41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86">
        <f>AVERAGEIFS($C$2:C827, $B$2:B827, B827)</f>
        <v>11.428571428571429</v>
      </c>
      <c r="AM827" s="86">
        <f>AVERAGEIFS($I$2:I827, $B$2:B827, B827)</f>
        <v>0.54285714285714293</v>
      </c>
      <c r="AN827" s="86">
        <f>AVERAGEIFS($J$2:J827, $B$2:B827, B827)</f>
        <v>0.52142857142857146</v>
      </c>
      <c r="AO827" s="86">
        <f>AVERAGEIFS($D$2:D827, $B$2:B827, B827)</f>
        <v>0.7142857142857143</v>
      </c>
    </row>
    <row r="828" spans="1:41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86">
        <f>AVERAGEIFS($C$2:C828, $B$2:B828, B828)</f>
        <v>12.24</v>
      </c>
      <c r="AM828" s="86">
        <f>AVERAGEIFS($I$2:I828, $B$2:B828, B828)</f>
        <v>0.44</v>
      </c>
      <c r="AN828" s="86">
        <f>AVERAGEIFS($J$2:J828, $B$2:B828, B828)</f>
        <v>0.46519999999999995</v>
      </c>
      <c r="AO828" s="86">
        <f>AVERAGEIFS($D$2:D828, $B$2:B828, B828)</f>
        <v>0.48</v>
      </c>
    </row>
    <row r="829" spans="1:41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86">
        <f>AVERAGEIFS($C$2:C829, $B$2:B829, B829)</f>
        <v>24.586206896551722</v>
      </c>
      <c r="AM829" s="86">
        <f>AVERAGEIFS($I$2:I829, $B$2:B829, B829)</f>
        <v>0.43793103448275861</v>
      </c>
      <c r="AN829" s="86">
        <f>AVERAGEIFS($J$2:J829, $B$2:B829, B829)</f>
        <v>0.46034482758620687</v>
      </c>
      <c r="AO829" s="86">
        <f>AVERAGEIFS($D$2:D829, $B$2:B829, B829)</f>
        <v>0.34482758620689657</v>
      </c>
    </row>
    <row r="830" spans="1:41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86">
        <f>AVERAGEIFS($C$2:C830, $B$2:B830, B830)</f>
        <v>22.109090909090909</v>
      </c>
      <c r="AM830" s="86">
        <f>AVERAGEIFS($I$2:I830, $B$2:B830, B830)</f>
        <v>0.51963636363636367</v>
      </c>
      <c r="AN830" s="86">
        <f>AVERAGEIFS($J$2:J830, $B$2:B830, B830)</f>
        <v>0.51418181818181818</v>
      </c>
      <c r="AO830" s="86">
        <f>AVERAGEIFS($D$2:D830, $B$2:B830, B830)</f>
        <v>0.58181818181818179</v>
      </c>
    </row>
    <row r="831" spans="1:41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86">
        <f>AVERAGEIFS($C$2:C831, $B$2:B831, B831)</f>
        <v>18.914285714285715</v>
      </c>
      <c r="AM831" s="86">
        <f>AVERAGEIFS($I$2:I831, $B$2:B831, B831)</f>
        <v>0.42857142857142855</v>
      </c>
      <c r="AN831" s="86">
        <f>AVERAGEIFS($J$2:J831, $B$2:B831, B831)</f>
        <v>0.44571428571428573</v>
      </c>
      <c r="AO831" s="86">
        <f>AVERAGEIFS($D$2:D831, $B$2:B831, B831)</f>
        <v>0.42857142857142855</v>
      </c>
    </row>
    <row r="832" spans="1:41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86">
        <f>AVERAGEIFS($C$2:C832, $B$2:B832, B832)</f>
        <v>15.666666666666666</v>
      </c>
      <c r="AM832" s="86">
        <f>AVERAGEIFS($I$2:I832, $B$2:B832, B832)</f>
        <v>0.47000000000000003</v>
      </c>
      <c r="AN832" s="86">
        <f>AVERAGEIFS($J$2:J832, $B$2:B832, B832)</f>
        <v>0.48600000000000004</v>
      </c>
      <c r="AO832" s="86">
        <f>AVERAGEIFS($D$2:D832, $B$2:B832, B832)</f>
        <v>0.33333333333333331</v>
      </c>
    </row>
    <row r="833" spans="1:41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86">
        <f>AVERAGEIFS($C$2:C833, $B$2:B833, B833)</f>
        <v>16</v>
      </c>
      <c r="AM833" s="86">
        <f>AVERAGEIFS($I$2:I833, $B$2:B833, B833)</f>
        <v>0.57916666666666672</v>
      </c>
      <c r="AN833" s="86">
        <f>AVERAGEIFS($J$2:J833, $B$2:B833, B833)</f>
        <v>0.5675</v>
      </c>
      <c r="AO833" s="86">
        <f>AVERAGEIFS($D$2:D833, $B$2:B833, B833)</f>
        <v>0.5</v>
      </c>
    </row>
    <row r="834" spans="1:41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86">
        <f>AVERAGEIFS($C$2:C834, $B$2:B834, B834)</f>
        <v>16.941176470588236</v>
      </c>
      <c r="AM834" s="86">
        <f>AVERAGEIFS($I$2:I834, $B$2:B834, B834)</f>
        <v>0.48823529411764699</v>
      </c>
      <c r="AN834" s="86">
        <f>AVERAGEIFS($J$2:J834, $B$2:B834, B834)</f>
        <v>0.51058823529411768</v>
      </c>
      <c r="AO834" s="86">
        <f>AVERAGEIFS($D$2:D834, $B$2:B834, B834)</f>
        <v>0.58823529411764708</v>
      </c>
    </row>
    <row r="835" spans="1:41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86">
        <f>AVERAGEIFS($C$2:C835, $B$2:B835, B835)</f>
        <v>15.045454545454545</v>
      </c>
      <c r="AM835" s="86">
        <f>AVERAGEIFS($I$2:I835, $B$2:B835, B835)</f>
        <v>0.53863636363636369</v>
      </c>
      <c r="AN835" s="86">
        <f>AVERAGEIFS($J$2:J835, $B$2:B835, B835)</f>
        <v>0.52181818181818196</v>
      </c>
      <c r="AO835" s="86">
        <f>AVERAGEIFS($D$2:D835, $B$2:B835, B835)</f>
        <v>0.45454545454545453</v>
      </c>
    </row>
    <row r="836" spans="1:41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86">
        <f>AVERAGEIFS($C$2:C836, $B$2:B836, B836)</f>
        <v>24.058823529411764</v>
      </c>
      <c r="AM836" s="86">
        <f>AVERAGEIFS($I$2:I836, $B$2:B836, B836)</f>
        <v>0.54941176470588238</v>
      </c>
      <c r="AN836" s="86">
        <f>AVERAGEIFS($J$2:J836, $B$2:B836, B836)</f>
        <v>0.52196078431372539</v>
      </c>
      <c r="AO836" s="86">
        <f>AVERAGEIFS($D$2:D836, $B$2:B836, B836)</f>
        <v>0.56862745098039214</v>
      </c>
    </row>
    <row r="837" spans="1:41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86">
        <f>AVERAGEIFS($C$2:C837, $B$2:B837, B837)</f>
        <v>26.103448275862068</v>
      </c>
      <c r="AM837" s="86">
        <f>AVERAGEIFS($I$2:I837, $B$2:B837, B837)</f>
        <v>0.46034482758620693</v>
      </c>
      <c r="AN837" s="86">
        <f>AVERAGEIFS($J$2:J837, $B$2:B837, B837)</f>
        <v>0.47241379310344833</v>
      </c>
      <c r="AO837" s="86">
        <f>AVERAGEIFS($D$2:D837, $B$2:B837, B837)</f>
        <v>0.48275862068965519</v>
      </c>
    </row>
    <row r="838" spans="1:41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86">
        <f>AVERAGEIFS($C$2:C838, $B$2:B838, B838)</f>
        <v>18.363636363636363</v>
      </c>
      <c r="AM838" s="86">
        <f>AVERAGEIFS($I$2:I838, $B$2:B838, B838)</f>
        <v>0.49363636363636348</v>
      </c>
      <c r="AN838" s="86">
        <f>AVERAGEIFS($J$2:J838, $B$2:B838, B838)</f>
        <v>0.48690909090909101</v>
      </c>
      <c r="AO838" s="86">
        <f>AVERAGEIFS($D$2:D838, $B$2:B838, B838)</f>
        <v>0.43636363636363634</v>
      </c>
    </row>
    <row r="839" spans="1:41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86">
        <f>AVERAGEIFS($C$2:C839, $B$2:B839, B839)</f>
        <v>16.411764705882351</v>
      </c>
      <c r="AM839" s="86">
        <f>AVERAGEIFS($I$2:I839, $B$2:B839, B839)</f>
        <v>0.51911764705882346</v>
      </c>
      <c r="AN839" s="86">
        <f>AVERAGEIFS($J$2:J839, $B$2:B839, B839)</f>
        <v>0.51147058823529412</v>
      </c>
      <c r="AO839" s="86">
        <f>AVERAGEIFS($D$2:D839, $B$2:B839, B839)</f>
        <v>0.55882352941176472</v>
      </c>
    </row>
    <row r="840" spans="1:41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86">
        <f>AVERAGEIFS($C$2:C840, $B$2:B840, B840)</f>
        <v>17.7</v>
      </c>
      <c r="AM840" s="86">
        <f>AVERAGEIFS($I$2:I840, $B$2:B840, B840)</f>
        <v>0.56833333333333336</v>
      </c>
      <c r="AN840" s="86">
        <f>AVERAGEIFS($J$2:J840, $B$2:B840, B840)</f>
        <v>0.52200000000000013</v>
      </c>
      <c r="AO840" s="86">
        <f>AVERAGEIFS($D$2:D840, $B$2:B840, B840)</f>
        <v>0.56666666666666665</v>
      </c>
    </row>
    <row r="841" spans="1:41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86">
        <f>AVERAGEIFS($C$2:C841, $B$2:B841, B841)</f>
        <v>12.653846153846153</v>
      </c>
      <c r="AM841" s="86">
        <f>AVERAGEIFS($I$2:I841, $B$2:B841, B841)</f>
        <v>0.45192307692307693</v>
      </c>
      <c r="AN841" s="86">
        <f>AVERAGEIFS($J$2:J841, $B$2:B841, B841)</f>
        <v>0.4696153846153846</v>
      </c>
      <c r="AO841" s="86">
        <f>AVERAGEIFS($D$2:D841, $B$2:B841, B841)</f>
        <v>0.5</v>
      </c>
    </row>
    <row r="842" spans="1:41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86">
        <f>AVERAGEIFS($C$2:C842, $B$2:B842, B842)</f>
        <v>18.722222222222221</v>
      </c>
      <c r="AM842" s="86">
        <f>AVERAGEIFS($I$2:I842, $B$2:B842, B842)</f>
        <v>0.44444444444444442</v>
      </c>
      <c r="AN842" s="86">
        <f>AVERAGEIFS($J$2:J842, $B$2:B842, B842)</f>
        <v>0.45611111111111108</v>
      </c>
      <c r="AO842" s="86">
        <f>AVERAGEIFS($D$2:D842, $B$2:B842, B842)</f>
        <v>0.44444444444444442</v>
      </c>
    </row>
    <row r="843" spans="1:41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86">
        <f>AVERAGEIFS($C$2:C843, $B$2:B843, B843)</f>
        <v>16.742857142857144</v>
      </c>
      <c r="AM843" s="86">
        <f>AVERAGEIFS($I$2:I843, $B$2:B843, B843)</f>
        <v>0.50285714285714278</v>
      </c>
      <c r="AN843" s="86">
        <f>AVERAGEIFS($J$2:J843, $B$2:B843, B843)</f>
        <v>0.51942857142857146</v>
      </c>
      <c r="AO843" s="86">
        <f>AVERAGEIFS($D$2:D843, $B$2:B843, B843)</f>
        <v>0.6</v>
      </c>
    </row>
    <row r="844" spans="1:41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86">
        <f>AVERAGEIFS($C$2:C844, $B$2:B844, B844)</f>
        <v>17.516129032258064</v>
      </c>
      <c r="AM844" s="86">
        <f>AVERAGEIFS($I$2:I844, $B$2:B844, B844)</f>
        <v>0.58225806451612905</v>
      </c>
      <c r="AN844" s="86">
        <f>AVERAGEIFS($J$2:J844, $B$2:B844, B844)</f>
        <v>0.53161290322580657</v>
      </c>
      <c r="AO844" s="86">
        <f>AVERAGEIFS($D$2:D844, $B$2:B844, B844)</f>
        <v>0.58064516129032262</v>
      </c>
    </row>
    <row r="845" spans="1:41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86">
        <f>AVERAGEIFS($C$2:C845, $B$2:B845, B845)</f>
        <v>6</v>
      </c>
      <c r="AM845" s="86">
        <f>AVERAGEIFS($I$2:I845, $B$2:B845, B845)</f>
        <v>0.83333333333333337</v>
      </c>
      <c r="AN845" s="86">
        <f>AVERAGEIFS($J$2:J845, $B$2:B845, B845)</f>
        <v>0.66333333333333322</v>
      </c>
      <c r="AO845" s="86">
        <f>AVERAGEIFS($D$2:D845, $B$2:B845, B845)</f>
        <v>1</v>
      </c>
    </row>
    <row r="846" spans="1:41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86">
        <f>AVERAGEIFS($C$2:C846, $B$2:B846, B846)</f>
        <v>15.923076923076923</v>
      </c>
      <c r="AM846" s="86">
        <f>AVERAGEIFS($I$2:I846, $B$2:B846, B846)</f>
        <v>0.61153846153846159</v>
      </c>
      <c r="AN846" s="86">
        <f>AVERAGEIFS($J$2:J846, $B$2:B846, B846)</f>
        <v>0.58692307692307699</v>
      </c>
      <c r="AO846" s="86">
        <f>AVERAGEIFS($D$2:D846, $B$2:B846, B846)</f>
        <v>0.53846153846153844</v>
      </c>
    </row>
    <row r="847" spans="1:41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86">
        <f>AVERAGEIFS($C$2:C847, $B$2:B847, B847)</f>
        <v>23.903846153846153</v>
      </c>
      <c r="AM847" s="86">
        <f>AVERAGEIFS($I$2:I847, $B$2:B847, B847)</f>
        <v>0.55807692307692314</v>
      </c>
      <c r="AN847" s="86">
        <f>AVERAGEIFS($J$2:J847, $B$2:B847, B847)</f>
        <v>0.52769230769230768</v>
      </c>
      <c r="AO847" s="86">
        <f>AVERAGEIFS($D$2:D847, $B$2:B847, B847)</f>
        <v>0.57692307692307687</v>
      </c>
    </row>
    <row r="848" spans="1:41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86">
        <f>AVERAGEIFS($C$2:C848, $B$2:B848, B848)</f>
        <v>19.666666666666668</v>
      </c>
      <c r="AM848" s="86">
        <f>AVERAGEIFS($I$2:I848, $B$2:B848, B848)</f>
        <v>0.62238095238095226</v>
      </c>
      <c r="AN848" s="86">
        <f>AVERAGEIFS($J$2:J848, $B$2:B848, B848)</f>
        <v>0.55666666666666664</v>
      </c>
      <c r="AO848" s="86">
        <f>AVERAGEIFS($D$2:D848, $B$2:B848, B848)</f>
        <v>0.76190476190476186</v>
      </c>
    </row>
    <row r="849" spans="1:41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86">
        <f>AVERAGEIFS($C$2:C849, $B$2:B849, B849)</f>
        <v>21.892857142857142</v>
      </c>
      <c r="AM849" s="86">
        <f>AVERAGEIFS($I$2:I849, $B$2:B849, B849)</f>
        <v>0.51035714285714284</v>
      </c>
      <c r="AN849" s="86">
        <f>AVERAGEIFS($J$2:J849, $B$2:B849, B849)</f>
        <v>0.50821428571428573</v>
      </c>
      <c r="AO849" s="86">
        <f>AVERAGEIFS($D$2:D849, $B$2:B849, B849)</f>
        <v>0.5714285714285714</v>
      </c>
    </row>
    <row r="850" spans="1:41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86">
        <f>AVERAGEIFS($C$2:C850, $B$2:B850, B850)</f>
        <v>16.2</v>
      </c>
      <c r="AM850" s="86">
        <f>AVERAGEIFS($I$2:I850, $B$2:B850, B850)</f>
        <v>0.50428571428571423</v>
      </c>
      <c r="AN850" s="86">
        <f>AVERAGEIFS($J$2:J850, $B$2:B850, B850)</f>
        <v>0.502</v>
      </c>
      <c r="AO850" s="86">
        <f>AVERAGEIFS($D$2:D850, $B$2:B850, B850)</f>
        <v>0.54285714285714282</v>
      </c>
    </row>
    <row r="851" spans="1:41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86">
        <f>AVERAGEIFS($C$2:C851, $B$2:B851, B851)</f>
        <v>3</v>
      </c>
      <c r="AM851" s="86">
        <f>AVERAGEIFS($I$2:I851, $B$2:B851, B851)</f>
        <v>0</v>
      </c>
      <c r="AN851" s="86">
        <f>AVERAGEIFS($J$2:J851, $B$2:B851, B851)</f>
        <v>0.18</v>
      </c>
      <c r="AO851" s="86">
        <f>AVERAGEIFS($D$2:D851, $B$2:B851, B851)</f>
        <v>0</v>
      </c>
    </row>
    <row r="852" spans="1:41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86">
        <f>AVERAGEIFS($C$2:C852, $B$2:B852, B852)</f>
        <v>14.869565217391305</v>
      </c>
      <c r="AM852" s="86">
        <f>AVERAGEIFS($I$2:I852, $B$2:B852, B852)</f>
        <v>0.51521739130434785</v>
      </c>
      <c r="AN852" s="86">
        <f>AVERAGEIFS($J$2:J852, $B$2:B852, B852)</f>
        <v>0.50695652173913053</v>
      </c>
      <c r="AO852" s="86">
        <f>AVERAGEIFS($D$2:D852, $B$2:B852, B852)</f>
        <v>0.43478260869565216</v>
      </c>
    </row>
    <row r="853" spans="1:41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86">
        <f>AVERAGEIFS($C$2:C853, $B$2:B853, B853)</f>
        <v>10.810810810810811</v>
      </c>
      <c r="AM853" s="86">
        <f>AVERAGEIFS($I$2:I853, $B$2:B853, B853)</f>
        <v>0.45486486486486494</v>
      </c>
      <c r="AN853" s="86">
        <f>AVERAGEIFS($J$2:J853, $B$2:B853, B853)</f>
        <v>0.48027027027027025</v>
      </c>
      <c r="AO853" s="86">
        <f>AVERAGEIFS($D$2:D853, $B$2:B853, B853)</f>
        <v>0.43243243243243246</v>
      </c>
    </row>
    <row r="854" spans="1:41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86">
        <f>AVERAGEIFS($C$2:C854, $B$2:B854, B854)</f>
        <v>23.641509433962263</v>
      </c>
      <c r="AM854" s="86">
        <f>AVERAGEIFS($I$2:I854, $B$2:B854, B854)</f>
        <v>0.55226415094339631</v>
      </c>
      <c r="AN854" s="86">
        <f>AVERAGEIFS($J$2:J854, $B$2:B854, B854)</f>
        <v>0.52283018867924524</v>
      </c>
      <c r="AO854" s="86">
        <f>AVERAGEIFS($D$2:D854, $B$2:B854, B854)</f>
        <v>0.56603773584905659</v>
      </c>
    </row>
    <row r="855" spans="1:41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86">
        <f>AVERAGEIFS($C$2:C855, $B$2:B855, B855)</f>
        <v>18.675675675675677</v>
      </c>
      <c r="AM855" s="86">
        <f>AVERAGEIFS($I$2:I855, $B$2:B855, B855)</f>
        <v>0.4391891891891892</v>
      </c>
      <c r="AN855" s="86">
        <f>AVERAGEIFS($J$2:J855, $B$2:B855, B855)</f>
        <v>0.45108108108108103</v>
      </c>
      <c r="AO855" s="86">
        <f>AVERAGEIFS($D$2:D855, $B$2:B855, B855)</f>
        <v>0.43243243243243246</v>
      </c>
    </row>
    <row r="856" spans="1:41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86">
        <f>AVERAGEIFS($C$2:C856, $B$2:B856, B856)</f>
        <v>17.46875</v>
      </c>
      <c r="AM856" s="86">
        <f>AVERAGEIFS($I$2:I856, $B$2:B856, B856)</f>
        <v>0.57187500000000002</v>
      </c>
      <c r="AN856" s="86">
        <f>AVERAGEIFS($J$2:J856, $B$2:B856, B856)</f>
        <v>0.52343750000000011</v>
      </c>
      <c r="AO856" s="86">
        <f>AVERAGEIFS($D$2:D856, $B$2:B856, B856)</f>
        <v>0.5625</v>
      </c>
    </row>
    <row r="857" spans="1:41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86">
        <f>AVERAGEIFS($C$2:C857, $B$2:B857, B857)</f>
        <v>14.791666666666666</v>
      </c>
      <c r="AM857" s="86">
        <f>AVERAGEIFS($I$2:I857, $B$2:B857, B857)</f>
        <v>0.50416666666666676</v>
      </c>
      <c r="AN857" s="86">
        <f>AVERAGEIFS($J$2:J857, $B$2:B857, B857)</f>
        <v>0.49708333333333338</v>
      </c>
      <c r="AO857" s="86">
        <f>AVERAGEIFS($D$2:D857, $B$2:B857, B857)</f>
        <v>0.41666666666666669</v>
      </c>
    </row>
    <row r="858" spans="1:41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86">
        <f>AVERAGEIFS($C$2:C858, $B$2:B858, B858)</f>
        <v>10.657894736842104</v>
      </c>
      <c r="AM858" s="86">
        <f>AVERAGEIFS($I$2:I858, $B$2:B858, B858)</f>
        <v>0.44947368421052636</v>
      </c>
      <c r="AN858" s="86">
        <f>AVERAGEIFS($J$2:J858, $B$2:B858, B858)</f>
        <v>0.47473684210526312</v>
      </c>
      <c r="AO858" s="86">
        <f>AVERAGEIFS($D$2:D858, $B$2:B858, B858)</f>
        <v>0.42105263157894735</v>
      </c>
    </row>
    <row r="859" spans="1:41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86">
        <f>AVERAGEIFS($C$2:C859, $B$2:B859, B859)</f>
        <v>5.5</v>
      </c>
      <c r="AM859" s="86">
        <f>AVERAGEIFS($I$2:I859, $B$2:B859, B859)</f>
        <v>0.6875</v>
      </c>
      <c r="AN859" s="86">
        <f>AVERAGEIFS($J$2:J859, $B$2:B859, B859)</f>
        <v>0.56499999999999995</v>
      </c>
      <c r="AO859" s="86">
        <f>AVERAGEIFS($D$2:D859, $B$2:B859, B859)</f>
        <v>0.75</v>
      </c>
    </row>
    <row r="860" spans="1:41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86">
        <f>AVERAGEIFS($C$2:C860, $B$2:B860, B860)</f>
        <v>21.87719298245614</v>
      </c>
      <c r="AM860" s="86">
        <f>AVERAGEIFS($I$2:I860, $B$2:B860, B860)</f>
        <v>0.514561403508772</v>
      </c>
      <c r="AN860" s="86">
        <f>AVERAGEIFS($J$2:J860, $B$2:B860, B860)</f>
        <v>0.51210526315789473</v>
      </c>
      <c r="AO860" s="86">
        <f>AVERAGEIFS($D$2:D860, $B$2:B860, B860)</f>
        <v>0.57894736842105265</v>
      </c>
    </row>
    <row r="861" spans="1:41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86">
        <f>AVERAGEIFS($C$2:C861, $B$2:B861, B861)</f>
        <v>19.454545454545453</v>
      </c>
      <c r="AM861" s="86">
        <f>AVERAGEIFS($I$2:I861, $B$2:B861, B861)</f>
        <v>0.62818181818181806</v>
      </c>
      <c r="AN861" s="86">
        <f>AVERAGEIFS($J$2:J861, $B$2:B861, B861)</f>
        <v>0.56454545454545457</v>
      </c>
      <c r="AO861" s="86">
        <f>AVERAGEIFS($D$2:D861, $B$2:B861, B861)</f>
        <v>0.77272727272727271</v>
      </c>
    </row>
    <row r="862" spans="1:41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86">
        <f>AVERAGEIFS($C$2:C862, $B$2:B862, B862)</f>
        <v>16.194444444444443</v>
      </c>
      <c r="AM862" s="86">
        <f>AVERAGEIFS($I$2:I862, $B$2:B862, B862)</f>
        <v>0.51111111111111107</v>
      </c>
      <c r="AN862" s="86">
        <f>AVERAGEIFS($J$2:J862, $B$2:B862, B862)</f>
        <v>0.5083333333333333</v>
      </c>
      <c r="AO862" s="86">
        <f>AVERAGEIFS($D$2:D862, $B$2:B862, B862)</f>
        <v>0.55555555555555558</v>
      </c>
    </row>
    <row r="863" spans="1:41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86">
        <f>AVERAGEIFS($C$2:C863, $B$2:B863, B863)</f>
        <v>16.142857142857142</v>
      </c>
      <c r="AM863" s="86">
        <f>AVERAGEIFS($I$2:I863, $B$2:B863, B863)</f>
        <v>0.62142857142857133</v>
      </c>
      <c r="AN863" s="86">
        <f>AVERAGEIFS($J$2:J863, $B$2:B863, B863)</f>
        <v>0.5971428571428572</v>
      </c>
      <c r="AO863" s="86">
        <f>AVERAGEIFS($D$2:D863, $B$2:B863, B863)</f>
        <v>0.5714285714285714</v>
      </c>
    </row>
    <row r="864" spans="1:41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86">
        <f>AVERAGEIFS($C$2:C864, $B$2:B864, B864)</f>
        <v>16.583333333333332</v>
      </c>
      <c r="AM864" s="86">
        <f>AVERAGEIFS($I$2:I864, $B$2:B864, B864)</f>
        <v>0.50972222222222219</v>
      </c>
      <c r="AN864" s="86">
        <f>AVERAGEIFS($J$2:J864, $B$2:B864, B864)</f>
        <v>0.52527777777777773</v>
      </c>
      <c r="AO864" s="86">
        <f>AVERAGEIFS($D$2:D864, $B$2:B864, B864)</f>
        <v>0.61111111111111116</v>
      </c>
    </row>
    <row r="865" spans="1:41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86">
        <f>AVERAGEIFS($C$2:C865, $B$2:B865, B865)</f>
        <v>5.5</v>
      </c>
      <c r="AM865" s="86">
        <f>AVERAGEIFS($I$2:I865, $B$2:B865, B865)</f>
        <v>0.375</v>
      </c>
      <c r="AN865" s="86">
        <f>AVERAGEIFS($J$2:J865, $B$2:B865, B865)</f>
        <v>0.45499999999999996</v>
      </c>
      <c r="AO865" s="86">
        <f>AVERAGEIFS($D$2:D865, $B$2:B865, B865)</f>
        <v>0.5</v>
      </c>
    </row>
    <row r="866" spans="1:41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86">
        <f>AVERAGEIFS($C$2:C866, $B$2:B866, B866)</f>
        <v>21.844827586206897</v>
      </c>
      <c r="AM866" s="86">
        <f>AVERAGEIFS($I$2:I866, $B$2:B866, B866)</f>
        <v>0.52293103448275868</v>
      </c>
      <c r="AN866" s="86">
        <f>AVERAGEIFS($J$2:J866, $B$2:B866, B866)</f>
        <v>0.52051724137931032</v>
      </c>
      <c r="AO866" s="86">
        <f>AVERAGEIFS($D$2:D866, $B$2:B866, B866)</f>
        <v>0.58620689655172409</v>
      </c>
    </row>
    <row r="867" spans="1:41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86">
        <f>AVERAGEIFS($C$2:C867, $B$2:B867, B867)</f>
        <v>25.866666666666667</v>
      </c>
      <c r="AM867" s="86">
        <f>AVERAGEIFS($I$2:I867, $B$2:B867, B867)</f>
        <v>0.47833333333333339</v>
      </c>
      <c r="AN867" s="86">
        <f>AVERAGEIFS($J$2:J867, $B$2:B867, B867)</f>
        <v>0.49000000000000005</v>
      </c>
      <c r="AO867" s="86">
        <f>AVERAGEIFS($D$2:D867, $B$2:B867, B867)</f>
        <v>0.5</v>
      </c>
    </row>
    <row r="868" spans="1:41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86">
        <f>AVERAGEIFS($C$2:C868, $B$2:B868, B868)</f>
        <v>16.162162162162161</v>
      </c>
      <c r="AM868" s="86">
        <f>AVERAGEIFS($I$2:I868, $B$2:B868, B868)</f>
        <v>0.5243243243243243</v>
      </c>
      <c r="AN868" s="86">
        <f>AVERAGEIFS($J$2:J868, $B$2:B868, B868)</f>
        <v>0.52162162162162162</v>
      </c>
      <c r="AO868" s="86">
        <f>AVERAGEIFS($D$2:D868, $B$2:B868, B868)</f>
        <v>0.56756756756756754</v>
      </c>
    </row>
    <row r="869" spans="1:41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86">
        <f>AVERAGEIFS($C$2:C869, $B$2:B869, B869)</f>
        <v>17.303030303030305</v>
      </c>
      <c r="AM869" s="86">
        <f>AVERAGEIFS($I$2:I869, $B$2:B869, B869)</f>
        <v>0.58484848484848484</v>
      </c>
      <c r="AN869" s="86">
        <f>AVERAGEIFS($J$2:J869, $B$2:B869, B869)</f>
        <v>0.53787878787878796</v>
      </c>
      <c r="AO869" s="86">
        <f>AVERAGEIFS($D$2:D869, $B$2:B869, B869)</f>
        <v>0.5757575757575758</v>
      </c>
    </row>
    <row r="870" spans="1:41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86">
        <f>AVERAGEIFS($C$2:C870, $B$2:B870, B870)</f>
        <v>16.351351351351351</v>
      </c>
      <c r="AM870" s="86">
        <f>AVERAGEIFS($I$2:I870, $B$2:B870, B870)</f>
        <v>0.52297297297297296</v>
      </c>
      <c r="AN870" s="86">
        <f>AVERAGEIFS($J$2:J870, $B$2:B870, B870)</f>
        <v>0.53810810810810816</v>
      </c>
      <c r="AO870" s="86">
        <f>AVERAGEIFS($D$2:D870, $B$2:B870, B870)</f>
        <v>0.6216216216216216</v>
      </c>
    </row>
    <row r="871" spans="1:41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86">
        <f>AVERAGEIFS($C$2:C871, $B$2:B871, B871)</f>
        <v>10.538461538461538</v>
      </c>
      <c r="AM871" s="86">
        <f>AVERAGEIFS($I$2:I871, $B$2:B871, B871)</f>
        <v>0.46358974358974364</v>
      </c>
      <c r="AN871" s="86">
        <f>AVERAGEIFS($J$2:J871, $B$2:B871, B871)</f>
        <v>0.48820512820512818</v>
      </c>
      <c r="AO871" s="86">
        <f>AVERAGEIFS($D$2:D871, $B$2:B871, B871)</f>
        <v>0.4358974358974359</v>
      </c>
    </row>
    <row r="872" spans="1:41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86">
        <f>AVERAGEIFS($C$2:C872, $B$2:B872, B872)</f>
        <v>18.657894736842106</v>
      </c>
      <c r="AM872" s="86">
        <f>AVERAGEIFS($I$2:I872, $B$2:B872, B872)</f>
        <v>0.42763157894736842</v>
      </c>
      <c r="AN872" s="86">
        <f>AVERAGEIFS($J$2:J872, $B$2:B872, B872)</f>
        <v>0.43921052631578944</v>
      </c>
      <c r="AO872" s="86">
        <f>AVERAGEIFS($D$2:D872, $B$2:B872, B872)</f>
        <v>0.42105263157894735</v>
      </c>
    </row>
    <row r="873" spans="1:41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86">
        <f>AVERAGEIFS($C$2:C873, $B$2:B873, B873)</f>
        <v>23.481481481481481</v>
      </c>
      <c r="AM873" s="86">
        <f>AVERAGEIFS($I$2:I873, $B$2:B873, B873)</f>
        <v>0.54203703703703709</v>
      </c>
      <c r="AN873" s="86">
        <f>AVERAGEIFS($J$2:J873, $B$2:B873, B873)</f>
        <v>0.51314814814814813</v>
      </c>
      <c r="AO873" s="86">
        <f>AVERAGEIFS($D$2:D873, $B$2:B873, B873)</f>
        <v>0.55555555555555558</v>
      </c>
    </row>
    <row r="874" spans="1:41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86">
        <f>AVERAGEIFS($C$2:C874, $B$2:B874, B874)</f>
        <v>17.96551724137931</v>
      </c>
      <c r="AM874" s="86">
        <f>AVERAGEIFS($I$2:I874, $B$2:B874, B874)</f>
        <v>0.39310344827586202</v>
      </c>
      <c r="AN874" s="86">
        <f>AVERAGEIFS($J$2:J874, $B$2:B874, B874)</f>
        <v>0.43551724137931036</v>
      </c>
      <c r="AO874" s="86">
        <f>AVERAGEIFS($D$2:D874, $B$2:B874, B874)</f>
        <v>0.34482758620689657</v>
      </c>
    </row>
    <row r="875" spans="1:41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86">
        <f>AVERAGEIFS($C$2:C875, $B$2:B875, B875)</f>
        <v>16.899999999999999</v>
      </c>
      <c r="AM875" s="86">
        <f>AVERAGEIFS($I$2:I875, $B$2:B875, B875)</f>
        <v>0.45599999999999996</v>
      </c>
      <c r="AN875" s="86">
        <f>AVERAGEIFS($J$2:J875, $B$2:B875, B875)</f>
        <v>0.48699999999999999</v>
      </c>
      <c r="AO875" s="86">
        <f>AVERAGEIFS($D$2:D875, $B$2:B875, B875)</f>
        <v>0.45</v>
      </c>
    </row>
    <row r="876" spans="1:41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86">
        <f>AVERAGEIFS($C$2:C876, $B$2:B876, B876)</f>
        <v>23.457142857142856</v>
      </c>
      <c r="AM876" s="86">
        <f>AVERAGEIFS($I$2:I876, $B$2:B876, B876)</f>
        <v>0.54942857142857138</v>
      </c>
      <c r="AN876" s="86">
        <f>AVERAGEIFS($J$2:J876, $B$2:B876, B876)</f>
        <v>0.54371428571428571</v>
      </c>
      <c r="AO876" s="86">
        <f>AVERAGEIFS($D$2:D876, $B$2:B876, B876)</f>
        <v>0.54285714285714282</v>
      </c>
    </row>
    <row r="877" spans="1:41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86">
        <f>AVERAGEIFS($C$2:C877, $B$2:B877, B877)</f>
        <v>19.875</v>
      </c>
      <c r="AM877" s="86">
        <f>AVERAGEIFS($I$2:I877, $B$2:B877, B877)</f>
        <v>0.52249999999999996</v>
      </c>
      <c r="AN877" s="86">
        <f>AVERAGEIFS($J$2:J877, $B$2:B877, B877)</f>
        <v>0.49156250000000007</v>
      </c>
      <c r="AO877" s="86">
        <f>AVERAGEIFS($D$2:D877, $B$2:B877, B877)</f>
        <v>0.53125</v>
      </c>
    </row>
    <row r="878" spans="1:41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86">
        <f>AVERAGEIFS($C$2:C878, $B$2:B878, B878)</f>
        <v>25.838709677419356</v>
      </c>
      <c r="AM878" s="86">
        <f>AVERAGEIFS($I$2:I878, $B$2:B878, B878)</f>
        <v>0.48709677419354841</v>
      </c>
      <c r="AN878" s="86">
        <f>AVERAGEIFS($J$2:J878, $B$2:B878, B878)</f>
        <v>0.49451612903225811</v>
      </c>
      <c r="AO878" s="86">
        <f>AVERAGEIFS($D$2:D878, $B$2:B878, B878)</f>
        <v>0.5161290322580645</v>
      </c>
    </row>
    <row r="879" spans="1:41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86">
        <f>AVERAGEIFS($C$2:C879, $B$2:B879, B879)</f>
        <v>23.361111111111111</v>
      </c>
      <c r="AM879" s="86">
        <f>AVERAGEIFS($I$2:I879, $B$2:B879, B879)</f>
        <v>0.55499999999999994</v>
      </c>
      <c r="AN879" s="86">
        <f>AVERAGEIFS($J$2:J879, $B$2:B879, B879)</f>
        <v>0.5461111111111111</v>
      </c>
      <c r="AO879" s="86">
        <f>AVERAGEIFS($D$2:D879, $B$2:B879, B879)</f>
        <v>0.55555555555555558</v>
      </c>
    </row>
    <row r="880" spans="1:41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86">
        <f>AVERAGEIFS($C$2:C880, $B$2:B880, B880)</f>
        <v>16.133333333333333</v>
      </c>
      <c r="AM880" s="86">
        <f>AVERAGEIFS($I$2:I880, $B$2:B880, B880)</f>
        <v>0.63</v>
      </c>
      <c r="AN880" s="86">
        <f>AVERAGEIFS($J$2:J880, $B$2:B880, B880)</f>
        <v>0.5993333333333335</v>
      </c>
      <c r="AO880" s="86">
        <f>AVERAGEIFS($D$2:D880, $B$2:B880, B880)</f>
        <v>0.6</v>
      </c>
    </row>
    <row r="881" spans="1:41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86">
        <f>AVERAGEIFS($C$2:C881, $B$2:B881, B881)</f>
        <v>16.289473684210527</v>
      </c>
      <c r="AM881" s="86">
        <f>AVERAGEIFS($I$2:I881, $B$2:B881, B881)</f>
        <v>0.52894736842105261</v>
      </c>
      <c r="AN881" s="86">
        <f>AVERAGEIFS($J$2:J881, $B$2:B881, B881)</f>
        <v>0.54052631578947363</v>
      </c>
      <c r="AO881" s="86">
        <f>AVERAGEIFS($D$2:D881, $B$2:B881, B881)</f>
        <v>0.63157894736842102</v>
      </c>
    </row>
    <row r="882" spans="1:41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86">
        <f>AVERAGEIFS($C$2:C882, $B$2:B882, B882)</f>
        <v>12.111111111111111</v>
      </c>
      <c r="AM882" s="86">
        <f>AVERAGEIFS($I$2:I882, $B$2:B882, B882)</f>
        <v>0.43888888888888888</v>
      </c>
      <c r="AN882" s="86">
        <f>AVERAGEIFS($J$2:J882, $B$2:B882, B882)</f>
        <v>0.50555555555555565</v>
      </c>
      <c r="AO882" s="86">
        <f>AVERAGEIFS($D$2:D882, $B$2:B882, B882)</f>
        <v>0.55555555555555558</v>
      </c>
    </row>
    <row r="883" spans="1:41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86">
        <f>AVERAGEIFS($C$2:C883, $B$2:B883, B883)</f>
        <v>18.435897435897434</v>
      </c>
      <c r="AM883" s="86">
        <f>AVERAGEIFS($I$2:I883, $B$2:B883, B883)</f>
        <v>0.4358974358974359</v>
      </c>
      <c r="AN883" s="86">
        <f>AVERAGEIFS($J$2:J883, $B$2:B883, B883)</f>
        <v>0.44410256410256405</v>
      </c>
      <c r="AO883" s="86">
        <f>AVERAGEIFS($D$2:D883, $B$2:B883, B883)</f>
        <v>0.4358974358974359</v>
      </c>
    </row>
    <row r="884" spans="1:41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86">
        <f>AVERAGEIFS($C$2:C884, $B$2:B884, B884)</f>
        <v>21.864406779661017</v>
      </c>
      <c r="AM884" s="86">
        <f>AVERAGEIFS($I$2:I884, $B$2:B884, B884)</f>
        <v>0.51830508474576276</v>
      </c>
      <c r="AN884" s="86">
        <f>AVERAGEIFS($J$2:J884, $B$2:B884, B884)</f>
        <v>0.51813559322033897</v>
      </c>
      <c r="AO884" s="86">
        <f>AVERAGEIFS($D$2:D884, $B$2:B884, B884)</f>
        <v>0.57627118644067798</v>
      </c>
    </row>
    <row r="885" spans="1:41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86">
        <f>AVERAGEIFS($C$2:C885, $B$2:B885, B885)</f>
        <v>19.391304347826086</v>
      </c>
      <c r="AM885" s="86">
        <f>AVERAGEIFS($I$2:I885, $B$2:B885, B885)</f>
        <v>0.61173913043478256</v>
      </c>
      <c r="AN885" s="86">
        <f>AVERAGEIFS($J$2:J885, $B$2:B885, B885)</f>
        <v>0.55652173913043479</v>
      </c>
      <c r="AO885" s="86">
        <f>AVERAGEIFS($D$2:D885, $B$2:B885, B885)</f>
        <v>0.73913043478260865</v>
      </c>
    </row>
    <row r="886" spans="1:41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86">
        <f>AVERAGEIFS($C$2:C886, $B$2:B886, B886)</f>
        <v>19.757575757575758</v>
      </c>
      <c r="AM886" s="86">
        <f>AVERAGEIFS($I$2:I886, $B$2:B886, B886)</f>
        <v>0.51424242424242417</v>
      </c>
      <c r="AN886" s="86">
        <f>AVERAGEIFS($J$2:J886, $B$2:B886, B886)</f>
        <v>0.48818181818181827</v>
      </c>
      <c r="AO886" s="86">
        <f>AVERAGEIFS($D$2:D886, $B$2:B886, B886)</f>
        <v>0.51515151515151514</v>
      </c>
    </row>
    <row r="887" spans="1:41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86">
        <f>AVERAGEIFS($C$2:C887, $B$2:B887, B887)</f>
        <v>18.267857142857142</v>
      </c>
      <c r="AM887" s="86">
        <f>AVERAGEIFS($I$2:I887, $B$2:B887, B887)</f>
        <v>0.48928571428571416</v>
      </c>
      <c r="AN887" s="86">
        <f>AVERAGEIFS($J$2:J887, $B$2:B887, B887)</f>
        <v>0.48500000000000004</v>
      </c>
      <c r="AO887" s="86">
        <f>AVERAGEIFS($D$2:D887, $B$2:B887, B887)</f>
        <v>0.42857142857142855</v>
      </c>
    </row>
    <row r="888" spans="1:41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86">
        <f>AVERAGEIFS($C$2:C888, $B$2:B888, B888)</f>
        <v>16.026315789473685</v>
      </c>
      <c r="AM888" s="86">
        <f>AVERAGEIFS($I$2:I888, $B$2:B888, B888)</f>
        <v>0.51710526315789473</v>
      </c>
      <c r="AN888" s="86">
        <f>AVERAGEIFS($J$2:J888, $B$2:B888, B888)</f>
        <v>0.5178947368421053</v>
      </c>
      <c r="AO888" s="86">
        <f>AVERAGEIFS($D$2:D888, $B$2:B888, B888)</f>
        <v>0.55263157894736847</v>
      </c>
    </row>
    <row r="889" spans="1:41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86">
        <f>AVERAGEIFS($C$2:C889, $B$2:B889, B889)</f>
        <v>10.475</v>
      </c>
      <c r="AM889" s="86">
        <f>AVERAGEIFS($I$2:I889, $B$2:B889, B889)</f>
        <v>0.45825000000000005</v>
      </c>
      <c r="AN889" s="86">
        <f>AVERAGEIFS($J$2:J889, $B$2:B889, B889)</f>
        <v>0.48549999999999993</v>
      </c>
      <c r="AO889" s="86">
        <f>AVERAGEIFS($D$2:D889, $B$2:B889, B889)</f>
        <v>0.42499999999999999</v>
      </c>
    </row>
    <row r="890" spans="1:41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86">
        <f>AVERAGEIFS($C$2:C890, $B$2:B890, B890)</f>
        <v>16.179487179487179</v>
      </c>
      <c r="AM890" s="86">
        <f>AVERAGEIFS($I$2:I890, $B$2:B890, B890)</f>
        <v>0.5346153846153846</v>
      </c>
      <c r="AN890" s="86">
        <f>AVERAGEIFS($J$2:J890, $B$2:B890, B890)</f>
        <v>0.54102564102564099</v>
      </c>
      <c r="AO890" s="86">
        <f>AVERAGEIFS($D$2:D890, $B$2:B890, B890)</f>
        <v>0.64102564102564108</v>
      </c>
    </row>
    <row r="891" spans="1:41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86">
        <f>AVERAGEIFS($C$2:C891, $B$2:B891, B891)</f>
        <v>25.84375</v>
      </c>
      <c r="AM891" s="86">
        <f>AVERAGEIFS($I$2:I891, $B$2:B891, B891)</f>
        <v>0.49531250000000004</v>
      </c>
      <c r="AN891" s="86">
        <f>AVERAGEIFS($J$2:J891, $B$2:B891, B891)</f>
        <v>0.49656250000000007</v>
      </c>
      <c r="AO891" s="86">
        <f>AVERAGEIFS($D$2:D891, $B$2:B891, B891)</f>
        <v>0.53125</v>
      </c>
    </row>
    <row r="892" spans="1:41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86">
        <f>AVERAGEIFS($C$2:C892, $B$2:B892, B892)</f>
        <v>19.291666666666668</v>
      </c>
      <c r="AM892" s="86">
        <f>AVERAGEIFS($I$2:I892, $B$2:B892, B892)</f>
        <v>0.61749999999999994</v>
      </c>
      <c r="AN892" s="86">
        <f>AVERAGEIFS($J$2:J892, $B$2:B892, B892)</f>
        <v>0.55666666666666675</v>
      </c>
      <c r="AO892" s="86">
        <f>AVERAGEIFS($D$2:D892, $B$2:B892, B892)</f>
        <v>0.75</v>
      </c>
    </row>
    <row r="893" spans="1:41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86">
        <f>AVERAGEIFS($C$2:C893, $B$2:B893, B893)</f>
        <v>16.625</v>
      </c>
      <c r="AM893" s="86">
        <f>AVERAGEIFS($I$2:I893, $B$2:B893, B893)</f>
        <v>0.63749999999999996</v>
      </c>
      <c r="AN893" s="86">
        <f>AVERAGEIFS($J$2:J893, $B$2:B893, B893)</f>
        <v>0.59687500000000016</v>
      </c>
      <c r="AO893" s="86">
        <f>AVERAGEIFS($D$2:D893, $B$2:B893, B893)</f>
        <v>0.625</v>
      </c>
    </row>
    <row r="894" spans="1:41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86">
        <f>AVERAGEIFS($C$2:C894, $B$2:B894, B894)</f>
        <v>15.948717948717949</v>
      </c>
      <c r="AM894" s="86">
        <f>AVERAGEIFS($I$2:I894, $B$2:B894, B894)</f>
        <v>0.52307692307692299</v>
      </c>
      <c r="AN894" s="86">
        <f>AVERAGEIFS($J$2:J894, $B$2:B894, B894)</f>
        <v>0.51897435897435895</v>
      </c>
      <c r="AO894" s="86">
        <f>AVERAGEIFS($D$2:D894, $B$2:B894, B894)</f>
        <v>0.5641025641025641</v>
      </c>
    </row>
    <row r="895" spans="1:41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86">
        <f>AVERAGEIFS($C$2:C895, $B$2:B895, B895)</f>
        <v>5</v>
      </c>
      <c r="AM895" s="86">
        <f>AVERAGEIFS($I$2:I895, $B$2:B895, B895)</f>
        <v>0.7</v>
      </c>
      <c r="AN895" s="86">
        <f>AVERAGEIFS($J$2:J895, $B$2:B895, B895)</f>
        <v>0.56399999999999995</v>
      </c>
      <c r="AO895" s="86">
        <f>AVERAGEIFS($D$2:D895, $B$2:B895, B895)</f>
        <v>0.8</v>
      </c>
    </row>
    <row r="896" spans="1:41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86">
        <f>AVERAGEIFS($C$2:C896, $B$2:B896, B896)</f>
        <v>24.666666666666668</v>
      </c>
      <c r="AM896" s="86">
        <f>AVERAGEIFS($I$2:I896, $B$2:B896, B896)</f>
        <v>0.43166666666666664</v>
      </c>
      <c r="AN896" s="86">
        <f>AVERAGEIFS($J$2:J896, $B$2:B896, B896)</f>
        <v>0.45966666666666661</v>
      </c>
      <c r="AO896" s="86">
        <f>AVERAGEIFS($D$2:D896, $B$2:B896, B896)</f>
        <v>0.33333333333333331</v>
      </c>
    </row>
    <row r="897" spans="1:41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86">
        <f>AVERAGEIFS($C$2:C897, $B$2:B897, B897)</f>
        <v>23</v>
      </c>
      <c r="AM897" s="86">
        <f>AVERAGEIFS($I$2:I897, $B$2:B897, B897)</f>
        <v>0.54675675675675672</v>
      </c>
      <c r="AN897" s="86">
        <f>AVERAGEIFS($J$2:J897, $B$2:B897, B897)</f>
        <v>0.54324324324324325</v>
      </c>
      <c r="AO897" s="86">
        <f>AVERAGEIFS($D$2:D897, $B$2:B897, B897)</f>
        <v>0.54054054054054057</v>
      </c>
    </row>
    <row r="898" spans="1:41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86">
        <f>AVERAGEIFS($C$2:C898, $B$2:B898, B898)</f>
        <v>17.588235294117649</v>
      </c>
      <c r="AM898" s="86">
        <f>AVERAGEIFS($I$2:I898, $B$2:B898, B898)</f>
        <v>0.57500000000000007</v>
      </c>
      <c r="AN898" s="86">
        <f>AVERAGEIFS($J$2:J898, $B$2:B898, B898)</f>
        <v>0.53500000000000014</v>
      </c>
      <c r="AO898" s="86">
        <f>AVERAGEIFS($D$2:D898, $B$2:B898, B898)</f>
        <v>0.55882352941176472</v>
      </c>
    </row>
    <row r="899" spans="1:41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86">
        <f>AVERAGEIFS($C$2:C899, $B$2:B899, B899)</f>
        <v>11.476190476190476</v>
      </c>
      <c r="AM899" s="86">
        <f>AVERAGEIFS($I$2:I899, $B$2:B899, B899)</f>
        <v>0.56428571428571428</v>
      </c>
      <c r="AN899" s="86">
        <f>AVERAGEIFS($J$2:J899, $B$2:B899, B899)</f>
        <v>0.54095238095238085</v>
      </c>
      <c r="AO899" s="86">
        <f>AVERAGEIFS($D$2:D899, $B$2:B899, B899)</f>
        <v>0.52380952380952384</v>
      </c>
    </row>
    <row r="900" spans="1:41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86">
        <f>AVERAGEIFS($C$2:C900, $B$2:B900, B900)</f>
        <v>10</v>
      </c>
      <c r="AM900" s="86">
        <f>AVERAGEIFS($I$2:I900, $B$2:B900, B900)</f>
        <v>0.46666666666666662</v>
      </c>
      <c r="AN900" s="86">
        <f>AVERAGEIFS($J$2:J900, $B$2:B900, B900)</f>
        <v>0.48333333333333334</v>
      </c>
      <c r="AO900" s="86">
        <f>AVERAGEIFS($D$2:D900, $B$2:B900, B900)</f>
        <v>0.33333333333333331</v>
      </c>
    </row>
    <row r="901" spans="1:41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86">
        <f>AVERAGEIFS($C$2:C901, $B$2:B901, B901)</f>
        <v>14.72</v>
      </c>
      <c r="AM901" s="86">
        <f>AVERAGEIFS($I$2:I901, $B$2:B901, B901)</f>
        <v>0.49400000000000005</v>
      </c>
      <c r="AN901" s="86">
        <f>AVERAGEIFS($J$2:J901, $B$2:B901, B901)</f>
        <v>0.49480000000000002</v>
      </c>
      <c r="AO901" s="86">
        <f>AVERAGEIFS($D$2:D901, $B$2:B901, B901)</f>
        <v>0.4</v>
      </c>
    </row>
    <row r="902" spans="1:41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86">
        <f>AVERAGEIFS($C$2:C902, $B$2:B902, B902)</f>
        <v>26.545454545454547</v>
      </c>
      <c r="AM902" s="86">
        <f>AVERAGEIFS($I$2:I902, $B$2:B902, B902)</f>
        <v>0.49848484848484859</v>
      </c>
      <c r="AN902" s="86">
        <f>AVERAGEIFS($J$2:J902, $B$2:B902, B902)</f>
        <v>0.49727272727272737</v>
      </c>
      <c r="AO902" s="86">
        <f>AVERAGEIFS($D$2:D902, $B$2:B902, B902)</f>
        <v>0.54545454545454541</v>
      </c>
    </row>
    <row r="903" spans="1:41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86">
        <f>AVERAGEIFS($C$2:C903, $B$2:B903, B903)</f>
        <v>18.508771929824562</v>
      </c>
      <c r="AM903" s="86">
        <f>AVERAGEIFS($I$2:I903, $B$2:B903, B903)</f>
        <v>0.49122807017543846</v>
      </c>
      <c r="AN903" s="86">
        <f>AVERAGEIFS($J$2:J903, $B$2:B903, B903)</f>
        <v>0.48561403508771933</v>
      </c>
      <c r="AO903" s="86">
        <f>AVERAGEIFS($D$2:D903, $B$2:B903, B903)</f>
        <v>0.43859649122807015</v>
      </c>
    </row>
    <row r="904" spans="1:41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86">
        <f>AVERAGEIFS($C$2:C904, $B$2:B904, B904)</f>
        <v>16.375</v>
      </c>
      <c r="AM904" s="86">
        <f>AVERAGEIFS($I$2:I904, $B$2:B904, B904)</f>
        <v>0.53625</v>
      </c>
      <c r="AN904" s="86">
        <f>AVERAGEIFS($J$2:J904, $B$2:B904, B904)</f>
        <v>0.54049999999999998</v>
      </c>
      <c r="AO904" s="86">
        <f>AVERAGEIFS($D$2:D904, $B$2:B904, B904)</f>
        <v>0.65</v>
      </c>
    </row>
    <row r="905" spans="1:41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86">
        <f>AVERAGEIFS($C$2:C905, $B$2:B905, B905)</f>
        <v>16.100000000000001</v>
      </c>
      <c r="AM905" s="86">
        <f>AVERAGEIFS($I$2:I905, $B$2:B905, B905)</f>
        <v>0.52500000000000002</v>
      </c>
      <c r="AN905" s="86">
        <f>AVERAGEIFS($J$2:J905, $B$2:B905, B905)</f>
        <v>0.51899999999999991</v>
      </c>
      <c r="AO905" s="86">
        <f>AVERAGEIFS($D$2:D905, $B$2:B905, B905)</f>
        <v>0.57499999999999996</v>
      </c>
    </row>
    <row r="906" spans="1:41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86">
        <f>AVERAGEIFS($C$2:C906, $B$2:B906, B906)</f>
        <v>12.8</v>
      </c>
      <c r="AM906" s="86">
        <f>AVERAGEIFS($I$2:I906, $B$2:B906, B906)</f>
        <v>0.45499999999999996</v>
      </c>
      <c r="AN906" s="86">
        <f>AVERAGEIFS($J$2:J906, $B$2:B906, B906)</f>
        <v>0.50700000000000001</v>
      </c>
      <c r="AO906" s="86">
        <f>AVERAGEIFS($D$2:D906, $B$2:B906, B906)</f>
        <v>0.6</v>
      </c>
    </row>
    <row r="907" spans="1:41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86">
        <f>AVERAGEIFS($C$2:C907, $B$2:B907, B907)</f>
        <v>6.333333333333333</v>
      </c>
      <c r="AM907" s="86">
        <f>AVERAGEIFS($I$2:I907, $B$2:B907, B907)</f>
        <v>0.45</v>
      </c>
      <c r="AN907" s="86">
        <f>AVERAGEIFS($J$2:J907, $B$2:B907, B907)</f>
        <v>0.47666666666666663</v>
      </c>
      <c r="AO907" s="86">
        <f>AVERAGEIFS($D$2:D907, $B$2:B907, B907)</f>
        <v>0.66666666666666663</v>
      </c>
    </row>
    <row r="908" spans="1:41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86">
        <f>AVERAGEIFS($C$2:C908, $B$2:B908, B908)</f>
        <v>20</v>
      </c>
      <c r="AM908" s="86">
        <f>AVERAGEIFS($I$2:I908, $B$2:B908, B908)</f>
        <v>0.60880000000000001</v>
      </c>
      <c r="AN908" s="86">
        <f>AVERAGEIFS($J$2:J908, $B$2:B908, B908)</f>
        <v>0.55360000000000009</v>
      </c>
      <c r="AO908" s="86">
        <f>AVERAGEIFS($D$2:D908, $B$2:B908, B908)</f>
        <v>0.72</v>
      </c>
    </row>
    <row r="909" spans="1:41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86">
        <f>AVERAGEIFS($C$2:C909, $B$2:B909, B909)</f>
        <v>24.967741935483872</v>
      </c>
      <c r="AM909" s="86">
        <f>AVERAGEIFS($I$2:I909, $B$2:B909, B909)</f>
        <v>0.43064516129032254</v>
      </c>
      <c r="AN909" s="86">
        <f>AVERAGEIFS($J$2:J909, $B$2:B909, B909)</f>
        <v>0.46032258064516129</v>
      </c>
      <c r="AO909" s="86">
        <f>AVERAGEIFS($D$2:D909, $B$2:B909, B909)</f>
        <v>0.32258064516129031</v>
      </c>
    </row>
    <row r="910" spans="1:41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86">
        <f>AVERAGEIFS($C$2:C910, $B$2:B910, B910)</f>
        <v>17.942857142857143</v>
      </c>
      <c r="AM910" s="86">
        <f>AVERAGEIFS($I$2:I910, $B$2:B910, B910)</f>
        <v>0.56999999999999995</v>
      </c>
      <c r="AN910" s="86">
        <f>AVERAGEIFS($J$2:J910, $B$2:B910, B910)</f>
        <v>0.53342857142857159</v>
      </c>
      <c r="AO910" s="86">
        <f>AVERAGEIFS($D$2:D910, $B$2:B910, B910)</f>
        <v>0.54285714285714282</v>
      </c>
    </row>
    <row r="911" spans="1:41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86">
        <f>AVERAGEIFS($C$2:C911, $B$2:B911, B911)</f>
        <v>12.045454545454545</v>
      </c>
      <c r="AM911" s="86">
        <f>AVERAGEIFS($I$2:I911, $B$2:B911, B911)</f>
        <v>0.55681818181818177</v>
      </c>
      <c r="AN911" s="86">
        <f>AVERAGEIFS($J$2:J911, $B$2:B911, B911)</f>
        <v>0.53818181818181809</v>
      </c>
      <c r="AO911" s="86">
        <f>AVERAGEIFS($D$2:D911, $B$2:B911, B911)</f>
        <v>0.5</v>
      </c>
    </row>
    <row r="912" spans="1:41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86">
        <f>AVERAGEIFS($C$2:C912, $B$2:B912, B912)</f>
        <v>12.62962962962963</v>
      </c>
      <c r="AM912" s="86">
        <f>AVERAGEIFS($I$2:I912, $B$2:B912, B912)</f>
        <v>0.45</v>
      </c>
      <c r="AN912" s="86">
        <f>AVERAGEIFS($J$2:J912, $B$2:B912, B912)</f>
        <v>0.47</v>
      </c>
      <c r="AO912" s="86">
        <f>AVERAGEIFS($D$2:D912, $B$2:B912, B912)</f>
        <v>0.48148148148148145</v>
      </c>
    </row>
    <row r="913" spans="1:41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86">
        <f>AVERAGEIFS($C$2:C913, $B$2:B913, B913)</f>
        <v>5.166666666666667</v>
      </c>
      <c r="AM913" s="86">
        <f>AVERAGEIFS($I$2:I913, $B$2:B913, B913)</f>
        <v>0.65</v>
      </c>
      <c r="AN913" s="86">
        <f>AVERAGEIFS($J$2:J913, $B$2:B913, B913)</f>
        <v>0.54999999999999993</v>
      </c>
      <c r="AO913" s="86">
        <f>AVERAGEIFS($D$2:D913, $B$2:B913, B913)</f>
        <v>0.66666666666666663</v>
      </c>
    </row>
    <row r="914" spans="1:41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86">
        <f>AVERAGEIFS($C$2:C914, $B$2:B914, B914)</f>
        <v>23.581818181818182</v>
      </c>
      <c r="AM914" s="86">
        <f>AVERAGEIFS($I$2:I914, $B$2:B914, B914)</f>
        <v>0.54309090909090918</v>
      </c>
      <c r="AN914" s="86">
        <f>AVERAGEIFS($J$2:J914, $B$2:B914, B914)</f>
        <v>0.51436363636363625</v>
      </c>
      <c r="AO914" s="86">
        <f>AVERAGEIFS($D$2:D914, $B$2:B914, B914)</f>
        <v>0.5636363636363636</v>
      </c>
    </row>
    <row r="915" spans="1:41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86">
        <f>AVERAGEIFS($C$2:C915, $B$2:B915, B915)</f>
        <v>25.03125</v>
      </c>
      <c r="AM915" s="86">
        <f>AVERAGEIFS($I$2:I915, $B$2:B915, B915)</f>
        <v>0.43593749999999998</v>
      </c>
      <c r="AN915" s="86">
        <f>AVERAGEIFS($J$2:J915, $B$2:B915, B915)</f>
        <v>0.46406249999999999</v>
      </c>
      <c r="AO915" s="86">
        <f>AVERAGEIFS($D$2:D915, $B$2:B915, B915)</f>
        <v>0.34375</v>
      </c>
    </row>
    <row r="916" spans="1:41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86">
        <f>AVERAGEIFS($C$2:C916, $B$2:B916, B916)</f>
        <v>18.5</v>
      </c>
      <c r="AM916" s="86">
        <f>AVERAGEIFS($I$2:I916, $B$2:B916, B916)</f>
        <v>0.44000000000000006</v>
      </c>
      <c r="AN916" s="86">
        <f>AVERAGEIFS($J$2:J916, $B$2:B916, B916)</f>
        <v>0.4474999999999999</v>
      </c>
      <c r="AO916" s="86">
        <f>AVERAGEIFS($D$2:D916, $B$2:B916, B916)</f>
        <v>0.45</v>
      </c>
    </row>
    <row r="917" spans="1:41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86">
        <f>AVERAGEIFS($C$2:C917, $B$2:B917, B917)</f>
        <v>19.794117647058822</v>
      </c>
      <c r="AM917" s="86">
        <f>AVERAGEIFS($I$2:I917, $B$2:B917, B917)</f>
        <v>0.5167647058823529</v>
      </c>
      <c r="AN917" s="86">
        <f>AVERAGEIFS($J$2:J917, $B$2:B917, B917)</f>
        <v>0.49088235294117649</v>
      </c>
      <c r="AO917" s="86">
        <f>AVERAGEIFS($D$2:D917, $B$2:B917, B917)</f>
        <v>0.52941176470588236</v>
      </c>
    </row>
    <row r="918" spans="1:41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86">
        <f>AVERAGEIFS($C$2:C918, $B$2:B918, B918)</f>
        <v>18.135135135135137</v>
      </c>
      <c r="AM918" s="86">
        <f>AVERAGEIFS($I$2:I918, $B$2:B918, B918)</f>
        <v>0.52243243243243254</v>
      </c>
      <c r="AN918" s="86">
        <f>AVERAGEIFS($J$2:J918, $B$2:B918, B918)</f>
        <v>0.52054054054054044</v>
      </c>
      <c r="AO918" s="86">
        <f>AVERAGEIFS($D$2:D918, $B$2:B918, B918)</f>
        <v>0.54054054054054057</v>
      </c>
    </row>
    <row r="919" spans="1:41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86">
        <f>AVERAGEIFS($C$2:C919, $B$2:B919, B919)</f>
        <v>16.048780487804876</v>
      </c>
      <c r="AM919" s="86">
        <f>AVERAGEIFS($I$2:I919, $B$2:B919, B919)</f>
        <v>0.52682926829268295</v>
      </c>
      <c r="AN919" s="86">
        <f>AVERAGEIFS($J$2:J919, $B$2:B919, B919)</f>
        <v>0.52048780487804869</v>
      </c>
      <c r="AO919" s="86">
        <f>AVERAGEIFS($D$2:D919, $B$2:B919, B919)</f>
        <v>0.58536585365853655</v>
      </c>
    </row>
    <row r="920" spans="1:41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86">
        <f>AVERAGEIFS($C$2:C920, $B$2:B920, B920)</f>
        <v>26.647058823529413</v>
      </c>
      <c r="AM920" s="86">
        <f>AVERAGEIFS($I$2:I920, $B$2:B920, B920)</f>
        <v>0.49558823529411766</v>
      </c>
      <c r="AN920" s="86">
        <f>AVERAGEIFS($J$2:J920, $B$2:B920, B920)</f>
        <v>0.49500000000000016</v>
      </c>
      <c r="AO920" s="86">
        <f>AVERAGEIFS($D$2:D920, $B$2:B920, B920)</f>
        <v>0.52941176470588236</v>
      </c>
    </row>
    <row r="921" spans="1:41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86">
        <f>AVERAGEIFS($C$2:C921, $B$2:B921, B921)</f>
        <v>20</v>
      </c>
      <c r="AM921" s="86">
        <f>AVERAGEIFS($I$2:I921, $B$2:B921, B921)</f>
        <v>0.60076923076923072</v>
      </c>
      <c r="AN921" s="86">
        <f>AVERAGEIFS($J$2:J921, $B$2:B921, B921)</f>
        <v>0.54846153846153856</v>
      </c>
      <c r="AO921" s="86">
        <f>AVERAGEIFS($D$2:D921, $B$2:B921, B921)</f>
        <v>0.69230769230769229</v>
      </c>
    </row>
    <row r="922" spans="1:41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86">
        <f>AVERAGEIFS($C$2:C922, $B$2:B922, B922)</f>
        <v>18.517241379310345</v>
      </c>
      <c r="AM922" s="86">
        <f>AVERAGEIFS($I$2:I922, $B$2:B922, B922)</f>
        <v>0.48965517241379297</v>
      </c>
      <c r="AN922" s="86">
        <f>AVERAGEIFS($J$2:J922, $B$2:B922, B922)</f>
        <v>0.48448275862068974</v>
      </c>
      <c r="AO922" s="86">
        <f>AVERAGEIFS($D$2:D922, $B$2:B922, B922)</f>
        <v>0.43103448275862066</v>
      </c>
    </row>
    <row r="923" spans="1:41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86">
        <f>AVERAGEIFS($C$2:C923, $B$2:B923, B923)</f>
        <v>16.414634146341463</v>
      </c>
      <c r="AM923" s="86">
        <f>AVERAGEIFS($I$2:I923, $B$2:B923, B923)</f>
        <v>0.5329268292682926</v>
      </c>
      <c r="AN923" s="86">
        <f>AVERAGEIFS($J$2:J923, $B$2:B923, B923)</f>
        <v>0.53756097560975613</v>
      </c>
      <c r="AO923" s="86">
        <f>AVERAGEIFS($D$2:D923, $B$2:B923, B923)</f>
        <v>0.63414634146341464</v>
      </c>
    </row>
    <row r="924" spans="1:41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86">
        <f>AVERAGEIFS($C$2:C924, $B$2:B924, B924)</f>
        <v>17.916666666666668</v>
      </c>
      <c r="AM924" s="86">
        <f>AVERAGEIFS($I$2:I924, $B$2:B924, B924)</f>
        <v>0.56527777777777777</v>
      </c>
      <c r="AN924" s="86">
        <f>AVERAGEIFS($J$2:J924, $B$2:B924, B924)</f>
        <v>0.53027777777777796</v>
      </c>
      <c r="AO924" s="86">
        <f>AVERAGEIFS($D$2:D924, $B$2:B924, B924)</f>
        <v>0.52777777777777779</v>
      </c>
    </row>
    <row r="925" spans="1:41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86">
        <f>AVERAGEIFS($C$2:C925, $B$2:B925, B925)</f>
        <v>11.869565217391305</v>
      </c>
      <c r="AM925" s="86">
        <f>AVERAGEIFS($I$2:I925, $B$2:B925, B925)</f>
        <v>0.55000000000000004</v>
      </c>
      <c r="AN925" s="86">
        <f>AVERAGEIFS($J$2:J925, $B$2:B925, B925)</f>
        <v>0.53304347826086951</v>
      </c>
      <c r="AO925" s="86">
        <f>AVERAGEIFS($D$2:D925, $B$2:B925, B925)</f>
        <v>0.47826086956521741</v>
      </c>
    </row>
    <row r="926" spans="1:41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86">
        <f>AVERAGEIFS($C$2:C926, $B$2:B926, B926)</f>
        <v>21.9</v>
      </c>
      <c r="AM926" s="86">
        <f>AVERAGEIFS($I$2:I926, $B$2:B926, B926)</f>
        <v>0.52216666666666667</v>
      </c>
      <c r="AN926" s="86">
        <f>AVERAGEIFS($J$2:J926, $B$2:B926, B926)</f>
        <v>0.51883333333333337</v>
      </c>
      <c r="AO926" s="86">
        <f>AVERAGEIFS($D$2:D926, $B$2:B926, B926)</f>
        <v>0.58333333333333337</v>
      </c>
    </row>
    <row r="927" spans="1:41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86">
        <f>AVERAGEIFS($C$2:C927, $B$2:B927, B927)</f>
        <v>19.857142857142858</v>
      </c>
      <c r="AM927" s="86">
        <f>AVERAGEIFS($I$2:I927, $B$2:B927, B927)</f>
        <v>0.52342857142857147</v>
      </c>
      <c r="AN927" s="86">
        <f>AVERAGEIFS($J$2:J927, $B$2:B927, B927)</f>
        <v>0.49285714285714288</v>
      </c>
      <c r="AO927" s="86">
        <f>AVERAGEIFS($D$2:D927, $B$2:B927, B927)</f>
        <v>0.54285714285714282</v>
      </c>
    </row>
    <row r="928" spans="1:41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86">
        <f>AVERAGEIFS($C$2:C928, $B$2:B928, B928)</f>
        <v>12.291666666666666</v>
      </c>
      <c r="AM928" s="86">
        <f>AVERAGEIFS($I$2:I928, $B$2:B928, B928)</f>
        <v>0.55833333333333335</v>
      </c>
      <c r="AN928" s="86">
        <f>AVERAGEIFS($J$2:J928, $B$2:B928, B928)</f>
        <v>0.53416666666666657</v>
      </c>
      <c r="AO928" s="86">
        <f>AVERAGEIFS($D$2:D928, $B$2:B928, B928)</f>
        <v>0.5</v>
      </c>
    </row>
    <row r="929" spans="1:41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86">
        <f>AVERAGEIFS($C$2:C929, $B$2:B929, B929)</f>
        <v>18.560975609756099</v>
      </c>
      <c r="AM929" s="86">
        <f>AVERAGEIFS($I$2:I929, $B$2:B929, B929)</f>
        <v>0.44756097560975611</v>
      </c>
      <c r="AN929" s="86">
        <f>AVERAGEIFS($J$2:J929, $B$2:B929, B929)</f>
        <v>0.45024390243902424</v>
      </c>
      <c r="AO929" s="86">
        <f>AVERAGEIFS($D$2:D929, $B$2:B929, B929)</f>
        <v>0.46341463414634149</v>
      </c>
    </row>
    <row r="930" spans="1:41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86">
        <f>AVERAGEIFS($C$2:C930, $B$2:B930, B930)</f>
        <v>16.705882352941178</v>
      </c>
      <c r="AM930" s="86">
        <f>AVERAGEIFS($I$2:I930, $B$2:B930, B930)</f>
        <v>0.64411764705882346</v>
      </c>
      <c r="AN930" s="86">
        <f>AVERAGEIFS($J$2:J930, $B$2:B930, B930)</f>
        <v>0.59470588235294131</v>
      </c>
      <c r="AO930" s="86">
        <f>AVERAGEIFS($D$2:D930, $B$2:B930, B930)</f>
        <v>0.6470588235294118</v>
      </c>
    </row>
    <row r="931" spans="1:41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86">
        <f>AVERAGEIFS($C$2:C931, $B$2:B931, B931)</f>
        <v>17.864864864864863</v>
      </c>
      <c r="AM931" s="86">
        <f>AVERAGEIFS($I$2:I931, $B$2:B931, B931)</f>
        <v>0.57027027027027022</v>
      </c>
      <c r="AN931" s="86">
        <f>AVERAGEIFS($J$2:J931, $B$2:B931, B931)</f>
        <v>0.53108108108108121</v>
      </c>
      <c r="AO931" s="86">
        <f>AVERAGEIFS($D$2:D931, $B$2:B931, B931)</f>
        <v>0.54054054054054057</v>
      </c>
    </row>
    <row r="932" spans="1:41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86">
        <f>AVERAGEIFS($C$2:C932, $B$2:B932, B932)</f>
        <v>26.8</v>
      </c>
      <c r="AM932" s="86">
        <f>AVERAGEIFS($I$2:I932, $B$2:B932, B932)</f>
        <v>0.4885714285714286</v>
      </c>
      <c r="AN932" s="86">
        <f>AVERAGEIFS($J$2:J932, $B$2:B932, B932)</f>
        <v>0.49342857142857161</v>
      </c>
      <c r="AO932" s="86">
        <f>AVERAGEIFS($D$2:D932, $B$2:B932, B932)</f>
        <v>0.51428571428571423</v>
      </c>
    </row>
    <row r="933" spans="1:41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86">
        <f>AVERAGEIFS($C$2:C933, $B$2:B933, B933)</f>
        <v>18.576271186440678</v>
      </c>
      <c r="AM933" s="86">
        <f>AVERAGEIFS($I$2:I933, $B$2:B933, B933)</f>
        <v>0.48559322033898289</v>
      </c>
      <c r="AN933" s="86">
        <f>AVERAGEIFS($J$2:J933, $B$2:B933, B933)</f>
        <v>0.48372881355932212</v>
      </c>
      <c r="AO933" s="86">
        <f>AVERAGEIFS($D$2:D933, $B$2:B933, B933)</f>
        <v>0.42372881355932202</v>
      </c>
    </row>
    <row r="934" spans="1:41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86">
        <f>AVERAGEIFS($C$2:C934, $B$2:B934, B934)</f>
        <v>18.210526315789473</v>
      </c>
      <c r="AM934" s="86">
        <f>AVERAGEIFS($I$2:I934, $B$2:B934, B934)</f>
        <v>0.51526315789473698</v>
      </c>
      <c r="AN934" s="86">
        <f>AVERAGEIFS($J$2:J934, $B$2:B934, B934)</f>
        <v>0.51842105263157878</v>
      </c>
      <c r="AO934" s="86">
        <f>AVERAGEIFS($D$2:D934, $B$2:B934, B934)</f>
        <v>0.52631578947368418</v>
      </c>
    </row>
    <row r="935" spans="1:41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86">
        <f>AVERAGEIFS($C$2:C935, $B$2:B935, B935)</f>
        <v>16.404761904761905</v>
      </c>
      <c r="AM935" s="86">
        <f>AVERAGEIFS($I$2:I935, $B$2:B935, B935)</f>
        <v>0.5261904761904761</v>
      </c>
      <c r="AN935" s="86">
        <f>AVERAGEIFS($J$2:J935, $B$2:B935, B935)</f>
        <v>0.53523809523809529</v>
      </c>
      <c r="AO935" s="86">
        <f>AVERAGEIFS($D$2:D935, $B$2:B935, B935)</f>
        <v>0.61904761904761907</v>
      </c>
    </row>
    <row r="936" spans="1:41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86">
        <f>AVERAGEIFS($C$2:C936, $B$2:B936, B936)</f>
        <v>16.023809523809526</v>
      </c>
      <c r="AM936" s="86">
        <f>AVERAGEIFS($I$2:I936, $B$2:B936, B936)</f>
        <v>0.52023809523809528</v>
      </c>
      <c r="AN936" s="86">
        <f>AVERAGEIFS($J$2:J936, $B$2:B936, B936)</f>
        <v>0.51857142857142846</v>
      </c>
      <c r="AO936" s="86">
        <f>AVERAGEIFS($D$2:D936, $B$2:B936, B936)</f>
        <v>0.5714285714285714</v>
      </c>
    </row>
    <row r="937" spans="1:41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86">
        <f>AVERAGEIFS($C$2:C937, $B$2:B937, B937)</f>
        <v>19.74074074074074</v>
      </c>
      <c r="AM937" s="86">
        <f>AVERAGEIFS($I$2:I937, $B$2:B937, B937)</f>
        <v>0.58777777777777773</v>
      </c>
      <c r="AN937" s="86">
        <f>AVERAGEIFS($J$2:J937, $B$2:B937, B937)</f>
        <v>0.54444444444444451</v>
      </c>
      <c r="AO937" s="86">
        <f>AVERAGEIFS($D$2:D937, $B$2:B937, B937)</f>
        <v>0.66666666666666663</v>
      </c>
    </row>
    <row r="938" spans="1:41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86">
        <f>AVERAGEIFS($C$2:C938, $B$2:B938, B938)</f>
        <v>22.131147540983605</v>
      </c>
      <c r="AM938" s="86">
        <f>AVERAGEIFS($I$2:I938, $B$2:B938, B938)</f>
        <v>0.52344262295081978</v>
      </c>
      <c r="AN938" s="86">
        <f>AVERAGEIFS($J$2:J938, $B$2:B938, B938)</f>
        <v>0.51918032786885238</v>
      </c>
      <c r="AO938" s="86">
        <f>AVERAGEIFS($D$2:D938, $B$2:B938, B938)</f>
        <v>0.5901639344262295</v>
      </c>
    </row>
    <row r="939" spans="1:41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86">
        <f>AVERAGEIFS($C$2:C939, $B$2:B939, B939)</f>
        <v>20.25</v>
      </c>
      <c r="AM939" s="86">
        <f>AVERAGEIFS($I$2:I939, $B$2:B939, B939)</f>
        <v>0.58821428571428569</v>
      </c>
      <c r="AN939" s="86">
        <f>AVERAGEIFS($J$2:J939, $B$2:B939, B939)</f>
        <v>0.54428571428571437</v>
      </c>
      <c r="AO939" s="86">
        <f>AVERAGEIFS($D$2:D939, $B$2:B939, B939)</f>
        <v>0.6785714285714286</v>
      </c>
    </row>
    <row r="940" spans="1:41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86">
        <f>AVERAGEIFS($C$2:C940, $B$2:B940, B940)</f>
        <v>16.279069767441861</v>
      </c>
      <c r="AM940" s="86">
        <f>AVERAGEIFS($I$2:I940, $B$2:B940, B940)</f>
        <v>0.52209302325581397</v>
      </c>
      <c r="AN940" s="86">
        <f>AVERAGEIFS($J$2:J940, $B$2:B940, B940)</f>
        <v>0.5190697674418604</v>
      </c>
      <c r="AO940" s="86">
        <f>AVERAGEIFS($D$2:D940, $B$2:B940, B940)</f>
        <v>0.58139534883720934</v>
      </c>
    </row>
    <row r="941" spans="1:41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86">
        <f>AVERAGEIFS($C$2:C941, $B$2:B941, B941)</f>
        <v>20.083333333333332</v>
      </c>
      <c r="AM941" s="86">
        <f>AVERAGEIFS($I$2:I941, $B$2:B941, B941)</f>
        <v>0.52555555555555555</v>
      </c>
      <c r="AN941" s="86">
        <f>AVERAGEIFS($J$2:J941, $B$2:B941, B941)</f>
        <v>0.49416666666666664</v>
      </c>
      <c r="AO941" s="86">
        <f>AVERAGEIFS($D$2:D941, $B$2:B941, B941)</f>
        <v>0.55555555555555558</v>
      </c>
    </row>
    <row r="942" spans="1:41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86">
        <f>AVERAGEIFS($C$2:C942, $B$2:B942, B942)</f>
        <v>16.674418604651162</v>
      </c>
      <c r="AM942" s="86">
        <f>AVERAGEIFS($I$2:I942, $B$2:B942, B942)</f>
        <v>0.52790697674418607</v>
      </c>
      <c r="AN942" s="86">
        <f>AVERAGEIFS($J$2:J942, $B$2:B942, B942)</f>
        <v>0.53534883720930226</v>
      </c>
      <c r="AO942" s="86">
        <f>AVERAGEIFS($D$2:D942, $B$2:B942, B942)</f>
        <v>0.62790697674418605</v>
      </c>
    </row>
    <row r="943" spans="1:41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86">
        <f>AVERAGEIFS($C$2:C943, $B$2:B943, B943)</f>
        <v>12.84</v>
      </c>
      <c r="AM943" s="86">
        <f>AVERAGEIFS($I$2:I943, $B$2:B943, B943)</f>
        <v>0.56000000000000005</v>
      </c>
      <c r="AN943" s="86">
        <f>AVERAGEIFS($J$2:J943, $B$2:B943, B943)</f>
        <v>0.53439999999999999</v>
      </c>
      <c r="AO943" s="86">
        <f>AVERAGEIFS($D$2:D943, $B$2:B943, B943)</f>
        <v>0.52</v>
      </c>
    </row>
    <row r="944" spans="1:41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86">
        <f>AVERAGEIFS($C$2:C944, $B$2:B944, B944)</f>
        <v>10.463414634146341</v>
      </c>
      <c r="AM944" s="86">
        <f>AVERAGEIFS($I$2:I944, $B$2:B944, B944)</f>
        <v>0.46170731707317081</v>
      </c>
      <c r="AN944" s="86">
        <f>AVERAGEIFS($J$2:J944, $B$2:B944, B944)</f>
        <v>0.48682926829268286</v>
      </c>
      <c r="AO944" s="86">
        <f>AVERAGEIFS($D$2:D944, $B$2:B944, B944)</f>
        <v>0.43902439024390244</v>
      </c>
    </row>
    <row r="945" spans="1:41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86">
        <f>AVERAGEIFS($C$2:C945, $B$2:B945, B945)</f>
        <v>10</v>
      </c>
      <c r="AM945" s="86">
        <f>AVERAGEIFS($I$2:I945, $B$2:B945, B945)</f>
        <v>0.48750000000000004</v>
      </c>
      <c r="AN945" s="86">
        <f>AVERAGEIFS($J$2:J945, $B$2:B945, B945)</f>
        <v>0.49249999999999999</v>
      </c>
      <c r="AO945" s="86">
        <f>AVERAGEIFS($D$2:D945, $B$2:B945, B945)</f>
        <v>0.75</v>
      </c>
    </row>
    <row r="946" spans="1:41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86">
        <f>AVERAGEIFS($C$2:C946, $B$2:B946, B946)</f>
        <v>24</v>
      </c>
      <c r="AM946" s="86">
        <f>AVERAGEIFS($I$2:I946, $B$2:B946, B946)</f>
        <v>0.54053571428571434</v>
      </c>
      <c r="AN946" s="86">
        <f>AVERAGEIFS($J$2:J946, $B$2:B946, B946)</f>
        <v>0.5133928571428571</v>
      </c>
      <c r="AO946" s="86">
        <f>AVERAGEIFS($D$2:D946, $B$2:B946, B946)</f>
        <v>0.5535714285714286</v>
      </c>
    </row>
    <row r="947" spans="1:41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86">
        <f>AVERAGEIFS($C$2:C947, $B$2:B947, B947)</f>
        <v>22.763157894736842</v>
      </c>
      <c r="AM947" s="86">
        <f>AVERAGEIFS($I$2:I947, $B$2:B947, B947)</f>
        <v>0.5428947368421051</v>
      </c>
      <c r="AN947" s="86">
        <f>AVERAGEIFS($J$2:J947, $B$2:B947, B947)</f>
        <v>0.54105263157894745</v>
      </c>
      <c r="AO947" s="86">
        <f>AVERAGEIFS($D$2:D947, $B$2:B947, B947)</f>
        <v>0.52631578947368418</v>
      </c>
    </row>
    <row r="948" spans="1:41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86">
        <f>AVERAGEIFS($C$2:C948, $B$2:B948, B948)</f>
        <v>17.921052631578949</v>
      </c>
      <c r="AM948" s="86">
        <f>AVERAGEIFS($I$2:I948, $B$2:B948, B948)</f>
        <v>0.5657894736842104</v>
      </c>
      <c r="AN948" s="86">
        <f>AVERAGEIFS($J$2:J948, $B$2:B948, B948)</f>
        <v>0.52921052631578969</v>
      </c>
      <c r="AO948" s="86">
        <f>AVERAGEIFS($D$2:D948, $B$2:B948, B948)</f>
        <v>0.52631578947368418</v>
      </c>
    </row>
    <row r="949" spans="1:41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86">
        <f>AVERAGEIFS($C$2:C949, $B$2:B949, B949)</f>
        <v>18.307692307692307</v>
      </c>
      <c r="AM949" s="86">
        <f>AVERAGEIFS($I$2:I949, $B$2:B949, B949)</f>
        <v>0.51230769230769246</v>
      </c>
      <c r="AN949" s="86">
        <f>AVERAGEIFS($J$2:J949, $B$2:B949, B949)</f>
        <v>0.51692307692307682</v>
      </c>
      <c r="AO949" s="86">
        <f>AVERAGEIFS($D$2:D949, $B$2:B949, B949)</f>
        <v>0.51282051282051277</v>
      </c>
    </row>
    <row r="950" spans="1:41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86">
        <f>AVERAGEIFS($C$2:C950, $B$2:B950, B950)</f>
        <v>14.333333333333334</v>
      </c>
      <c r="AM950" s="86">
        <f>AVERAGEIFS($I$2:I950, $B$2:B950, B950)</f>
        <v>0.48333333333333339</v>
      </c>
      <c r="AN950" s="86">
        <f>AVERAGEIFS($J$2:J950, $B$2:B950, B950)</f>
        <v>0.54666666666666663</v>
      </c>
      <c r="AO950" s="86">
        <f>AVERAGEIFS($D$2:D950, $B$2:B950, B950)</f>
        <v>0.33333333333333331</v>
      </c>
    </row>
    <row r="951" spans="1:41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86">
        <f>AVERAGEIFS($C$2:C951, $B$2:B951, B951)</f>
        <v>12</v>
      </c>
      <c r="AM951" s="86">
        <f>AVERAGEIFS($I$2:I951, $B$2:B951, B951)</f>
        <v>0.33333333333333331</v>
      </c>
      <c r="AN951" s="86">
        <f>AVERAGEIFS($J$2:J951, $B$2:B951, B951)</f>
        <v>0.37111111111111111</v>
      </c>
      <c r="AO951" s="86">
        <f>AVERAGEIFS($D$2:D951, $B$2:B951, B951)</f>
        <v>0.22222222222222221</v>
      </c>
    </row>
    <row r="952" spans="1:41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86">
        <f>AVERAGEIFS($C$2:C952, $B$2:B952, B952)</f>
        <v>16</v>
      </c>
      <c r="AM952" s="86">
        <f>AVERAGEIFS($I$2:I952, $B$2:B952, B952)</f>
        <v>0.4</v>
      </c>
      <c r="AN952" s="86">
        <f>AVERAGEIFS($J$2:J952, $B$2:B952, B952)</f>
        <v>0.46</v>
      </c>
      <c r="AO952" s="86">
        <f>AVERAGEIFS($D$2:D952, $B$2:B952, B952)</f>
        <v>0</v>
      </c>
    </row>
    <row r="953" spans="1:41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86">
        <f>AVERAGEIFS($C$2:C953, $B$2:B953, B953)</f>
        <v>7.8571428571428568</v>
      </c>
      <c r="AM953" s="86">
        <f>AVERAGEIFS($I$2:I953, $B$2:B953, B953)</f>
        <v>0.61428571428571421</v>
      </c>
      <c r="AN953" s="86">
        <f>AVERAGEIFS($J$2:J953, $B$2:B953, B953)</f>
        <v>0.53714285714285714</v>
      </c>
      <c r="AO953" s="86">
        <f>AVERAGEIFS($D$2:D953, $B$2:B953, B953)</f>
        <v>0.5714285714285714</v>
      </c>
    </row>
    <row r="954" spans="1:41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86">
        <f>AVERAGEIFS($C$2:C954, $B$2:B954, B954)</f>
        <v>26.888888888888889</v>
      </c>
      <c r="AM954" s="86">
        <f>AVERAGEIFS($I$2:I954, $B$2:B954, B954)</f>
        <v>0.48194444444444451</v>
      </c>
      <c r="AN954" s="86">
        <f>AVERAGEIFS($J$2:J954, $B$2:B954, B954)</f>
        <v>0.49277777777777793</v>
      </c>
      <c r="AO954" s="86">
        <f>AVERAGEIFS($D$2:D954, $B$2:B954, B954)</f>
        <v>0.5</v>
      </c>
    </row>
    <row r="955" spans="1:41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86">
        <f>AVERAGEIFS($C$2:C955, $B$2:B955, B955)</f>
        <v>22.589743589743591</v>
      </c>
      <c r="AM955" s="86">
        <f>AVERAGEIFS($I$2:I955, $B$2:B955, B955)</f>
        <v>0.53538461538461524</v>
      </c>
      <c r="AN955" s="86">
        <f>AVERAGEIFS($J$2:J955, $B$2:B955, B955)</f>
        <v>0.53923076923076929</v>
      </c>
      <c r="AO955" s="86">
        <f>AVERAGEIFS($D$2:D955, $B$2:B955, B955)</f>
        <v>0.51282051282051277</v>
      </c>
    </row>
    <row r="956" spans="1:41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86">
        <f>AVERAGEIFS($C$2:C956, $B$2:B956, B956)</f>
        <v>18.716666666666665</v>
      </c>
      <c r="AM956" s="86">
        <f>AVERAGEIFS($I$2:I956, $B$2:B956, B956)</f>
        <v>0.48166666666666652</v>
      </c>
      <c r="AN956" s="86">
        <f>AVERAGEIFS($J$2:J956, $B$2:B956, B956)</f>
        <v>0.4835000000000001</v>
      </c>
      <c r="AO956" s="86">
        <f>AVERAGEIFS($D$2:D956, $B$2:B956, B956)</f>
        <v>0.41666666666666669</v>
      </c>
    </row>
    <row r="957" spans="1:41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86">
        <f>AVERAGEIFS($C$2:C957, $B$2:B957, B957)</f>
        <v>14.73076923076923</v>
      </c>
      <c r="AM957" s="86">
        <f>AVERAGEIFS($I$2:I957, $B$2:B957, B957)</f>
        <v>0.48461538461538467</v>
      </c>
      <c r="AN957" s="86">
        <f>AVERAGEIFS($J$2:J957, $B$2:B957, B957)</f>
        <v>0.49384615384615393</v>
      </c>
      <c r="AO957" s="86">
        <f>AVERAGEIFS($D$2:D957, $B$2:B957, B957)</f>
        <v>0.38461538461538464</v>
      </c>
    </row>
    <row r="958" spans="1:41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86">
        <f>AVERAGEIFS($C$2:C958, $B$2:B958, B958)</f>
        <v>12.884615384615385</v>
      </c>
      <c r="AM958" s="86">
        <f>AVERAGEIFS($I$2:I958, $B$2:B958, B958)</f>
        <v>0.54807692307692313</v>
      </c>
      <c r="AN958" s="86">
        <f>AVERAGEIFS($J$2:J958, $B$2:B958, B958)</f>
        <v>0.53192307692307694</v>
      </c>
      <c r="AO958" s="86">
        <f>AVERAGEIFS($D$2:D958, $B$2:B958, B958)</f>
        <v>0.5</v>
      </c>
    </row>
    <row r="959" spans="1:41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86">
        <f>AVERAGEIFS($C$2:C959, $B$2:B959, B959)</f>
        <v>13</v>
      </c>
      <c r="AM959" s="86">
        <f>AVERAGEIFS($I$2:I959, $B$2:B959, B959)</f>
        <v>0.32500000000000001</v>
      </c>
      <c r="AN959" s="86">
        <f>AVERAGEIFS($J$2:J959, $B$2:B959, B959)</f>
        <v>0.46499999999999997</v>
      </c>
      <c r="AO959" s="86">
        <f>AVERAGEIFS($D$2:D959, $B$2:B959, B959)</f>
        <v>0</v>
      </c>
    </row>
    <row r="960" spans="1:41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86">
        <f>AVERAGEIFS($C$2:C960, $B$2:B960, B960)</f>
        <v>24.939393939393938</v>
      </c>
      <c r="AM960" s="86">
        <f>AVERAGEIFS($I$2:I960, $B$2:B960, B960)</f>
        <v>0.44545454545454544</v>
      </c>
      <c r="AN960" s="86">
        <f>AVERAGEIFS($J$2:J960, $B$2:B960, B960)</f>
        <v>0.46606060606060601</v>
      </c>
      <c r="AO960" s="86">
        <f>AVERAGEIFS($D$2:D960, $B$2:B960, B960)</f>
        <v>0.36363636363636365</v>
      </c>
    </row>
    <row r="961" spans="1:41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86">
        <f>AVERAGEIFS($C$2:C961, $B$2:B961, B961)</f>
        <v>22.193548387096776</v>
      </c>
      <c r="AM961" s="86">
        <f>AVERAGEIFS($I$2:I961, $B$2:B961, B961)</f>
        <v>0.5270967741935485</v>
      </c>
      <c r="AN961" s="86">
        <f>AVERAGEIFS($J$2:J961, $B$2:B961, B961)</f>
        <v>0.51935483870967736</v>
      </c>
      <c r="AO961" s="86">
        <f>AVERAGEIFS($D$2:D961, $B$2:B961, B961)</f>
        <v>0.59677419354838712</v>
      </c>
    </row>
    <row r="962" spans="1:41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86">
        <f>AVERAGEIFS($C$2:C962, $B$2:B962, B962)</f>
        <v>18.523809523809526</v>
      </c>
      <c r="AM962" s="86">
        <f>AVERAGEIFS($I$2:I962, $B$2:B962, B962)</f>
        <v>0.45476190476190481</v>
      </c>
      <c r="AN962" s="86">
        <f>AVERAGEIFS($J$2:J962, $B$2:B962, B962)</f>
        <v>0.45214285714285701</v>
      </c>
      <c r="AO962" s="86">
        <f>AVERAGEIFS($D$2:D962, $B$2:B962, B962)</f>
        <v>0.47619047619047616</v>
      </c>
    </row>
    <row r="963" spans="1:41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86">
        <f>AVERAGEIFS($C$2:C963, $B$2:B963, B963)</f>
        <v>13.363636363636363</v>
      </c>
      <c r="AM963" s="86">
        <f>AVERAGEIFS($I$2:I963, $B$2:B963, B963)</f>
        <v>0.48181818181818181</v>
      </c>
      <c r="AN963" s="86">
        <f>AVERAGEIFS($J$2:J963, $B$2:B963, B963)</f>
        <v>0.50909090909090915</v>
      </c>
      <c r="AO963" s="86">
        <f>AVERAGEIFS($D$2:D963, $B$2:B963, B963)</f>
        <v>0.63636363636363635</v>
      </c>
    </row>
    <row r="964" spans="1:41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86">
        <f>AVERAGEIFS($C$2:C964, $B$2:B964, B964)</f>
        <v>15</v>
      </c>
      <c r="AM964" s="86">
        <f>AVERAGEIFS($I$2:I964, $B$2:B964, B964)</f>
        <v>0.55000000000000004</v>
      </c>
      <c r="AN964" s="86">
        <f>AVERAGEIFS($J$2:J964, $B$2:B964, B964)</f>
        <v>0.54249999999999998</v>
      </c>
      <c r="AO964" s="86">
        <f>AVERAGEIFS($D$2:D964, $B$2:B964, B964)</f>
        <v>0.5</v>
      </c>
    </row>
    <row r="965" spans="1:41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86">
        <f>AVERAGEIFS($C$2:C965, $B$2:B965, B965)</f>
        <v>12.535714285714286</v>
      </c>
      <c r="AM965" s="86">
        <f>AVERAGEIFS($I$2:I965, $B$2:B965, B965)</f>
        <v>0.46071428571428574</v>
      </c>
      <c r="AN965" s="86">
        <f>AVERAGEIFS($J$2:J965, $B$2:B965, B965)</f>
        <v>0.47214285714285709</v>
      </c>
      <c r="AO965" s="86">
        <f>AVERAGEIFS($D$2:D965, $B$2:B965, B965)</f>
        <v>0.5</v>
      </c>
    </row>
    <row r="966" spans="1:41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86">
        <f>AVERAGEIFS($C$2:C966, $B$2:B966, B966)</f>
        <v>20.103448275862068</v>
      </c>
      <c r="AM966" s="86">
        <f>AVERAGEIFS($I$2:I966, $B$2:B966, B966)</f>
        <v>0.60241379310344823</v>
      </c>
      <c r="AN966" s="86">
        <f>AVERAGEIFS($J$2:J966, $B$2:B966, B966)</f>
        <v>0.5475862068965518</v>
      </c>
      <c r="AO966" s="86">
        <f>AVERAGEIFS($D$2:D966, $B$2:B966, B966)</f>
        <v>0.68965517241379315</v>
      </c>
    </row>
    <row r="967" spans="1:41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86">
        <f>AVERAGEIFS($C$2:C967, $B$2:B967, B967)</f>
        <v>16.613636363636363</v>
      </c>
      <c r="AM967" s="86">
        <f>AVERAGEIFS($I$2:I967, $B$2:B967, B967)</f>
        <v>0.53863636363636358</v>
      </c>
      <c r="AN967" s="86">
        <f>AVERAGEIFS($J$2:J967, $B$2:B967, B967)</f>
        <v>0.53772727272727272</v>
      </c>
      <c r="AO967" s="86">
        <f>AVERAGEIFS($D$2:D967, $B$2:B967, B967)</f>
        <v>0.63636363636363635</v>
      </c>
    </row>
    <row r="968" spans="1:41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86">
        <f>AVERAGEIFS($C$2:C968, $B$2:B968, B968)</f>
        <v>22.158730158730158</v>
      </c>
      <c r="AM968" s="86">
        <f>AVERAGEIFS($I$2:I968, $B$2:B968, B968)</f>
        <v>0.53460317460317475</v>
      </c>
      <c r="AN968" s="86">
        <f>AVERAGEIFS($J$2:J968, $B$2:B968, B968)</f>
        <v>0.52126984126984122</v>
      </c>
      <c r="AO968" s="86">
        <f>AVERAGEIFS($D$2:D968, $B$2:B968, B968)</f>
        <v>0.60317460317460314</v>
      </c>
    </row>
    <row r="969" spans="1:41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86">
        <f>AVERAGEIFS($C$2:C969, $B$2:B969, B969)</f>
        <v>11.4</v>
      </c>
      <c r="AM969" s="86">
        <f>AVERAGEIFS($I$2:I969, $B$2:B969, B969)</f>
        <v>0.4</v>
      </c>
      <c r="AN969" s="86">
        <f>AVERAGEIFS($J$2:J969, $B$2:B969, B969)</f>
        <v>0.39800000000000002</v>
      </c>
      <c r="AO969" s="86">
        <f>AVERAGEIFS($D$2:D969, $B$2:B969, B969)</f>
        <v>0.3</v>
      </c>
    </row>
    <row r="970" spans="1:41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86">
        <f>AVERAGEIFS($C$2:C970, $B$2:B970, B970)</f>
        <v>14.555555555555555</v>
      </c>
      <c r="AM970" s="86">
        <f>AVERAGEIFS($I$2:I970, $B$2:B970, B970)</f>
        <v>0.50370370370370376</v>
      </c>
      <c r="AN970" s="86">
        <f>AVERAGEIFS($J$2:J970, $B$2:B970, B970)</f>
        <v>0.49925925925925935</v>
      </c>
      <c r="AO970" s="86">
        <f>AVERAGEIFS($D$2:D970, $B$2:B970, B970)</f>
        <v>0.40740740740740738</v>
      </c>
    </row>
    <row r="971" spans="1:41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86">
        <f>AVERAGEIFS($C$2:C971, $B$2:B971, B971)</f>
        <v>19.918918918918919</v>
      </c>
      <c r="AM971" s="86">
        <f>AVERAGEIFS($I$2:I971, $B$2:B971, B971)</f>
        <v>0.53837837837837843</v>
      </c>
      <c r="AN971" s="86">
        <f>AVERAGEIFS($J$2:J971, $B$2:B971, B971)</f>
        <v>0.49810810810810813</v>
      </c>
      <c r="AO971" s="86">
        <f>AVERAGEIFS($D$2:D971, $B$2:B971, B971)</f>
        <v>0.56756756756756754</v>
      </c>
    </row>
    <row r="972" spans="1:41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86">
        <f>AVERAGEIFS($C$2:C972, $B$2:B972, B972)</f>
        <v>22.274999999999999</v>
      </c>
      <c r="AM972" s="86">
        <f>AVERAGEIFS($I$2:I972, $B$2:B972, B972)</f>
        <v>0.52199999999999991</v>
      </c>
      <c r="AN972" s="86">
        <f>AVERAGEIFS($J$2:J972, $B$2:B972, B972)</f>
        <v>0.53475000000000006</v>
      </c>
      <c r="AO972" s="86">
        <f>AVERAGEIFS($D$2:D972, $B$2:B972, B972)</f>
        <v>0.5</v>
      </c>
    </row>
    <row r="973" spans="1:41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86">
        <f>AVERAGEIFS($C$2:C973, $B$2:B973, B973)</f>
        <v>23.842105263157894</v>
      </c>
      <c r="AM973" s="86">
        <f>AVERAGEIFS($I$2:I973, $B$2:B973, B973)</f>
        <v>0.53105263157894744</v>
      </c>
      <c r="AN973" s="86">
        <f>AVERAGEIFS($J$2:J973, $B$2:B973, B973)</f>
        <v>0.51070175438596488</v>
      </c>
      <c r="AO973" s="86">
        <f>AVERAGEIFS($D$2:D973, $B$2:B973, B973)</f>
        <v>0.54385964912280704</v>
      </c>
    </row>
    <row r="974" spans="1:41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86">
        <f>AVERAGEIFS($C$2:C974, $B$2:B974, B974)</f>
        <v>18.372093023255815</v>
      </c>
      <c r="AM974" s="86">
        <f>AVERAGEIFS($I$2:I974, $B$2:B974, B974)</f>
        <v>0.44418604651162796</v>
      </c>
      <c r="AN974" s="86">
        <f>AVERAGEIFS($J$2:J974, $B$2:B974, B974)</f>
        <v>0.44999999999999984</v>
      </c>
      <c r="AO974" s="86">
        <f>AVERAGEIFS($D$2:D974, $B$2:B974, B974)</f>
        <v>0.46511627906976744</v>
      </c>
    </row>
    <row r="975" spans="1:41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86">
        <f>AVERAGEIFS($C$2:C975, $B$2:B975, B975)</f>
        <v>17.846153846153847</v>
      </c>
      <c r="AM975" s="86">
        <f>AVERAGEIFS($I$2:I975, $B$2:B975, B975)</f>
        <v>0.55128205128205121</v>
      </c>
      <c r="AN975" s="86">
        <f>AVERAGEIFS($J$2:J975, $B$2:B975, B975)</f>
        <v>0.52487179487179503</v>
      </c>
      <c r="AO975" s="86">
        <f>AVERAGEIFS($D$2:D975, $B$2:B975, B975)</f>
        <v>0.51282051282051277</v>
      </c>
    </row>
    <row r="976" spans="1:41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86">
        <f>AVERAGEIFS($C$2:C976, $B$2:B976, B976)</f>
        <v>16.045454545454547</v>
      </c>
      <c r="AM976" s="86">
        <f>AVERAGEIFS($I$2:I976, $B$2:B976, B976)</f>
        <v>0.51022727272727275</v>
      </c>
      <c r="AN976" s="86">
        <f>AVERAGEIFS($J$2:J976, $B$2:B976, B976)</f>
        <v>0.51545454545454539</v>
      </c>
      <c r="AO976" s="86">
        <f>AVERAGEIFS($D$2:D976, $B$2:B976, B976)</f>
        <v>0.56818181818181823</v>
      </c>
    </row>
    <row r="977" spans="1:41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86">
        <f>AVERAGEIFS($C$2:C977, $B$2:B977, B977)</f>
        <v>12.275862068965518</v>
      </c>
      <c r="AM977" s="86">
        <f>AVERAGEIFS($I$2:I977, $B$2:B977, B977)</f>
        <v>0.44482758620689655</v>
      </c>
      <c r="AN977" s="86">
        <f>AVERAGEIFS($J$2:J977, $B$2:B977, B977)</f>
        <v>0.46827586206896543</v>
      </c>
      <c r="AO977" s="86">
        <f>AVERAGEIFS($D$2:D977, $B$2:B977, B977)</f>
        <v>0.48275862068965519</v>
      </c>
    </row>
    <row r="978" spans="1:41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86">
        <f>AVERAGEIFS($C$2:C978, $B$2:B978, B978)</f>
        <v>13.066666666666666</v>
      </c>
      <c r="AM978" s="86">
        <f>AVERAGEIFS($I$2:I978, $B$2:B978, B978)</f>
        <v>0.51</v>
      </c>
      <c r="AN978" s="86">
        <f>AVERAGEIFS($J$2:J978, $B$2:B978, B978)</f>
        <v>0.50266666666666671</v>
      </c>
      <c r="AO978" s="86">
        <f>AVERAGEIFS($D$2:D978, $B$2:B978, B978)</f>
        <v>0.53333333333333333</v>
      </c>
    </row>
    <row r="979" spans="1:41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86">
        <f>AVERAGEIFS($C$2:C979, $B$2:B979, B979)</f>
        <v>22.296875</v>
      </c>
      <c r="AM979" s="86">
        <f>AVERAGEIFS($I$2:I979, $B$2:B979, B979)</f>
        <v>0.53796875000000011</v>
      </c>
      <c r="AN979" s="86">
        <f>AVERAGEIFS($J$2:J979, $B$2:B979, B979)</f>
        <v>0.52249999999999996</v>
      </c>
      <c r="AO979" s="86">
        <f>AVERAGEIFS($D$2:D979, $B$2:B979, B979)</f>
        <v>0.609375</v>
      </c>
    </row>
    <row r="980" spans="1:41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86">
        <f>AVERAGEIFS($C$2:C980, $B$2:B980, B980)</f>
        <v>19.866666666666667</v>
      </c>
      <c r="AM980" s="86">
        <f>AVERAGEIFS($I$2:I980, $B$2:B980, B980)</f>
        <v>0.60733333333333328</v>
      </c>
      <c r="AN980" s="86">
        <f>AVERAGEIFS($J$2:J980, $B$2:B980, B980)</f>
        <v>0.54933333333333345</v>
      </c>
      <c r="AO980" s="86">
        <f>AVERAGEIFS($D$2:D980, $B$2:B980, B980)</f>
        <v>0.7</v>
      </c>
    </row>
    <row r="981" spans="1:41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86">
        <f>AVERAGEIFS($C$2:C981, $B$2:B981, B981)</f>
        <v>17.444444444444443</v>
      </c>
      <c r="AM981" s="86">
        <f>AVERAGEIFS($I$2:I981, $B$2:B981, B981)</f>
        <v>0.64999999999999991</v>
      </c>
      <c r="AN981" s="86">
        <f>AVERAGEIFS($J$2:J981, $B$2:B981, B981)</f>
        <v>0.5950000000000002</v>
      </c>
      <c r="AO981" s="86">
        <f>AVERAGEIFS($D$2:D981, $B$2:B981, B981)</f>
        <v>0.66666666666666663</v>
      </c>
    </row>
    <row r="982" spans="1:41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86">
        <f>AVERAGEIFS($C$2:C982, $B$2:B982, B982)</f>
        <v>18.655737704918032</v>
      </c>
      <c r="AM982" s="86">
        <f>AVERAGEIFS($I$2:I982, $B$2:B982, B982)</f>
        <v>0.48606557377049164</v>
      </c>
      <c r="AN982" s="86">
        <f>AVERAGEIFS($J$2:J982, $B$2:B982, B982)</f>
        <v>0.48540983606557386</v>
      </c>
      <c r="AO982" s="86">
        <f>AVERAGEIFS($D$2:D982, $B$2:B982, B982)</f>
        <v>0.42622950819672129</v>
      </c>
    </row>
    <row r="983" spans="1:41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86">
        <f>AVERAGEIFS($C$2:C983, $B$2:B983, B983)</f>
        <v>12.5</v>
      </c>
      <c r="AM983" s="86">
        <f>AVERAGEIFS($I$2:I983, $B$2:B983, B983)</f>
        <v>0.45500000000000002</v>
      </c>
      <c r="AN983" s="86">
        <f>AVERAGEIFS($J$2:J983, $B$2:B983, B983)</f>
        <v>0.47266666666666662</v>
      </c>
      <c r="AO983" s="86">
        <f>AVERAGEIFS($D$2:D983, $B$2:B983, B983)</f>
        <v>0.5</v>
      </c>
    </row>
    <row r="984" spans="1:41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86">
        <f>AVERAGEIFS($C$2:C984, $B$2:B984, B984)</f>
        <v>12.814814814814815</v>
      </c>
      <c r="AM984" s="86">
        <f>AVERAGEIFS($I$2:I984, $B$2:B984, B984)</f>
        <v>0.53703703703703709</v>
      </c>
      <c r="AN984" s="86">
        <f>AVERAGEIFS($J$2:J984, $B$2:B984, B984)</f>
        <v>0.52703703703703708</v>
      </c>
      <c r="AO984" s="86">
        <f>AVERAGEIFS($D$2:D984, $B$2:B984, B984)</f>
        <v>0.48148148148148145</v>
      </c>
    </row>
    <row r="985" spans="1:41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86">
        <f>AVERAGEIFS($C$2:C985, $B$2:B985, B985)</f>
        <v>27.081081081081081</v>
      </c>
      <c r="AM985" s="86">
        <f>AVERAGEIFS($I$2:I985, $B$2:B985, B985)</f>
        <v>0.4756756756756757</v>
      </c>
      <c r="AN985" s="86">
        <f>AVERAGEIFS($J$2:J985, $B$2:B985, B985)</f>
        <v>0.49027027027027037</v>
      </c>
      <c r="AO985" s="86">
        <f>AVERAGEIFS($D$2:D985, $B$2:B985, B985)</f>
        <v>0.48648648648648651</v>
      </c>
    </row>
    <row r="986" spans="1:41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86">
        <f>AVERAGEIFS($C$2:C986, $B$2:B986, B986)</f>
        <v>17.975000000000001</v>
      </c>
      <c r="AM986" s="86">
        <f>AVERAGEIFS($I$2:I986, $B$2:B986, B986)</f>
        <v>0.50575000000000014</v>
      </c>
      <c r="AN986" s="86">
        <f>AVERAGEIFS($J$2:J986, $B$2:B986, B986)</f>
        <v>0.5139999999999999</v>
      </c>
      <c r="AO986" s="86">
        <f>AVERAGEIFS($D$2:D986, $B$2:B986, B986)</f>
        <v>0.5</v>
      </c>
    </row>
    <row r="987" spans="1:41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86">
        <f>AVERAGEIFS($C$2:C987, $B$2:B987, B987)</f>
        <v>18.613636363636363</v>
      </c>
      <c r="AM987" s="86">
        <f>AVERAGEIFS($I$2:I987, $B$2:B987, B987)</f>
        <v>0.43977272727272732</v>
      </c>
      <c r="AN987" s="86">
        <f>AVERAGEIFS($J$2:J987, $B$2:B987, B987)</f>
        <v>0.44886363636363619</v>
      </c>
      <c r="AO987" s="86">
        <f>AVERAGEIFS($D$2:D987, $B$2:B987, B987)</f>
        <v>0.45454545454545453</v>
      </c>
    </row>
    <row r="988" spans="1:41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86">
        <f>AVERAGEIFS($C$2:C988, $B$2:B988, B988)</f>
        <v>13.916666666666666</v>
      </c>
      <c r="AM988" s="86">
        <f>AVERAGEIFS($I$2:I988, $B$2:B988, B988)</f>
        <v>0.46249999999999997</v>
      </c>
      <c r="AN988" s="86">
        <f>AVERAGEIFS($J$2:J988, $B$2:B988, B988)</f>
        <v>0.50000000000000011</v>
      </c>
      <c r="AO988" s="86">
        <f>AVERAGEIFS($D$2:D988, $B$2:B988, B988)</f>
        <v>0.58333333333333337</v>
      </c>
    </row>
    <row r="989" spans="1:41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86">
        <f>AVERAGEIFS($C$2:C989, $B$2:B989, B989)</f>
        <v>11.125</v>
      </c>
      <c r="AM989" s="86">
        <f>AVERAGEIFS($I$2:I989, $B$2:B989, B989)</f>
        <v>0.50625000000000009</v>
      </c>
      <c r="AN989" s="86">
        <f>AVERAGEIFS($J$2:J989, $B$2:B989, B989)</f>
        <v>0.50624999999999998</v>
      </c>
      <c r="AO989" s="86">
        <f>AVERAGEIFS($D$2:D989, $B$2:B989, B989)</f>
        <v>0.625</v>
      </c>
    </row>
    <row r="990" spans="1:41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86">
        <f>AVERAGEIFS($C$2:C990, $B$2:B990, B990)</f>
        <v>27.263157894736842</v>
      </c>
      <c r="AM990" s="86">
        <f>AVERAGEIFS($I$2:I990, $B$2:B990, B990)</f>
        <v>0.48289473684210532</v>
      </c>
      <c r="AN990" s="86">
        <f>AVERAGEIFS($J$2:J990, $B$2:B990, B990)</f>
        <v>0.4944736842105264</v>
      </c>
      <c r="AO990" s="86">
        <f>AVERAGEIFS($D$2:D990, $B$2:B990, B990)</f>
        <v>0.5</v>
      </c>
    </row>
    <row r="991" spans="1:41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86">
        <f>AVERAGEIFS($C$2:C991, $B$2:B991, B991)</f>
        <v>22.390243902439025</v>
      </c>
      <c r="AM991" s="86">
        <f>AVERAGEIFS($I$2:I991, $B$2:B991, B991)</f>
        <v>0.52756097560975601</v>
      </c>
      <c r="AN991" s="86">
        <f>AVERAGEIFS($J$2:J991, $B$2:B991, B991)</f>
        <v>0.53756097560975613</v>
      </c>
      <c r="AO991" s="86">
        <f>AVERAGEIFS($D$2:D991, $B$2:B991, B991)</f>
        <v>0.51219512195121952</v>
      </c>
    </row>
    <row r="992" spans="1:41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86">
        <f>AVERAGEIFS($C$2:C992, $B$2:B992, B992)</f>
        <v>18.79032258064516</v>
      </c>
      <c r="AM992" s="86">
        <f>AVERAGEIFS($I$2:I992, $B$2:B992, B992)</f>
        <v>0.49032258064516115</v>
      </c>
      <c r="AN992" s="86">
        <f>AVERAGEIFS($J$2:J992, $B$2:B992, B992)</f>
        <v>0.48806451612903234</v>
      </c>
      <c r="AO992" s="86">
        <f>AVERAGEIFS($D$2:D992, $B$2:B992, B992)</f>
        <v>0.43548387096774194</v>
      </c>
    </row>
    <row r="993" spans="1:41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86">
        <f>AVERAGEIFS($C$2:C993, $B$2:B993, B993)</f>
        <v>18.533333333333335</v>
      </c>
      <c r="AM993" s="86">
        <f>AVERAGEIFS($I$2:I993, $B$2:B993, B993)</f>
        <v>0.44666666666666671</v>
      </c>
      <c r="AN993" s="86">
        <f>AVERAGEIFS($J$2:J993, $B$2:B993, B993)</f>
        <v>0.45333333333333314</v>
      </c>
      <c r="AO993" s="86">
        <f>AVERAGEIFS($D$2:D993, $B$2:B993, B993)</f>
        <v>0.46666666666666667</v>
      </c>
    </row>
    <row r="994" spans="1:41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86">
        <f>AVERAGEIFS($C$2:C994, $B$2:B994, B994)</f>
        <v>12.678571428571429</v>
      </c>
      <c r="AM994" s="86">
        <f>AVERAGEIFS($I$2:I994, $B$2:B994, B994)</f>
        <v>0.5446428571428571</v>
      </c>
      <c r="AN994" s="86">
        <f>AVERAGEIFS($J$2:J994, $B$2:B994, B994)</f>
        <v>0.53142857142857147</v>
      </c>
      <c r="AO994" s="86">
        <f>AVERAGEIFS($D$2:D994, $B$2:B994, B994)</f>
        <v>0.5</v>
      </c>
    </row>
    <row r="995" spans="1:41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86">
        <f>AVERAGEIFS($C$2:C995, $B$2:B995, B995)</f>
        <v>13.724137931034482</v>
      </c>
      <c r="AM995" s="86">
        <f>AVERAGEIFS($I$2:I995, $B$2:B995, B995)</f>
        <v>0.44413793103448274</v>
      </c>
      <c r="AN995" s="86">
        <f>AVERAGEIFS($J$2:J995, $B$2:B995, B995)</f>
        <v>0.46379310344827579</v>
      </c>
      <c r="AO995" s="86">
        <f>AVERAGEIFS($D$2:D995, $B$2:B995, B995)</f>
        <v>0.41379310344827586</v>
      </c>
    </row>
    <row r="996" spans="1:41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86">
        <f>AVERAGEIFS($C$2:C996, $B$2:B996, B996)</f>
        <v>14</v>
      </c>
      <c r="AM996" s="86">
        <f>AVERAGEIFS($I$2:I996, $B$2:B996, B996)</f>
        <v>0.48461538461538461</v>
      </c>
      <c r="AN996" s="86">
        <f>AVERAGEIFS($J$2:J996, $B$2:B996, B996)</f>
        <v>0.51153846153846161</v>
      </c>
      <c r="AO996" s="86">
        <f>AVERAGEIFS($D$2:D996, $B$2:B996, B996)</f>
        <v>0.61538461538461542</v>
      </c>
    </row>
    <row r="997" spans="1:41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86">
        <f>AVERAGEIFS($C$2:C997, $B$2:B997, B997)</f>
        <v>24.941176470588236</v>
      </c>
      <c r="AM997" s="86">
        <f>AVERAGEIFS($I$2:I997, $B$2:B997, B997)</f>
        <v>0.43970588235294117</v>
      </c>
      <c r="AN997" s="86">
        <f>AVERAGEIFS($J$2:J997, $B$2:B997, B997)</f>
        <v>0.46264705882352936</v>
      </c>
      <c r="AO997" s="86">
        <f>AVERAGEIFS($D$2:D997, $B$2:B997, B997)</f>
        <v>0.35294117647058826</v>
      </c>
    </row>
    <row r="998" spans="1:41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86">
        <f>AVERAGEIFS($C$2:C998, $B$2:B998, B998)</f>
        <v>22.323076923076922</v>
      </c>
      <c r="AM998" s="86">
        <f>AVERAGEIFS($I$2:I998, $B$2:B998, B998)</f>
        <v>0.53353846153846163</v>
      </c>
      <c r="AN998" s="86">
        <f>AVERAGEIFS($J$2:J998, $B$2:B998, B998)</f>
        <v>0.51984615384615385</v>
      </c>
      <c r="AO998" s="86">
        <f>AVERAGEIFS($D$2:D998, $B$2:B998, B998)</f>
        <v>0.6</v>
      </c>
    </row>
    <row r="999" spans="1:41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86">
        <f>AVERAGEIFS($C$2:C999, $B$2:B999, B999)</f>
        <v>14.75</v>
      </c>
      <c r="AM999" s="86">
        <f>AVERAGEIFS($I$2:I999, $B$2:B999, B999)</f>
        <v>0.49464285714285722</v>
      </c>
      <c r="AN999" s="86">
        <f>AVERAGEIFS($J$2:J999, $B$2:B999, B999)</f>
        <v>0.49392857142857149</v>
      </c>
      <c r="AO999" s="86">
        <f>AVERAGEIFS($D$2:D999, $B$2:B999, B999)</f>
        <v>0.39285714285714285</v>
      </c>
    </row>
    <row r="1000" spans="1:41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86">
        <f>AVERAGEIFS($C$2:C1000, $B$2:B1000, B1000)</f>
        <v>9</v>
      </c>
      <c r="AM1000" s="86">
        <f>AVERAGEIFS($I$2:I1000, $B$2:B1000, B1000)</f>
        <v>0.56874999999999998</v>
      </c>
      <c r="AN1000" s="86">
        <f>AVERAGEIFS($J$2:J1000, $B$2:B1000, B1000)</f>
        <v>0.51374999999999993</v>
      </c>
      <c r="AO1000" s="86">
        <f>AVERAGEIFS($D$2:D1000, $B$2:B1000, B1000)</f>
        <v>0.5</v>
      </c>
    </row>
    <row r="1001" spans="1:41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86">
        <f>AVERAGEIFS($C$2:C1001, $B$2:B1001, B1001)</f>
        <v>14.117647058823529</v>
      </c>
      <c r="AM1001" s="86">
        <f>AVERAGEIFS($I$2:I1001, $B$2:B1001, B1001)</f>
        <v>0.49705882352941172</v>
      </c>
      <c r="AN1001" s="86">
        <f>AVERAGEIFS($J$2:J1001, $B$2:B1001, B1001)</f>
        <v>0.49705882352941172</v>
      </c>
      <c r="AO1001" s="86">
        <f>AVERAGEIFS($D$2:D1001, $B$2:B1001, B1001)</f>
        <v>0.41176470588235292</v>
      </c>
    </row>
    <row r="1002" spans="1:41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86">
        <f>AVERAGEIFS($C$2:C1002, $B$2:B1002, B1002)</f>
        <v>19.710526315789473</v>
      </c>
      <c r="AM1002" s="86">
        <f>AVERAGEIFS($I$2:I1002, $B$2:B1002, B1002)</f>
        <v>0.53078947368421059</v>
      </c>
      <c r="AN1002" s="86">
        <f>AVERAGEIFS($J$2:J1002, $B$2:B1002, B1002)</f>
        <v>0.49421052631578949</v>
      </c>
      <c r="AO1002" s="86">
        <f>AVERAGEIFS($D$2:D1002, $B$2:B1002, B1002)</f>
        <v>0.55263157894736847</v>
      </c>
    </row>
    <row r="1003" spans="1:41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86">
        <f>AVERAGEIFS($C$2:C1003, $B$2:B1003, B1003)</f>
        <v>17.902439024390244</v>
      </c>
      <c r="AM1003" s="86">
        <f>AVERAGEIFS($I$2:I1003, $B$2:B1003, B1003)</f>
        <v>0.49951219512195133</v>
      </c>
      <c r="AN1003" s="86">
        <f>AVERAGEIFS($J$2:J1003, $B$2:B1003, B1003)</f>
        <v>0.5099999999999999</v>
      </c>
      <c r="AO1003" s="86">
        <f>AVERAGEIFS($D$2:D1003, $B$2:B1003, B1003)</f>
        <v>0.48780487804878048</v>
      </c>
    </row>
    <row r="1004" spans="1:41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86">
        <f>AVERAGEIFS($C$2:C1004, $B$2:B1004, B1004)</f>
        <v>19.923076923076923</v>
      </c>
      <c r="AM1004" s="86">
        <f>AVERAGEIFS($I$2:I1004, $B$2:B1004, B1004)</f>
        <v>0.53641025641025641</v>
      </c>
      <c r="AN1004" s="86">
        <f>AVERAGEIFS($J$2:J1004, $B$2:B1004, B1004)</f>
        <v>0.49871794871794878</v>
      </c>
      <c r="AO1004" s="86">
        <f>AVERAGEIFS($D$2:D1004, $B$2:B1004, B1004)</f>
        <v>0.5641025641025641</v>
      </c>
    </row>
    <row r="1005" spans="1:41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86">
        <f>AVERAGEIFS($C$2:C1005, $B$2:B1005, B1005)</f>
        <v>17.88095238095238</v>
      </c>
      <c r="AM1005" s="86">
        <f>AVERAGEIFS($I$2:I1005, $B$2:B1005, B1005)</f>
        <v>0.50547619047619052</v>
      </c>
      <c r="AN1005" s="86">
        <f>AVERAGEIFS($J$2:J1005, $B$2:B1005, B1005)</f>
        <v>0.51380952380952372</v>
      </c>
      <c r="AO1005" s="86">
        <f>AVERAGEIFS($D$2:D1005, $B$2:B1005, B1005)</f>
        <v>0.5</v>
      </c>
    </row>
    <row r="1006" spans="1:41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86">
        <f>AVERAGEIFS($C$2:C1006, $B$2:B1006, B1006)</f>
        <v>23.706896551724139</v>
      </c>
      <c r="AM1006" s="86">
        <f>AVERAGEIFS($I$2:I1006, $B$2:B1006, B1006)</f>
        <v>0.53482758620689663</v>
      </c>
      <c r="AN1006" s="86">
        <f>AVERAGEIFS($J$2:J1006, $B$2:B1006, B1006)</f>
        <v>0.51344827586206887</v>
      </c>
      <c r="AO1006" s="86">
        <f>AVERAGEIFS($D$2:D1006, $B$2:B1006, B1006)</f>
        <v>0.55172413793103448</v>
      </c>
    </row>
    <row r="1007" spans="1:41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86">
        <f>AVERAGEIFS($C$2:C1007, $B$2:B1007, B1007)</f>
        <v>19.741935483870968</v>
      </c>
      <c r="AM1007" s="86">
        <f>AVERAGEIFS($I$2:I1007, $B$2:B1007, B1007)</f>
        <v>0.61193548387096774</v>
      </c>
      <c r="AN1007" s="86">
        <f>AVERAGEIFS($J$2:J1007, $B$2:B1007, B1007)</f>
        <v>0.55322580645161312</v>
      </c>
      <c r="AO1007" s="86">
        <f>AVERAGEIFS($D$2:D1007, $B$2:B1007, B1007)</f>
        <v>0.70967741935483875</v>
      </c>
    </row>
    <row r="1008" spans="1:41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86">
        <f>AVERAGEIFS($C$2:C1008, $B$2:B1008, B1008)</f>
        <v>9.4444444444444446</v>
      </c>
      <c r="AM1008" s="86">
        <f>AVERAGEIFS($I$2:I1008, $B$2:B1008, B1008)</f>
        <v>0.58888888888888891</v>
      </c>
      <c r="AN1008" s="86">
        <f>AVERAGEIFS($J$2:J1008, $B$2:B1008, B1008)</f>
        <v>0.53111111111111109</v>
      </c>
      <c r="AO1008" s="86">
        <f>AVERAGEIFS($D$2:D1008, $B$2:B1008, B1008)</f>
        <v>0.55555555555555558</v>
      </c>
    </row>
    <row r="1009" spans="1:41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86">
        <f>AVERAGEIFS($C$2:C1009, $B$2:B1009, B1009)</f>
        <v>11</v>
      </c>
      <c r="AM1009" s="86">
        <f>AVERAGEIFS($I$2:I1009, $B$2:B1009, B1009)</f>
        <v>0.75</v>
      </c>
      <c r="AN1009" s="86">
        <f>AVERAGEIFS($J$2:J1009, $B$2:B1009, B1009)</f>
        <v>0.67</v>
      </c>
      <c r="AO1009" s="86">
        <f>AVERAGEIFS($D$2:D1009, $B$2:B1009, B1009)</f>
        <v>1</v>
      </c>
    </row>
    <row r="1010" spans="1:41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86">
        <f>AVERAGEIFS($C$2:C1010, $B$2:B1010, B1010)</f>
        <v>14.071428571428571</v>
      </c>
      <c r="AM1010" s="86">
        <f>AVERAGEIFS($I$2:I1010, $B$2:B1010, B1010)</f>
        <v>0.46785714285714286</v>
      </c>
      <c r="AN1010" s="86">
        <f>AVERAGEIFS($J$2:J1010, $B$2:B1010, B1010)</f>
        <v>0.49857142857142867</v>
      </c>
      <c r="AO1010" s="86">
        <f>AVERAGEIFS($D$2:D1010, $B$2:B1010, B1010)</f>
        <v>0.5714285714285714</v>
      </c>
    </row>
    <row r="1011" spans="1:41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86">
        <f>AVERAGEIFS($C$2:C1011, $B$2:B1011, B1011)</f>
        <v>12.724137931034482</v>
      </c>
      <c r="AM1011" s="86">
        <f>AVERAGEIFS($I$2:I1011, $B$2:B1011, B1011)</f>
        <v>0.53448275862068961</v>
      </c>
      <c r="AN1011" s="86">
        <f>AVERAGEIFS($J$2:J1011, $B$2:B1011, B1011)</f>
        <v>0.52448275862068972</v>
      </c>
      <c r="AO1011" s="86">
        <f>AVERAGEIFS($D$2:D1011, $B$2:B1011, B1011)</f>
        <v>0.48275862068965519</v>
      </c>
    </row>
    <row r="1012" spans="1:41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86">
        <f>AVERAGEIFS($C$2:C1012, $B$2:B1012, B1012)</f>
        <v>17.263157894736842</v>
      </c>
      <c r="AM1012" s="86">
        <f>AVERAGEIFS($I$2:I1012, $B$2:B1012, B1012)</f>
        <v>0.62894736842105259</v>
      </c>
      <c r="AN1012" s="86">
        <f>AVERAGEIFS($J$2:J1012, $B$2:B1012, B1012)</f>
        <v>0.58105263157894749</v>
      </c>
      <c r="AO1012" s="86">
        <f>AVERAGEIFS($D$2:D1012, $B$2:B1012, B1012)</f>
        <v>0.63157894736842102</v>
      </c>
    </row>
    <row r="1013" spans="1:41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86">
        <f>AVERAGEIFS($C$2:C1013, $B$2:B1013, B1013)</f>
        <v>24.62857142857143</v>
      </c>
      <c r="AM1013" s="86">
        <f>AVERAGEIFS($I$2:I1013, $B$2:B1013, B1013)</f>
        <v>0.43428571428571427</v>
      </c>
      <c r="AN1013" s="86">
        <f>AVERAGEIFS($J$2:J1013, $B$2:B1013, B1013)</f>
        <v>0.4588571428571428</v>
      </c>
      <c r="AO1013" s="86">
        <f>AVERAGEIFS($D$2:D1013, $B$2:B1013, B1013)</f>
        <v>0.34285714285714286</v>
      </c>
    </row>
    <row r="1014" spans="1:41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86">
        <f>AVERAGEIFS($C$2:C1014, $B$2:B1014, B1014)</f>
        <v>18.347826086956523</v>
      </c>
      <c r="AM1014" s="86">
        <f>AVERAGEIFS($I$2:I1014, $B$2:B1014, B1014)</f>
        <v>0.44239130434782614</v>
      </c>
      <c r="AN1014" s="86">
        <f>AVERAGEIFS($J$2:J1014, $B$2:B1014, B1014)</f>
        <v>0.45065217391304324</v>
      </c>
      <c r="AO1014" s="86">
        <f>AVERAGEIFS($D$2:D1014, $B$2:B1014, B1014)</f>
        <v>0.45652173913043476</v>
      </c>
    </row>
    <row r="1015" spans="1:41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86">
        <f>AVERAGEIFS($C$2:C1015, $B$2:B1015, B1015)</f>
        <v>13</v>
      </c>
      <c r="AM1015" s="86">
        <f>AVERAGEIFS($I$2:I1015, $B$2:B1015, B1015)</f>
        <v>0.49000000000000005</v>
      </c>
      <c r="AN1015" s="86">
        <f>AVERAGEIFS($J$2:J1015, $B$2:B1015, B1015)</f>
        <v>0.5</v>
      </c>
      <c r="AO1015" s="86">
        <f>AVERAGEIFS($D$2:D1015, $B$2:B1015, B1015)</f>
        <v>0.4</v>
      </c>
    </row>
    <row r="1016" spans="1:41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86">
        <f>AVERAGEIFS($C$2:C1016, $B$2:B1016, B1016)</f>
        <v>18.777777777777779</v>
      </c>
      <c r="AM1016" s="86">
        <f>AVERAGEIFS($I$2:I1016, $B$2:B1016, B1016)</f>
        <v>0.48253968253968238</v>
      </c>
      <c r="AN1016" s="86">
        <f>AVERAGEIFS($J$2:J1016, $B$2:B1016, B1016)</f>
        <v>0.4852380952380953</v>
      </c>
      <c r="AO1016" s="86">
        <f>AVERAGEIFS($D$2:D1016, $B$2:B1016, B1016)</f>
        <v>0.42857142857142855</v>
      </c>
    </row>
    <row r="1017" spans="1:41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86">
        <f>AVERAGEIFS($C$2:C1017, $B$2:B1017, B1017)</f>
        <v>23.745762711864408</v>
      </c>
      <c r="AM1017" s="86">
        <f>AVERAGEIFS($I$2:I1017, $B$2:B1017, B1017)</f>
        <v>0.52576271186440682</v>
      </c>
      <c r="AN1017" s="86">
        <f>AVERAGEIFS($J$2:J1017, $B$2:B1017, B1017)</f>
        <v>0.5099999999999999</v>
      </c>
      <c r="AO1017" s="86">
        <f>AVERAGEIFS($D$2:D1017, $B$2:B1017, B1017)</f>
        <v>0.5423728813559322</v>
      </c>
    </row>
    <row r="1018" spans="1:41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86">
        <f>AVERAGEIFS($C$2:C1018, $B$2:B1018, B1018)</f>
        <v>22.30952380952381</v>
      </c>
      <c r="AM1018" s="86">
        <f>AVERAGEIFS($I$2:I1018, $B$2:B1018, B1018)</f>
        <v>0.5149999999999999</v>
      </c>
      <c r="AN1018" s="86">
        <f>AVERAGEIFS($J$2:J1018, $B$2:B1018, B1018)</f>
        <v>0.53214285714285714</v>
      </c>
      <c r="AO1018" s="86">
        <f>AVERAGEIFS($D$2:D1018, $B$2:B1018, B1018)</f>
        <v>0.5</v>
      </c>
    </row>
    <row r="1019" spans="1:41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86">
        <f>AVERAGEIFS($C$2:C1019, $B$2:B1019, B1019)</f>
        <v>17.774999999999999</v>
      </c>
      <c r="AM1019" s="86">
        <f>AVERAGEIFS($I$2:I1019, $B$2:B1019, B1019)</f>
        <v>0.53749999999999987</v>
      </c>
      <c r="AN1019" s="86">
        <f>AVERAGEIFS($J$2:J1019, $B$2:B1019, B1019)</f>
        <v>0.51950000000000007</v>
      </c>
      <c r="AO1019" s="86">
        <f>AVERAGEIFS($D$2:D1019, $B$2:B1019, B1019)</f>
        <v>0.5</v>
      </c>
    </row>
    <row r="1020" spans="1:41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86">
        <f>AVERAGEIFS($C$2:C1020, $B$2:B1020, B1020)</f>
        <v>14.793103448275861</v>
      </c>
      <c r="AM1020" s="86">
        <f>AVERAGEIFS($I$2:I1020, $B$2:B1020, B1020)</f>
        <v>0.47758620689655179</v>
      </c>
      <c r="AN1020" s="86">
        <f>AVERAGEIFS($J$2:J1020, $B$2:B1020, B1020)</f>
        <v>0.4875862068965518</v>
      </c>
      <c r="AO1020" s="86">
        <f>AVERAGEIFS($D$2:D1020, $B$2:B1020, B1020)</f>
        <v>0.37931034482758619</v>
      </c>
    </row>
    <row r="1021" spans="1:41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86">
        <f>AVERAGEIFS($C$2:C1021, $B$2:B1021, B1021)</f>
        <v>18.875</v>
      </c>
      <c r="AM1021" s="86">
        <f>AVERAGEIFS($I$2:I1021, $B$2:B1021, B1021)</f>
        <v>0.66874999999999996</v>
      </c>
      <c r="AN1021" s="86">
        <f>AVERAGEIFS($J$2:J1021, $B$2:B1021, B1021)</f>
        <v>0.58124999999999993</v>
      </c>
      <c r="AO1021" s="86">
        <f>AVERAGEIFS($D$2:D1021, $B$2:B1021, B1021)</f>
        <v>0.75</v>
      </c>
    </row>
    <row r="1022" spans="1:41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86">
        <f>AVERAGEIFS($C$2:C1022, $B$2:B1022, B1022)</f>
        <v>17.837209302325583</v>
      </c>
      <c r="AM1022" s="86">
        <f>AVERAGEIFS($I$2:I1022, $B$2:B1022, B1022)</f>
        <v>0.49372093023255825</v>
      </c>
      <c r="AN1022" s="86">
        <f>AVERAGEIFS($J$2:J1022, $B$2:B1022, B1022)</f>
        <v>0.50906976744186039</v>
      </c>
      <c r="AO1022" s="86">
        <f>AVERAGEIFS($D$2:D1022, $B$2:B1022, B1022)</f>
        <v>0.48837209302325579</v>
      </c>
    </row>
    <row r="1023" spans="1:41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86">
        <f>AVERAGEIFS($C$2:C1023, $B$2:B1023, B1023)</f>
        <v>14</v>
      </c>
      <c r="AM1023" s="86">
        <f>AVERAGEIFS($I$2:I1023, $B$2:B1023, B1023)</f>
        <v>0.46944444444444439</v>
      </c>
      <c r="AN1023" s="86">
        <f>AVERAGEIFS($J$2:J1023, $B$2:B1023, B1023)</f>
        <v>0.48666666666666664</v>
      </c>
      <c r="AO1023" s="86">
        <f>AVERAGEIFS($D$2:D1023, $B$2:B1023, B1023)</f>
        <v>0.3888888888888889</v>
      </c>
    </row>
    <row r="1024" spans="1:41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86">
        <f>AVERAGEIFS($C$2:C1024, $B$2:B1024, B1024)</f>
        <v>18.170212765957448</v>
      </c>
      <c r="AM1024" s="86">
        <f>AVERAGEIFS($I$2:I1024, $B$2:B1024, B1024)</f>
        <v>0.45425531914893619</v>
      </c>
      <c r="AN1024" s="86">
        <f>AVERAGEIFS($J$2:J1024, $B$2:B1024, B1024)</f>
        <v>0.45574468085106362</v>
      </c>
      <c r="AO1024" s="86">
        <f>AVERAGEIFS($D$2:D1024, $B$2:B1024, B1024)</f>
        <v>0.46808510638297873</v>
      </c>
    </row>
    <row r="1025" spans="1:41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86">
        <f>AVERAGEIFS($C$2:C1025, $B$2:B1025, B1025)</f>
        <v>27.307692307692307</v>
      </c>
      <c r="AM1025" s="86">
        <f>AVERAGEIFS($I$2:I1025, $B$2:B1025, B1025)</f>
        <v>0.49615384615384617</v>
      </c>
      <c r="AN1025" s="86">
        <f>AVERAGEIFS($J$2:J1025, $B$2:B1025, B1025)</f>
        <v>0.49948717948717958</v>
      </c>
      <c r="AO1025" s="86">
        <f>AVERAGEIFS($D$2:D1025, $B$2:B1025, B1025)</f>
        <v>0.51282051282051277</v>
      </c>
    </row>
    <row r="1026" spans="1:41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86">
        <f>AVERAGEIFS($C$2:C1026, $B$2:B1026, B1026)</f>
        <v>22.439393939393938</v>
      </c>
      <c r="AM1026" s="86">
        <f>AVERAGEIFS($I$2:I1026, $B$2:B1026, B1026)</f>
        <v>0.54060606060606076</v>
      </c>
      <c r="AN1026" s="86">
        <f>AVERAGEIFS($J$2:J1026, $B$2:B1026, B1026)</f>
        <v>0.52242424242424235</v>
      </c>
      <c r="AO1026" s="86">
        <f>AVERAGEIFS($D$2:D1026, $B$2:B1026, B1026)</f>
        <v>0.60606060606060608</v>
      </c>
    </row>
    <row r="1027" spans="1:41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86">
        <f>AVERAGEIFS($C$2:C1027, $B$2:B1027, B1027)</f>
        <v>24.805555555555557</v>
      </c>
      <c r="AM1027" s="86">
        <f>AVERAGEIFS($I$2:I1027, $B$2:B1027, B1027)</f>
        <v>0.44999999999999996</v>
      </c>
      <c r="AN1027" s="86">
        <f>AVERAGEIFS($J$2:J1027, $B$2:B1027, B1027)</f>
        <v>0.46527777777777779</v>
      </c>
      <c r="AO1027" s="86">
        <f>AVERAGEIFS($D$2:D1027, $B$2:B1027, B1027)</f>
        <v>0.3611111111111111</v>
      </c>
    </row>
    <row r="1028" spans="1:41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86">
        <f>AVERAGEIFS($C$2:C1028, $B$2:B1028, B1028)</f>
        <v>19.824999999999999</v>
      </c>
      <c r="AM1028" s="86">
        <f>AVERAGEIFS($I$2:I1028, $B$2:B1028, B1028)</f>
        <v>0.54800000000000004</v>
      </c>
      <c r="AN1028" s="86">
        <f>AVERAGEIFS($J$2:J1028, $B$2:B1028, B1028)</f>
        <v>0.50350000000000006</v>
      </c>
      <c r="AO1028" s="86">
        <f>AVERAGEIFS($D$2:D1028, $B$2:B1028, B1028)</f>
        <v>0.57499999999999996</v>
      </c>
    </row>
    <row r="1029" spans="1:41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86">
        <f>AVERAGEIFS($C$2:C1029, $B$2:B1029, B1029)</f>
        <v>14.066666666666666</v>
      </c>
      <c r="AM1029" s="86">
        <f>AVERAGEIFS($I$2:I1029, $B$2:B1029, B1029)</f>
        <v>0.5033333333333333</v>
      </c>
      <c r="AN1029" s="86">
        <f>AVERAGEIFS($J$2:J1029, $B$2:B1029, B1029)</f>
        <v>0.51133333333333342</v>
      </c>
      <c r="AO1029" s="86">
        <f>AVERAGEIFS($D$2:D1029, $B$2:B1029, B1029)</f>
        <v>0.6</v>
      </c>
    </row>
    <row r="1030" spans="1:41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86">
        <f>AVERAGEIFS($C$2:C1030, $B$2:B1030, B1030)</f>
        <v>16.761904761904763</v>
      </c>
      <c r="AM1030" s="86">
        <f>AVERAGEIFS($I$2:I1030, $B$2:B1030, B1030)</f>
        <v>0.48190476190476189</v>
      </c>
      <c r="AN1030" s="86">
        <f>AVERAGEIFS($J$2:J1030, $B$2:B1030, B1030)</f>
        <v>0.49666666666666665</v>
      </c>
      <c r="AO1030" s="86">
        <f>AVERAGEIFS($D$2:D1030, $B$2:B1030, B1030)</f>
        <v>0.47619047619047616</v>
      </c>
    </row>
    <row r="1031" spans="1:41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86">
        <f>AVERAGEIFS($C$2:C1031, $B$2:B1031, B1031)</f>
        <v>16.666666666666668</v>
      </c>
      <c r="AM1031" s="86">
        <f>AVERAGEIFS($I$2:I1031, $B$2:B1031, B1031)</f>
        <v>0.54888888888888887</v>
      </c>
      <c r="AN1031" s="86">
        <f>AVERAGEIFS($J$2:J1031, $B$2:B1031, B1031)</f>
        <v>0.5411111111111111</v>
      </c>
      <c r="AO1031" s="86">
        <f>AVERAGEIFS($D$2:D1031, $B$2:B1031, B1031)</f>
        <v>0.64444444444444449</v>
      </c>
    </row>
    <row r="1032" spans="1:41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86">
        <f>AVERAGEIFS($C$2:C1032, $B$2:B1032, B1032)</f>
        <v>18</v>
      </c>
      <c r="AM1032" s="86">
        <f>AVERAGEIFS($I$2:I1032, $B$2:B1032, B1032)</f>
        <v>0.46562500000000001</v>
      </c>
      <c r="AN1032" s="86">
        <f>AVERAGEIFS($J$2:J1032, $B$2:B1032, B1032)</f>
        <v>0.45958333333333318</v>
      </c>
      <c r="AO1032" s="86">
        <f>AVERAGEIFS($D$2:D1032, $B$2:B1032, B1032)</f>
        <v>0.47916666666666669</v>
      </c>
    </row>
    <row r="1033" spans="1:41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86">
        <f>AVERAGEIFS($C$2:C1033, $B$2:B1033, B1033)</f>
        <v>22.298507462686569</v>
      </c>
      <c r="AM1033" s="86">
        <f>AVERAGEIFS($I$2:I1033, $B$2:B1033, B1033)</f>
        <v>0.54746268656716424</v>
      </c>
      <c r="AN1033" s="86">
        <f>AVERAGEIFS($J$2:J1033, $B$2:B1033, B1033)</f>
        <v>0.52417910447761196</v>
      </c>
      <c r="AO1033" s="86">
        <f>AVERAGEIFS($D$2:D1033, $B$2:B1033, B1033)</f>
        <v>0.61194029850746268</v>
      </c>
    </row>
    <row r="1034" spans="1:41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86">
        <f>AVERAGEIFS($C$2:C1034, $B$2:B1034, B1034)</f>
        <v>17.707317073170731</v>
      </c>
      <c r="AM1034" s="86">
        <f>AVERAGEIFS($I$2:I1034, $B$2:B1034, B1034)</f>
        <v>0.54878048780487798</v>
      </c>
      <c r="AN1034" s="86">
        <f>AVERAGEIFS($J$2:J1034, $B$2:B1034, B1034)</f>
        <v>0.52243902439024403</v>
      </c>
      <c r="AO1034" s="86">
        <f>AVERAGEIFS($D$2:D1034, $B$2:B1034, B1034)</f>
        <v>0.51219512195121952</v>
      </c>
    </row>
    <row r="1035" spans="1:41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86">
        <f>AVERAGEIFS($C$2:C1035, $B$2:B1035, B1035)</f>
        <v>17.888888888888889</v>
      </c>
      <c r="AM1035" s="86">
        <f>AVERAGEIFS($I$2:I1035, $B$2:B1035, B1035)</f>
        <v>0.70555555555555549</v>
      </c>
      <c r="AN1035" s="86">
        <f>AVERAGEIFS($J$2:J1035, $B$2:B1035, B1035)</f>
        <v>0.58777777777777773</v>
      </c>
      <c r="AO1035" s="86">
        <f>AVERAGEIFS($D$2:D1035, $B$2:B1035, B1035)</f>
        <v>0.77777777777777779</v>
      </c>
    </row>
    <row r="1036" spans="1:41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86">
        <f>AVERAGEIFS($C$2:C1036, $B$2:B1036, B1036)</f>
        <v>12.666666666666666</v>
      </c>
      <c r="AM1036" s="86">
        <f>AVERAGEIFS($I$2:I1036, $B$2:B1036, B1036)</f>
        <v>0.55000000000000004</v>
      </c>
      <c r="AN1036" s="86">
        <f>AVERAGEIFS($J$2:J1036, $B$2:B1036, B1036)</f>
        <v>0.52833333333333343</v>
      </c>
      <c r="AO1036" s="86">
        <f>AVERAGEIFS($D$2:D1036, $B$2:B1036, B1036)</f>
        <v>0.5</v>
      </c>
    </row>
    <row r="1037" spans="1:41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86">
        <f>AVERAGEIFS($C$2:C1037, $B$2:B1037, B1037)</f>
        <v>14.157894736842104</v>
      </c>
      <c r="AM1037" s="86">
        <f>AVERAGEIFS($I$2:I1037, $B$2:B1037, B1037)</f>
        <v>0.49736842105263152</v>
      </c>
      <c r="AN1037" s="86">
        <f>AVERAGEIFS($J$2:J1037, $B$2:B1037, B1037)</f>
        <v>0.4947368421052632</v>
      </c>
      <c r="AO1037" s="86">
        <f>AVERAGEIFS($D$2:D1037, $B$2:B1037, B1037)</f>
        <v>0.42105263157894735</v>
      </c>
    </row>
    <row r="1038" spans="1:41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86">
        <f>AVERAGEIFS($C$2:C1038, $B$2:B1038, B1038)</f>
        <v>18.6875</v>
      </c>
      <c r="AM1038" s="86">
        <f>AVERAGEIFS($I$2:I1038, $B$2:B1038, B1038)</f>
        <v>0.47499999999999987</v>
      </c>
      <c r="AN1038" s="86">
        <f>AVERAGEIFS($J$2:J1038, $B$2:B1038, B1038)</f>
        <v>0.48328125000000005</v>
      </c>
      <c r="AO1038" s="86">
        <f>AVERAGEIFS($D$2:D1038, $B$2:B1038, B1038)</f>
        <v>0.421875</v>
      </c>
    </row>
    <row r="1039" spans="1:41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86">
        <f>AVERAGEIFS($C$2:C1039, $B$2:B1039, B1039)</f>
        <v>19.40625</v>
      </c>
      <c r="AM1039" s="86">
        <f>AVERAGEIFS($I$2:I1039, $B$2:B1039, B1039)</f>
        <v>0.59281249999999996</v>
      </c>
      <c r="AN1039" s="86">
        <f>AVERAGEIFS($J$2:J1039, $B$2:B1039, B1039)</f>
        <v>0.54718750000000016</v>
      </c>
      <c r="AO1039" s="86">
        <f>AVERAGEIFS($D$2:D1039, $B$2:B1039, B1039)</f>
        <v>0.6875</v>
      </c>
    </row>
    <row r="1040" spans="1:41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86">
        <f>AVERAGEIFS($C$2:C1040, $B$2:B1040, B1040)</f>
        <v>17.05</v>
      </c>
      <c r="AM1040" s="86">
        <f>AVERAGEIFS($I$2:I1040, $B$2:B1040, B1040)</f>
        <v>0.59749999999999992</v>
      </c>
      <c r="AN1040" s="86">
        <f>AVERAGEIFS($J$2:J1040, $B$2:B1040, B1040)</f>
        <v>0.57000000000000006</v>
      </c>
      <c r="AO1040" s="86">
        <f>AVERAGEIFS($D$2:D1040, $B$2:B1040, B1040)</f>
        <v>0.6</v>
      </c>
    </row>
    <row r="1041" spans="1:41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86">
        <f>AVERAGEIFS($C$2:C1041, $B$2:B1041, B1041)</f>
        <v>14.0625</v>
      </c>
      <c r="AM1041" s="86">
        <f>AVERAGEIFS($I$2:I1041, $B$2:B1041, B1041)</f>
        <v>0.47187499999999999</v>
      </c>
      <c r="AN1041" s="86">
        <f>AVERAGEIFS($J$2:J1041, $B$2:B1041, B1041)</f>
        <v>0.50187500000000007</v>
      </c>
      <c r="AO1041" s="86">
        <f>AVERAGEIFS($D$2:D1041, $B$2:B1041, B1041)</f>
        <v>0.5625</v>
      </c>
    </row>
    <row r="1042" spans="1:41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86">
        <f>AVERAGEIFS($C$2:C1042, $B$2:B1042, B1042)</f>
        <v>9.5</v>
      </c>
      <c r="AM1042" s="86">
        <f>AVERAGEIFS($I$2:I1042, $B$2:B1042, B1042)</f>
        <v>0.375</v>
      </c>
      <c r="AN1042" s="86">
        <f>AVERAGEIFS($J$2:J1042, $B$2:B1042, B1042)</f>
        <v>0.51500000000000001</v>
      </c>
      <c r="AO1042" s="86">
        <f>AVERAGEIFS($D$2:D1042, $B$2:B1042, B1042)</f>
        <v>0.5</v>
      </c>
    </row>
    <row r="1043" spans="1:41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86">
        <f>AVERAGEIFS($C$2:C1043, $B$2:B1043, B1043)</f>
        <v>8.75</v>
      </c>
      <c r="AM1043" s="86">
        <f>AVERAGEIFS($I$2:I1043, $B$2:B1043, B1043)</f>
        <v>0.21875</v>
      </c>
      <c r="AN1043" s="86">
        <f>AVERAGEIFS($J$2:J1043, $B$2:B1043, B1043)</f>
        <v>0.33875</v>
      </c>
      <c r="AO1043" s="86">
        <f>AVERAGEIFS($D$2:D1043, $B$2:B1043, B1043)</f>
        <v>0.125</v>
      </c>
    </row>
    <row r="1044" spans="1:41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86">
        <f>AVERAGEIFS($C$2:C1044, $B$2:B1044, B1044)</f>
        <v>22.465116279069768</v>
      </c>
      <c r="AM1044" s="86">
        <f>AVERAGEIFS($I$2:I1044, $B$2:B1044, B1044)</f>
        <v>0.51697674418604644</v>
      </c>
      <c r="AN1044" s="86">
        <f>AVERAGEIFS($J$2:J1044, $B$2:B1044, B1044)</f>
        <v>0.53488372093023251</v>
      </c>
      <c r="AO1044" s="86">
        <f>AVERAGEIFS($D$2:D1044, $B$2:B1044, B1044)</f>
        <v>0.51162790697674421</v>
      </c>
    </row>
    <row r="1045" spans="1:41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86">
        <f>AVERAGEIFS($C$2:C1045, $B$2:B1045, B1045)</f>
        <v>22.426470588235293</v>
      </c>
      <c r="AM1045" s="86">
        <f>AVERAGEIFS($I$2:I1045, $B$2:B1045, B1045)</f>
        <v>0.54823529411764715</v>
      </c>
      <c r="AN1045" s="86">
        <f>AVERAGEIFS($J$2:J1045, $B$2:B1045, B1045)</f>
        <v>0.52602941176470586</v>
      </c>
      <c r="AO1045" s="86">
        <f>AVERAGEIFS($D$2:D1045, $B$2:B1045, B1045)</f>
        <v>0.61764705882352944</v>
      </c>
    </row>
    <row r="1046" spans="1:41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86">
        <f>AVERAGEIFS($C$2:C1046, $B$2:B1046, B1046)</f>
        <v>9.3000000000000007</v>
      </c>
      <c r="AM1046" s="86">
        <f>AVERAGEIFS($I$2:I1046, $B$2:B1046, B1046)</f>
        <v>0.59</v>
      </c>
      <c r="AN1046" s="86">
        <f>AVERAGEIFS($J$2:J1046, $B$2:B1046, B1046)</f>
        <v>0.54299999999999993</v>
      </c>
      <c r="AO1046" s="86">
        <f>AVERAGEIFS($D$2:D1046, $B$2:B1046, B1046)</f>
        <v>0.6</v>
      </c>
    </row>
    <row r="1047" spans="1:41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86">
        <f>AVERAGEIFS($C$2:C1047, $B$2:B1047, B1047)</f>
        <v>17.238095238095237</v>
      </c>
      <c r="AM1047" s="86">
        <f>AVERAGEIFS($I$2:I1047, $B$2:B1047, B1047)</f>
        <v>0.59761904761904761</v>
      </c>
      <c r="AN1047" s="86">
        <f>AVERAGEIFS($J$2:J1047, $B$2:B1047, B1047)</f>
        <v>0.57380952380952388</v>
      </c>
      <c r="AO1047" s="86">
        <f>AVERAGEIFS($D$2:D1047, $B$2:B1047, B1047)</f>
        <v>0.61904761904761907</v>
      </c>
    </row>
    <row r="1048" spans="1:41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86">
        <f>AVERAGEIFS($C$2:C1048, $B$2:B1048, B1048)</f>
        <v>24.297297297297298</v>
      </c>
      <c r="AM1048" s="86">
        <f>AVERAGEIFS($I$2:I1048, $B$2:B1048, B1048)</f>
        <v>0.45405405405405408</v>
      </c>
      <c r="AN1048" s="86">
        <f>AVERAGEIFS($J$2:J1048, $B$2:B1048, B1048)</f>
        <v>0.47027027027027024</v>
      </c>
      <c r="AO1048" s="86">
        <f>AVERAGEIFS($D$2:D1048, $B$2:B1048, B1048)</f>
        <v>0.3783783783783784</v>
      </c>
    </row>
    <row r="1049" spans="1:41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86">
        <f>AVERAGEIFS($C$2:C1049, $B$2:B1049, B1049)</f>
        <v>15.955555555555556</v>
      </c>
      <c r="AM1049" s="86">
        <f>AVERAGEIFS($I$2:I1049, $B$2:B1049, B1049)</f>
        <v>0.51222222222222236</v>
      </c>
      <c r="AN1049" s="86">
        <f>AVERAGEIFS($J$2:J1049, $B$2:B1049, B1049)</f>
        <v>0.51844444444444437</v>
      </c>
      <c r="AO1049" s="86">
        <f>AVERAGEIFS($D$2:D1049, $B$2:B1049, B1049)</f>
        <v>0.57777777777777772</v>
      </c>
    </row>
    <row r="1050" spans="1:41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86">
        <f>AVERAGEIFS($C$2:C1050, $B$2:B1050, B1050)</f>
        <v>11.166666666666666</v>
      </c>
      <c r="AM1050" s="86">
        <f>AVERAGEIFS($I$2:I1050, $B$2:B1050, B1050)</f>
        <v>0.50833333333333341</v>
      </c>
      <c r="AN1050" s="86">
        <f>AVERAGEIFS($J$2:J1050, $B$2:B1050, B1050)</f>
        <v>0.52500000000000002</v>
      </c>
      <c r="AO1050" s="86">
        <f>AVERAGEIFS($D$2:D1050, $B$2:B1050, B1050)</f>
        <v>0.5</v>
      </c>
    </row>
    <row r="1051" spans="1:41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86">
        <f>AVERAGEIFS($C$2:C1051, $B$2:B1051, B1051)</f>
        <v>19.333333333333332</v>
      </c>
      <c r="AM1051" s="86">
        <f>AVERAGEIFS($I$2:I1051, $B$2:B1051, B1051)</f>
        <v>0.58696969696969692</v>
      </c>
      <c r="AN1051" s="86">
        <f>AVERAGEIFS($J$2:J1051, $B$2:B1051, B1051)</f>
        <v>0.54121212121212137</v>
      </c>
      <c r="AO1051" s="86">
        <f>AVERAGEIFS($D$2:D1051, $B$2:B1051, B1051)</f>
        <v>0.66666666666666663</v>
      </c>
    </row>
    <row r="1052" spans="1:41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86">
        <f>AVERAGEIFS($C$2:C1052, $B$2:B1052, B1052)</f>
        <v>23.7</v>
      </c>
      <c r="AM1052" s="86">
        <f>AVERAGEIFS($I$2:I1052, $B$2:B1052, B1052)</f>
        <v>0.52366666666666672</v>
      </c>
      <c r="AN1052" s="86">
        <f>AVERAGEIFS($J$2:J1052, $B$2:B1052, B1052)</f>
        <v>0.5073333333333333</v>
      </c>
      <c r="AO1052" s="86">
        <f>AVERAGEIFS($D$2:D1052, $B$2:B1052, B1052)</f>
        <v>0.53333333333333333</v>
      </c>
    </row>
    <row r="1053" spans="1:41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86">
        <f>AVERAGEIFS($C$2:C1053, $B$2:B1053, B1053)</f>
        <v>18.661538461538463</v>
      </c>
      <c r="AM1053" s="86">
        <f>AVERAGEIFS($I$2:I1053, $B$2:B1053, B1053)</f>
        <v>0.47384615384615369</v>
      </c>
      <c r="AN1053" s="86">
        <f>AVERAGEIFS($J$2:J1053, $B$2:B1053, B1053)</f>
        <v>0.4812307692307693</v>
      </c>
      <c r="AO1053" s="86">
        <f>AVERAGEIFS($D$2:D1053, $B$2:B1053, B1053)</f>
        <v>0.41538461538461541</v>
      </c>
    </row>
    <row r="1054" spans="1:41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86">
        <f>AVERAGEIFS($C$2:C1054, $B$2:B1054, B1054)</f>
        <v>12.666666666666666</v>
      </c>
      <c r="AM1054" s="86">
        <f>AVERAGEIFS($I$2:I1054, $B$2:B1054, B1054)</f>
        <v>0.3833333333333333</v>
      </c>
      <c r="AN1054" s="86">
        <f>AVERAGEIFS($J$2:J1054, $B$2:B1054, B1054)</f>
        <v>0.45999999999999996</v>
      </c>
      <c r="AO1054" s="86">
        <f>AVERAGEIFS($D$2:D1054, $B$2:B1054, B1054)</f>
        <v>0.33333333333333331</v>
      </c>
    </row>
    <row r="1055" spans="1:41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86">
        <f>AVERAGEIFS($C$2:C1055, $B$2:B1055, B1055)</f>
        <v>10.476190476190476</v>
      </c>
      <c r="AM1055" s="86">
        <f>AVERAGEIFS($I$2:I1055, $B$2:B1055, B1055)</f>
        <v>0.46023809523809528</v>
      </c>
      <c r="AN1055" s="86">
        <f>AVERAGEIFS($J$2:J1055, $B$2:B1055, B1055)</f>
        <v>0.48357142857142854</v>
      </c>
      <c r="AO1055" s="86">
        <f>AVERAGEIFS($D$2:D1055, $B$2:B1055, B1055)</f>
        <v>0.42857142857142855</v>
      </c>
    </row>
    <row r="1056" spans="1:41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86">
        <f>AVERAGEIFS($C$2:C1056, $B$2:B1056, B1056)</f>
        <v>16.434782608695652</v>
      </c>
      <c r="AM1056" s="86">
        <f>AVERAGEIFS($I$2:I1056, $B$2:B1056, B1056)</f>
        <v>0.54565217391304344</v>
      </c>
      <c r="AN1056" s="86">
        <f>AVERAGEIFS($J$2:J1056, $B$2:B1056, B1056)</f>
        <v>0.53695652173913044</v>
      </c>
      <c r="AO1056" s="86">
        <f>AVERAGEIFS($D$2:D1056, $B$2:B1056, B1056)</f>
        <v>0.63043478260869568</v>
      </c>
    </row>
    <row r="1057" spans="1:41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86">
        <f>AVERAGEIFS($C$2:C1057, $B$2:B1057, B1057)</f>
        <v>17.818181818181817</v>
      </c>
      <c r="AM1057" s="86">
        <f>AVERAGEIFS($I$2:I1057, $B$2:B1057, B1057)</f>
        <v>0.61590909090909085</v>
      </c>
      <c r="AN1057" s="86">
        <f>AVERAGEIFS($J$2:J1057, $B$2:B1057, B1057)</f>
        <v>0.5818181818181819</v>
      </c>
      <c r="AO1057" s="86">
        <f>AVERAGEIFS($D$2:D1057, $B$2:B1057, B1057)</f>
        <v>0.63636363636363635</v>
      </c>
    </row>
    <row r="1058" spans="1:41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86">
        <f>AVERAGEIFS($C$2:C1058, $B$2:B1058, B1058)</f>
        <v>22.478260869565219</v>
      </c>
      <c r="AM1058" s="86">
        <f>AVERAGEIFS($I$2:I1058, $B$2:B1058, B1058)</f>
        <v>0.55478260869565232</v>
      </c>
      <c r="AN1058" s="86">
        <f>AVERAGEIFS($J$2:J1058, $B$2:B1058, B1058)</f>
        <v>0.52927536231884054</v>
      </c>
      <c r="AO1058" s="86">
        <f>AVERAGEIFS($D$2:D1058, $B$2:B1058, B1058)</f>
        <v>0.62318840579710144</v>
      </c>
    </row>
    <row r="1059" spans="1:41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86">
        <f>AVERAGEIFS($C$2:C1059, $B$2:B1059, B1059)</f>
        <v>14.75</v>
      </c>
      <c r="AM1059" s="86">
        <f>AVERAGEIFS($I$2:I1059, $B$2:B1059, B1059)</f>
        <v>0.53749999999999998</v>
      </c>
      <c r="AN1059" s="86">
        <f>AVERAGEIFS($J$2:J1059, $B$2:B1059, B1059)</f>
        <v>0.53249999999999997</v>
      </c>
      <c r="AO1059" s="86">
        <f>AVERAGEIFS($D$2:D1059, $B$2:B1059, B1059)</f>
        <v>0.5</v>
      </c>
    </row>
    <row r="1060" spans="1:41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86">
        <f>AVERAGEIFS($C$2:C1060, $B$2:B1060, B1060)</f>
        <v>17.399999999999999</v>
      </c>
      <c r="AM1060" s="86">
        <f>AVERAGEIFS($I$2:I1060, $B$2:B1060, B1060)</f>
        <v>0.73499999999999999</v>
      </c>
      <c r="AN1060" s="86">
        <f>AVERAGEIFS($J$2:J1060, $B$2:B1060, B1060)</f>
        <v>0.60399999999999987</v>
      </c>
      <c r="AO1060" s="86">
        <f>AVERAGEIFS($D$2:D1060, $B$2:B1060, B1060)</f>
        <v>0.8</v>
      </c>
    </row>
    <row r="1061" spans="1:41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86">
        <f>AVERAGEIFS($C$2:C1061, $B$2:B1061, B1061)</f>
        <v>1</v>
      </c>
      <c r="AM1061" s="86">
        <f>AVERAGEIFS($I$2:I1061, $B$2:B1061, B1061)</f>
        <v>1</v>
      </c>
      <c r="AN1061" s="86">
        <f>AVERAGEIFS($J$2:J1061, $B$2:B1061, B1061)</f>
        <v>0.75</v>
      </c>
      <c r="AO1061" s="86">
        <f>AVERAGEIFS($D$2:D1061, $B$2:B1061, B1061)</f>
        <v>1</v>
      </c>
    </row>
    <row r="1062" spans="1:41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86">
        <f>AVERAGEIFS($C$2:C1062, $B$2:B1062, B1062)</f>
        <v>13.705882352941176</v>
      </c>
      <c r="AM1062" s="86">
        <f>AVERAGEIFS($I$2:I1062, $B$2:B1062, B1062)</f>
        <v>0.50294117647058822</v>
      </c>
      <c r="AN1062" s="86">
        <f>AVERAGEIFS($J$2:J1062, $B$2:B1062, B1062)</f>
        <v>0.51647058823529424</v>
      </c>
      <c r="AO1062" s="86">
        <f>AVERAGEIFS($D$2:D1062, $B$2:B1062, B1062)</f>
        <v>0.58823529411764708</v>
      </c>
    </row>
    <row r="1063" spans="1:41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86">
        <f>AVERAGEIFS($C$2:C1063, $B$2:B1063, B1063)</f>
        <v>15.847826086956522</v>
      </c>
      <c r="AM1063" s="86">
        <f>AVERAGEIFS($I$2:I1063, $B$2:B1063, B1063)</f>
        <v>0.50108695652173918</v>
      </c>
      <c r="AN1063" s="86">
        <f>AVERAGEIFS($J$2:J1063, $B$2:B1063, B1063)</f>
        <v>0.51260869565217382</v>
      </c>
      <c r="AO1063" s="86">
        <f>AVERAGEIFS($D$2:D1063, $B$2:B1063, B1063)</f>
        <v>0.56521739130434778</v>
      </c>
    </row>
    <row r="1064" spans="1:41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86">
        <f>AVERAGEIFS($C$2:C1064, $B$2:B1064, B1064)</f>
        <v>19.470588235294116</v>
      </c>
      <c r="AM1064" s="86">
        <f>AVERAGEIFS($I$2:I1064, $B$2:B1064, B1064)</f>
        <v>0.56970588235294106</v>
      </c>
      <c r="AN1064" s="86">
        <f>AVERAGEIFS($J$2:J1064, $B$2:B1064, B1064)</f>
        <v>0.53264705882352958</v>
      </c>
      <c r="AO1064" s="86">
        <f>AVERAGEIFS($D$2:D1064, $B$2:B1064, B1064)</f>
        <v>0.6470588235294118</v>
      </c>
    </row>
    <row r="1065" spans="1:41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86">
        <f>AVERAGEIFS($C$2:C1065, $B$2:B1065, B1065)</f>
        <v>18.484848484848484</v>
      </c>
      <c r="AM1065" s="86">
        <f>AVERAGEIFS($I$2:I1065, $B$2:B1065, B1065)</f>
        <v>0.46666666666666651</v>
      </c>
      <c r="AN1065" s="86">
        <f>AVERAGEIFS($J$2:J1065, $B$2:B1065, B1065)</f>
        <v>0.47772727272727278</v>
      </c>
      <c r="AO1065" s="86">
        <f>AVERAGEIFS($D$2:D1065, $B$2:B1065, B1065)</f>
        <v>0.40909090909090912</v>
      </c>
    </row>
    <row r="1066" spans="1:41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86">
        <f>AVERAGEIFS($C$2:C1066, $B$2:B1066, B1066)</f>
        <v>16.425531914893618</v>
      </c>
      <c r="AM1066" s="86">
        <f>AVERAGEIFS($I$2:I1066, $B$2:B1066, B1066)</f>
        <v>0.5340425531914893</v>
      </c>
      <c r="AN1066" s="86">
        <f>AVERAGEIFS($J$2:J1066, $B$2:B1066, B1066)</f>
        <v>0.53085106382978731</v>
      </c>
      <c r="AO1066" s="86">
        <f>AVERAGEIFS($D$2:D1066, $B$2:B1066, B1066)</f>
        <v>0.61702127659574468</v>
      </c>
    </row>
    <row r="1067" spans="1:41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86">
        <f>AVERAGEIFS($C$2:C1067, $B$2:B1067, B1067)</f>
        <v>11.285714285714286</v>
      </c>
      <c r="AM1067" s="86">
        <f>AVERAGEIFS($I$2:I1067, $B$2:B1067, B1067)</f>
        <v>0.43571428571428578</v>
      </c>
      <c r="AN1067" s="86">
        <f>AVERAGEIFS($J$2:J1067, $B$2:B1067, B1067)</f>
        <v>0.48571428571428571</v>
      </c>
      <c r="AO1067" s="86">
        <f>AVERAGEIFS($D$2:D1067, $B$2:B1067, B1067)</f>
        <v>0.42857142857142855</v>
      </c>
    </row>
    <row r="1068" spans="1:41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86">
        <f>AVERAGEIFS($C$2:C1068, $B$2:B1068, B1068)</f>
        <v>8.8181818181818183</v>
      </c>
      <c r="AM1068" s="86">
        <f>AVERAGEIFS($I$2:I1068, $B$2:B1068, B1068)</f>
        <v>0.53636363636363626</v>
      </c>
      <c r="AN1068" s="86">
        <f>AVERAGEIFS($J$2:J1068, $B$2:B1068, B1068)</f>
        <v>0.51636363636363636</v>
      </c>
      <c r="AO1068" s="86">
        <f>AVERAGEIFS($D$2:D1068, $B$2:B1068, B1068)</f>
        <v>0.54545454545454541</v>
      </c>
    </row>
    <row r="1069" spans="1:41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86">
        <f>AVERAGEIFS($C$2:C1069, $B$2:B1069, B1069)</f>
        <v>16.90909090909091</v>
      </c>
      <c r="AM1069" s="86">
        <f>AVERAGEIFS($I$2:I1069, $B$2:B1069, B1069)</f>
        <v>0.49409090909090908</v>
      </c>
      <c r="AN1069" s="86">
        <f>AVERAGEIFS($J$2:J1069, $B$2:B1069, B1069)</f>
        <v>0.50181818181818183</v>
      </c>
      <c r="AO1069" s="86">
        <f>AVERAGEIFS($D$2:D1069, $B$2:B1069, B1069)</f>
        <v>0.5</v>
      </c>
    </row>
    <row r="1070" spans="1:41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86">
        <f>AVERAGEIFS($C$2:C1070, $B$2:B1070, B1070)</f>
        <v>14.333333333333334</v>
      </c>
      <c r="AM1070" s="86">
        <f>AVERAGEIFS($I$2:I1070, $B$2:B1070, B1070)</f>
        <v>0.51666666666666672</v>
      </c>
      <c r="AN1070" s="86">
        <f>AVERAGEIFS($J$2:J1070, $B$2:B1070, B1070)</f>
        <v>0.52166666666666672</v>
      </c>
      <c r="AO1070" s="86">
        <f>AVERAGEIFS($D$2:D1070, $B$2:B1070, B1070)</f>
        <v>0.61111111111111116</v>
      </c>
    </row>
    <row r="1071" spans="1:41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86">
        <f>AVERAGEIFS($C$2:C1071, $B$2:B1071, B1071)</f>
        <v>12.838709677419354</v>
      </c>
      <c r="AM1071" s="86">
        <f>AVERAGEIFS($I$2:I1071, $B$2:B1071, B1071)</f>
        <v>0.55645161290322576</v>
      </c>
      <c r="AN1071" s="86">
        <f>AVERAGEIFS($J$2:J1071, $B$2:B1071, B1071)</f>
        <v>0.53096774193548391</v>
      </c>
      <c r="AO1071" s="86">
        <f>AVERAGEIFS($D$2:D1071, $B$2:B1071, B1071)</f>
        <v>0.5161290322580645</v>
      </c>
    </row>
    <row r="1072" spans="1:41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86">
        <f>AVERAGEIFS($C$2:C1072, $B$2:B1072, B1072)</f>
        <v>17.977272727272727</v>
      </c>
      <c r="AM1072" s="86">
        <f>AVERAGEIFS($I$2:I1072, $B$2:B1072, B1072)</f>
        <v>0.49954545454545463</v>
      </c>
      <c r="AN1072" s="86">
        <f>AVERAGEIFS($J$2:J1072, $B$2:B1072, B1072)</f>
        <v>0.51136363636363624</v>
      </c>
      <c r="AO1072" s="86">
        <f>AVERAGEIFS($D$2:D1072, $B$2:B1072, B1072)</f>
        <v>0.5</v>
      </c>
    </row>
    <row r="1073" spans="1:41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86">
        <f>AVERAGEIFS($C$2:C1073, $B$2:B1073, B1073)</f>
        <v>27.25</v>
      </c>
      <c r="AM1073" s="86">
        <f>AVERAGEIFS($I$2:I1073, $B$2:B1073, B1073)</f>
        <v>0.50250000000000006</v>
      </c>
      <c r="AN1073" s="86">
        <f>AVERAGEIFS($J$2:J1073, $B$2:B1073, B1073)</f>
        <v>0.50225000000000009</v>
      </c>
      <c r="AO1073" s="86">
        <f>AVERAGEIFS($D$2:D1073, $B$2:B1073, B1073)</f>
        <v>0.52500000000000002</v>
      </c>
    </row>
    <row r="1074" spans="1:41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86">
        <f>AVERAGEIFS($C$2:C1074, $B$2:B1074, B1074)</f>
        <v>15.033333333333333</v>
      </c>
      <c r="AM1074" s="86">
        <f>AVERAGEIFS($I$2:I1074, $B$2:B1074, B1074)</f>
        <v>0.48666666666666669</v>
      </c>
      <c r="AN1074" s="86">
        <f>AVERAGEIFS($J$2:J1074, $B$2:B1074, B1074)</f>
        <v>0.49166666666666675</v>
      </c>
      <c r="AO1074" s="86">
        <f>AVERAGEIFS($D$2:D1074, $B$2:B1074, B1074)</f>
        <v>0.4</v>
      </c>
    </row>
    <row r="1075" spans="1:41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86">
        <f>AVERAGEIFS($C$2:C1075, $B$2:B1075, B1075)</f>
        <v>14.2</v>
      </c>
      <c r="AM1075" s="86">
        <f>AVERAGEIFS($I$2:I1075, $B$2:B1075, B1075)</f>
        <v>0.55999999999999994</v>
      </c>
      <c r="AN1075" s="86">
        <f>AVERAGEIFS($J$2:J1075, $B$2:B1075, B1075)</f>
        <v>0.504</v>
      </c>
      <c r="AO1075" s="86">
        <f>AVERAGEIFS($D$2:D1075, $B$2:B1075, B1075)</f>
        <v>0.5</v>
      </c>
    </row>
    <row r="1076" spans="1:41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86">
        <f>AVERAGEIFS($C$2:C1076, $B$2:B1076, B1076)</f>
        <v>22.585714285714285</v>
      </c>
      <c r="AM1076" s="86">
        <f>AVERAGEIFS($I$2:I1076, $B$2:B1076, B1076)</f>
        <v>0.55757142857142872</v>
      </c>
      <c r="AN1076" s="86">
        <f>AVERAGEIFS($J$2:J1076, $B$2:B1076, B1076)</f>
        <v>0.53042857142857136</v>
      </c>
      <c r="AO1076" s="86">
        <f>AVERAGEIFS($D$2:D1076, $B$2:B1076, B1076)</f>
        <v>0.62857142857142856</v>
      </c>
    </row>
    <row r="1077" spans="1:41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86">
        <f>AVERAGEIFS($C$2:C1077, $B$2:B1077, B1077)</f>
        <v>17.73469387755102</v>
      </c>
      <c r="AM1077" s="86">
        <f>AVERAGEIFS($I$2:I1077, $B$2:B1077, B1077)</f>
        <v>0.4612244897959184</v>
      </c>
      <c r="AN1077" s="86">
        <f>AVERAGEIFS($J$2:J1077, $B$2:B1077, B1077)</f>
        <v>0.45816326530612228</v>
      </c>
      <c r="AO1077" s="86">
        <f>AVERAGEIFS($D$2:D1077, $B$2:B1077, B1077)</f>
        <v>0.46938775510204084</v>
      </c>
    </row>
    <row r="1078" spans="1:41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86">
        <f>AVERAGEIFS($C$2:C1078, $B$2:B1078, B1078)</f>
        <v>9.5</v>
      </c>
      <c r="AM1078" s="86">
        <f>AVERAGEIFS($I$2:I1078, $B$2:B1078, B1078)</f>
        <v>0.51249999999999996</v>
      </c>
      <c r="AN1078" s="86">
        <f>AVERAGEIFS($J$2:J1078, $B$2:B1078, B1078)</f>
        <v>0.50583333333333325</v>
      </c>
      <c r="AO1078" s="86">
        <f>AVERAGEIFS($D$2:D1078, $B$2:B1078, B1078)</f>
        <v>0.5</v>
      </c>
    </row>
    <row r="1079" spans="1:41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86">
        <f>AVERAGEIFS($C$2:C1079, $B$2:B1079, B1079)</f>
        <v>12.64516129032258</v>
      </c>
      <c r="AM1079" s="86">
        <f>AVERAGEIFS($I$2:I1079, $B$2:B1079, B1079)</f>
        <v>0.44838709677419358</v>
      </c>
      <c r="AN1079" s="86">
        <f>AVERAGEIFS($J$2:J1079, $B$2:B1079, B1079)</f>
        <v>0.47</v>
      </c>
      <c r="AO1079" s="86">
        <f>AVERAGEIFS($D$2:D1079, $B$2:B1079, B1079)</f>
        <v>0.4838709677419355</v>
      </c>
    </row>
    <row r="1080" spans="1:41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86">
        <f>AVERAGEIFS($C$2:C1080, $B$2:B1080, B1080)</f>
        <v>16.729166666666668</v>
      </c>
      <c r="AM1080" s="86">
        <f>AVERAGEIFS($I$2:I1080, $B$2:B1080, B1080)</f>
        <v>0.52812499999999996</v>
      </c>
      <c r="AN1080" s="86">
        <f>AVERAGEIFS($J$2:J1080, $B$2:B1080, B1080)</f>
        <v>0.5279166666666667</v>
      </c>
      <c r="AO1080" s="86">
        <f>AVERAGEIFS($D$2:D1080, $B$2:B1080, B1080)</f>
        <v>0.60416666666666663</v>
      </c>
    </row>
    <row r="1081" spans="1:41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86">
        <f>AVERAGEIFS($C$2:C1081, $B$2:B1081, B1081)</f>
        <v>19.514285714285716</v>
      </c>
      <c r="AM1081" s="86">
        <f>AVERAGEIFS($I$2:I1081, $B$2:B1081, B1081)</f>
        <v>0.5605714285714285</v>
      </c>
      <c r="AN1081" s="86">
        <f>AVERAGEIFS($J$2:J1081, $B$2:B1081, B1081)</f>
        <v>0.5285714285714288</v>
      </c>
      <c r="AO1081" s="86">
        <f>AVERAGEIFS($D$2:D1081, $B$2:B1081, B1081)</f>
        <v>0.62857142857142856</v>
      </c>
    </row>
    <row r="1082" spans="1:41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86">
        <f>AVERAGEIFS($C$2:C1082, $B$2:B1082, B1082)</f>
        <v>22.34090909090909</v>
      </c>
      <c r="AM1082" s="86">
        <f>AVERAGEIFS($I$2:I1082, $B$2:B1082, B1082)</f>
        <v>0.51090909090909087</v>
      </c>
      <c r="AN1082" s="86">
        <f>AVERAGEIFS($J$2:J1082, $B$2:B1082, B1082)</f>
        <v>0.531590909090909</v>
      </c>
      <c r="AO1082" s="86">
        <f>AVERAGEIFS($D$2:D1082, $B$2:B1082, B1082)</f>
        <v>0.5</v>
      </c>
    </row>
    <row r="1083" spans="1:41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86">
        <f>AVERAGEIFS($C$2:C1083, $B$2:B1083, B1083)</f>
        <v>18.545454545454547</v>
      </c>
      <c r="AM1083" s="86">
        <f>AVERAGEIFS($I$2:I1083, $B$2:B1083, B1083)</f>
        <v>0.69090909090909092</v>
      </c>
      <c r="AN1083" s="86">
        <f>AVERAGEIFS($J$2:J1083, $B$2:B1083, B1083)</f>
        <v>0.58454545454545448</v>
      </c>
      <c r="AO1083" s="86">
        <f>AVERAGEIFS($D$2:D1083, $B$2:B1083, B1083)</f>
        <v>0.72727272727272729</v>
      </c>
    </row>
    <row r="1084" spans="1:41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86">
        <f>AVERAGEIFS($C$2:C1084, $B$2:B1084, B1084)</f>
        <v>14.75</v>
      </c>
      <c r="AM1084" s="86">
        <f>AVERAGEIFS($I$2:I1084, $B$2:B1084, B1084)</f>
        <v>0.48499999999999999</v>
      </c>
      <c r="AN1084" s="86">
        <f>AVERAGEIFS($J$2:J1084, $B$2:B1084, B1084)</f>
        <v>0.48950000000000005</v>
      </c>
      <c r="AO1084" s="86">
        <f>AVERAGEIFS($D$2:D1084, $B$2:B1084, B1084)</f>
        <v>0.4</v>
      </c>
    </row>
    <row r="1085" spans="1:41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86">
        <f>AVERAGEIFS($C$2:C1085, $B$2:B1085, B1085)</f>
        <v>19.638888888888889</v>
      </c>
      <c r="AM1085" s="86">
        <f>AVERAGEIFS($I$2:I1085, $B$2:B1085, B1085)</f>
        <v>0.56166666666666665</v>
      </c>
      <c r="AN1085" s="86">
        <f>AVERAGEIFS($J$2:J1085, $B$2:B1085, B1085)</f>
        <v>0.52777777777777801</v>
      </c>
      <c r="AO1085" s="86">
        <f>AVERAGEIFS($D$2:D1085, $B$2:B1085, B1085)</f>
        <v>0.63888888888888884</v>
      </c>
    </row>
    <row r="1086" spans="1:41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86">
        <f>AVERAGEIFS($C$2:C1086, $B$2:B1086, B1086)</f>
        <v>24.131578947368421</v>
      </c>
      <c r="AM1086" s="86">
        <f>AVERAGEIFS($I$2:I1086, $B$2:B1086, B1086)</f>
        <v>0.4578947368421053</v>
      </c>
      <c r="AN1086" s="86">
        <f>AVERAGEIFS($J$2:J1086, $B$2:B1086, B1086)</f>
        <v>0.47105263157894733</v>
      </c>
      <c r="AO1086" s="86">
        <f>AVERAGEIFS($D$2:D1086, $B$2:B1086, B1086)</f>
        <v>0.39473684210526316</v>
      </c>
    </row>
    <row r="1087" spans="1:41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86">
        <f>AVERAGEIFS($C$2:C1087, $B$2:B1087, B1087)</f>
        <v>23.540983606557376</v>
      </c>
      <c r="AM1087" s="86">
        <f>AVERAGEIFS($I$2:I1087, $B$2:B1087, B1087)</f>
        <v>0.52491803278688531</v>
      </c>
      <c r="AN1087" s="86">
        <f>AVERAGEIFS($J$2:J1087, $B$2:B1087, B1087)</f>
        <v>0.50721311475409836</v>
      </c>
      <c r="AO1087" s="86">
        <f>AVERAGEIFS($D$2:D1087, $B$2:B1087, B1087)</f>
        <v>0.54098360655737709</v>
      </c>
    </row>
    <row r="1088" spans="1:41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86">
        <f>AVERAGEIFS($C$2:C1088, $B$2:B1088, B1088)</f>
        <v>14.80952380952381</v>
      </c>
      <c r="AM1088" s="86">
        <f>AVERAGEIFS($I$2:I1088, $B$2:B1088, B1088)</f>
        <v>0.4904761904761904</v>
      </c>
      <c r="AN1088" s="86">
        <f>AVERAGEIFS($J$2:J1088, $B$2:B1088, B1088)</f>
        <v>0.49000000000000005</v>
      </c>
      <c r="AO1088" s="86">
        <f>AVERAGEIFS($D$2:D1088, $B$2:B1088, B1088)</f>
        <v>0.42857142857142855</v>
      </c>
    </row>
    <row r="1089" spans="1:41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86">
        <f>AVERAGEIFS($C$2:C1089, $B$2:B1089, B1089)</f>
        <v>13.625</v>
      </c>
      <c r="AM1089" s="86">
        <f>AVERAGEIFS($I$2:I1089, $B$2:B1089, B1089)</f>
        <v>0.515625</v>
      </c>
      <c r="AN1089" s="86">
        <f>AVERAGEIFS($J$2:J1089, $B$2:B1089, B1089)</f>
        <v>0.50249999999999995</v>
      </c>
      <c r="AO1089" s="86">
        <f>AVERAGEIFS($D$2:D1089, $B$2:B1089, B1089)</f>
        <v>0.5625</v>
      </c>
    </row>
    <row r="1090" spans="1:41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86">
        <f>AVERAGEIFS($C$2:C1090, $B$2:B1090, B1090)</f>
        <v>15.157894736842104</v>
      </c>
      <c r="AM1090" s="86">
        <f>AVERAGEIFS($I$2:I1090, $B$2:B1090, B1090)</f>
        <v>0.52105263157894743</v>
      </c>
      <c r="AN1090" s="86">
        <f>AVERAGEIFS($J$2:J1090, $B$2:B1090, B1090)</f>
        <v>0.52052631578947373</v>
      </c>
      <c r="AO1090" s="86">
        <f>AVERAGEIFS($D$2:D1090, $B$2:B1090, B1090)</f>
        <v>0.63157894736842102</v>
      </c>
    </row>
    <row r="1091" spans="1:41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86">
        <f>AVERAGEIFS($C$2:C1091, $B$2:B1091, B1091)</f>
        <v>15.914893617021276</v>
      </c>
      <c r="AM1091" s="86">
        <f>AVERAGEIFS($I$2:I1091, $B$2:B1091, B1091)</f>
        <v>0.50319148936170222</v>
      </c>
      <c r="AN1091" s="86">
        <f>AVERAGEIFS($J$2:J1091, $B$2:B1091, B1091)</f>
        <v>0.51234042553191483</v>
      </c>
      <c r="AO1091" s="86">
        <f>AVERAGEIFS($D$2:D1091, $B$2:B1091, B1091)</f>
        <v>0.57446808510638303</v>
      </c>
    </row>
    <row r="1092" spans="1:41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86">
        <f>AVERAGEIFS($C$2:C1092, $B$2:B1092, B1092)</f>
        <v>16.521739130434781</v>
      </c>
      <c r="AM1092" s="86">
        <f>AVERAGEIFS($I$2:I1092, $B$2:B1092, B1092)</f>
        <v>0.49869565217391298</v>
      </c>
      <c r="AN1092" s="86">
        <f>AVERAGEIFS($J$2:J1092, $B$2:B1092, B1092)</f>
        <v>0.50173913043478258</v>
      </c>
      <c r="AO1092" s="86">
        <f>AVERAGEIFS($D$2:D1092, $B$2:B1092, B1092)</f>
        <v>0.52173913043478259</v>
      </c>
    </row>
    <row r="1093" spans="1:41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86">
        <f>AVERAGEIFS($C$2:C1093, $B$2:B1093, B1093)</f>
        <v>16.673469387755102</v>
      </c>
      <c r="AM1093" s="86">
        <f>AVERAGEIFS($I$2:I1093, $B$2:B1093, B1093)</f>
        <v>0.52551020408163263</v>
      </c>
      <c r="AN1093" s="86">
        <f>AVERAGEIFS($J$2:J1093, $B$2:B1093, B1093)</f>
        <v>0.52734693877551031</v>
      </c>
      <c r="AO1093" s="86">
        <f>AVERAGEIFS($D$2:D1093, $B$2:B1093, B1093)</f>
        <v>0.59183673469387754</v>
      </c>
    </row>
    <row r="1094" spans="1:41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86">
        <f>AVERAGEIFS($C$2:C1094, $B$2:B1094, B1094)</f>
        <v>22.633802816901408</v>
      </c>
      <c r="AM1094" s="86">
        <f>AVERAGEIFS($I$2:I1094, $B$2:B1094, B1094)</f>
        <v>0.55535211267605644</v>
      </c>
      <c r="AN1094" s="86">
        <f>AVERAGEIFS($J$2:J1094, $B$2:B1094, B1094)</f>
        <v>0.52999999999999992</v>
      </c>
      <c r="AO1094" s="86">
        <f>AVERAGEIFS($D$2:D1094, $B$2:B1094, B1094)</f>
        <v>0.61971830985915488</v>
      </c>
    </row>
    <row r="1095" spans="1:41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86">
        <f>AVERAGEIFS($C$2:C1095, $B$2:B1095, B1095)</f>
        <v>22.68888888888889</v>
      </c>
      <c r="AM1095" s="86">
        <f>AVERAGEIFS($I$2:I1095, $B$2:B1095, B1095)</f>
        <v>0.50844444444444437</v>
      </c>
      <c r="AN1095" s="86">
        <f>AVERAGEIFS($J$2:J1095, $B$2:B1095, B1095)</f>
        <v>0.53088888888888885</v>
      </c>
      <c r="AO1095" s="86">
        <f>AVERAGEIFS($D$2:D1095, $B$2:B1095, B1095)</f>
        <v>0.48888888888888887</v>
      </c>
    </row>
    <row r="1096" spans="1:41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86">
        <f>AVERAGEIFS($C$2:C1096, $B$2:B1096, B1096)</f>
        <v>16</v>
      </c>
      <c r="AM1096" s="86">
        <f>AVERAGEIFS($I$2:I1096, $B$2:B1096, B1096)</f>
        <v>0.51</v>
      </c>
      <c r="AN1096" s="86">
        <f>AVERAGEIFS($J$2:J1096, $B$2:B1096, B1096)</f>
        <v>0.52600000000000002</v>
      </c>
      <c r="AO1096" s="86">
        <f>AVERAGEIFS($D$2:D1096, $B$2:B1096, B1096)</f>
        <v>0.4</v>
      </c>
    </row>
    <row r="1097" spans="1:41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86">
        <f>AVERAGEIFS($C$2:C1097, $B$2:B1097, B1097)</f>
        <v>13.03125</v>
      </c>
      <c r="AM1097" s="86">
        <f>AVERAGEIFS($I$2:I1097, $B$2:B1097, B1097)</f>
        <v>0.55156249999999996</v>
      </c>
      <c r="AN1097" s="86">
        <f>AVERAGEIFS($J$2:J1097, $B$2:B1097, B1097)</f>
        <v>0.53</v>
      </c>
      <c r="AO1097" s="86">
        <f>AVERAGEIFS($D$2:D1097, $B$2:B1097, B1097)</f>
        <v>0.5</v>
      </c>
    </row>
    <row r="1098" spans="1:41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86">
        <f>AVERAGEIFS($C$2:C1098, $B$2:B1098, B1098)</f>
        <v>7.5</v>
      </c>
      <c r="AM1098" s="86">
        <f>AVERAGEIFS($I$2:I1098, $B$2:B1098, B1098)</f>
        <v>0.5</v>
      </c>
      <c r="AN1098" s="86">
        <f>AVERAGEIFS($J$2:J1098, $B$2:B1098, B1098)</f>
        <v>0.51500000000000001</v>
      </c>
      <c r="AO1098" s="86">
        <f>AVERAGEIFS($D$2:D1098, $B$2:B1098, B1098)</f>
        <v>0.5</v>
      </c>
    </row>
    <row r="1099" spans="1:41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86">
        <f>AVERAGEIFS($C$2:C1099, $B$2:B1099, B1099)</f>
        <v>17.80952380952381</v>
      </c>
      <c r="AM1099" s="86">
        <f>AVERAGEIFS($I$2:I1099, $B$2:B1099, B1099)</f>
        <v>0.54523809523809508</v>
      </c>
      <c r="AN1099" s="86">
        <f>AVERAGEIFS($J$2:J1099, $B$2:B1099, B1099)</f>
        <v>0.52190476190476198</v>
      </c>
      <c r="AO1099" s="86">
        <f>AVERAGEIFS($D$2:D1099, $B$2:B1099, B1099)</f>
        <v>0.5</v>
      </c>
    </row>
    <row r="1100" spans="1:41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86">
        <f>AVERAGEIFS($C$2:C1100, $B$2:B1100, B1100)</f>
        <v>16.600000000000001</v>
      </c>
      <c r="AM1100" s="86">
        <f>AVERAGEIFS($I$2:I1100, $B$2:B1100, B1100)</f>
        <v>0.53499999999999992</v>
      </c>
      <c r="AN1100" s="86">
        <f>AVERAGEIFS($J$2:J1100, $B$2:B1100, B1100)</f>
        <v>0.53060000000000007</v>
      </c>
      <c r="AO1100" s="86">
        <f>AVERAGEIFS($D$2:D1100, $B$2:B1100, B1100)</f>
        <v>0.6</v>
      </c>
    </row>
    <row r="1101" spans="1:41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86">
        <f>AVERAGEIFS($C$2:C1101, $B$2:B1101, B1101)</f>
        <v>18.388059701492537</v>
      </c>
      <c r="AM1101" s="86">
        <f>AVERAGEIFS($I$2:I1101, $B$2:B1101, B1101)</f>
        <v>0.47462686567164164</v>
      </c>
      <c r="AN1101" s="86">
        <f>AVERAGEIFS($J$2:J1101, $B$2:B1101, B1101)</f>
        <v>0.48089552238805977</v>
      </c>
      <c r="AO1101" s="86">
        <f>AVERAGEIFS($D$2:D1101, $B$2:B1101, B1101)</f>
        <v>0.41791044776119401</v>
      </c>
    </row>
    <row r="1102" spans="1:41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86">
        <f>AVERAGEIFS($C$2:C1102, $B$2:B1102, B1102)</f>
        <v>13.294117647058824</v>
      </c>
      <c r="AM1102" s="86">
        <f>AVERAGEIFS($I$2:I1102, $B$2:B1102, B1102)</f>
        <v>0.54411764705882348</v>
      </c>
      <c r="AN1102" s="86">
        <f>AVERAGEIFS($J$2:J1102, $B$2:B1102, B1102)</f>
        <v>0.51352941176470579</v>
      </c>
      <c r="AO1102" s="86">
        <f>AVERAGEIFS($D$2:D1102, $B$2:B1102, B1102)</f>
        <v>0.58823529411764708</v>
      </c>
    </row>
    <row r="1103" spans="1:41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86">
        <f>AVERAGEIFS($C$2:C1103, $B$2:B1103, B1103)</f>
        <v>22.597222222222221</v>
      </c>
      <c r="AM1103" s="86">
        <f>AVERAGEIFS($I$2:I1103, $B$2:B1103, B1103)</f>
        <v>0.56152777777777785</v>
      </c>
      <c r="AN1103" s="86">
        <f>AVERAGEIFS($J$2:J1103, $B$2:B1103, B1103)</f>
        <v>0.53222222222222215</v>
      </c>
      <c r="AO1103" s="86">
        <f>AVERAGEIFS($D$2:D1103, $B$2:B1103, B1103)</f>
        <v>0.625</v>
      </c>
    </row>
    <row r="1104" spans="1:41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86">
        <f>AVERAGEIFS($C$2:C1104, $B$2:B1104, B1104)</f>
        <v>15.895833333333334</v>
      </c>
      <c r="AM1104" s="86">
        <f>AVERAGEIFS($I$2:I1104, $B$2:B1104, B1104)</f>
        <v>0.51354166666666679</v>
      </c>
      <c r="AN1104" s="86">
        <f>AVERAGEIFS($J$2:J1104, $B$2:B1104, B1104)</f>
        <v>0.51604166666666662</v>
      </c>
      <c r="AO1104" s="86">
        <f>AVERAGEIFS($D$2:D1104, $B$2:B1104, B1104)</f>
        <v>0.58333333333333337</v>
      </c>
    </row>
    <row r="1105" spans="1:41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86">
        <f>AVERAGEIFS($C$2:C1105, $B$2:B1105, B1105)</f>
        <v>12.969696969696969</v>
      </c>
      <c r="AM1105" s="86">
        <f>AVERAGEIFS($I$2:I1105, $B$2:B1105, B1105)</f>
        <v>0.56515151515151507</v>
      </c>
      <c r="AN1105" s="86">
        <f>AVERAGEIFS($J$2:J1105, $B$2:B1105, B1105)</f>
        <v>0.53484848484848491</v>
      </c>
      <c r="AO1105" s="86">
        <f>AVERAGEIFS($D$2:D1105, $B$2:B1105, B1105)</f>
        <v>0.51515151515151514</v>
      </c>
    </row>
    <row r="1106" spans="1:41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86">
        <f>AVERAGEIFS($C$2:C1106, $B$2:B1106, B1106)</f>
        <v>17.955555555555556</v>
      </c>
      <c r="AM1106" s="86">
        <f>AVERAGEIFS($I$2:I1106, $B$2:B1106, B1106)</f>
        <v>0.48844444444444451</v>
      </c>
      <c r="AN1106" s="86">
        <f>AVERAGEIFS($J$2:J1106, $B$2:B1106, B1106)</f>
        <v>0.50688888888888883</v>
      </c>
      <c r="AO1106" s="86">
        <f>AVERAGEIFS($D$2:D1106, $B$2:B1106, B1106)</f>
        <v>0.48888888888888887</v>
      </c>
    </row>
    <row r="1107" spans="1:41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86">
        <f>AVERAGEIFS($C$2:C1107, $B$2:B1107, B1107)</f>
        <v>15.25</v>
      </c>
      <c r="AM1107" s="86">
        <f>AVERAGEIFS($I$2:I1107, $B$2:B1107, B1107)</f>
        <v>0.495</v>
      </c>
      <c r="AN1107" s="86">
        <f>AVERAGEIFS($J$2:J1107, $B$2:B1107, B1107)</f>
        <v>0.51</v>
      </c>
      <c r="AO1107" s="86">
        <f>AVERAGEIFS($D$2:D1107, $B$2:B1107, B1107)</f>
        <v>0.6</v>
      </c>
    </row>
    <row r="1108" spans="1:41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86">
        <f>AVERAGEIFS($C$2:C1108, $B$2:B1108, B1108)</f>
        <v>12.888888888888889</v>
      </c>
      <c r="AM1108" s="86">
        <f>AVERAGEIFS($I$2:I1108, $B$2:B1108, B1108)</f>
        <v>0.40555555555555556</v>
      </c>
      <c r="AN1108" s="86">
        <f>AVERAGEIFS($J$2:J1108, $B$2:B1108, B1108)</f>
        <v>0.46444444444444444</v>
      </c>
      <c r="AO1108" s="86">
        <f>AVERAGEIFS($D$2:D1108, $B$2:B1108, B1108)</f>
        <v>0.33333333333333331</v>
      </c>
    </row>
    <row r="1109" spans="1:41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86">
        <f>AVERAGEIFS($C$2:C1109, $B$2:B1109, B1109)</f>
        <v>19.351351351351351</v>
      </c>
      <c r="AM1109" s="86">
        <f>AVERAGEIFS($I$2:I1109, $B$2:B1109, B1109)</f>
        <v>0.54648648648648646</v>
      </c>
      <c r="AN1109" s="86">
        <f>AVERAGEIFS($J$2:J1109, $B$2:B1109, B1109)</f>
        <v>0.521891891891892</v>
      </c>
      <c r="AO1109" s="86">
        <f>AVERAGEIFS($D$2:D1109, $B$2:B1109, B1109)</f>
        <v>0.6216216216216216</v>
      </c>
    </row>
    <row r="1110" spans="1:41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86">
        <f>AVERAGEIFS($C$2:C1110, $B$2:B1110, B1110)</f>
        <v>5.666666666666667</v>
      </c>
      <c r="AM1110" s="86">
        <f>AVERAGEIFS($I$2:I1110, $B$2:B1110, B1110)</f>
        <v>0.33333333333333331</v>
      </c>
      <c r="AN1110" s="86">
        <f>AVERAGEIFS($J$2:J1110, $B$2:B1110, B1110)</f>
        <v>0.44666666666666671</v>
      </c>
      <c r="AO1110" s="86">
        <f>AVERAGEIFS($D$2:D1110, $B$2:B1110, B1110)</f>
        <v>0.33333333333333331</v>
      </c>
    </row>
    <row r="1111" spans="1:41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86">
        <f>AVERAGEIFS($C$2:C1111, $B$2:B1111, B1111)</f>
        <v>14.772727272727273</v>
      </c>
      <c r="AM1111" s="86">
        <f>AVERAGEIFS($I$2:I1111, $B$2:B1111, B1111)</f>
        <v>0.46818181818181814</v>
      </c>
      <c r="AN1111" s="86">
        <f>AVERAGEIFS($J$2:J1111, $B$2:B1111, B1111)</f>
        <v>0.48181818181818187</v>
      </c>
      <c r="AO1111" s="86">
        <f>AVERAGEIFS($D$2:D1111, $B$2:B1111, B1111)</f>
        <v>0.40909090909090912</v>
      </c>
    </row>
    <row r="1112" spans="1:41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86">
        <f>AVERAGEIFS($C$2:C1112, $B$2:B1112, B1112)</f>
        <v>24.23076923076923</v>
      </c>
      <c r="AM1112" s="86">
        <f>AVERAGEIFS($I$2:I1112, $B$2:B1112, B1112)</f>
        <v>0.44615384615384623</v>
      </c>
      <c r="AN1112" s="86">
        <f>AVERAGEIFS($J$2:J1112, $B$2:B1112, B1112)</f>
        <v>0.46820512820512816</v>
      </c>
      <c r="AO1112" s="86">
        <f>AVERAGEIFS($D$2:D1112, $B$2:B1112, B1112)</f>
        <v>0.38461538461538464</v>
      </c>
    </row>
    <row r="1113" spans="1:41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86">
        <f>AVERAGEIFS($C$2:C1113, $B$2:B1113, B1113)</f>
        <v>18.173913043478262</v>
      </c>
      <c r="AM1113" s="86">
        <f>AVERAGEIFS($I$2:I1113, $B$2:B1113, B1113)</f>
        <v>0.58913043478260863</v>
      </c>
      <c r="AN1113" s="86">
        <f>AVERAGEIFS($J$2:J1113, $B$2:B1113, B1113)</f>
        <v>0.57217391304347831</v>
      </c>
      <c r="AO1113" s="86">
        <f>AVERAGEIFS($D$2:D1113, $B$2:B1113, B1113)</f>
        <v>0.60869565217391308</v>
      </c>
    </row>
    <row r="1114" spans="1:41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86">
        <f>AVERAGEIFS($C$2:C1114, $B$2:B1114, B1114)</f>
        <v>14.739130434782609</v>
      </c>
      <c r="AM1114" s="86">
        <f>AVERAGEIFS($I$2:I1114, $B$2:B1114, B1114)</f>
        <v>0.44782608695652171</v>
      </c>
      <c r="AN1114" s="86">
        <f>AVERAGEIFS($J$2:J1114, $B$2:B1114, B1114)</f>
        <v>0.47652173913043483</v>
      </c>
      <c r="AO1114" s="86">
        <f>AVERAGEIFS($D$2:D1114, $B$2:B1114, B1114)</f>
        <v>0.39130434782608697</v>
      </c>
    </row>
    <row r="1115" spans="1:41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86">
        <f>AVERAGEIFS($C$2:C1115, $B$2:B1115, B1115)</f>
        <v>11</v>
      </c>
      <c r="AM1115" s="86">
        <f>AVERAGEIFS($I$2:I1115, $B$2:B1115, B1115)</f>
        <v>0.38125000000000003</v>
      </c>
      <c r="AN1115" s="86">
        <f>AVERAGEIFS($J$2:J1115, $B$2:B1115, B1115)</f>
        <v>0.47</v>
      </c>
      <c r="AO1115" s="86">
        <f>AVERAGEIFS($D$2:D1115, $B$2:B1115, B1115)</f>
        <v>0.375</v>
      </c>
    </row>
    <row r="1116" spans="1:41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86">
        <f>AVERAGEIFS($C$2:C1116, $B$2:B1116, B1116)</f>
        <v>11.111111111111111</v>
      </c>
      <c r="AM1116" s="86">
        <f>AVERAGEIFS($I$2:I1116, $B$2:B1116, B1116)</f>
        <v>0.45000000000000007</v>
      </c>
      <c r="AN1116" s="86">
        <f>AVERAGEIFS($J$2:J1116, $B$2:B1116, B1116)</f>
        <v>0.49</v>
      </c>
      <c r="AO1116" s="86">
        <f>AVERAGEIFS($D$2:D1116, $B$2:B1116, B1116)</f>
        <v>0.55555555555555558</v>
      </c>
    </row>
    <row r="1117" spans="1:41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86">
        <f>AVERAGEIFS($C$2:C1117, $B$2:B1117, B1117)</f>
        <v>10.395348837209303</v>
      </c>
      <c r="AM1117" s="86">
        <f>AVERAGEIFS($I$2:I1117, $B$2:B1117, B1117)</f>
        <v>0.44953488372093026</v>
      </c>
      <c r="AN1117" s="86">
        <f>AVERAGEIFS($J$2:J1117, $B$2:B1117, B1117)</f>
        <v>0.48069767441860461</v>
      </c>
      <c r="AO1117" s="86">
        <f>AVERAGEIFS($D$2:D1117, $B$2:B1117, B1117)</f>
        <v>0.41860465116279072</v>
      </c>
    </row>
    <row r="1118" spans="1:41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86">
        <f>AVERAGEIFS($C$2:C1118, $B$2:B1118, B1118)</f>
        <v>23.451612903225808</v>
      </c>
      <c r="AM1118" s="86">
        <f>AVERAGEIFS($I$2:I1118, $B$2:B1118, B1118)</f>
        <v>0.53258064516129033</v>
      </c>
      <c r="AN1118" s="86">
        <f>AVERAGEIFS($J$2:J1118, $B$2:B1118, B1118)</f>
        <v>0.50935483870967735</v>
      </c>
      <c r="AO1118" s="86">
        <f>AVERAGEIFS($D$2:D1118, $B$2:B1118, B1118)</f>
        <v>0.54838709677419351</v>
      </c>
    </row>
    <row r="1119" spans="1:41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86">
        <f>AVERAGEIFS($C$2:C1119, $B$2:B1119, B1119)</f>
        <v>16.392156862745097</v>
      </c>
      <c r="AM1119" s="86">
        <f>AVERAGEIFS($I$2:I1119, $B$2:B1119, B1119)</f>
        <v>0.54411764705882348</v>
      </c>
      <c r="AN1119" s="86">
        <f>AVERAGEIFS($J$2:J1119, $B$2:B1119, B1119)</f>
        <v>0.53274509803921577</v>
      </c>
      <c r="AO1119" s="86">
        <f>AVERAGEIFS($D$2:D1119, $B$2:B1119, B1119)</f>
        <v>0.60784313725490191</v>
      </c>
    </row>
    <row r="1120" spans="1:41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86">
        <f>AVERAGEIFS($C$2:C1120, $B$2:B1120, B1120)</f>
        <v>18</v>
      </c>
      <c r="AM1120" s="86">
        <f>AVERAGEIFS($I$2:I1120, $B$2:B1120, B1120)</f>
        <v>0.49956521739130444</v>
      </c>
      <c r="AN1120" s="86">
        <f>AVERAGEIFS($J$2:J1120, $B$2:B1120, B1120)</f>
        <v>0.50978260869565206</v>
      </c>
      <c r="AO1120" s="86">
        <f>AVERAGEIFS($D$2:D1120, $B$2:B1120, B1120)</f>
        <v>0.5</v>
      </c>
    </row>
    <row r="1121" spans="1:41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86">
        <f>AVERAGEIFS($C$2:C1121, $B$2:B1121, B1121)</f>
        <v>14.636363636363637</v>
      </c>
      <c r="AM1121" s="86">
        <f>AVERAGEIFS($I$2:I1121, $B$2:B1121, B1121)</f>
        <v>0.6</v>
      </c>
      <c r="AN1121" s="86">
        <f>AVERAGEIFS($J$2:J1121, $B$2:B1121, B1121)</f>
        <v>0.51636363636363636</v>
      </c>
      <c r="AO1121" s="86">
        <f>AVERAGEIFS($D$2:D1121, $B$2:B1121, B1121)</f>
        <v>0.54545454545454541</v>
      </c>
    </row>
    <row r="1122" spans="1:41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86">
        <f>AVERAGEIFS($C$2:C1122, $B$2:B1122, B1122)</f>
        <v>10</v>
      </c>
      <c r="AM1122" s="86">
        <f>AVERAGEIFS($I$2:I1122, $B$2:B1122, B1122)</f>
        <v>1</v>
      </c>
      <c r="AN1122" s="86">
        <f>AVERAGEIFS($J$2:J1122, $B$2:B1122, B1122)</f>
        <v>0.64</v>
      </c>
      <c r="AO1122" s="86">
        <f>AVERAGEIFS($D$2:D1122, $B$2:B1122, B1122)</f>
        <v>1</v>
      </c>
    </row>
    <row r="1123" spans="1:41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86">
        <f>AVERAGEIFS($C$2:C1123, $B$2:B1123, B1123)</f>
        <v>20.097560975609756</v>
      </c>
      <c r="AM1123" s="86">
        <f>AVERAGEIFS($I$2:I1123, $B$2:B1123, B1123)</f>
        <v>0.55902439024390249</v>
      </c>
      <c r="AN1123" s="86">
        <f>AVERAGEIFS($J$2:J1123, $B$2:B1123, B1123)</f>
        <v>0.50682926829268304</v>
      </c>
      <c r="AO1123" s="86">
        <f>AVERAGEIFS($D$2:D1123, $B$2:B1123, B1123)</f>
        <v>0.58536585365853655</v>
      </c>
    </row>
    <row r="1124" spans="1:41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86">
        <f>AVERAGEIFS($C$2:C1124, $B$2:B1124, B1124)</f>
        <v>14</v>
      </c>
      <c r="AM1124" s="86">
        <f>AVERAGEIFS($I$2:I1124, $B$2:B1124, B1124)</f>
        <v>0.40499999999999997</v>
      </c>
      <c r="AN1124" s="86">
        <f>AVERAGEIFS($J$2:J1124, $B$2:B1124, B1124)</f>
        <v>0.46099999999999997</v>
      </c>
      <c r="AO1124" s="86">
        <f>AVERAGEIFS($D$2:D1124, $B$2:B1124, B1124)</f>
        <v>0.3</v>
      </c>
    </row>
    <row r="1125" spans="1:41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86">
        <f>AVERAGEIFS($C$2:C1125, $B$2:B1125, B1125)</f>
        <v>17.666666666666668</v>
      </c>
      <c r="AM1125" s="86">
        <f>AVERAGEIFS($I$2:I1125, $B$2:B1125, B1125)</f>
        <v>0.49166666666666664</v>
      </c>
      <c r="AN1125" s="86">
        <f>AVERAGEIFS($J$2:J1125, $B$2:B1125, B1125)</f>
        <v>0.51</v>
      </c>
      <c r="AO1125" s="86">
        <f>AVERAGEIFS($D$2:D1125, $B$2:B1125, B1125)</f>
        <v>0.33333333333333331</v>
      </c>
    </row>
    <row r="1126" spans="1:41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86">
        <f>AVERAGEIFS($C$2:C1126, $B$2:B1126, B1126)</f>
        <v>18.323529411764707</v>
      </c>
      <c r="AM1126" s="86">
        <f>AVERAGEIFS($I$2:I1126, $B$2:B1126, B1126)</f>
        <v>0.4735294117647057</v>
      </c>
      <c r="AN1126" s="86">
        <f>AVERAGEIFS($J$2:J1126, $B$2:B1126, B1126)</f>
        <v>0.48014705882352948</v>
      </c>
      <c r="AO1126" s="86">
        <f>AVERAGEIFS($D$2:D1126, $B$2:B1126, B1126)</f>
        <v>0.41176470588235292</v>
      </c>
    </row>
    <row r="1127" spans="1:41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86">
        <f>AVERAGEIFS($C$2:C1127, $B$2:B1127, B1127)</f>
        <v>18</v>
      </c>
      <c r="AM1127" s="86">
        <f>AVERAGEIFS($I$2:I1127, $B$2:B1127, B1127)</f>
        <v>0.54186046511627894</v>
      </c>
      <c r="AN1127" s="86">
        <f>AVERAGEIFS($J$2:J1127, $B$2:B1127, B1127)</f>
        <v>0.5197674418604652</v>
      </c>
      <c r="AO1127" s="86">
        <f>AVERAGEIFS($D$2:D1127, $B$2:B1127, B1127)</f>
        <v>0.48837209302325579</v>
      </c>
    </row>
    <row r="1128" spans="1:41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86">
        <f>AVERAGEIFS($C$2:C1128, $B$2:B1128, B1128)</f>
        <v>12.833333333333334</v>
      </c>
      <c r="AM1128" s="86">
        <f>AVERAGEIFS($I$2:I1128, $B$2:B1128, B1128)</f>
        <v>0.53611111111111109</v>
      </c>
      <c r="AN1128" s="86">
        <f>AVERAGEIFS($J$2:J1128, $B$2:B1128, B1128)</f>
        <v>0.50888888888888884</v>
      </c>
      <c r="AO1128" s="86">
        <f>AVERAGEIFS($D$2:D1128, $B$2:B1128, B1128)</f>
        <v>0.55555555555555558</v>
      </c>
    </row>
    <row r="1129" spans="1:41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86">
        <f>AVERAGEIFS($C$2:C1129, $B$2:B1129, B1129)</f>
        <v>13.15625</v>
      </c>
      <c r="AM1129" s="86">
        <f>AVERAGEIFS($I$2:I1129, $B$2:B1129, B1129)</f>
        <v>0.44687500000000002</v>
      </c>
      <c r="AN1129" s="86">
        <f>AVERAGEIFS($J$2:J1129, $B$2:B1129, B1129)</f>
        <v>0.46874999999999994</v>
      </c>
      <c r="AO1129" s="86">
        <f>AVERAGEIFS($D$2:D1129, $B$2:B1129, B1129)</f>
        <v>0.46875</v>
      </c>
    </row>
    <row r="1130" spans="1:41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86">
        <f>AVERAGEIFS($C$2:C1130, $B$2:B1130, B1130)</f>
        <v>18.208333333333332</v>
      </c>
      <c r="AM1130" s="86">
        <f>AVERAGEIFS($I$2:I1130, $B$2:B1130, B1130)</f>
        <v>0.58124999999999993</v>
      </c>
      <c r="AN1130" s="86">
        <f>AVERAGEIFS($J$2:J1130, $B$2:B1130, B1130)</f>
        <v>0.56625000000000003</v>
      </c>
      <c r="AO1130" s="86">
        <f>AVERAGEIFS($D$2:D1130, $B$2:B1130, B1130)</f>
        <v>0.58333333333333337</v>
      </c>
    </row>
    <row r="1131" spans="1:41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86">
        <f>AVERAGEIFS($C$2:C1131, $B$2:B1131, B1131)</f>
        <v>17.78</v>
      </c>
      <c r="AM1131" s="86">
        <f>AVERAGEIFS($I$2:I1131, $B$2:B1131, B1131)</f>
        <v>0.46400000000000008</v>
      </c>
      <c r="AN1131" s="86">
        <f>AVERAGEIFS($J$2:J1131, $B$2:B1131, B1131)</f>
        <v>0.46039999999999986</v>
      </c>
      <c r="AO1131" s="86">
        <f>AVERAGEIFS($D$2:D1131, $B$2:B1131, B1131)</f>
        <v>0.48</v>
      </c>
    </row>
    <row r="1132" spans="1:41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86">
        <f>AVERAGEIFS($C$2:C1132, $B$2:B1132, B1132)</f>
        <v>10.111111111111111</v>
      </c>
      <c r="AM1132" s="86">
        <f>AVERAGEIFS($I$2:I1132, $B$2:B1132, B1132)</f>
        <v>0.26111111111111113</v>
      </c>
      <c r="AN1132" s="86">
        <f>AVERAGEIFS($J$2:J1132, $B$2:B1132, B1132)</f>
        <v>0.3644444444444444</v>
      </c>
      <c r="AO1132" s="86">
        <f>AVERAGEIFS($D$2:D1132, $B$2:B1132, B1132)</f>
        <v>0.22222222222222221</v>
      </c>
    </row>
    <row r="1133" spans="1:41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86">
        <f>AVERAGEIFS($C$2:C1133, $B$2:B1133, B1133)</f>
        <v>22.863013698630137</v>
      </c>
      <c r="AM1133" s="86">
        <f>AVERAGEIFS($I$2:I1133, $B$2:B1133, B1133)</f>
        <v>0.56205479452054807</v>
      </c>
      <c r="AN1133" s="86">
        <f>AVERAGEIFS($J$2:J1133, $B$2:B1133, B1133)</f>
        <v>0.53273972602739716</v>
      </c>
      <c r="AO1133" s="86">
        <f>AVERAGEIFS($D$2:D1133, $B$2:B1133, B1133)</f>
        <v>0.63013698630136983</v>
      </c>
    </row>
    <row r="1134" spans="1:41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86">
        <f>AVERAGEIFS($C$2:C1134, $B$2:B1134, B1134)</f>
        <v>16.095238095238095</v>
      </c>
      <c r="AM1134" s="86">
        <f>AVERAGEIFS($I$2:I1134, $B$2:B1134, B1134)</f>
        <v>0.5</v>
      </c>
      <c r="AN1134" s="86">
        <f>AVERAGEIFS($J$2:J1134, $B$2:B1134, B1134)</f>
        <v>0.5128571428571429</v>
      </c>
      <c r="AO1134" s="86">
        <f>AVERAGEIFS($D$2:D1134, $B$2:B1134, B1134)</f>
        <v>0.61904761904761907</v>
      </c>
    </row>
    <row r="1135" spans="1:41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86">
        <f>AVERAGEIFS($C$2:C1135, $B$2:B1135, B1135)</f>
        <v>8</v>
      </c>
      <c r="AM1135" s="86">
        <f>AVERAGEIFS($I$2:I1135, $B$2:B1135, B1135)</f>
        <v>0.4</v>
      </c>
      <c r="AN1135" s="86">
        <f>AVERAGEIFS($J$2:J1135, $B$2:B1135, B1135)</f>
        <v>0.47750000000000004</v>
      </c>
      <c r="AO1135" s="86">
        <f>AVERAGEIFS($D$2:D1135, $B$2:B1135, B1135)</f>
        <v>0.5</v>
      </c>
    </row>
    <row r="1136" spans="1:41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86">
        <f>AVERAGEIFS($C$2:C1136, $B$2:B1136, B1136)</f>
        <v>13.411764705882353</v>
      </c>
      <c r="AM1136" s="86">
        <f>AVERAGEIFS($I$2:I1136, $B$2:B1136, B1136)</f>
        <v>0.56617647058823528</v>
      </c>
      <c r="AN1136" s="86">
        <f>AVERAGEIFS($J$2:J1136, $B$2:B1136, B1136)</f>
        <v>0.53588235294117659</v>
      </c>
      <c r="AO1136" s="86">
        <f>AVERAGEIFS($D$2:D1136, $B$2:B1136, B1136)</f>
        <v>0.52941176470588236</v>
      </c>
    </row>
    <row r="1137" spans="1:41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86">
        <f>AVERAGEIFS($C$2:C1137, $B$2:B1137, B1137)</f>
        <v>17.862745098039216</v>
      </c>
      <c r="AM1137" s="86">
        <f>AVERAGEIFS($I$2:I1137, $B$2:B1137, B1137)</f>
        <v>0.46666666666666673</v>
      </c>
      <c r="AN1137" s="86">
        <f>AVERAGEIFS($J$2:J1137, $B$2:B1137, B1137)</f>
        <v>0.46156862745098026</v>
      </c>
      <c r="AO1137" s="86">
        <f>AVERAGEIFS($D$2:D1137, $B$2:B1137, B1137)</f>
        <v>0.49019607843137253</v>
      </c>
    </row>
    <row r="1138" spans="1:41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86">
        <f>AVERAGEIFS($C$2:C1138, $B$2:B1138, B1138)</f>
        <v>11</v>
      </c>
      <c r="AM1138" s="86">
        <f>AVERAGEIFS($I$2:I1138, $B$2:B1138, B1138)</f>
        <v>0.29500000000000004</v>
      </c>
      <c r="AN1138" s="86">
        <f>AVERAGEIFS($J$2:J1138, $B$2:B1138, B1138)</f>
        <v>0.38</v>
      </c>
      <c r="AO1138" s="86">
        <f>AVERAGEIFS($D$2:D1138, $B$2:B1138, B1138)</f>
        <v>0.3</v>
      </c>
    </row>
    <row r="1139" spans="1:41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86">
        <f>AVERAGEIFS($C$2:C1139, $B$2:B1139, B1139)</f>
        <v>13.818181818181818</v>
      </c>
      <c r="AM1139" s="86">
        <f>AVERAGEIFS($I$2:I1139, $B$2:B1139, B1139)</f>
        <v>0.42272727272727267</v>
      </c>
      <c r="AN1139" s="86">
        <f>AVERAGEIFS($J$2:J1139, $B$2:B1139, B1139)</f>
        <v>0.46636363636363626</v>
      </c>
      <c r="AO1139" s="86">
        <f>AVERAGEIFS($D$2:D1139, $B$2:B1139, B1139)</f>
        <v>0.36363636363636365</v>
      </c>
    </row>
    <row r="1140" spans="1:41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86">
        <f>AVERAGEIFS($C$2:C1140, $B$2:B1140, B1140)</f>
        <v>16.09090909090909</v>
      </c>
      <c r="AM1140" s="86">
        <f>AVERAGEIFS($I$2:I1140, $B$2:B1140, B1140)</f>
        <v>0.50454545454545452</v>
      </c>
      <c r="AN1140" s="86">
        <f>AVERAGEIFS($J$2:J1140, $B$2:B1140, B1140)</f>
        <v>0.51318181818181818</v>
      </c>
      <c r="AO1140" s="86">
        <f>AVERAGEIFS($D$2:D1140, $B$2:B1140, B1140)</f>
        <v>0.63636363636363635</v>
      </c>
    </row>
    <row r="1141" spans="1:41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86">
        <f>AVERAGEIFS($C$2:C1141, $B$2:B1141, B1141)</f>
        <v>18.405797101449274</v>
      </c>
      <c r="AM1141" s="86">
        <f>AVERAGEIFS($I$2:I1141, $B$2:B1141, B1141)</f>
        <v>0.47536231884057956</v>
      </c>
      <c r="AN1141" s="86">
        <f>AVERAGEIFS($J$2:J1141, $B$2:B1141, B1141)</f>
        <v>0.48072463768115953</v>
      </c>
      <c r="AO1141" s="86">
        <f>AVERAGEIFS($D$2:D1141, $B$2:B1141, B1141)</f>
        <v>0.42028985507246375</v>
      </c>
    </row>
    <row r="1142" spans="1:41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86">
        <f>AVERAGEIFS($C$2:C1142, $B$2:B1142, B1142)</f>
        <v>13.685714285714285</v>
      </c>
      <c r="AM1142" s="86">
        <f>AVERAGEIFS($I$2:I1142, $B$2:B1142, B1142)</f>
        <v>0.56714285714285717</v>
      </c>
      <c r="AN1142" s="86">
        <f>AVERAGEIFS($J$2:J1142, $B$2:B1142, B1142)</f>
        <v>0.53542857142857148</v>
      </c>
      <c r="AO1142" s="86">
        <f>AVERAGEIFS($D$2:D1142, $B$2:B1142, B1142)</f>
        <v>0.54285714285714282</v>
      </c>
    </row>
    <row r="1143" spans="1:41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86">
        <f>AVERAGEIFS($C$2:C1143, $B$2:B1143, B1143)</f>
        <v>18.239999999999998</v>
      </c>
      <c r="AM1143" s="86">
        <f>AVERAGEIFS($I$2:I1143, $B$2:B1143, B1143)</f>
        <v>0.58199999999999996</v>
      </c>
      <c r="AN1143" s="86">
        <f>AVERAGEIFS($J$2:J1143, $B$2:B1143, B1143)</f>
        <v>0.56440000000000001</v>
      </c>
      <c r="AO1143" s="86">
        <f>AVERAGEIFS($D$2:D1143, $B$2:B1143, B1143)</f>
        <v>0.6</v>
      </c>
    </row>
    <row r="1144" spans="1:41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86">
        <f>AVERAGEIFS($C$2:C1144, $B$2:B1144, B1144)</f>
        <v>18.045454545454547</v>
      </c>
      <c r="AM1144" s="86">
        <f>AVERAGEIFS($I$2:I1144, $B$2:B1144, B1144)</f>
        <v>0.5431818181818181</v>
      </c>
      <c r="AN1144" s="86">
        <f>AVERAGEIFS($J$2:J1144, $B$2:B1144, B1144)</f>
        <v>0.51977272727272739</v>
      </c>
      <c r="AO1144" s="86">
        <f>AVERAGEIFS($D$2:D1144, $B$2:B1144, B1144)</f>
        <v>0.5</v>
      </c>
    </row>
    <row r="1145" spans="1:41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86">
        <f>AVERAGEIFS($C$2:C1145, $B$2:B1145, B1145)</f>
        <v>12.894736842105264</v>
      </c>
      <c r="AM1145" s="86">
        <f>AVERAGEIFS($I$2:I1145, $B$2:B1145, B1145)</f>
        <v>0.52894736842105272</v>
      </c>
      <c r="AN1145" s="86">
        <f>AVERAGEIFS($J$2:J1145, $B$2:B1145, B1145)</f>
        <v>0.50736842105263147</v>
      </c>
      <c r="AO1145" s="86">
        <f>AVERAGEIFS($D$2:D1145, $B$2:B1145, B1145)</f>
        <v>0.52631578947368418</v>
      </c>
    </row>
    <row r="1146" spans="1:41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86">
        <f>AVERAGEIFS($C$2:C1146, $B$2:B1146, B1146)</f>
        <v>17.857142857142858</v>
      </c>
      <c r="AM1146" s="86">
        <f>AVERAGEIFS($I$2:I1146, $B$2:B1146, B1146)</f>
        <v>0.47857142857142854</v>
      </c>
      <c r="AN1146" s="86">
        <f>AVERAGEIFS($J$2:J1146, $B$2:B1146, B1146)</f>
        <v>0.50571428571428567</v>
      </c>
      <c r="AO1146" s="86">
        <f>AVERAGEIFS($D$2:D1146, $B$2:B1146, B1146)</f>
        <v>0.2857142857142857</v>
      </c>
    </row>
    <row r="1147" spans="1:41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86">
        <f>AVERAGEIFS($C$2:C1147, $B$2:B1147, B1147)</f>
        <v>11.777777777777779</v>
      </c>
      <c r="AM1147" s="86">
        <f>AVERAGEIFS($I$2:I1147, $B$2:B1147, B1147)</f>
        <v>0.38333333333333336</v>
      </c>
      <c r="AN1147" s="86">
        <f>AVERAGEIFS($J$2:J1147, $B$2:B1147, B1147)</f>
        <v>0.47111111111111115</v>
      </c>
      <c r="AO1147" s="86">
        <f>AVERAGEIFS($D$2:D1147, $B$2:B1147, B1147)</f>
        <v>0.33333333333333331</v>
      </c>
    </row>
    <row r="1148" spans="1:41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86">
        <f>AVERAGEIFS($C$2:C1148, $B$2:B1148, B1148)</f>
        <v>18.042553191489361</v>
      </c>
      <c r="AM1148" s="86">
        <f>AVERAGEIFS($I$2:I1148, $B$2:B1148, B1148)</f>
        <v>0.49744680851063833</v>
      </c>
      <c r="AN1148" s="86">
        <f>AVERAGEIFS($J$2:J1148, $B$2:B1148, B1148)</f>
        <v>0.50914893617021273</v>
      </c>
      <c r="AO1148" s="86">
        <f>AVERAGEIFS($D$2:D1148, $B$2:B1148, B1148)</f>
        <v>0.48936170212765956</v>
      </c>
    </row>
    <row r="1149" spans="1:41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86">
        <f>AVERAGEIFS($C$2:C1149, $B$2:B1149, B1149)</f>
        <v>8.6</v>
      </c>
      <c r="AM1149" s="86">
        <f>AVERAGEIFS($I$2:I1149, $B$2:B1149, B1149)</f>
        <v>0.4</v>
      </c>
      <c r="AN1149" s="86">
        <f>AVERAGEIFS($J$2:J1149, $B$2:B1149, B1149)</f>
        <v>0.47800000000000004</v>
      </c>
      <c r="AO1149" s="86">
        <f>AVERAGEIFS($D$2:D1149, $B$2:B1149, B1149)</f>
        <v>0.4</v>
      </c>
    </row>
    <row r="1150" spans="1:41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86">
        <f>AVERAGEIFS($C$2:C1150, $B$2:B1150, B1150)</f>
        <v>14.916666666666666</v>
      </c>
      <c r="AM1150" s="86">
        <f>AVERAGEIFS($I$2:I1150, $B$2:B1150, B1150)</f>
        <v>0.4458333333333333</v>
      </c>
      <c r="AN1150" s="86">
        <f>AVERAGEIFS($J$2:J1150, $B$2:B1150, B1150)</f>
        <v>0.47666666666666674</v>
      </c>
      <c r="AO1150" s="86">
        <f>AVERAGEIFS($D$2:D1150, $B$2:B1150, B1150)</f>
        <v>0.375</v>
      </c>
    </row>
    <row r="1151" spans="1:41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86">
        <f>AVERAGEIFS($C$2:C1151, $B$2:B1151, B1151)</f>
        <v>23.38095238095238</v>
      </c>
      <c r="AM1151" s="86">
        <f>AVERAGEIFS($I$2:I1151, $B$2:B1151, B1151)</f>
        <v>0.53047619047619055</v>
      </c>
      <c r="AN1151" s="86">
        <f>AVERAGEIFS($J$2:J1151, $B$2:B1151, B1151)</f>
        <v>0.50888888888888884</v>
      </c>
      <c r="AO1151" s="86">
        <f>AVERAGEIFS($D$2:D1151, $B$2:B1151, B1151)</f>
        <v>0.53968253968253965</v>
      </c>
    </row>
    <row r="1152" spans="1:41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86">
        <f>AVERAGEIFS($C$2:C1152, $B$2:B1152, B1152)</f>
        <v>20.285714285714285</v>
      </c>
      <c r="AM1152" s="86">
        <f>AVERAGEIFS($I$2:I1152, $B$2:B1152, B1152)</f>
        <v>0.5552380952380952</v>
      </c>
      <c r="AN1152" s="86">
        <f>AVERAGEIFS($J$2:J1152, $B$2:B1152, B1152)</f>
        <v>0.5061904761904763</v>
      </c>
      <c r="AO1152" s="86">
        <f>AVERAGEIFS($D$2:D1152, $B$2:B1152, B1152)</f>
        <v>0.5714285714285714</v>
      </c>
    </row>
    <row r="1153" spans="1:41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86">
        <f>AVERAGEIFS($C$2:C1153, $B$2:B1153, B1153)</f>
        <v>18.375</v>
      </c>
      <c r="AM1153" s="86">
        <f>AVERAGEIFS($I$2:I1153, $B$2:B1153, B1153)</f>
        <v>0.44999999999999996</v>
      </c>
      <c r="AN1153" s="86">
        <f>AVERAGEIFS($J$2:J1153, $B$2:B1153, B1153)</f>
        <v>0.49375000000000002</v>
      </c>
      <c r="AO1153" s="86">
        <f>AVERAGEIFS($D$2:D1153, $B$2:B1153, B1153)</f>
        <v>0.25</v>
      </c>
    </row>
    <row r="1154" spans="1:41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86">
        <f>AVERAGEIFS($C$2:C1154, $B$2:B1154, B1154)</f>
        <v>18.020833333333332</v>
      </c>
      <c r="AM1154" s="86">
        <f>AVERAGEIFS($I$2:I1154, $B$2:B1154, B1154)</f>
        <v>0.49229166666666674</v>
      </c>
      <c r="AN1154" s="86">
        <f>AVERAGEIFS($J$2:J1154, $B$2:B1154, B1154)</f>
        <v>0.50708333333333322</v>
      </c>
      <c r="AO1154" s="86">
        <f>AVERAGEIFS($D$2:D1154, $B$2:B1154, B1154)</f>
        <v>0.47916666666666669</v>
      </c>
    </row>
    <row r="1155" spans="1:41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86">
        <f>AVERAGEIFS($C$2:C1155, $B$2:B1155, B1155)</f>
        <v>13.121212121212121</v>
      </c>
      <c r="AM1155" s="86">
        <f>AVERAGEIFS($I$2:I1155, $B$2:B1155, B1155)</f>
        <v>0.44090909090909092</v>
      </c>
      <c r="AN1155" s="86">
        <f>AVERAGEIFS($J$2:J1155, $B$2:B1155, B1155)</f>
        <v>0.46696969696969692</v>
      </c>
      <c r="AO1155" s="86">
        <f>AVERAGEIFS($D$2:D1155, $B$2:B1155, B1155)</f>
        <v>0.45454545454545453</v>
      </c>
    </row>
    <row r="1156" spans="1:41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86">
        <f>AVERAGEIFS($C$2:C1156, $B$2:B1156, B1156)</f>
        <v>15.869565217391305</v>
      </c>
      <c r="AM1156" s="86">
        <f>AVERAGEIFS($I$2:I1156, $B$2:B1156, B1156)</f>
        <v>0.4934782608695652</v>
      </c>
      <c r="AN1156" s="86">
        <f>AVERAGEIFS($J$2:J1156, $B$2:B1156, B1156)</f>
        <v>0.5086956521739131</v>
      </c>
      <c r="AO1156" s="86">
        <f>AVERAGEIFS($D$2:D1156, $B$2:B1156, B1156)</f>
        <v>0.60869565217391308</v>
      </c>
    </row>
    <row r="1157" spans="1:41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86">
        <f>AVERAGEIFS($C$2:C1157, $B$2:B1157, B1157)</f>
        <v>20.13953488372093</v>
      </c>
      <c r="AM1157" s="86">
        <f>AVERAGEIFS($I$2:I1157, $B$2:B1157, B1157)</f>
        <v>0.54813953488372091</v>
      </c>
      <c r="AN1157" s="86">
        <f>AVERAGEIFS($J$2:J1157, $B$2:B1157, B1157)</f>
        <v>0.50395348837209319</v>
      </c>
      <c r="AO1157" s="86">
        <f>AVERAGEIFS($D$2:D1157, $B$2:B1157, B1157)</f>
        <v>0.55813953488372092</v>
      </c>
    </row>
    <row r="1158" spans="1:41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86">
        <f>AVERAGEIFS($C$2:C1158, $B$2:B1158, B1158)</f>
        <v>15.877551020408163</v>
      </c>
      <c r="AM1158" s="86">
        <f>AVERAGEIFS($I$2:I1158, $B$2:B1158, B1158)</f>
        <v>0.50816326530612255</v>
      </c>
      <c r="AN1158" s="86">
        <f>AVERAGEIFS($J$2:J1158, $B$2:B1158, B1158)</f>
        <v>0.51387755102040811</v>
      </c>
      <c r="AO1158" s="86">
        <f>AVERAGEIFS($D$2:D1158, $B$2:B1158, B1158)</f>
        <v>0.5714285714285714</v>
      </c>
    </row>
    <row r="1159" spans="1:41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86">
        <f>AVERAGEIFS($C$2:C1159, $B$2:B1159, B1159)</f>
        <v>18.153846153846153</v>
      </c>
      <c r="AM1159" s="86">
        <f>AVERAGEIFS($I$2:I1159, $B$2:B1159, B1159)</f>
        <v>0.58846153846153837</v>
      </c>
      <c r="AN1159" s="86">
        <f>AVERAGEIFS($J$2:J1159, $B$2:B1159, B1159)</f>
        <v>0.56538461538461537</v>
      </c>
      <c r="AO1159" s="86">
        <f>AVERAGEIFS($D$2:D1159, $B$2:B1159, B1159)</f>
        <v>0.61538461538461542</v>
      </c>
    </row>
    <row r="1160" spans="1:41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86">
        <f>AVERAGEIFS($C$2:C1160, $B$2:B1160, B1160)</f>
        <v>17.78846153846154</v>
      </c>
      <c r="AM1160" s="86">
        <f>AVERAGEIFS($I$2:I1160, $B$2:B1160, B1160)</f>
        <v>0.47211538461538471</v>
      </c>
      <c r="AN1160" s="86">
        <f>AVERAGEIFS($J$2:J1160, $B$2:B1160, B1160)</f>
        <v>0.4640384615384614</v>
      </c>
      <c r="AO1160" s="86">
        <f>AVERAGEIFS($D$2:D1160, $B$2:B1160, B1160)</f>
        <v>0.5</v>
      </c>
    </row>
    <row r="1161" spans="1:41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86">
        <f>AVERAGEIFS($C$2:C1161, $B$2:B1161, B1161)</f>
        <v>23.265625</v>
      </c>
      <c r="AM1161" s="86">
        <f>AVERAGEIFS($I$2:I1161, $B$2:B1161, B1161)</f>
        <v>0.53390625000000003</v>
      </c>
      <c r="AN1161" s="86">
        <f>AVERAGEIFS($J$2:J1161, $B$2:B1161, B1161)</f>
        <v>0.51015624999999998</v>
      </c>
      <c r="AO1161" s="86">
        <f>AVERAGEIFS($D$2:D1161, $B$2:B1161, B1161)</f>
        <v>0.546875</v>
      </c>
    </row>
    <row r="1162" spans="1:41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86">
        <f>AVERAGEIFS($C$2:C1162, $B$2:B1162, B1162)</f>
        <v>18.385714285714286</v>
      </c>
      <c r="AM1162" s="86">
        <f>AVERAGEIFS($I$2:I1162, $B$2:B1162, B1162)</f>
        <v>0.47928571428571415</v>
      </c>
      <c r="AN1162" s="86">
        <f>AVERAGEIFS($J$2:J1162, $B$2:B1162, B1162)</f>
        <v>0.48228571428571448</v>
      </c>
      <c r="AO1162" s="86">
        <f>AVERAGEIFS($D$2:D1162, $B$2:B1162, B1162)</f>
        <v>0.42857142857142855</v>
      </c>
    </row>
    <row r="1163" spans="1:41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86">
        <f>AVERAGEIFS($C$2:C1163, $B$2:B1163, B1163)</f>
        <v>24</v>
      </c>
      <c r="AM1163" s="86">
        <f>AVERAGEIFS($I$2:I1163, $B$2:B1163, B1163)</f>
        <v>0.45375000000000004</v>
      </c>
      <c r="AN1163" s="86">
        <f>AVERAGEIFS($J$2:J1163, $B$2:B1163, B1163)</f>
        <v>0.47124999999999995</v>
      </c>
      <c r="AO1163" s="86">
        <f>AVERAGEIFS($D$2:D1163, $B$2:B1163, B1163)</f>
        <v>0.4</v>
      </c>
    </row>
    <row r="1164" spans="1:41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86">
        <f>AVERAGEIFS($C$2:C1164, $B$2:B1164, B1164)</f>
        <v>18.244444444444444</v>
      </c>
      <c r="AM1164" s="86">
        <f>AVERAGEIFS($I$2:I1164, $B$2:B1164, B1164)</f>
        <v>0.5477777777777777</v>
      </c>
      <c r="AN1164" s="86">
        <f>AVERAGEIFS($J$2:J1164, $B$2:B1164, B1164)</f>
        <v>0.52133333333333343</v>
      </c>
      <c r="AO1164" s="86">
        <f>AVERAGEIFS($D$2:D1164, $B$2:B1164, B1164)</f>
        <v>0.51111111111111107</v>
      </c>
    </row>
    <row r="1165" spans="1:41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86">
        <f>AVERAGEIFS($C$2:C1165, $B$2:B1165, B1165)</f>
        <v>12.090909090909092</v>
      </c>
      <c r="AM1165" s="86">
        <f>AVERAGEIFS($I$2:I1165, $B$2:B1165, B1165)</f>
        <v>0.4</v>
      </c>
      <c r="AN1165" s="86">
        <f>AVERAGEIFS($J$2:J1165, $B$2:B1165, B1165)</f>
        <v>0.40727272727272729</v>
      </c>
      <c r="AO1165" s="86">
        <f>AVERAGEIFS($D$2:D1165, $B$2:B1165, B1165)</f>
        <v>0.27272727272727271</v>
      </c>
    </row>
    <row r="1166" spans="1:41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86">
        <f>AVERAGEIFS($C$2:C1166, $B$2:B1166, B1166)</f>
        <v>12.9</v>
      </c>
      <c r="AM1166" s="86">
        <f>AVERAGEIFS($I$2:I1166, $B$2:B1166, B1166)</f>
        <v>0.38500000000000001</v>
      </c>
      <c r="AN1166" s="86">
        <f>AVERAGEIFS($J$2:J1166, $B$2:B1166, B1166)</f>
        <v>0.47400000000000003</v>
      </c>
      <c r="AO1166" s="86">
        <f>AVERAGEIFS($D$2:D1166, $B$2:B1166, B1166)</f>
        <v>0.3</v>
      </c>
    </row>
    <row r="1167" spans="1:41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86">
        <f>AVERAGEIFS($C$2:C1167, $B$2:B1167, B1167)</f>
        <v>23.446153846153845</v>
      </c>
      <c r="AM1167" s="86">
        <f>AVERAGEIFS($I$2:I1167, $B$2:B1167, B1167)</f>
        <v>0.53184615384615386</v>
      </c>
      <c r="AN1167" s="86">
        <f>AVERAGEIFS($J$2:J1167, $B$2:B1167, B1167)</f>
        <v>0.51</v>
      </c>
      <c r="AO1167" s="86">
        <f>AVERAGEIFS($D$2:D1167, $B$2:B1167, B1167)</f>
        <v>0.53846153846153844</v>
      </c>
    </row>
    <row r="1168" spans="1:41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86">
        <f>AVERAGEIFS($C$2:C1168, $B$2:B1168, B1168)</f>
        <v>23.173913043478262</v>
      </c>
      <c r="AM1168" s="86">
        <f>AVERAGEIFS($I$2:I1168, $B$2:B1168, B1168)</f>
        <v>0.50608695652173896</v>
      </c>
      <c r="AN1168" s="86">
        <f>AVERAGEIFS($J$2:J1168, $B$2:B1168, B1168)</f>
        <v>0.53021739130434775</v>
      </c>
      <c r="AO1168" s="86">
        <f>AVERAGEIFS($D$2:D1168, $B$2:B1168, B1168)</f>
        <v>0.47826086956521741</v>
      </c>
    </row>
    <row r="1169" spans="1:41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86">
        <f>AVERAGEIFS($C$2:C1169, $B$2:B1169, B1169)</f>
        <v>14.083333333333334</v>
      </c>
      <c r="AM1169" s="86">
        <f>AVERAGEIFS($I$2:I1169, $B$2:B1169, B1169)</f>
        <v>0.5625</v>
      </c>
      <c r="AN1169" s="86">
        <f>AVERAGEIFS($J$2:J1169, $B$2:B1169, B1169)</f>
        <v>0.5344444444444445</v>
      </c>
      <c r="AO1169" s="86">
        <f>AVERAGEIFS($D$2:D1169, $B$2:B1169, B1169)</f>
        <v>0.52777777777777779</v>
      </c>
    </row>
    <row r="1170" spans="1:41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86">
        <f>AVERAGEIFS($C$2:C1170, $B$2:B1170, B1170)</f>
        <v>16.18</v>
      </c>
      <c r="AM1170" s="86">
        <f>AVERAGEIFS($I$2:I1170, $B$2:B1170, B1170)</f>
        <v>0.50600000000000012</v>
      </c>
      <c r="AN1170" s="86">
        <f>AVERAGEIFS($J$2:J1170, $B$2:B1170, B1170)</f>
        <v>0.51359999999999995</v>
      </c>
      <c r="AO1170" s="86">
        <f>AVERAGEIFS($D$2:D1170, $B$2:B1170, B1170)</f>
        <v>0.56000000000000005</v>
      </c>
    </row>
    <row r="1171" spans="1:41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86">
        <f>AVERAGEIFS($C$2:C1171, $B$2:B1171, B1171)</f>
        <v>12.55</v>
      </c>
      <c r="AM1171" s="86">
        <f>AVERAGEIFS($I$2:I1171, $B$2:B1171, B1171)</f>
        <v>0.52250000000000008</v>
      </c>
      <c r="AN1171" s="86">
        <f>AVERAGEIFS($J$2:J1171, $B$2:B1171, B1171)</f>
        <v>0.5069999999999999</v>
      </c>
      <c r="AO1171" s="86">
        <f>AVERAGEIFS($D$2:D1171, $B$2:B1171, B1171)</f>
        <v>0.5</v>
      </c>
    </row>
    <row r="1172" spans="1:41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86">
        <f>AVERAGEIFS($C$2:C1172, $B$2:B1172, B1172)</f>
        <v>19.131578947368421</v>
      </c>
      <c r="AM1172" s="86">
        <f>AVERAGEIFS($I$2:I1172, $B$2:B1172, B1172)</f>
        <v>0.54263157894736835</v>
      </c>
      <c r="AN1172" s="86">
        <f>AVERAGEIFS($J$2:J1172, $B$2:B1172, B1172)</f>
        <v>0.5213157894736844</v>
      </c>
      <c r="AO1172" s="86">
        <f>AVERAGEIFS($D$2:D1172, $B$2:B1172, B1172)</f>
        <v>0.60526315789473684</v>
      </c>
    </row>
    <row r="1173" spans="1:41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86">
        <f>AVERAGEIFS($C$2:C1173, $B$2:B1173, B1173)</f>
        <v>14.5</v>
      </c>
      <c r="AM1173" s="86">
        <f>AVERAGEIFS($I$2:I1173, $B$2:B1173, B1173)</f>
        <v>0.43749999999999994</v>
      </c>
      <c r="AN1173" s="86">
        <f>AVERAGEIFS($J$2:J1173, $B$2:B1173, B1173)</f>
        <v>0.46916666666666657</v>
      </c>
      <c r="AO1173" s="86">
        <f>AVERAGEIFS($D$2:D1173, $B$2:B1173, B1173)</f>
        <v>0.41666666666666669</v>
      </c>
    </row>
    <row r="1174" spans="1:41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86">
        <f>AVERAGEIFS($C$2:C1174, $B$2:B1174, B1174)</f>
        <v>9.4615384615384617</v>
      </c>
      <c r="AM1174" s="86">
        <f>AVERAGEIFS($I$2:I1174, $B$2:B1174, B1174)</f>
        <v>0.51923076923076916</v>
      </c>
      <c r="AN1174" s="86">
        <f>AVERAGEIFS($J$2:J1174, $B$2:B1174, B1174)</f>
        <v>0.50538461538461532</v>
      </c>
      <c r="AO1174" s="86">
        <f>AVERAGEIFS($D$2:D1174, $B$2:B1174, B1174)</f>
        <v>0.53846153846153844</v>
      </c>
    </row>
    <row r="1175" spans="1:41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86">
        <f>AVERAGEIFS($C$2:C1175, $B$2:B1175, B1175)</f>
        <v>17.888888888888889</v>
      </c>
      <c r="AM1175" s="86">
        <f>AVERAGEIFS($I$2:I1175, $B$2:B1175, B1175)</f>
        <v>0.46666666666666656</v>
      </c>
      <c r="AN1175" s="86">
        <f>AVERAGEIFS($J$2:J1175, $B$2:B1175, B1175)</f>
        <v>0.49444444444444446</v>
      </c>
      <c r="AO1175" s="86">
        <f>AVERAGEIFS($D$2:D1175, $B$2:B1175, B1175)</f>
        <v>0.33333333333333331</v>
      </c>
    </row>
    <row r="1176" spans="1:41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86">
        <f>AVERAGEIFS($C$2:C1176, $B$2:B1176, B1176)</f>
        <v>14.6</v>
      </c>
      <c r="AM1176" s="86">
        <f>AVERAGEIFS($I$2:I1176, $B$2:B1176, B1176)</f>
        <v>0.45199999999999996</v>
      </c>
      <c r="AN1176" s="86">
        <f>AVERAGEIFS($J$2:J1176, $B$2:B1176, B1176)</f>
        <v>0.47760000000000002</v>
      </c>
      <c r="AO1176" s="86">
        <f>AVERAGEIFS($D$2:D1176, $B$2:B1176, B1176)</f>
        <v>0.4</v>
      </c>
    </row>
    <row r="1177" spans="1:41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86">
        <f>AVERAGEIFS($C$2:C1177, $B$2:B1177, B1177)</f>
        <v>17</v>
      </c>
      <c r="AM1177" s="86">
        <f>AVERAGEIFS($I$2:I1177, $B$2:B1177, B1177)</f>
        <v>0.49791666666666662</v>
      </c>
      <c r="AN1177" s="86">
        <f>AVERAGEIFS($J$2:J1177, $B$2:B1177, B1177)</f>
        <v>0.50833333333333341</v>
      </c>
      <c r="AO1177" s="86">
        <f>AVERAGEIFS($D$2:D1177, $B$2:B1177, B1177)</f>
        <v>0.625</v>
      </c>
    </row>
    <row r="1178" spans="1:41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86">
        <f>AVERAGEIFS($C$2:C1178, $B$2:B1178, B1178)</f>
        <v>23.094594594594593</v>
      </c>
      <c r="AM1178" s="86">
        <f>AVERAGEIFS($I$2:I1178, $B$2:B1178, B1178)</f>
        <v>0.56256756756756765</v>
      </c>
      <c r="AN1178" s="86">
        <f>AVERAGEIFS($J$2:J1178, $B$2:B1178, B1178)</f>
        <v>0.53229729729729724</v>
      </c>
      <c r="AO1178" s="86">
        <f>AVERAGEIFS($D$2:D1178, $B$2:B1178, B1178)</f>
        <v>0.63513513513513509</v>
      </c>
    </row>
    <row r="1179" spans="1:41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86">
        <f>AVERAGEIFS($C$2:C1179, $B$2:B1179, B1179)</f>
        <v>18.5</v>
      </c>
      <c r="AM1179" s="86">
        <f>AVERAGEIFS($I$2:I1179, $B$2:B1179, B1179)</f>
        <v>0.54891304347826075</v>
      </c>
      <c r="AN1179" s="86">
        <f>AVERAGEIFS($J$2:J1179, $B$2:B1179, B1179)</f>
        <v>0.52086956521739136</v>
      </c>
      <c r="AO1179" s="86">
        <f>AVERAGEIFS($D$2:D1179, $B$2:B1179, B1179)</f>
        <v>0.52173913043478259</v>
      </c>
    </row>
    <row r="1180" spans="1:41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86">
        <f>AVERAGEIFS($C$2:C1180, $B$2:B1180, B1180)</f>
        <v>18.703703703703702</v>
      </c>
      <c r="AM1180" s="86">
        <f>AVERAGEIFS($I$2:I1180, $B$2:B1180, B1180)</f>
        <v>0.5888888888888888</v>
      </c>
      <c r="AN1180" s="86">
        <f>AVERAGEIFS($J$2:J1180, $B$2:B1180, B1180)</f>
        <v>0.562962962962963</v>
      </c>
      <c r="AO1180" s="86">
        <f>AVERAGEIFS($D$2:D1180, $B$2:B1180, B1180)</f>
        <v>0.62962962962962965</v>
      </c>
    </row>
    <row r="1181" spans="1:41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86">
        <f>AVERAGEIFS($C$2:C1181, $B$2:B1181, B1181)</f>
        <v>17.924528301886792</v>
      </c>
      <c r="AM1181" s="86">
        <f>AVERAGEIFS($I$2:I1181, $B$2:B1181, B1181)</f>
        <v>0.47075471698113214</v>
      </c>
      <c r="AN1181" s="86">
        <f>AVERAGEIFS($J$2:J1181, $B$2:B1181, B1181)</f>
        <v>0.4643396226415093</v>
      </c>
      <c r="AO1181" s="86">
        <f>AVERAGEIFS($D$2:D1181, $B$2:B1181, B1181)</f>
        <v>0.49056603773584906</v>
      </c>
    </row>
    <row r="1182" spans="1:41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86">
        <f>AVERAGEIFS($C$2:C1182, $B$2:B1182, B1182)</f>
        <v>23.173333333333332</v>
      </c>
      <c r="AM1182" s="86">
        <f>AVERAGEIFS($I$2:I1182, $B$2:B1182, B1182)</f>
        <v>0.56040000000000012</v>
      </c>
      <c r="AN1182" s="86">
        <f>AVERAGEIFS($J$2:J1182, $B$2:B1182, B1182)</f>
        <v>0.53159999999999985</v>
      </c>
      <c r="AO1182" s="86">
        <f>AVERAGEIFS($D$2:D1182, $B$2:B1182, B1182)</f>
        <v>0.62666666666666671</v>
      </c>
    </row>
    <row r="1183" spans="1:41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86">
        <f>AVERAGEIFS($C$2:C1183, $B$2:B1183, B1183)</f>
        <v>18.535211267605632</v>
      </c>
      <c r="AM1183" s="86">
        <f>AVERAGEIFS($I$2:I1183, $B$2:B1183, B1183)</f>
        <v>0.4781690140845069</v>
      </c>
      <c r="AN1183" s="86">
        <f>AVERAGEIFS($J$2:J1183, $B$2:B1183, B1183)</f>
        <v>0.48225352112676068</v>
      </c>
      <c r="AO1183" s="86">
        <f>AVERAGEIFS($D$2:D1183, $B$2:B1183, B1183)</f>
        <v>0.42253521126760563</v>
      </c>
    </row>
    <row r="1184" spans="1:41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86">
        <f>AVERAGEIFS($C$2:C1184, $B$2:B1184, B1184)</f>
        <v>15.225806451612904</v>
      </c>
      <c r="AM1184" s="86">
        <f>AVERAGEIFS($I$2:I1184, $B$2:B1184, B1184)</f>
        <v>0.48387096774193555</v>
      </c>
      <c r="AN1184" s="86">
        <f>AVERAGEIFS($J$2:J1184, $B$2:B1184, B1184)</f>
        <v>0.49129032258064526</v>
      </c>
      <c r="AO1184" s="86">
        <f>AVERAGEIFS($D$2:D1184, $B$2:B1184, B1184)</f>
        <v>0.38709677419354838</v>
      </c>
    </row>
    <row r="1185" spans="1:41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86">
        <f>AVERAGEIFS($C$2:C1185, $B$2:B1185, B1185)</f>
        <v>12.428571428571429</v>
      </c>
      <c r="AM1185" s="86">
        <f>AVERAGEIFS($I$2:I1185, $B$2:B1185, B1185)</f>
        <v>0.62857142857142867</v>
      </c>
      <c r="AN1185" s="86">
        <f>AVERAGEIFS($J$2:J1185, $B$2:B1185, B1185)</f>
        <v>0.61571428571428577</v>
      </c>
      <c r="AO1185" s="86">
        <f>AVERAGEIFS($D$2:D1185, $B$2:B1185, B1185)</f>
        <v>0.5714285714285714</v>
      </c>
    </row>
    <row r="1186" spans="1:41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86">
        <f>AVERAGEIFS($C$2:C1186, $B$2:B1186, B1186)</f>
        <v>16.5</v>
      </c>
      <c r="AM1186" s="86">
        <f>AVERAGEIFS($I$2:I1186, $B$2:B1186, B1186)</f>
        <v>0.5413461538461537</v>
      </c>
      <c r="AN1186" s="86">
        <f>AVERAGEIFS($J$2:J1186, $B$2:B1186, B1186)</f>
        <v>0.53173076923076934</v>
      </c>
      <c r="AO1186" s="86">
        <f>AVERAGEIFS($D$2:D1186, $B$2:B1186, B1186)</f>
        <v>0.59615384615384615</v>
      </c>
    </row>
    <row r="1187" spans="1:41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86">
        <f>AVERAGEIFS($C$2:C1187, $B$2:B1187, B1187)</f>
        <v>24.463414634146343</v>
      </c>
      <c r="AM1187" s="86">
        <f>AVERAGEIFS($I$2:I1187, $B$2:B1187, B1187)</f>
        <v>0.45731707317073178</v>
      </c>
      <c r="AN1187" s="86">
        <f>AVERAGEIFS($J$2:J1187, $B$2:B1187, B1187)</f>
        <v>0.47243902439024382</v>
      </c>
      <c r="AO1187" s="86">
        <f>AVERAGEIFS($D$2:D1187, $B$2:B1187, B1187)</f>
        <v>0.41463414634146339</v>
      </c>
    </row>
    <row r="1188" spans="1:41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86">
        <f>AVERAGEIFS($C$2:C1188, $B$2:B1188, B1188)</f>
        <v>23.666666666666668</v>
      </c>
      <c r="AM1188" s="86">
        <f>AVERAGEIFS($I$2:I1188, $B$2:B1188, B1188)</f>
        <v>0.53287878787878795</v>
      </c>
      <c r="AN1188" s="86">
        <f>AVERAGEIFS($J$2:J1188, $B$2:B1188, B1188)</f>
        <v>0.51015151515151513</v>
      </c>
      <c r="AO1188" s="86">
        <f>AVERAGEIFS($D$2:D1188, $B$2:B1188, B1188)</f>
        <v>0.54545454545454541</v>
      </c>
    </row>
    <row r="1189" spans="1:41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86">
        <f>AVERAGEIFS($C$2:C1189, $B$2:B1189, B1189)</f>
        <v>14.405405405405405</v>
      </c>
      <c r="AM1189" s="86">
        <f>AVERAGEIFS($I$2:I1189, $B$2:B1189, B1189)</f>
        <v>0.56351351351351353</v>
      </c>
      <c r="AN1189" s="86">
        <f>AVERAGEIFS($J$2:J1189, $B$2:B1189, B1189)</f>
        <v>0.53405405405405415</v>
      </c>
      <c r="AO1189" s="86">
        <f>AVERAGEIFS($D$2:D1189, $B$2:B1189, B1189)</f>
        <v>0.54054054054054057</v>
      </c>
    </row>
    <row r="1190" spans="1:41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86">
        <f>AVERAGEIFS($C$2:C1190, $B$2:B1190, B1190)</f>
        <v>14.384615384615385</v>
      </c>
      <c r="AM1190" s="86">
        <f>AVERAGEIFS($I$2:I1190, $B$2:B1190, B1190)</f>
        <v>0.4499999999999999</v>
      </c>
      <c r="AN1190" s="86">
        <f>AVERAGEIFS($J$2:J1190, $B$2:B1190, B1190)</f>
        <v>0.47307692307692295</v>
      </c>
      <c r="AO1190" s="86">
        <f>AVERAGEIFS($D$2:D1190, $B$2:B1190, B1190)</f>
        <v>0.46153846153846156</v>
      </c>
    </row>
    <row r="1191" spans="1:41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86">
        <f>AVERAGEIFS($C$2:C1191, $B$2:B1191, B1191)</f>
        <v>3.5</v>
      </c>
      <c r="AM1191" s="86">
        <f>AVERAGEIFS($I$2:I1191, $B$2:B1191, B1191)</f>
        <v>0.8</v>
      </c>
      <c r="AN1191" s="86">
        <f>AVERAGEIFS($J$2:J1191, $B$2:B1191, B1191)</f>
        <v>0.63500000000000001</v>
      </c>
      <c r="AO1191" s="86">
        <f>AVERAGEIFS($D$2:D1191, $B$2:B1191, B1191)</f>
        <v>1</v>
      </c>
    </row>
    <row r="1192" spans="1:41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86">
        <f>AVERAGEIFS($C$2:C1192, $B$2:B1192, B1192)</f>
        <v>13.647058823529411</v>
      </c>
      <c r="AM1192" s="86">
        <f>AVERAGEIFS($I$2:I1192, $B$2:B1192, B1192)</f>
        <v>0.44558823529411767</v>
      </c>
      <c r="AN1192" s="86">
        <f>AVERAGEIFS($J$2:J1192, $B$2:B1192, B1192)</f>
        <v>0.46852941176470581</v>
      </c>
      <c r="AO1192" s="86">
        <f>AVERAGEIFS($D$2:D1192, $B$2:B1192, B1192)</f>
        <v>0.47058823529411764</v>
      </c>
    </row>
    <row r="1193" spans="1:41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86">
        <f>AVERAGEIFS($C$2:C1193, $B$2:B1193, B1193)</f>
        <v>23.582089552238806</v>
      </c>
      <c r="AM1193" s="86">
        <f>AVERAGEIFS($I$2:I1193, $B$2:B1193, B1193)</f>
        <v>0.53611940298507466</v>
      </c>
      <c r="AN1193" s="86">
        <f>AVERAGEIFS($J$2:J1193, $B$2:B1193, B1193)</f>
        <v>0.51134328358208958</v>
      </c>
      <c r="AO1193" s="86">
        <f>AVERAGEIFS($D$2:D1193, $B$2:B1193, B1193)</f>
        <v>0.55223880597014929</v>
      </c>
    </row>
    <row r="1194" spans="1:41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86">
        <f>AVERAGEIFS($C$2:C1194, $B$2:B1194, B1194)</f>
        <v>23.19736842105263</v>
      </c>
      <c r="AM1194" s="86">
        <f>AVERAGEIFS($I$2:I1194, $B$2:B1194, B1194)</f>
        <v>0.56289473684210534</v>
      </c>
      <c r="AN1194" s="86">
        <f>AVERAGEIFS($J$2:J1194, $B$2:B1194, B1194)</f>
        <v>0.53236842105263149</v>
      </c>
      <c r="AO1194" s="86">
        <f>AVERAGEIFS($D$2:D1194, $B$2:B1194, B1194)</f>
        <v>0.63157894736842102</v>
      </c>
    </row>
    <row r="1195" spans="1:41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86">
        <f>AVERAGEIFS($C$2:C1195, $B$2:B1195, B1195)</f>
        <v>18.061224489795919</v>
      </c>
      <c r="AM1195" s="86">
        <f>AVERAGEIFS($I$2:I1195, $B$2:B1195, B1195)</f>
        <v>0.49755102040816329</v>
      </c>
      <c r="AN1195" s="86">
        <f>AVERAGEIFS($J$2:J1195, $B$2:B1195, B1195)</f>
        <v>0.50877551020408152</v>
      </c>
      <c r="AO1195" s="86">
        <f>AVERAGEIFS($D$2:D1195, $B$2:B1195, B1195)</f>
        <v>0.48979591836734693</v>
      </c>
    </row>
    <row r="1196" spans="1:41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86">
        <f>AVERAGEIFS($C$2:C1196, $B$2:B1196, B1196)</f>
        <v>6.8571428571428568</v>
      </c>
      <c r="AM1196" s="86">
        <f>AVERAGEIFS($I$2:I1196, $B$2:B1196, B1196)</f>
        <v>0.54285714285714282</v>
      </c>
      <c r="AN1196" s="86">
        <f>AVERAGEIFS($J$2:J1196, $B$2:B1196, B1196)</f>
        <v>0.52714285714285702</v>
      </c>
      <c r="AO1196" s="86">
        <f>AVERAGEIFS($D$2:D1196, $B$2:B1196, B1196)</f>
        <v>0.42857142857142855</v>
      </c>
    </row>
    <row r="1197" spans="1:41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86">
        <f>AVERAGEIFS($C$2:C1197, $B$2:B1197, B1197)</f>
        <v>14.578947368421053</v>
      </c>
      <c r="AM1197" s="86">
        <f>AVERAGEIFS($I$2:I1197, $B$2:B1197, B1197)</f>
        <v>0.56842105263157894</v>
      </c>
      <c r="AN1197" s="86">
        <f>AVERAGEIFS($J$2:J1197, $B$2:B1197, B1197)</f>
        <v>0.53552631578947374</v>
      </c>
      <c r="AO1197" s="86">
        <f>AVERAGEIFS($D$2:D1197, $B$2:B1197, B1197)</f>
        <v>0.55263157894736847</v>
      </c>
    </row>
    <row r="1198" spans="1:41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86">
        <f>AVERAGEIFS($C$2:C1198, $B$2:B1198, B1198)</f>
        <v>27.048780487804876</v>
      </c>
      <c r="AM1198" s="86">
        <f>AVERAGEIFS($I$2:I1198, $B$2:B1198, B1198)</f>
        <v>0.4963414634146342</v>
      </c>
      <c r="AN1198" s="86">
        <f>AVERAGEIFS($J$2:J1198, $B$2:B1198, B1198)</f>
        <v>0.50000000000000011</v>
      </c>
      <c r="AO1198" s="86">
        <f>AVERAGEIFS($D$2:D1198, $B$2:B1198, B1198)</f>
        <v>0.51219512195121952</v>
      </c>
    </row>
    <row r="1199" spans="1:41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86">
        <f>AVERAGEIFS($C$2:C1199, $B$2:B1199, B1199)</f>
        <v>24.547619047619047</v>
      </c>
      <c r="AM1199" s="86">
        <f>AVERAGEIFS($I$2:I1199, $B$2:B1199, B1199)</f>
        <v>0.45238095238095244</v>
      </c>
      <c r="AN1199" s="86">
        <f>AVERAGEIFS($J$2:J1199, $B$2:B1199, B1199)</f>
        <v>0.4709523809523809</v>
      </c>
      <c r="AO1199" s="86">
        <f>AVERAGEIFS($D$2:D1199, $B$2:B1199, B1199)</f>
        <v>0.40476190476190477</v>
      </c>
    </row>
    <row r="1200" spans="1:41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86">
        <f>AVERAGEIFS($C$2:C1200, $B$2:B1200, B1200)</f>
        <v>17.7</v>
      </c>
      <c r="AM1200" s="86">
        <f>AVERAGEIFS($I$2:I1200, $B$2:B1200, B1200)</f>
        <v>0.38833333333333331</v>
      </c>
      <c r="AN1200" s="86">
        <f>AVERAGEIFS($J$2:J1200, $B$2:B1200, B1200)</f>
        <v>0.4346666666666667</v>
      </c>
      <c r="AO1200" s="86">
        <f>AVERAGEIFS($D$2:D1200, $B$2:B1200, B1200)</f>
        <v>0.33333333333333331</v>
      </c>
    </row>
    <row r="1201" spans="1:41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86">
        <f>AVERAGEIFS($C$2:C1201, $B$2:B1201, B1201)</f>
        <v>14.73076923076923</v>
      </c>
      <c r="AM1201" s="86">
        <f>AVERAGEIFS($I$2:I1201, $B$2:B1201, B1201)</f>
        <v>0.44423076923076921</v>
      </c>
      <c r="AN1201" s="86">
        <f>AVERAGEIFS($J$2:J1201, $B$2:B1201, B1201)</f>
        <v>0.47500000000000003</v>
      </c>
      <c r="AO1201" s="86">
        <f>AVERAGEIFS($D$2:D1201, $B$2:B1201, B1201)</f>
        <v>0.38461538461538464</v>
      </c>
    </row>
    <row r="1202" spans="1:41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86">
        <f>AVERAGEIFS($C$2:C1202, $B$2:B1202, B1202)</f>
        <v>4</v>
      </c>
      <c r="AM1202" s="86">
        <f>AVERAGEIFS($I$2:I1202, $B$2:B1202, B1202)</f>
        <v>0.6166666666666667</v>
      </c>
      <c r="AN1202" s="86">
        <f>AVERAGEIFS($J$2:J1202, $B$2:B1202, B1202)</f>
        <v>0.55999999999999994</v>
      </c>
      <c r="AO1202" s="86">
        <f>AVERAGEIFS($D$2:D1202, $B$2:B1202, B1202)</f>
        <v>0.66666666666666663</v>
      </c>
    </row>
    <row r="1203" spans="1:41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86">
        <f>AVERAGEIFS($C$2:C1203, $B$2:B1203, B1203)</f>
        <v>18.074074074074073</v>
      </c>
      <c r="AM1203" s="86">
        <f>AVERAGEIFS($I$2:I1203, $B$2:B1203, B1203)</f>
        <v>0.47592592592592597</v>
      </c>
      <c r="AN1203" s="86">
        <f>AVERAGEIFS($J$2:J1203, $B$2:B1203, B1203)</f>
        <v>0.46777777777777763</v>
      </c>
      <c r="AO1203" s="86">
        <f>AVERAGEIFS($D$2:D1203, $B$2:B1203, B1203)</f>
        <v>0.5</v>
      </c>
    </row>
    <row r="1204" spans="1:41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86">
        <f>AVERAGEIFS($C$2:C1204, $B$2:B1204, B1204)</f>
        <v>19.142857142857142</v>
      </c>
      <c r="AM1204" s="86">
        <f>AVERAGEIFS($I$2:I1204, $B$2:B1204, B1204)</f>
        <v>0.59464285714285714</v>
      </c>
      <c r="AN1204" s="86">
        <f>AVERAGEIFS($J$2:J1204, $B$2:B1204, B1204)</f>
        <v>0.56607142857142867</v>
      </c>
      <c r="AO1204" s="86">
        <f>AVERAGEIFS($D$2:D1204, $B$2:B1204, B1204)</f>
        <v>0.6428571428571429</v>
      </c>
    </row>
    <row r="1205" spans="1:41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86">
        <f>AVERAGEIFS($C$2:C1205, $B$2:B1205, B1205)</f>
        <v>11.272727272727273</v>
      </c>
      <c r="AM1205" s="86">
        <f>AVERAGEIFS($I$2:I1205, $B$2:B1205, B1205)</f>
        <v>0.33636363636363636</v>
      </c>
      <c r="AN1205" s="86">
        <f>AVERAGEIFS($J$2:J1205, $B$2:B1205, B1205)</f>
        <v>0.40454545454545454</v>
      </c>
      <c r="AO1205" s="86">
        <f>AVERAGEIFS($D$2:D1205, $B$2:B1205, B1205)</f>
        <v>0.36363636363636365</v>
      </c>
    </row>
    <row r="1206" spans="1:41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86">
        <f>AVERAGEIFS($C$2:C1206, $B$2:B1206, B1206)</f>
        <v>13.928571428571429</v>
      </c>
      <c r="AM1206" s="86">
        <f>AVERAGEIFS($I$2:I1206, $B$2:B1206, B1206)</f>
        <v>0.47142857142857136</v>
      </c>
      <c r="AN1206" s="86">
        <f>AVERAGEIFS($J$2:J1206, $B$2:B1206, B1206)</f>
        <v>0.48571428571428565</v>
      </c>
      <c r="AO1206" s="86">
        <f>AVERAGEIFS($D$2:D1206, $B$2:B1206, B1206)</f>
        <v>0.5</v>
      </c>
    </row>
    <row r="1207" spans="1:41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86">
        <f>AVERAGEIFS($C$2:C1207, $B$2:B1207, B1207)</f>
        <v>15</v>
      </c>
      <c r="AM1207" s="86">
        <f>AVERAGEIFS($I$2:I1207, $B$2:B1207, B1207)</f>
        <v>0.45555555555555549</v>
      </c>
      <c r="AN1207" s="86">
        <f>AVERAGEIFS($J$2:J1207, $B$2:B1207, B1207)</f>
        <v>0.48148148148148157</v>
      </c>
      <c r="AO1207" s="86">
        <f>AVERAGEIFS($D$2:D1207, $B$2:B1207, B1207)</f>
        <v>0.40740740740740738</v>
      </c>
    </row>
    <row r="1208" spans="1:41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86">
        <f>AVERAGEIFS($C$2:C1208, $B$2:B1208, B1208)</f>
        <v>18.04</v>
      </c>
      <c r="AM1208" s="86">
        <f>AVERAGEIFS($I$2:I1208, $B$2:B1208, B1208)</f>
        <v>0.50260000000000005</v>
      </c>
      <c r="AN1208" s="86">
        <f>AVERAGEIFS($J$2:J1208, $B$2:B1208, B1208)</f>
        <v>0.51159999999999994</v>
      </c>
      <c r="AO1208" s="86">
        <f>AVERAGEIFS($D$2:D1208, $B$2:B1208, B1208)</f>
        <v>0.5</v>
      </c>
    </row>
    <row r="1209" spans="1:41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86">
        <f>AVERAGEIFS($C$2:C1209, $B$2:B1209, B1209)</f>
        <v>14.717948717948717</v>
      </c>
      <c r="AM1209" s="86">
        <f>AVERAGEIFS($I$2:I1209, $B$2:B1209, B1209)</f>
        <v>0.56025641025641026</v>
      </c>
      <c r="AN1209" s="86">
        <f>AVERAGEIFS($J$2:J1209, $B$2:B1209, B1209)</f>
        <v>0.53076923076923088</v>
      </c>
      <c r="AO1209" s="86">
        <f>AVERAGEIFS($D$2:D1209, $B$2:B1209, B1209)</f>
        <v>0.53846153846153844</v>
      </c>
    </row>
    <row r="1210" spans="1:41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86">
        <f>AVERAGEIFS($C$2:C1210, $B$2:B1210, B1210)</f>
        <v>12.904761904761905</v>
      </c>
      <c r="AM1210" s="86">
        <f>AVERAGEIFS($I$2:I1210, $B$2:B1210, B1210)</f>
        <v>0.5095238095238096</v>
      </c>
      <c r="AN1210" s="86">
        <f>AVERAGEIFS($J$2:J1210, $B$2:B1210, B1210)</f>
        <v>0.49952380952380943</v>
      </c>
      <c r="AO1210" s="86">
        <f>AVERAGEIFS($D$2:D1210, $B$2:B1210, B1210)</f>
        <v>0.47619047619047616</v>
      </c>
    </row>
    <row r="1211" spans="1:41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86">
        <f>AVERAGEIFS($C$2:C1211, $B$2:B1211, B1211)</f>
        <v>17.7</v>
      </c>
      <c r="AM1211" s="86">
        <f>AVERAGEIFS($I$2:I1211, $B$2:B1211, B1211)</f>
        <v>0.44499999999999995</v>
      </c>
      <c r="AN1211" s="86">
        <f>AVERAGEIFS($J$2:J1211, $B$2:B1211, B1211)</f>
        <v>0.48</v>
      </c>
      <c r="AO1211" s="86">
        <f>AVERAGEIFS($D$2:D1211, $B$2:B1211, B1211)</f>
        <v>0.3</v>
      </c>
    </row>
    <row r="1212" spans="1:41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86">
        <f>AVERAGEIFS($C$2:C1212, $B$2:B1212, B1212)</f>
        <v>23.194805194805195</v>
      </c>
      <c r="AM1212" s="86">
        <f>AVERAGEIFS($I$2:I1212, $B$2:B1212, B1212)</f>
        <v>0.5588311688311689</v>
      </c>
      <c r="AN1212" s="86">
        <f>AVERAGEIFS($J$2:J1212, $B$2:B1212, B1212)</f>
        <v>0.52999999999999992</v>
      </c>
      <c r="AO1212" s="86">
        <f>AVERAGEIFS($D$2:D1212, $B$2:B1212, B1212)</f>
        <v>0.62337662337662336</v>
      </c>
    </row>
    <row r="1213" spans="1:41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86">
        <f>AVERAGEIFS($C$2:C1213, $B$2:B1213, B1213)</f>
        <v>16.274509803921568</v>
      </c>
      <c r="AM1213" s="86">
        <f>AVERAGEIFS($I$2:I1213, $B$2:B1213, B1213)</f>
        <v>0.50098039215686285</v>
      </c>
      <c r="AN1213" s="86">
        <f>AVERAGEIFS($J$2:J1213, $B$2:B1213, B1213)</f>
        <v>0.51039215686274508</v>
      </c>
      <c r="AO1213" s="86">
        <f>AVERAGEIFS($D$2:D1213, $B$2:B1213, B1213)</f>
        <v>0.5490196078431373</v>
      </c>
    </row>
    <row r="1214" spans="1:41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86">
        <f>AVERAGEIFS($C$2:C1214, $B$2:B1214, B1214)</f>
        <v>8.5</v>
      </c>
      <c r="AM1214" s="86">
        <f>AVERAGEIFS($I$2:I1214, $B$2:B1214, B1214)</f>
        <v>0.375</v>
      </c>
      <c r="AN1214" s="86">
        <f>AVERAGEIFS($J$2:J1214, $B$2:B1214, B1214)</f>
        <v>0.45666666666666672</v>
      </c>
      <c r="AO1214" s="86">
        <f>AVERAGEIFS($D$2:D1214, $B$2:B1214, B1214)</f>
        <v>0.33333333333333331</v>
      </c>
    </row>
    <row r="1215" spans="1:41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86">
        <f>AVERAGEIFS($C$2:C1215, $B$2:B1215, B1215)</f>
        <v>18.75</v>
      </c>
      <c r="AM1215" s="86">
        <f>AVERAGEIFS($I$2:I1215, $B$2:B1215, B1215)</f>
        <v>0.65416666666666667</v>
      </c>
      <c r="AN1215" s="86">
        <f>AVERAGEIFS($J$2:J1215, $B$2:B1215, B1215)</f>
        <v>0.57083333333333319</v>
      </c>
      <c r="AO1215" s="86">
        <f>AVERAGEIFS($D$2:D1215, $B$2:B1215, B1215)</f>
        <v>0.66666666666666663</v>
      </c>
    </row>
    <row r="1216" spans="1:41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86">
        <f>AVERAGEIFS($C$2:C1216, $B$2:B1216, B1216)</f>
        <v>23.553191489361701</v>
      </c>
      <c r="AM1216" s="86">
        <f>AVERAGEIFS($I$2:I1216, $B$2:B1216, B1216)</f>
        <v>0.50063829787234027</v>
      </c>
      <c r="AN1216" s="86">
        <f>AVERAGEIFS($J$2:J1216, $B$2:B1216, B1216)</f>
        <v>0.52787234042553188</v>
      </c>
      <c r="AO1216" s="86">
        <f>AVERAGEIFS($D$2:D1216, $B$2:B1216, B1216)</f>
        <v>0.46808510638297873</v>
      </c>
    </row>
    <row r="1217" spans="1:41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86">
        <f>AVERAGEIFS($C$2:C1217, $B$2:B1217, B1217)</f>
        <v>23.384615384615383</v>
      </c>
      <c r="AM1217" s="86">
        <f>AVERAGEIFS($I$2:I1217, $B$2:B1217, B1217)</f>
        <v>0.55487179487179494</v>
      </c>
      <c r="AN1217" s="86">
        <f>AVERAGEIFS($J$2:J1217, $B$2:B1217, B1217)</f>
        <v>0.52858974358974353</v>
      </c>
      <c r="AO1217" s="86">
        <f>AVERAGEIFS($D$2:D1217, $B$2:B1217, B1217)</f>
        <v>0.61538461538461542</v>
      </c>
    </row>
    <row r="1218" spans="1:41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86">
        <f>AVERAGEIFS($C$2:C1218, $B$2:B1218, B1218)</f>
        <v>18.098039215686274</v>
      </c>
      <c r="AM1218" s="86">
        <f>AVERAGEIFS($I$2:I1218, $B$2:B1218, B1218)</f>
        <v>0.49764705882352944</v>
      </c>
      <c r="AN1218" s="86">
        <f>AVERAGEIFS($J$2:J1218, $B$2:B1218, B1218)</f>
        <v>0.50980392156862742</v>
      </c>
      <c r="AO1218" s="86">
        <f>AVERAGEIFS($D$2:D1218, $B$2:B1218, B1218)</f>
        <v>0.49019607843137253</v>
      </c>
    </row>
    <row r="1219" spans="1:41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86">
        <f>AVERAGEIFS($C$2:C1219, $B$2:B1219, B1219)</f>
        <v>8.5</v>
      </c>
      <c r="AM1219" s="86">
        <f>AVERAGEIFS($I$2:I1219, $B$2:B1219, B1219)</f>
        <v>0.625</v>
      </c>
      <c r="AN1219" s="86">
        <f>AVERAGEIFS($J$2:J1219, $B$2:B1219, B1219)</f>
        <v>0.53</v>
      </c>
      <c r="AO1219" s="86">
        <f>AVERAGEIFS($D$2:D1219, $B$2:B1219, B1219)</f>
        <v>0.5</v>
      </c>
    </row>
    <row r="1220" spans="1:41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86">
        <f>AVERAGEIFS($C$2:C1220, $B$2:B1220, B1220)</f>
        <v>16.679245283018869</v>
      </c>
      <c r="AM1220" s="86">
        <f>AVERAGEIFS($I$2:I1220, $B$2:B1220, B1220)</f>
        <v>0.53584905660377347</v>
      </c>
      <c r="AN1220" s="86">
        <f>AVERAGEIFS($J$2:J1220, $B$2:B1220, B1220)</f>
        <v>0.52962264150943406</v>
      </c>
      <c r="AO1220" s="86">
        <f>AVERAGEIFS($D$2:D1220, $B$2:B1220, B1220)</f>
        <v>0.58490566037735847</v>
      </c>
    </row>
    <row r="1221" spans="1:41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86">
        <f>AVERAGEIFS($C$2:C1221, $B$2:B1221, B1221)</f>
        <v>18.872340425531913</v>
      </c>
      <c r="AM1221" s="86">
        <f>AVERAGEIFS($I$2:I1221, $B$2:B1221, B1221)</f>
        <v>0.55319148936170204</v>
      </c>
      <c r="AN1221" s="86">
        <f>AVERAGEIFS($J$2:J1221, $B$2:B1221, B1221)</f>
        <v>0.52212765957446816</v>
      </c>
      <c r="AO1221" s="86">
        <f>AVERAGEIFS($D$2:D1221, $B$2:B1221, B1221)</f>
        <v>0.53191489361702127</v>
      </c>
    </row>
    <row r="1222" spans="1:41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86">
        <f>AVERAGEIFS($C$2:C1222, $B$2:B1222, B1222)</f>
        <v>23.573529411764707</v>
      </c>
      <c r="AM1222" s="86">
        <f>AVERAGEIFS($I$2:I1222, $B$2:B1222, B1222)</f>
        <v>0.53926470588235298</v>
      </c>
      <c r="AN1222" s="86">
        <f>AVERAGEIFS($J$2:J1222, $B$2:B1222, B1222)</f>
        <v>0.51235294117647068</v>
      </c>
      <c r="AO1222" s="86">
        <f>AVERAGEIFS($D$2:D1222, $B$2:B1222, B1222)</f>
        <v>0.55882352941176472</v>
      </c>
    </row>
    <row r="1223" spans="1:41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86">
        <f>AVERAGEIFS($C$2:C1223, $B$2:B1223, B1223)</f>
        <v>24.837209302325583</v>
      </c>
      <c r="AM1223" s="86">
        <f>AVERAGEIFS($I$2:I1223, $B$2:B1223, B1223)</f>
        <v>0.45930232558139544</v>
      </c>
      <c r="AN1223" s="86">
        <f>AVERAGEIFS($J$2:J1223, $B$2:B1223, B1223)</f>
        <v>0.47348837209302314</v>
      </c>
      <c r="AO1223" s="86">
        <f>AVERAGEIFS($D$2:D1223, $B$2:B1223, B1223)</f>
        <v>0.41860465116279072</v>
      </c>
    </row>
    <row r="1224" spans="1:41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86">
        <f>AVERAGEIFS($C$2:C1224, $B$2:B1224, B1224)</f>
        <v>18</v>
      </c>
      <c r="AM1224" s="86">
        <f>AVERAGEIFS($I$2:I1224, $B$2:B1224, B1224)</f>
        <v>0.50800000000000001</v>
      </c>
      <c r="AN1224" s="86">
        <f>AVERAGEIFS($J$2:J1224, $B$2:B1224, B1224)</f>
        <v>0.5112000000000001</v>
      </c>
      <c r="AO1224" s="86">
        <f>AVERAGEIFS($D$2:D1224, $B$2:B1224, B1224)</f>
        <v>0.64</v>
      </c>
    </row>
    <row r="1225" spans="1:41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86">
        <f>AVERAGEIFS($C$2:C1225, $B$2:B1225, B1225)</f>
        <v>9.8571428571428577</v>
      </c>
      <c r="AM1225" s="86">
        <f>AVERAGEIFS($I$2:I1225, $B$2:B1225, B1225)</f>
        <v>0.5357142857142857</v>
      </c>
      <c r="AN1225" s="86">
        <f>AVERAGEIFS($J$2:J1225, $B$2:B1225, B1225)</f>
        <v>0.51071428571428568</v>
      </c>
      <c r="AO1225" s="86">
        <f>AVERAGEIFS($D$2:D1225, $B$2:B1225, B1225)</f>
        <v>0.5714285714285714</v>
      </c>
    </row>
    <row r="1226" spans="1:41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86">
        <f>AVERAGEIFS($C$2:C1226, $B$2:B1226, B1226)</f>
        <v>3.75</v>
      </c>
      <c r="AM1226" s="86">
        <f>AVERAGEIFS($I$2:I1226, $B$2:B1226, B1226)</f>
        <v>0.65</v>
      </c>
      <c r="AN1226" s="86">
        <f>AVERAGEIFS($J$2:J1226, $B$2:B1226, B1226)</f>
        <v>0.56499999999999995</v>
      </c>
      <c r="AO1226" s="86">
        <f>AVERAGEIFS($D$2:D1226, $B$2:B1226, B1226)</f>
        <v>0.75</v>
      </c>
    </row>
    <row r="1227" spans="1:41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86">
        <f>AVERAGEIFS($C$2:C1227, $B$2:B1227, B1227)</f>
        <v>23.329113924050635</v>
      </c>
      <c r="AM1227" s="86">
        <f>AVERAGEIFS($I$2:I1227, $B$2:B1227, B1227)</f>
        <v>0.56050632911392417</v>
      </c>
      <c r="AN1227" s="86">
        <f>AVERAGEIFS($J$2:J1227, $B$2:B1227, B1227)</f>
        <v>0.53063291139240498</v>
      </c>
      <c r="AO1227" s="86">
        <f>AVERAGEIFS($D$2:D1227, $B$2:B1227, B1227)</f>
        <v>0.620253164556962</v>
      </c>
    </row>
    <row r="1228" spans="1:41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86">
        <f>AVERAGEIFS($C$2:C1228, $B$2:B1228, B1228)</f>
        <v>23.645833333333332</v>
      </c>
      <c r="AM1228" s="86">
        <f>AVERAGEIFS($I$2:I1228, $B$2:B1228, B1228)</f>
        <v>0.51104166666666651</v>
      </c>
      <c r="AN1228" s="86">
        <f>AVERAGEIFS($J$2:J1228, $B$2:B1228, B1228)</f>
        <v>0.53125</v>
      </c>
      <c r="AO1228" s="86">
        <f>AVERAGEIFS($D$2:D1228, $B$2:B1228, B1228)</f>
        <v>0.47916666666666669</v>
      </c>
    </row>
    <row r="1229" spans="1:41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86">
        <f>AVERAGEIFS($C$2:C1229, $B$2:B1229, B1229)</f>
        <v>13.685714285714285</v>
      </c>
      <c r="AM1229" s="86">
        <f>AVERAGEIFS($I$2:I1229, $B$2:B1229, B1229)</f>
        <v>0.46142857142857141</v>
      </c>
      <c r="AN1229" s="86">
        <f>AVERAGEIFS($J$2:J1229, $B$2:B1229, B1229)</f>
        <v>0.47485714285714281</v>
      </c>
      <c r="AO1229" s="86">
        <f>AVERAGEIFS($D$2:D1229, $B$2:B1229, B1229)</f>
        <v>0.48571428571428571</v>
      </c>
    </row>
    <row r="1230" spans="1:41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86">
        <f>AVERAGEIFS($C$2:C1230, $B$2:B1230, B1230)</f>
        <v>16.115384615384617</v>
      </c>
      <c r="AM1230" s="86">
        <f>AVERAGEIFS($I$2:I1230, $B$2:B1230, B1230)</f>
        <v>0.51057692307692315</v>
      </c>
      <c r="AN1230" s="86">
        <f>AVERAGEIFS($J$2:J1230, $B$2:B1230, B1230)</f>
        <v>0.51384615384615384</v>
      </c>
      <c r="AO1230" s="86">
        <f>AVERAGEIFS($D$2:D1230, $B$2:B1230, B1230)</f>
        <v>0.55769230769230771</v>
      </c>
    </row>
    <row r="1231" spans="1:41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86">
        <f>AVERAGEIFS($C$2:C1231, $B$2:B1231, B1231)</f>
        <v>14.928571428571429</v>
      </c>
      <c r="AM1231" s="86">
        <f>AVERAGEIFS($I$2:I1231, $B$2:B1231, B1231)</f>
        <v>0.47499999999999998</v>
      </c>
      <c r="AN1231" s="86">
        <f>AVERAGEIFS($J$2:J1231, $B$2:B1231, B1231)</f>
        <v>0.48892857142857149</v>
      </c>
      <c r="AO1231" s="86">
        <f>AVERAGEIFS($D$2:D1231, $B$2:B1231, B1231)</f>
        <v>0.42857142857142855</v>
      </c>
    </row>
    <row r="1232" spans="1:41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86">
        <f>AVERAGEIFS($C$2:C1232, $B$2:B1232, B1232)</f>
        <v>13.466666666666667</v>
      </c>
      <c r="AM1232" s="86">
        <f>AVERAGEIFS($I$2:I1232, $B$2:B1232, B1232)</f>
        <v>0.5066666666666666</v>
      </c>
      <c r="AN1232" s="86">
        <f>AVERAGEIFS($J$2:J1232, $B$2:B1232, B1232)</f>
        <v>0.49933333333333324</v>
      </c>
      <c r="AO1232" s="86">
        <f>AVERAGEIFS($D$2:D1232, $B$2:B1232, B1232)</f>
        <v>0.53333333333333333</v>
      </c>
    </row>
    <row r="1233" spans="1:41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86">
        <f>AVERAGEIFS($C$2:C1233, $B$2:B1233, B1233)</f>
        <v>13.466666666666667</v>
      </c>
      <c r="AM1233" s="86">
        <f>AVERAGEIFS($I$2:I1233, $B$2:B1233, B1233)</f>
        <v>0.46266666666666662</v>
      </c>
      <c r="AN1233" s="86">
        <f>AVERAGEIFS($J$2:J1233, $B$2:B1233, B1233)</f>
        <v>0.47133333333333322</v>
      </c>
      <c r="AO1233" s="86">
        <f>AVERAGEIFS($D$2:D1233, $B$2:B1233, B1233)</f>
        <v>0.43333333333333335</v>
      </c>
    </row>
    <row r="1234" spans="1:41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86">
        <f>AVERAGEIFS($C$2:C1234, $B$2:B1234, B1234)</f>
        <v>23.565217391304348</v>
      </c>
      <c r="AM1234" s="86">
        <f>AVERAGEIFS($I$2:I1234, $B$2:B1234, B1234)</f>
        <v>0.5314492753623189</v>
      </c>
      <c r="AN1234" s="86">
        <f>AVERAGEIFS($J$2:J1234, $B$2:B1234, B1234)</f>
        <v>0.50942028985507259</v>
      </c>
      <c r="AO1234" s="86">
        <f>AVERAGEIFS($D$2:D1234, $B$2:B1234, B1234)</f>
        <v>0.55072463768115942</v>
      </c>
    </row>
    <row r="1235" spans="1:41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86">
        <f>AVERAGEIFS($C$2:C1235, $B$2:B1235, B1235)</f>
        <v>17.807692307692307</v>
      </c>
      <c r="AM1235" s="86">
        <f>AVERAGEIFS($I$2:I1235, $B$2:B1235, B1235)</f>
        <v>0.48846153846153845</v>
      </c>
      <c r="AN1235" s="86">
        <f>AVERAGEIFS($J$2:J1235, $B$2:B1235, B1235)</f>
        <v>0.50346153846153852</v>
      </c>
      <c r="AO1235" s="86">
        <f>AVERAGEIFS($D$2:D1235, $B$2:B1235, B1235)</f>
        <v>0.61538461538461542</v>
      </c>
    </row>
    <row r="1236" spans="1:41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86">
        <f>AVERAGEIFS($C$2:C1236, $B$2:B1236, B1236)</f>
        <v>19.84090909090909</v>
      </c>
      <c r="AM1236" s="86">
        <f>AVERAGEIFS($I$2:I1236, $B$2:B1236, B1236)</f>
        <v>0.53568181818181815</v>
      </c>
      <c r="AN1236" s="86">
        <f>AVERAGEIFS($J$2:J1236, $B$2:B1236, B1236)</f>
        <v>0.49954545454545463</v>
      </c>
      <c r="AO1236" s="86">
        <f>AVERAGEIFS($D$2:D1236, $B$2:B1236, B1236)</f>
        <v>0.54545454545454541</v>
      </c>
    </row>
    <row r="1237" spans="1:41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86">
        <f>AVERAGEIFS($C$2:C1237, $B$2:B1237, B1237)</f>
        <v>16.592592592592592</v>
      </c>
      <c r="AM1237" s="86">
        <f>AVERAGEIFS($I$2:I1237, $B$2:B1237, B1237)</f>
        <v>0.5259259259259258</v>
      </c>
      <c r="AN1237" s="86">
        <f>AVERAGEIFS($J$2:J1237, $B$2:B1237, B1237)</f>
        <v>0.52555555555555566</v>
      </c>
      <c r="AO1237" s="86">
        <f>AVERAGEIFS($D$2:D1237, $B$2:B1237, B1237)</f>
        <v>0.57407407407407407</v>
      </c>
    </row>
    <row r="1238" spans="1:41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86">
        <f>AVERAGEIFS($C$2:C1238, $B$2:B1238, B1238)</f>
        <v>18.666666666666668</v>
      </c>
      <c r="AM1238" s="86">
        <f>AVERAGEIFS($I$2:I1238, $B$2:B1238, B1238)</f>
        <v>0.37777777777777777</v>
      </c>
      <c r="AN1238" s="86">
        <f>AVERAGEIFS($J$2:J1238, $B$2:B1238, B1238)</f>
        <v>0.45111111111111107</v>
      </c>
      <c r="AO1238" s="86">
        <f>AVERAGEIFS($D$2:D1238, $B$2:B1238, B1238)</f>
        <v>0.33333333333333331</v>
      </c>
    </row>
    <row r="1239" spans="1:41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86">
        <f>AVERAGEIFS($C$2:C1239, $B$2:B1239, B1239)</f>
        <v>9.7333333333333325</v>
      </c>
      <c r="AM1239" s="86">
        <f>AVERAGEIFS($I$2:I1239, $B$2:B1239, B1239)</f>
        <v>0.49999999999999994</v>
      </c>
      <c r="AN1239" s="86">
        <f>AVERAGEIFS($J$2:J1239, $B$2:B1239, B1239)</f>
        <v>0.49733333333333329</v>
      </c>
      <c r="AO1239" s="86">
        <f>AVERAGEIFS($D$2:D1239, $B$2:B1239, B1239)</f>
        <v>0.53333333333333333</v>
      </c>
    </row>
    <row r="1240" spans="1:41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86">
        <f>AVERAGEIFS($C$2:C1240, $B$2:B1240, B1240)</f>
        <v>8.4285714285714288</v>
      </c>
      <c r="AM1240" s="86">
        <f>AVERAGEIFS($I$2:I1240, $B$2:B1240, B1240)</f>
        <v>0.32142857142857145</v>
      </c>
      <c r="AN1240" s="86">
        <f>AVERAGEIFS($J$2:J1240, $B$2:B1240, B1240)</f>
        <v>0.43571428571428578</v>
      </c>
      <c r="AO1240" s="86">
        <f>AVERAGEIFS($D$2:D1240, $B$2:B1240, B1240)</f>
        <v>0.2857142857142857</v>
      </c>
    </row>
    <row r="1241" spans="1:41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86">
        <f>AVERAGEIFS($C$2:C1241, $B$2:B1241, B1241)</f>
        <v>10.9375</v>
      </c>
      <c r="AM1241" s="86">
        <f>AVERAGEIFS($I$2:I1241, $B$2:B1241, B1241)</f>
        <v>0.50624999999999998</v>
      </c>
      <c r="AN1241" s="86">
        <f>AVERAGEIFS($J$2:J1241, $B$2:B1241, B1241)</f>
        <v>0.49749999999999994</v>
      </c>
      <c r="AO1241" s="86">
        <f>AVERAGEIFS($D$2:D1241, $B$2:B1241, B1241)</f>
        <v>0.5625</v>
      </c>
    </row>
    <row r="1242" spans="1:41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86">
        <f>AVERAGEIFS($C$2:C1242, $B$2:B1242, B1242)</f>
        <v>23.5</v>
      </c>
      <c r="AM1242" s="86">
        <f>AVERAGEIFS($I$2:I1242, $B$2:B1242, B1242)</f>
        <v>0.56100000000000017</v>
      </c>
      <c r="AN1242" s="86">
        <f>AVERAGEIFS($J$2:J1242, $B$2:B1242, B1242)</f>
        <v>0.53024999999999989</v>
      </c>
      <c r="AO1242" s="86">
        <f>AVERAGEIFS($D$2:D1242, $B$2:B1242, B1242)</f>
        <v>0.625</v>
      </c>
    </row>
    <row r="1243" spans="1:41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86">
        <f>AVERAGEIFS($C$2:C1243, $B$2:B1243, B1243)</f>
        <v>14.527777777777779</v>
      </c>
      <c r="AM1243" s="86">
        <f>AVERAGEIFS($I$2:I1243, $B$2:B1243, B1243)</f>
        <v>0.46527777777777779</v>
      </c>
      <c r="AN1243" s="86">
        <f>AVERAGEIFS($J$2:J1243, $B$2:B1243, B1243)</f>
        <v>0.47555555555555551</v>
      </c>
      <c r="AO1243" s="86">
        <f>AVERAGEIFS($D$2:D1243, $B$2:B1243, B1243)</f>
        <v>0.5</v>
      </c>
    </row>
    <row r="1244" spans="1:41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86">
        <f>AVERAGEIFS($C$2:C1244, $B$2:B1244, B1244)</f>
        <v>16.433962264150942</v>
      </c>
      <c r="AM1244" s="86">
        <f>AVERAGEIFS($I$2:I1244, $B$2:B1244, B1244)</f>
        <v>0.51226415094339628</v>
      </c>
      <c r="AN1244" s="86">
        <f>AVERAGEIFS($J$2:J1244, $B$2:B1244, B1244)</f>
        <v>0.51358490566037729</v>
      </c>
      <c r="AO1244" s="86">
        <f>AVERAGEIFS($D$2:D1244, $B$2:B1244, B1244)</f>
        <v>0.56603773584905659</v>
      </c>
    </row>
    <row r="1245" spans="1:41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86">
        <f>AVERAGEIFS($C$2:C1245, $B$2:B1245, B1245)</f>
        <v>13.1875</v>
      </c>
      <c r="AM1245" s="86">
        <f>AVERAGEIFS($I$2:I1245, $B$2:B1245, B1245)</f>
        <v>0.51249999999999996</v>
      </c>
      <c r="AN1245" s="86">
        <f>AVERAGEIFS($J$2:J1245, $B$2:B1245, B1245)</f>
        <v>0.4993749999999999</v>
      </c>
      <c r="AO1245" s="86">
        <f>AVERAGEIFS($D$2:D1245, $B$2:B1245, B1245)</f>
        <v>0.5625</v>
      </c>
    </row>
    <row r="1246" spans="1:41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86">
        <f>AVERAGEIFS($C$2:C1246, $B$2:B1246, B1246)</f>
        <v>8.125</v>
      </c>
      <c r="AM1246" s="86">
        <f>AVERAGEIFS($I$2:I1246, $B$2:B1246, B1246)</f>
        <v>0.35625000000000001</v>
      </c>
      <c r="AN1246" s="86">
        <f>AVERAGEIFS($J$2:J1246, $B$2:B1246, B1246)</f>
        <v>0.44375000000000003</v>
      </c>
      <c r="AO1246" s="86">
        <f>AVERAGEIFS($D$2:D1246, $B$2:B1246, B1246)</f>
        <v>0.375</v>
      </c>
    </row>
    <row r="1247" spans="1:41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86">
        <f>AVERAGEIFS($C$2:C1247, $B$2:B1247, B1247)</f>
        <v>11.666666666666666</v>
      </c>
      <c r="AM1247" s="86">
        <f>AVERAGEIFS($I$2:I1247, $B$2:B1247, B1247)</f>
        <v>0.35833333333333334</v>
      </c>
      <c r="AN1247" s="86">
        <f>AVERAGEIFS($J$2:J1247, $B$2:B1247, B1247)</f>
        <v>0.41250000000000003</v>
      </c>
      <c r="AO1247" s="86">
        <f>AVERAGEIFS($D$2:D1247, $B$2:B1247, B1247)</f>
        <v>0.41666666666666669</v>
      </c>
    </row>
    <row r="1248" spans="1:41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86">
        <f>AVERAGEIFS($C$2:C1248, $B$2:B1248, B1248)</f>
        <v>18.6875</v>
      </c>
      <c r="AM1248" s="86">
        <f>AVERAGEIFS($I$2:I1248, $B$2:B1248, B1248)</f>
        <v>0.55416666666666659</v>
      </c>
      <c r="AN1248" s="86">
        <f>AVERAGEIFS($J$2:J1248, $B$2:B1248, B1248)</f>
        <v>0.52166666666666672</v>
      </c>
      <c r="AO1248" s="86">
        <f>AVERAGEIFS($D$2:D1248, $B$2:B1248, B1248)</f>
        <v>0.54166666666666663</v>
      </c>
    </row>
    <row r="1249" spans="1:41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86">
        <f>AVERAGEIFS($C$2:C1249, $B$2:B1249, B1249)</f>
        <v>19.399999999999999</v>
      </c>
      <c r="AM1249" s="86">
        <f>AVERAGEIFS($I$2:I1249, $B$2:B1249, B1249)</f>
        <v>0.38</v>
      </c>
      <c r="AN1249" s="86">
        <f>AVERAGEIFS($J$2:J1249, $B$2:B1249, B1249)</f>
        <v>0.45599999999999996</v>
      </c>
      <c r="AO1249" s="86">
        <f>AVERAGEIFS($D$2:D1249, $B$2:B1249, B1249)</f>
        <v>0.3</v>
      </c>
    </row>
    <row r="1250" spans="1:41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86">
        <f>AVERAGEIFS($C$2:C1250, $B$2:B1250, B1250)</f>
        <v>24.183673469387756</v>
      </c>
      <c r="AM1250" s="86">
        <f>AVERAGEIFS($I$2:I1250, $B$2:B1250, B1250)</f>
        <v>0.50877551020408152</v>
      </c>
      <c r="AN1250" s="86">
        <f>AVERAGEIFS($J$2:J1250, $B$2:B1250, B1250)</f>
        <v>0.53061224489795922</v>
      </c>
      <c r="AO1250" s="86">
        <f>AVERAGEIFS($D$2:D1250, $B$2:B1250, B1250)</f>
        <v>0.46938775510204084</v>
      </c>
    </row>
    <row r="1251" spans="1:41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86">
        <f>AVERAGEIFS($C$2:C1251, $B$2:B1251, B1251)</f>
        <v>18.333333333333332</v>
      </c>
      <c r="AM1251" s="86">
        <f>AVERAGEIFS($I$2:I1251, $B$2:B1251, B1251)</f>
        <v>0.48518518518518516</v>
      </c>
      <c r="AN1251" s="86">
        <f>AVERAGEIFS($J$2:J1251, $B$2:B1251, B1251)</f>
        <v>0.50333333333333341</v>
      </c>
      <c r="AO1251" s="86">
        <f>AVERAGEIFS($D$2:D1251, $B$2:B1251, B1251)</f>
        <v>0.59259259259259256</v>
      </c>
    </row>
    <row r="1252" spans="1:41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86">
        <f>AVERAGEIFS($C$2:C1252, $B$2:B1252, B1252)</f>
        <v>15.090909090909092</v>
      </c>
      <c r="AM1252" s="86">
        <f>AVERAGEIFS($I$2:I1252, $B$2:B1252, B1252)</f>
        <v>0.38636363636363635</v>
      </c>
      <c r="AN1252" s="86">
        <f>AVERAGEIFS($J$2:J1252, $B$2:B1252, B1252)</f>
        <v>0.47636363636363638</v>
      </c>
      <c r="AO1252" s="86">
        <f>AVERAGEIFS($D$2:D1252, $B$2:B1252, B1252)</f>
        <v>0.27272727272727271</v>
      </c>
    </row>
    <row r="1253" spans="1:41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86">
        <f>AVERAGEIFS($C$2:C1253, $B$2:B1253, B1253)</f>
        <v>15.344827586206897</v>
      </c>
      <c r="AM1253" s="86">
        <f>AVERAGEIFS($I$2:I1253, $B$2:B1253, B1253)</f>
        <v>0.47241379310344828</v>
      </c>
      <c r="AN1253" s="86">
        <f>AVERAGEIFS($J$2:J1253, $B$2:B1253, B1253)</f>
        <v>0.48931034482758623</v>
      </c>
      <c r="AO1253" s="86">
        <f>AVERAGEIFS($D$2:D1253, $B$2:B1253, B1253)</f>
        <v>0.41379310344827586</v>
      </c>
    </row>
    <row r="1254" spans="1:41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86">
        <f>AVERAGEIFS($C$2:C1254, $B$2:B1254, B1254)</f>
        <v>10.409090909090908</v>
      </c>
      <c r="AM1254" s="86">
        <f>AVERAGEIFS($I$2:I1254, $B$2:B1254, B1254)</f>
        <v>0.44840909090909092</v>
      </c>
      <c r="AN1254" s="86">
        <f>AVERAGEIFS($J$2:J1254, $B$2:B1254, B1254)</f>
        <v>0.48113636363636358</v>
      </c>
      <c r="AO1254" s="86">
        <f>AVERAGEIFS($D$2:D1254, $B$2:B1254, B1254)</f>
        <v>0.40909090909090912</v>
      </c>
    </row>
    <row r="1255" spans="1:41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86">
        <f>AVERAGEIFS($C$2:C1255, $B$2:B1255, B1255)</f>
        <v>17.981818181818181</v>
      </c>
      <c r="AM1255" s="86">
        <f>AVERAGEIFS($I$2:I1255, $B$2:B1255, B1255)</f>
        <v>0.47181818181818186</v>
      </c>
      <c r="AN1255" s="86">
        <f>AVERAGEIFS($J$2:J1255, $B$2:B1255, B1255)</f>
        <v>0.46727272727272712</v>
      </c>
      <c r="AO1255" s="86">
        <f>AVERAGEIFS($D$2:D1255, $B$2:B1255, B1255)</f>
        <v>0.49090909090909091</v>
      </c>
    </row>
    <row r="1256" spans="1:41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86">
        <f>AVERAGEIFS($C$2:C1256, $B$2:B1256, B1256)</f>
        <v>19.310344827586206</v>
      </c>
      <c r="AM1256" s="86">
        <f>AVERAGEIFS($I$2:I1256, $B$2:B1256, B1256)</f>
        <v>0.58275862068965512</v>
      </c>
      <c r="AN1256" s="86">
        <f>AVERAGEIFS($J$2:J1256, $B$2:B1256, B1256)</f>
        <v>0.5617241379310346</v>
      </c>
      <c r="AO1256" s="86">
        <f>AVERAGEIFS($D$2:D1256, $B$2:B1256, B1256)</f>
        <v>0.62068965517241381</v>
      </c>
    </row>
    <row r="1257" spans="1:41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86">
        <f>AVERAGEIFS($C$2:C1257, $B$2:B1257, B1257)</f>
        <v>13.529411764705882</v>
      </c>
      <c r="AM1257" s="86">
        <f>AVERAGEIFS($I$2:I1257, $B$2:B1257, B1257)</f>
        <v>0.49705882352941172</v>
      </c>
      <c r="AN1257" s="86">
        <f>AVERAGEIFS($J$2:J1257, $B$2:B1257, B1257)</f>
        <v>0.49588235294117633</v>
      </c>
      <c r="AO1257" s="86">
        <f>AVERAGEIFS($D$2:D1257, $B$2:B1257, B1257)</f>
        <v>0.52941176470588236</v>
      </c>
    </row>
    <row r="1258" spans="1:41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86">
        <f>AVERAGEIFS($C$2:C1258, $B$2:B1258, B1258)</f>
        <v>24.36</v>
      </c>
      <c r="AM1258" s="86">
        <f>AVERAGEIFS($I$2:I1258, $B$2:B1258, B1258)</f>
        <v>0.50359999999999983</v>
      </c>
      <c r="AN1258" s="86">
        <f>AVERAGEIFS($J$2:J1258, $B$2:B1258, B1258)</f>
        <v>0.52880000000000005</v>
      </c>
      <c r="AO1258" s="86">
        <f>AVERAGEIFS($D$2:D1258, $B$2:B1258, B1258)</f>
        <v>0.46</v>
      </c>
    </row>
    <row r="1259" spans="1:41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86">
        <f>AVERAGEIFS($C$2:C1259, $B$2:B1259, B1259)</f>
        <v>15.666666666666666</v>
      </c>
      <c r="AM1259" s="86">
        <f>AVERAGEIFS($I$2:I1259, $B$2:B1259, B1259)</f>
        <v>0.46499999999999997</v>
      </c>
      <c r="AN1259" s="86">
        <f>AVERAGEIFS($J$2:J1259, $B$2:B1259, B1259)</f>
        <v>0.48766666666666669</v>
      </c>
      <c r="AO1259" s="86">
        <f>AVERAGEIFS($D$2:D1259, $B$2:B1259, B1259)</f>
        <v>0.4</v>
      </c>
    </row>
    <row r="1260" spans="1:41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86">
        <f>AVERAGEIFS($C$2:C1260, $B$2:B1260, B1260)</f>
        <v>11.461538461538462</v>
      </c>
      <c r="AM1260" s="86">
        <f>AVERAGEIFS($I$2:I1260, $B$2:B1260, B1260)</f>
        <v>0.35</v>
      </c>
      <c r="AN1260" s="86">
        <f>AVERAGEIFS($J$2:J1260, $B$2:B1260, B1260)</f>
        <v>0.41461538461538466</v>
      </c>
      <c r="AO1260" s="86">
        <f>AVERAGEIFS($D$2:D1260, $B$2:B1260, B1260)</f>
        <v>0.38461538461538464</v>
      </c>
    </row>
    <row r="1261" spans="1:41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86">
        <f>AVERAGEIFS($C$2:C1261, $B$2:B1261, B1261)</f>
        <v>14.95</v>
      </c>
      <c r="AM1261" s="86">
        <f>AVERAGEIFS($I$2:I1261, $B$2:B1261, B1261)</f>
        <v>0.56500000000000006</v>
      </c>
      <c r="AN1261" s="86">
        <f>AVERAGEIFS($J$2:J1261, $B$2:B1261, B1261)</f>
        <v>0.53150000000000008</v>
      </c>
      <c r="AO1261" s="86">
        <f>AVERAGEIFS($D$2:D1261, $B$2:B1261, B1261)</f>
        <v>0.55000000000000004</v>
      </c>
    </row>
    <row r="1262" spans="1:41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86">
        <f>AVERAGEIFS($C$2:C1262, $B$2:B1262, B1262)</f>
        <v>15.108108108108109</v>
      </c>
      <c r="AM1262" s="86">
        <f>AVERAGEIFS($I$2:I1262, $B$2:B1262, B1262)</f>
        <v>0.47297297297297297</v>
      </c>
      <c r="AN1262" s="86">
        <f>AVERAGEIFS($J$2:J1262, $B$2:B1262, B1262)</f>
        <v>0.47783783783783773</v>
      </c>
      <c r="AO1262" s="86">
        <f>AVERAGEIFS($D$2:D1262, $B$2:B1262, B1262)</f>
        <v>0.51351351351351349</v>
      </c>
    </row>
    <row r="1263" spans="1:41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86">
        <f>AVERAGEIFS($C$2:C1263, $B$2:B1263, B1263)</f>
        <v>18.75</v>
      </c>
      <c r="AM1263" s="86">
        <f>AVERAGEIFS($I$2:I1263, $B$2:B1263, B1263)</f>
        <v>0.49464285714285711</v>
      </c>
      <c r="AN1263" s="86">
        <f>AVERAGEIFS($J$2:J1263, $B$2:B1263, B1263)</f>
        <v>0.50535714285714295</v>
      </c>
      <c r="AO1263" s="86">
        <f>AVERAGEIFS($D$2:D1263, $B$2:B1263, B1263)</f>
        <v>0.6071428571428571</v>
      </c>
    </row>
    <row r="1264" spans="1:41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86">
        <f>AVERAGEIFS($C$2:C1264, $B$2:B1264, B1264)</f>
        <v>17.90909090909091</v>
      </c>
      <c r="AM1264" s="86">
        <f>AVERAGEIFS($I$2:I1264, $B$2:B1264, B1264)</f>
        <v>0.47272727272727266</v>
      </c>
      <c r="AN1264" s="86">
        <f>AVERAGEIFS($J$2:J1264, $B$2:B1264, B1264)</f>
        <v>0.48727272727272725</v>
      </c>
      <c r="AO1264" s="86">
        <f>AVERAGEIFS($D$2:D1264, $B$2:B1264, B1264)</f>
        <v>0.36363636363636365</v>
      </c>
    </row>
    <row r="1265" spans="1:41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86">
        <f>AVERAGEIFS($C$2:C1265, $B$2:B1265, B1265)</f>
        <v>3.4</v>
      </c>
      <c r="AM1265" s="86">
        <f>AVERAGEIFS($I$2:I1265, $B$2:B1265, B1265)</f>
        <v>0.67</v>
      </c>
      <c r="AN1265" s="86">
        <f>AVERAGEIFS($J$2:J1265, $B$2:B1265, B1265)</f>
        <v>0.56399999999999995</v>
      </c>
      <c r="AO1265" s="86">
        <f>AVERAGEIFS($D$2:D1265, $B$2:B1265, B1265)</f>
        <v>0.8</v>
      </c>
    </row>
    <row r="1266" spans="1:41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86">
        <f>AVERAGEIFS($C$2:C1266, $B$2:B1266, B1266)</f>
        <v>19.179487179487179</v>
      </c>
      <c r="AM1266" s="86">
        <f>AVERAGEIFS($I$2:I1266, $B$2:B1266, B1266)</f>
        <v>0.54794871794871791</v>
      </c>
      <c r="AN1266" s="86">
        <f>AVERAGEIFS($J$2:J1266, $B$2:B1266, B1266)</f>
        <v>0.52230769230769247</v>
      </c>
      <c r="AO1266" s="86">
        <f>AVERAGEIFS($D$2:D1266, $B$2:B1266, B1266)</f>
        <v>0.61538461538461542</v>
      </c>
    </row>
    <row r="1267" spans="1:41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86">
        <f>AVERAGEIFS($C$2:C1267, $B$2:B1267, B1267)</f>
        <v>27.285714285714285</v>
      </c>
      <c r="AM1267" s="86">
        <f>AVERAGEIFS($I$2:I1267, $B$2:B1267, B1267)</f>
        <v>0.50238095238095237</v>
      </c>
      <c r="AN1267" s="86">
        <f>AVERAGEIFS($J$2:J1267, $B$2:B1267, B1267)</f>
        <v>0.50309523809523815</v>
      </c>
      <c r="AO1267" s="86">
        <f>AVERAGEIFS($D$2:D1267, $B$2:B1267, B1267)</f>
        <v>0.52380952380952384</v>
      </c>
    </row>
    <row r="1268" spans="1:41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86">
        <f>AVERAGEIFS($C$2:C1268, $B$2:B1268, B1268)</f>
        <v>18.916666666666668</v>
      </c>
      <c r="AM1268" s="86">
        <f>AVERAGEIFS($I$2:I1268, $B$2:B1268, B1268)</f>
        <v>0.49583333333333329</v>
      </c>
      <c r="AN1268" s="86">
        <f>AVERAGEIFS($J$2:J1268, $B$2:B1268, B1268)</f>
        <v>0.49916666666666659</v>
      </c>
      <c r="AO1268" s="86">
        <f>AVERAGEIFS($D$2:D1268, $B$2:B1268, B1268)</f>
        <v>0.41666666666666669</v>
      </c>
    </row>
    <row r="1269" spans="1:41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86">
        <f>AVERAGEIFS($C$2:C1269, $B$2:B1269, B1269)</f>
        <v>15.024390243902438</v>
      </c>
      <c r="AM1269" s="86">
        <f>AVERAGEIFS($I$2:I1269, $B$2:B1269, B1269)</f>
        <v>0.56951219512195128</v>
      </c>
      <c r="AN1269" s="86">
        <f>AVERAGEIFS($J$2:J1269, $B$2:B1269, B1269)</f>
        <v>0.53390243902439027</v>
      </c>
      <c r="AO1269" s="86">
        <f>AVERAGEIFS($D$2:D1269, $B$2:B1269, B1269)</f>
        <v>0.56097560975609762</v>
      </c>
    </row>
    <row r="1270" spans="1:41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86">
        <f>AVERAGEIFS($C$2:C1270, $B$2:B1270, B1270)</f>
        <v>14.833333333333334</v>
      </c>
      <c r="AM1270" s="86">
        <f>AVERAGEIFS($I$2:I1270, $B$2:B1270, B1270)</f>
        <v>0.61249999999999993</v>
      </c>
      <c r="AN1270" s="86">
        <f>AVERAGEIFS($J$2:J1270, $B$2:B1270, B1270)</f>
        <v>0.52583333333333326</v>
      </c>
      <c r="AO1270" s="86">
        <f>AVERAGEIFS($D$2:D1270, $B$2:B1270, B1270)</f>
        <v>0.58333333333333337</v>
      </c>
    </row>
    <row r="1271" spans="1:41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86">
        <f>AVERAGEIFS($C$2:C1271, $B$2:B1271, B1271)</f>
        <v>16.581818181818182</v>
      </c>
      <c r="AM1271" s="86">
        <f>AVERAGEIFS($I$2:I1271, $B$2:B1271, B1271)</f>
        <v>0.52999999999999992</v>
      </c>
      <c r="AN1271" s="86">
        <f>AVERAGEIFS($J$2:J1271, $B$2:B1271, B1271)</f>
        <v>0.52745454545454551</v>
      </c>
      <c r="AO1271" s="86">
        <f>AVERAGEIFS($D$2:D1271, $B$2:B1271, B1271)</f>
        <v>0.58181818181818179</v>
      </c>
    </row>
    <row r="1272" spans="1:41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86">
        <f>AVERAGEIFS($C$2:C1272, $B$2:B1272, B1272)</f>
        <v>3.3333333333333335</v>
      </c>
      <c r="AM1272" s="86">
        <f>AVERAGEIFS($I$2:I1272, $B$2:B1272, B1272)</f>
        <v>0.68333333333333324</v>
      </c>
      <c r="AN1272" s="86">
        <f>AVERAGEIFS($J$2:J1272, $B$2:B1272, B1272)</f>
        <v>0.57499999999999996</v>
      </c>
      <c r="AO1272" s="86">
        <f>AVERAGEIFS($D$2:D1272, $B$2:B1272, B1272)</f>
        <v>0.83333333333333337</v>
      </c>
    </row>
    <row r="1273" spans="1:41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86">
        <f>AVERAGEIFS($C$2:C1273, $B$2:B1273, B1273)</f>
        <v>24.627450980392158</v>
      </c>
      <c r="AM1273" s="86">
        <f>AVERAGEIFS($I$2:I1273, $B$2:B1273, B1273)</f>
        <v>0.49862745098039202</v>
      </c>
      <c r="AN1273" s="86">
        <f>AVERAGEIFS($J$2:J1273, $B$2:B1273, B1273)</f>
        <v>0.52588235294117647</v>
      </c>
      <c r="AO1273" s="86">
        <f>AVERAGEIFS($D$2:D1273, $B$2:B1273, B1273)</f>
        <v>0.45098039215686275</v>
      </c>
    </row>
    <row r="1274" spans="1:41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86">
        <f>AVERAGEIFS($C$2:C1274, $B$2:B1274, B1274)</f>
        <v>18.160714285714285</v>
      </c>
      <c r="AM1274" s="86">
        <f>AVERAGEIFS($I$2:I1274, $B$2:B1274, B1274)</f>
        <v>0.46785714285714292</v>
      </c>
      <c r="AN1274" s="86">
        <f>AVERAGEIFS($J$2:J1274, $B$2:B1274, B1274)</f>
        <v>0.46571428571428558</v>
      </c>
      <c r="AO1274" s="86">
        <f>AVERAGEIFS($D$2:D1274, $B$2:B1274, B1274)</f>
        <v>0.48214285714285715</v>
      </c>
    </row>
    <row r="1275" spans="1:41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86">
        <f>AVERAGEIFS($C$2:C1275, $B$2:B1275, B1275)</f>
        <v>13.483870967741936</v>
      </c>
      <c r="AM1275" s="86">
        <f>AVERAGEIFS($I$2:I1275, $B$2:B1275, B1275)</f>
        <v>0.45580645161290317</v>
      </c>
      <c r="AN1275" s="86">
        <f>AVERAGEIFS($J$2:J1275, $B$2:B1275, B1275)</f>
        <v>0.46838709677419349</v>
      </c>
      <c r="AO1275" s="86">
        <f>AVERAGEIFS($D$2:D1275, $B$2:B1275, B1275)</f>
        <v>0.41935483870967744</v>
      </c>
    </row>
    <row r="1276" spans="1:41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86">
        <f>AVERAGEIFS($C$2:C1276, $B$2:B1276, B1276)</f>
        <v>11.571428571428571</v>
      </c>
      <c r="AM1276" s="86">
        <f>AVERAGEIFS($I$2:I1276, $B$2:B1276, B1276)</f>
        <v>0.34285714285714286</v>
      </c>
      <c r="AN1276" s="86">
        <f>AVERAGEIFS($J$2:J1276, $B$2:B1276, B1276)</f>
        <v>0.4121428571428572</v>
      </c>
      <c r="AO1276" s="86">
        <f>AVERAGEIFS($D$2:D1276, $B$2:B1276, B1276)</f>
        <v>0.35714285714285715</v>
      </c>
    </row>
    <row r="1277" spans="1:41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86">
        <f>AVERAGEIFS($C$2:C1277, $B$2:B1277, B1277)</f>
        <v>11.3</v>
      </c>
      <c r="AM1277" s="86">
        <f>AVERAGEIFS($I$2:I1277, $B$2:B1277, B1277)</f>
        <v>0.43000000000000005</v>
      </c>
      <c r="AN1277" s="86">
        <f>AVERAGEIFS($J$2:J1277, $B$2:B1277, B1277)</f>
        <v>0.47899999999999998</v>
      </c>
      <c r="AO1277" s="86">
        <f>AVERAGEIFS($D$2:D1277, $B$2:B1277, B1277)</f>
        <v>0.5</v>
      </c>
    </row>
    <row r="1278" spans="1:41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86">
        <f>AVERAGEIFS($C$2:C1278, $B$2:B1278, B1278)</f>
        <v>16.351851851851851</v>
      </c>
      <c r="AM1278" s="86">
        <f>AVERAGEIFS($I$2:I1278, $B$2:B1278, B1278)</f>
        <v>0.50740740740740753</v>
      </c>
      <c r="AN1278" s="86">
        <f>AVERAGEIFS($J$2:J1278, $B$2:B1278, B1278)</f>
        <v>0.51111111111111107</v>
      </c>
      <c r="AO1278" s="86">
        <f>AVERAGEIFS($D$2:D1278, $B$2:B1278, B1278)</f>
        <v>0.55555555555555558</v>
      </c>
    </row>
    <row r="1279" spans="1:41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86">
        <f>AVERAGEIFS($C$2:C1279, $B$2:B1279, B1279)</f>
        <v>15.5</v>
      </c>
      <c r="AM1279" s="86">
        <f>AVERAGEIFS($I$2:I1279, $B$2:B1279, B1279)</f>
        <v>0.47631578947368425</v>
      </c>
      <c r="AN1279" s="86">
        <f>AVERAGEIFS($J$2:J1279, $B$2:B1279, B1279)</f>
        <v>0.47842105263157886</v>
      </c>
      <c r="AO1279" s="86">
        <f>AVERAGEIFS($D$2:D1279, $B$2:B1279, B1279)</f>
        <v>0.52631578947368418</v>
      </c>
    </row>
    <row r="1280" spans="1:41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86">
        <f>AVERAGEIFS($C$2:C1280, $B$2:B1280, B1280)</f>
        <v>23.62962962962963</v>
      </c>
      <c r="AM1280" s="86">
        <f>AVERAGEIFS($I$2:I1280, $B$2:B1280, B1280)</f>
        <v>0.56148148148148158</v>
      </c>
      <c r="AN1280" s="86">
        <f>AVERAGEIFS($J$2:J1280, $B$2:B1280, B1280)</f>
        <v>0.52987654320987643</v>
      </c>
      <c r="AO1280" s="86">
        <f>AVERAGEIFS($D$2:D1280, $B$2:B1280, B1280)</f>
        <v>0.62962962962962965</v>
      </c>
    </row>
    <row r="1281" spans="1:41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86">
        <f>AVERAGEIFS($C$2:C1281, $B$2:B1281, B1281)</f>
        <v>19.206896551724139</v>
      </c>
      <c r="AM1281" s="86">
        <f>AVERAGEIFS($I$2:I1281, $B$2:B1281, B1281)</f>
        <v>0.49827586206896551</v>
      </c>
      <c r="AN1281" s="86">
        <f>AVERAGEIFS($J$2:J1281, $B$2:B1281, B1281)</f>
        <v>0.50517241379310351</v>
      </c>
      <c r="AO1281" s="86">
        <f>AVERAGEIFS($D$2:D1281, $B$2:B1281, B1281)</f>
        <v>0.62068965517241381</v>
      </c>
    </row>
    <row r="1282" spans="1:41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86">
        <f>AVERAGEIFS($C$2:C1282, $B$2:B1282, B1282)</f>
        <v>15.5</v>
      </c>
      <c r="AM1282" s="86">
        <f>AVERAGEIFS($I$2:I1282, $B$2:B1282, B1282)</f>
        <v>0.40416666666666662</v>
      </c>
      <c r="AN1282" s="86">
        <f>AVERAGEIFS($J$2:J1282, $B$2:B1282, B1282)</f>
        <v>0.47833333333333333</v>
      </c>
      <c r="AO1282" s="86">
        <f>AVERAGEIFS($D$2:D1282, $B$2:B1282, B1282)</f>
        <v>0.33333333333333331</v>
      </c>
    </row>
    <row r="1283" spans="1:41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86">
        <f>AVERAGEIFS($C$2:C1283, $B$2:B1283, B1283)</f>
        <v>15.238095238095237</v>
      </c>
      <c r="AM1283" s="86">
        <f>AVERAGEIFS($I$2:I1283, $B$2:B1283, B1283)</f>
        <v>0.57023809523809532</v>
      </c>
      <c r="AN1283" s="86">
        <f>AVERAGEIFS($J$2:J1283, $B$2:B1283, B1283)</f>
        <v>0.53309523809523807</v>
      </c>
      <c r="AO1283" s="86">
        <f>AVERAGEIFS($D$2:D1283, $B$2:B1283, B1283)</f>
        <v>0.5714285714285714</v>
      </c>
    </row>
    <row r="1284" spans="1:41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86">
        <f>AVERAGEIFS($C$2:C1284, $B$2:B1284, B1284)</f>
        <v>13.611111111111111</v>
      </c>
      <c r="AM1284" s="86">
        <f>AVERAGEIFS($I$2:I1284, $B$2:B1284, B1284)</f>
        <v>0.50277777777777777</v>
      </c>
      <c r="AN1284" s="86">
        <f>AVERAGEIFS($J$2:J1284, $B$2:B1284, B1284)</f>
        <v>0.496111111111111</v>
      </c>
      <c r="AO1284" s="86">
        <f>AVERAGEIFS($D$2:D1284, $B$2:B1284, B1284)</f>
        <v>0.55555555555555558</v>
      </c>
    </row>
    <row r="1285" spans="1:41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86">
        <f>AVERAGEIFS($C$2:C1285, $B$2:B1285, B1285)</f>
        <v>18.087719298245613</v>
      </c>
      <c r="AM1285" s="86">
        <f>AVERAGEIFS($I$2:I1285, $B$2:B1285, B1285)</f>
        <v>0.46666666666666667</v>
      </c>
      <c r="AN1285" s="86">
        <f>AVERAGEIFS($J$2:J1285, $B$2:B1285, B1285)</f>
        <v>0.46631578947368407</v>
      </c>
      <c r="AO1285" s="86">
        <f>AVERAGEIFS($D$2:D1285, $B$2:B1285, B1285)</f>
        <v>0.47368421052631576</v>
      </c>
    </row>
    <row r="1286" spans="1:41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86">
        <f>AVERAGEIFS($C$2:C1286, $B$2:B1286, B1286)</f>
        <v>24.71153846153846</v>
      </c>
      <c r="AM1286" s="86">
        <f>AVERAGEIFS($I$2:I1286, $B$2:B1286, B1286)</f>
        <v>0.49673076923076909</v>
      </c>
      <c r="AN1286" s="86">
        <f>AVERAGEIFS($J$2:J1286, $B$2:B1286, B1286)</f>
        <v>0.52538461538461534</v>
      </c>
      <c r="AO1286" s="86">
        <f>AVERAGEIFS($D$2:D1286, $B$2:B1286, B1286)</f>
        <v>0.44230769230769229</v>
      </c>
    </row>
    <row r="1287" spans="1:41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86">
        <f>AVERAGEIFS($C$2:C1287, $B$2:B1287, B1287)</f>
        <v>19.524999999999999</v>
      </c>
      <c r="AM1287" s="86">
        <f>AVERAGEIFS($I$2:I1287, $B$2:B1287, B1287)</f>
        <v>0.5442499999999999</v>
      </c>
      <c r="AN1287" s="86">
        <f>AVERAGEIFS($J$2:J1287, $B$2:B1287, B1287)</f>
        <v>0.52175000000000016</v>
      </c>
      <c r="AO1287" s="86">
        <f>AVERAGEIFS($D$2:D1287, $B$2:B1287, B1287)</f>
        <v>0.6</v>
      </c>
    </row>
    <row r="1288" spans="1:41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86">
        <f>AVERAGEIFS($C$2:C1288, $B$2:B1288, B1288)</f>
        <v>16.387096774193548</v>
      </c>
      <c r="AM1288" s="86">
        <f>AVERAGEIFS($I$2:I1288, $B$2:B1288, B1288)</f>
        <v>0.4629032258064516</v>
      </c>
      <c r="AN1288" s="86">
        <f>AVERAGEIFS($J$2:J1288, $B$2:B1288, B1288)</f>
        <v>0.48806451612903229</v>
      </c>
      <c r="AO1288" s="86">
        <f>AVERAGEIFS($D$2:D1288, $B$2:B1288, B1288)</f>
        <v>0.38709677419354838</v>
      </c>
    </row>
    <row r="1289" spans="1:41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86">
        <f>AVERAGEIFS($C$2:C1289, $B$2:B1289, B1289)</f>
        <v>11.8</v>
      </c>
      <c r="AM1289" s="86">
        <f>AVERAGEIFS($I$2:I1289, $B$2:B1289, B1289)</f>
        <v>0.34666666666666668</v>
      </c>
      <c r="AN1289" s="86">
        <f>AVERAGEIFS($J$2:J1289, $B$2:B1289, B1289)</f>
        <v>0.41800000000000004</v>
      </c>
      <c r="AO1289" s="86">
        <f>AVERAGEIFS($D$2:D1289, $B$2:B1289, B1289)</f>
        <v>0.33333333333333331</v>
      </c>
    </row>
    <row r="1290" spans="1:41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86">
        <f>AVERAGEIFS($C$2:C1290, $B$2:B1290, B1290)</f>
        <v>13.5</v>
      </c>
      <c r="AM1290" s="86">
        <f>AVERAGEIFS($I$2:I1290, $B$2:B1290, B1290)</f>
        <v>0.2</v>
      </c>
      <c r="AN1290" s="86">
        <f>AVERAGEIFS($J$2:J1290, $B$2:B1290, B1290)</f>
        <v>0.3</v>
      </c>
      <c r="AO1290" s="86">
        <f>AVERAGEIFS($D$2:D1290, $B$2:B1290, B1290)</f>
        <v>0</v>
      </c>
    </row>
    <row r="1291" spans="1:41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86">
        <f>AVERAGEIFS($C$2:C1291, $B$2:B1291, B1291)</f>
        <v>27.11627906976744</v>
      </c>
      <c r="AM1291" s="86">
        <f>AVERAGEIFS($I$2:I1291, $B$2:B1291, B1291)</f>
        <v>0.49651162790697678</v>
      </c>
      <c r="AN1291" s="86">
        <f>AVERAGEIFS($J$2:J1291, $B$2:B1291, B1291)</f>
        <v>0.4995348837209303</v>
      </c>
      <c r="AO1291" s="86">
        <f>AVERAGEIFS($D$2:D1291, $B$2:B1291, B1291)</f>
        <v>0.51162790697674421</v>
      </c>
    </row>
    <row r="1292" spans="1:41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86">
        <f>AVERAGEIFS($C$2:C1292, $B$2:B1292, B1292)</f>
        <v>24.754716981132077</v>
      </c>
      <c r="AM1292" s="86">
        <f>AVERAGEIFS($I$2:I1292, $B$2:B1292, B1292)</f>
        <v>0.49207547169811305</v>
      </c>
      <c r="AN1292" s="86">
        <f>AVERAGEIFS($J$2:J1292, $B$2:B1292, B1292)</f>
        <v>0.52207547169811319</v>
      </c>
      <c r="AO1292" s="86">
        <f>AVERAGEIFS($D$2:D1292, $B$2:B1292, B1292)</f>
        <v>0.43396226415094341</v>
      </c>
    </row>
    <row r="1293" spans="1:41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86">
        <f>AVERAGEIFS($C$2:C1293, $B$2:B1293, B1293)</f>
        <v>19.3</v>
      </c>
      <c r="AM1293" s="86">
        <f>AVERAGEIFS($I$2:I1293, $B$2:B1293, B1293)</f>
        <v>0.57166666666666666</v>
      </c>
      <c r="AN1293" s="86">
        <f>AVERAGEIFS($J$2:J1293, $B$2:B1293, B1293)</f>
        <v>0.55466666666666675</v>
      </c>
      <c r="AO1293" s="86">
        <f>AVERAGEIFS($D$2:D1293, $B$2:B1293, B1293)</f>
        <v>0.6</v>
      </c>
    </row>
    <row r="1294" spans="1:41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86">
        <f>AVERAGEIFS($C$2:C1294, $B$2:B1294, B1294)</f>
        <v>18.458333333333332</v>
      </c>
      <c r="AM1294" s="86">
        <f>AVERAGEIFS($I$2:I1294, $B$2:B1294, B1294)</f>
        <v>0.47499999999999987</v>
      </c>
      <c r="AN1294" s="86">
        <f>AVERAGEIFS($J$2:J1294, $B$2:B1294, B1294)</f>
        <v>0.48041666666666683</v>
      </c>
      <c r="AO1294" s="86">
        <f>AVERAGEIFS($D$2:D1294, $B$2:B1294, B1294)</f>
        <v>0.41666666666666669</v>
      </c>
    </row>
    <row r="1295" spans="1:41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86">
        <f>AVERAGEIFS($C$2:C1295, $B$2:B1295, B1295)</f>
        <v>17.96551724137931</v>
      </c>
      <c r="AM1295" s="86">
        <f>AVERAGEIFS($I$2:I1295, $B$2:B1295, B1295)</f>
        <v>0.46293103448275863</v>
      </c>
      <c r="AN1295" s="86">
        <f>AVERAGEIFS($J$2:J1295, $B$2:B1295, B1295)</f>
        <v>0.4643103448275861</v>
      </c>
      <c r="AO1295" s="86">
        <f>AVERAGEIFS($D$2:D1295, $B$2:B1295, B1295)</f>
        <v>0.46551724137931033</v>
      </c>
    </row>
    <row r="1296" spans="1:41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86">
        <f>AVERAGEIFS($C$2:C1296, $B$2:B1296, B1296)</f>
        <v>15.461538461538462</v>
      </c>
      <c r="AM1296" s="86">
        <f>AVERAGEIFS($I$2:I1296, $B$2:B1296, B1296)</f>
        <v>0.3923076923076923</v>
      </c>
      <c r="AN1296" s="86">
        <f>AVERAGEIFS($J$2:J1296, $B$2:B1296, B1296)</f>
        <v>0.46846153846153843</v>
      </c>
      <c r="AO1296" s="86">
        <f>AVERAGEIFS($D$2:D1296, $B$2:B1296, B1296)</f>
        <v>0.30769230769230771</v>
      </c>
    </row>
    <row r="1297" spans="1:41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86">
        <f>AVERAGEIFS($C$2:C1297, $B$2:B1297, B1297)</f>
        <v>10.941176470588236</v>
      </c>
      <c r="AM1297" s="86">
        <f>AVERAGEIFS($I$2:I1297, $B$2:B1297, B1297)</f>
        <v>0.49117647058823527</v>
      </c>
      <c r="AN1297" s="86">
        <f>AVERAGEIFS($J$2:J1297, $B$2:B1297, B1297)</f>
        <v>0.48882352941176466</v>
      </c>
      <c r="AO1297" s="86">
        <f>AVERAGEIFS($D$2:D1297, $B$2:B1297, B1297)</f>
        <v>0.52941176470588236</v>
      </c>
    </row>
    <row r="1298" spans="1:41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86">
        <f>AVERAGEIFS($C$2:C1298, $B$2:B1298, B1298)</f>
        <v>9.2222222222222214</v>
      </c>
      <c r="AM1298" s="86">
        <f>AVERAGEIFS($I$2:I1298, $B$2:B1298, B1298)</f>
        <v>0.34444444444444444</v>
      </c>
      <c r="AN1298" s="86">
        <f>AVERAGEIFS($J$2:J1298, $B$2:B1298, B1298)</f>
        <v>0.43333333333333335</v>
      </c>
      <c r="AO1298" s="86">
        <f>AVERAGEIFS($D$2:D1298, $B$2:B1298, B1298)</f>
        <v>0.33333333333333331</v>
      </c>
    </row>
    <row r="1299" spans="1:41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86">
        <f>AVERAGEIFS($C$2:C1299, $B$2:B1299, B1299)</f>
        <v>23.62857142857143</v>
      </c>
      <c r="AM1299" s="86">
        <f>AVERAGEIFS($I$2:I1299, $B$2:B1299, B1299)</f>
        <v>0.53457142857142859</v>
      </c>
      <c r="AN1299" s="86">
        <f>AVERAGEIFS($J$2:J1299, $B$2:B1299, B1299)</f>
        <v>0.51142857142857145</v>
      </c>
      <c r="AO1299" s="86">
        <f>AVERAGEIFS($D$2:D1299, $B$2:B1299, B1299)</f>
        <v>0.55714285714285716</v>
      </c>
    </row>
    <row r="1300" spans="1:41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86">
        <f>AVERAGEIFS($C$2:C1300, $B$2:B1300, B1300)</f>
        <v>23.548780487804876</v>
      </c>
      <c r="AM1300" s="86">
        <f>AVERAGEIFS($I$2:I1300, $B$2:B1300, B1300)</f>
        <v>0.56378048780487822</v>
      </c>
      <c r="AN1300" s="86">
        <f>AVERAGEIFS($J$2:J1300, $B$2:B1300, B1300)</f>
        <v>0.53134146341463406</v>
      </c>
      <c r="AO1300" s="86">
        <f>AVERAGEIFS($D$2:D1300, $B$2:B1300, B1300)</f>
        <v>0.63414634146341464</v>
      </c>
    </row>
    <row r="1301" spans="1:41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86">
        <f>AVERAGEIFS($C$2:C1301, $B$2:B1301, B1301)</f>
        <v>25.022727272727273</v>
      </c>
      <c r="AM1301" s="86">
        <f>AVERAGEIFS($I$2:I1301, $B$2:B1301, B1301)</f>
        <v>0.46590909090909099</v>
      </c>
      <c r="AN1301" s="86">
        <f>AVERAGEIFS($J$2:J1301, $B$2:B1301, B1301)</f>
        <v>0.47749999999999987</v>
      </c>
      <c r="AO1301" s="86">
        <f>AVERAGEIFS($D$2:D1301, $B$2:B1301, B1301)</f>
        <v>0.43181818181818182</v>
      </c>
    </row>
    <row r="1302" spans="1:41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86">
        <f>AVERAGEIFS($C$2:C1302, $B$2:B1302, B1302)</f>
        <v>19</v>
      </c>
      <c r="AM1302" s="86">
        <f>AVERAGEIFS($I$2:I1302, $B$2:B1302, B1302)</f>
        <v>0.51538461538461533</v>
      </c>
      <c r="AN1302" s="86">
        <f>AVERAGEIFS($J$2:J1302, $B$2:B1302, B1302)</f>
        <v>0.51076923076923075</v>
      </c>
      <c r="AO1302" s="86">
        <f>AVERAGEIFS($D$2:D1302, $B$2:B1302, B1302)</f>
        <v>0.46153846153846156</v>
      </c>
    </row>
    <row r="1303" spans="1:41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86">
        <f>AVERAGEIFS($C$2:C1303, $B$2:B1303, B1303)</f>
        <v>18.551020408163264</v>
      </c>
      <c r="AM1303" s="86">
        <f>AVERAGEIFS($I$2:I1303, $B$2:B1303, B1303)</f>
        <v>0.55816326530612237</v>
      </c>
      <c r="AN1303" s="86">
        <f>AVERAGEIFS($J$2:J1303, $B$2:B1303, B1303)</f>
        <v>0.52428571428571435</v>
      </c>
      <c r="AO1303" s="86">
        <f>AVERAGEIFS($D$2:D1303, $B$2:B1303, B1303)</f>
        <v>0.55102040816326525</v>
      </c>
    </row>
    <row r="1304" spans="1:41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86">
        <f>AVERAGEIFS($C$2:C1304, $B$2:B1304, B1304)</f>
        <v>13.136363636363637</v>
      </c>
      <c r="AM1304" s="86">
        <f>AVERAGEIFS($I$2:I1304, $B$2:B1304, B1304)</f>
        <v>0.5204545454545455</v>
      </c>
      <c r="AN1304" s="86">
        <f>AVERAGEIFS($J$2:J1304, $B$2:B1304, B1304)</f>
        <v>0.50636363636363635</v>
      </c>
      <c r="AO1304" s="86">
        <f>AVERAGEIFS($D$2:D1304, $B$2:B1304, B1304)</f>
        <v>0.5</v>
      </c>
    </row>
    <row r="1305" spans="1:41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86">
        <f>AVERAGEIFS($C$2:C1305, $B$2:B1305, B1305)</f>
        <v>16.46875</v>
      </c>
      <c r="AM1305" s="86">
        <f>AVERAGEIFS($I$2:I1305, $B$2:B1305, B1305)</f>
        <v>0.47187499999999999</v>
      </c>
      <c r="AN1305" s="86">
        <f>AVERAGEIFS($J$2:J1305, $B$2:B1305, B1305)</f>
        <v>0.49312500000000004</v>
      </c>
      <c r="AO1305" s="86">
        <f>AVERAGEIFS($D$2:D1305, $B$2:B1305, B1305)</f>
        <v>0.40625</v>
      </c>
    </row>
    <row r="1306" spans="1:41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86">
        <f>AVERAGEIFS($C$2:C1306, $B$2:B1306, B1306)</f>
        <v>16.333333333333332</v>
      </c>
      <c r="AM1306" s="86">
        <f>AVERAGEIFS($I$2:I1306, $B$2:B1306, B1306)</f>
        <v>0.50916666666666666</v>
      </c>
      <c r="AN1306" s="86">
        <f>AVERAGEIFS($J$2:J1306, $B$2:B1306, B1306)</f>
        <v>0.50791666666666668</v>
      </c>
      <c r="AO1306" s="86">
        <f>AVERAGEIFS($D$2:D1306, $B$2:B1306, B1306)</f>
        <v>0.54166666666666663</v>
      </c>
    </row>
    <row r="1307" spans="1:41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86">
        <f>AVERAGEIFS($C$2:C1307, $B$2:B1307, B1307)</f>
        <v>23.52112676056338</v>
      </c>
      <c r="AM1307" s="86">
        <f>AVERAGEIFS($I$2:I1307, $B$2:B1307, B1307)</f>
        <v>0.5376056338028169</v>
      </c>
      <c r="AN1307" s="86">
        <f>AVERAGEIFS($J$2:J1307, $B$2:B1307, B1307)</f>
        <v>0.51394366197183106</v>
      </c>
      <c r="AO1307" s="86">
        <f>AVERAGEIFS($D$2:D1307, $B$2:B1307, B1307)</f>
        <v>0.56338028169014087</v>
      </c>
    </row>
    <row r="1308" spans="1:41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86">
        <f>AVERAGEIFS($C$2:C1308, $B$2:B1308, B1308)</f>
        <v>24.74074074074074</v>
      </c>
      <c r="AM1308" s="86">
        <f>AVERAGEIFS($I$2:I1308, $B$2:B1308, B1308)</f>
        <v>0.49685185185185171</v>
      </c>
      <c r="AN1308" s="86">
        <f>AVERAGEIFS($J$2:J1308, $B$2:B1308, B1308)</f>
        <v>0.5251851851851852</v>
      </c>
      <c r="AO1308" s="86">
        <f>AVERAGEIFS($D$2:D1308, $B$2:B1308, B1308)</f>
        <v>0.44444444444444442</v>
      </c>
    </row>
    <row r="1309" spans="1:41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86">
        <f>AVERAGEIFS($C$2:C1309, $B$2:B1309, B1309)</f>
        <v>23.53012048192771</v>
      </c>
      <c r="AM1309" s="86">
        <f>AVERAGEIFS($I$2:I1309, $B$2:B1309, B1309)</f>
        <v>0.5660240963855423</v>
      </c>
      <c r="AN1309" s="86">
        <f>AVERAGEIFS($J$2:J1309, $B$2:B1309, B1309)</f>
        <v>0.53325301204819264</v>
      </c>
      <c r="AO1309" s="86">
        <f>AVERAGEIFS($D$2:D1309, $B$2:B1309, B1309)</f>
        <v>0.63855421686746983</v>
      </c>
    </row>
    <row r="1310" spans="1:41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86">
        <f>AVERAGEIFS($C$2:C1310, $B$2:B1310, B1310)</f>
        <v>14.857142857142858</v>
      </c>
      <c r="AM1310" s="86">
        <f>AVERAGEIFS($I$2:I1310, $B$2:B1310, B1310)</f>
        <v>0.41785714285714282</v>
      </c>
      <c r="AN1310" s="86">
        <f>AVERAGEIFS($J$2:J1310, $B$2:B1310, B1310)</f>
        <v>0.48428571428571426</v>
      </c>
      <c r="AO1310" s="86">
        <f>AVERAGEIFS($D$2:D1310, $B$2:B1310, B1310)</f>
        <v>0.35714285714285715</v>
      </c>
    </row>
    <row r="1311" spans="1:41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86">
        <f>AVERAGEIFS($C$2:C1311, $B$2:B1311, B1311)</f>
        <v>15.13953488372093</v>
      </c>
      <c r="AM1311" s="86">
        <f>AVERAGEIFS($I$2:I1311, $B$2:B1311, B1311)</f>
        <v>0.5744186046511629</v>
      </c>
      <c r="AN1311" s="86">
        <f>AVERAGEIFS($J$2:J1311, $B$2:B1311, B1311)</f>
        <v>0.53674418604651164</v>
      </c>
      <c r="AO1311" s="86">
        <f>AVERAGEIFS($D$2:D1311, $B$2:B1311, B1311)</f>
        <v>0.58139534883720934</v>
      </c>
    </row>
    <row r="1312" spans="1:41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86">
        <f>AVERAGEIFS($C$2:C1312, $B$2:B1312, B1312)</f>
        <v>13.157894736842104</v>
      </c>
      <c r="AM1312" s="86">
        <f>AVERAGEIFS($I$2:I1312, $B$2:B1312, B1312)</f>
        <v>0.51578947368421046</v>
      </c>
      <c r="AN1312" s="86">
        <f>AVERAGEIFS($J$2:J1312, $B$2:B1312, B1312)</f>
        <v>0.50631578947368405</v>
      </c>
      <c r="AO1312" s="86">
        <f>AVERAGEIFS($D$2:D1312, $B$2:B1312, B1312)</f>
        <v>0.57894736842105265</v>
      </c>
    </row>
    <row r="1313" spans="1:41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86">
        <f>AVERAGEIFS($C$2:C1313, $B$2:B1313, B1313)</f>
        <v>24.666666666666668</v>
      </c>
      <c r="AM1313" s="86">
        <f>AVERAGEIFS($I$2:I1313, $B$2:B1313, B1313)</f>
        <v>0.46111111111111119</v>
      </c>
      <c r="AN1313" s="86">
        <f>AVERAGEIFS($J$2:J1313, $B$2:B1313, B1313)</f>
        <v>0.47377777777777763</v>
      </c>
      <c r="AO1313" s="86">
        <f>AVERAGEIFS($D$2:D1313, $B$2:B1313, B1313)</f>
        <v>0.42222222222222222</v>
      </c>
    </row>
    <row r="1314" spans="1:41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86">
        <f>AVERAGEIFS($C$2:C1314, $B$2:B1314, B1314)</f>
        <v>18.766666666666666</v>
      </c>
      <c r="AM1314" s="86">
        <f>AVERAGEIFS($I$2:I1314, $B$2:B1314, B1314)</f>
        <v>0.49</v>
      </c>
      <c r="AN1314" s="86">
        <f>AVERAGEIFS($J$2:J1314, $B$2:B1314, B1314)</f>
        <v>0.49866666666666676</v>
      </c>
      <c r="AO1314" s="86">
        <f>AVERAGEIFS($D$2:D1314, $B$2:B1314, B1314)</f>
        <v>0.6</v>
      </c>
    </row>
    <row r="1315" spans="1:41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86">
        <f>AVERAGEIFS($C$2:C1315, $B$2:B1315, B1315)</f>
        <v>19.032258064516128</v>
      </c>
      <c r="AM1315" s="86">
        <f>AVERAGEIFS($I$2:I1315, $B$2:B1315, B1315)</f>
        <v>0.56129032258064515</v>
      </c>
      <c r="AN1315" s="86">
        <f>AVERAGEIFS($J$2:J1315, $B$2:B1315, B1315)</f>
        <v>0.54677419354838719</v>
      </c>
      <c r="AO1315" s="86">
        <f>AVERAGEIFS($D$2:D1315, $B$2:B1315, B1315)</f>
        <v>0.58064516129032262</v>
      </c>
    </row>
    <row r="1316" spans="1:41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86">
        <f>AVERAGEIFS($C$2:C1316, $B$2:B1316, B1316)</f>
        <v>16.575757575757574</v>
      </c>
      <c r="AM1316" s="86">
        <f>AVERAGEIFS($I$2:I1316, $B$2:B1316, B1316)</f>
        <v>0.46515151515151515</v>
      </c>
      <c r="AN1316" s="86">
        <f>AVERAGEIFS($J$2:J1316, $B$2:B1316, B1316)</f>
        <v>0.48757575757575755</v>
      </c>
      <c r="AO1316" s="86">
        <f>AVERAGEIFS($D$2:D1316, $B$2:B1316, B1316)</f>
        <v>0.39393939393939392</v>
      </c>
    </row>
    <row r="1317" spans="1:41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86">
        <f>AVERAGEIFS($C$2:C1317, $B$2:B1317, B1317)</f>
        <v>12.956521739130435</v>
      </c>
      <c r="AM1317" s="86">
        <f>AVERAGEIFS($I$2:I1317, $B$2:B1317, B1317)</f>
        <v>0.5086956521739131</v>
      </c>
      <c r="AN1317" s="86">
        <f>AVERAGEIFS($J$2:J1317, $B$2:B1317, B1317)</f>
        <v>0.4978260869565217</v>
      </c>
      <c r="AO1317" s="86">
        <f>AVERAGEIFS($D$2:D1317, $B$2:B1317, B1317)</f>
        <v>0.47826086956521741</v>
      </c>
    </row>
    <row r="1318" spans="1:41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86">
        <f>AVERAGEIFS($C$2:C1318, $B$2:B1318, B1318)</f>
        <v>8.8000000000000007</v>
      </c>
      <c r="AM1318" s="86">
        <f>AVERAGEIFS($I$2:I1318, $B$2:B1318, B1318)</f>
        <v>0.33500000000000002</v>
      </c>
      <c r="AN1318" s="86">
        <f>AVERAGEIFS($J$2:J1318, $B$2:B1318, B1318)</f>
        <v>0.42099999999999999</v>
      </c>
      <c r="AO1318" s="86">
        <f>AVERAGEIFS($D$2:D1318, $B$2:B1318, B1318)</f>
        <v>0.3</v>
      </c>
    </row>
    <row r="1319" spans="1:41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86">
        <f>AVERAGEIFS($C$2:C1319, $B$2:B1319, B1319)</f>
        <v>16.529411764705884</v>
      </c>
      <c r="AM1319" s="86">
        <f>AVERAGEIFS($I$2:I1319, $B$2:B1319, B1319)</f>
        <v>0.46323529411764708</v>
      </c>
      <c r="AN1319" s="86">
        <f>AVERAGEIFS($J$2:J1319, $B$2:B1319, B1319)</f>
        <v>0.48617647058823532</v>
      </c>
      <c r="AO1319" s="86">
        <f>AVERAGEIFS($D$2:D1319, $B$2:B1319, B1319)</f>
        <v>0.38235294117647056</v>
      </c>
    </row>
    <row r="1320" spans="1:41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86">
        <f>AVERAGEIFS($C$2:C1320, $B$2:B1320, B1320)</f>
        <v>23.452380952380953</v>
      </c>
      <c r="AM1320" s="86">
        <f>AVERAGEIFS($I$2:I1320, $B$2:B1320, B1320)</f>
        <v>0.56404761904761913</v>
      </c>
      <c r="AN1320" s="86">
        <f>AVERAGEIFS($J$2:J1320, $B$2:B1320, B1320)</f>
        <v>0.53214285714285703</v>
      </c>
      <c r="AO1320" s="86">
        <f>AVERAGEIFS($D$2:D1320, $B$2:B1320, B1320)</f>
        <v>0.63095238095238093</v>
      </c>
    </row>
    <row r="1321" spans="1:41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86">
        <f>AVERAGEIFS($C$2:C1321, $B$2:B1321, B1321)</f>
        <v>23.458333333333332</v>
      </c>
      <c r="AM1321" s="86">
        <f>AVERAGEIFS($I$2:I1321, $B$2:B1321, B1321)</f>
        <v>0.53569444444444447</v>
      </c>
      <c r="AN1321" s="86">
        <f>AVERAGEIFS($J$2:J1321, $B$2:B1321, B1321)</f>
        <v>0.51291666666666669</v>
      </c>
      <c r="AO1321" s="86">
        <f>AVERAGEIFS($D$2:D1321, $B$2:B1321, B1321)</f>
        <v>0.55555555555555558</v>
      </c>
    </row>
    <row r="1322" spans="1:41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86">
        <f>AVERAGEIFS($C$2:C1322, $B$2:B1322, B1322)</f>
        <v>12.833333333333334</v>
      </c>
      <c r="AM1322" s="86">
        <f>AVERAGEIFS($I$2:I1322, $B$2:B1322, B1322)</f>
        <v>0.50416666666666676</v>
      </c>
      <c r="AN1322" s="86">
        <f>AVERAGEIFS($J$2:J1322, $B$2:B1322, B1322)</f>
        <v>0.49541666666666662</v>
      </c>
      <c r="AO1322" s="86">
        <f>AVERAGEIFS($D$2:D1322, $B$2:B1322, B1322)</f>
        <v>0.45833333333333331</v>
      </c>
    </row>
    <row r="1323" spans="1:41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86">
        <f>AVERAGEIFS($C$2:C1323, $B$2:B1323, B1323)</f>
        <v>14.666666666666666</v>
      </c>
      <c r="AM1323" s="86">
        <f>AVERAGEIFS($I$2:I1323, $B$2:B1323, B1323)</f>
        <v>0.41666666666666669</v>
      </c>
      <c r="AN1323" s="86">
        <f>AVERAGEIFS($J$2:J1323, $B$2:B1323, B1323)</f>
        <v>0.48133333333333334</v>
      </c>
      <c r="AO1323" s="86">
        <f>AVERAGEIFS($D$2:D1323, $B$2:B1323, B1323)</f>
        <v>0.33333333333333331</v>
      </c>
    </row>
    <row r="1324" spans="1:41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86">
        <f>AVERAGEIFS($C$2:C1324, $B$2:B1324, B1324)</f>
        <v>24.608695652173914</v>
      </c>
      <c r="AM1324" s="86">
        <f>AVERAGEIFS($I$2:I1324, $B$2:B1324, B1324)</f>
        <v>0.45978260869565224</v>
      </c>
      <c r="AN1324" s="86">
        <f>AVERAGEIFS($J$2:J1324, $B$2:B1324, B1324)</f>
        <v>0.47304347826086945</v>
      </c>
      <c r="AO1324" s="86">
        <f>AVERAGEIFS($D$2:D1324, $B$2:B1324, B1324)</f>
        <v>0.41304347826086957</v>
      </c>
    </row>
    <row r="1325" spans="1:41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86">
        <f>AVERAGEIFS($C$2:C1325, $B$2:B1325, B1325)</f>
        <v>13.1</v>
      </c>
      <c r="AM1325" s="86">
        <f>AVERAGEIFS($I$2:I1325, $B$2:B1325, B1325)</f>
        <v>0.51</v>
      </c>
      <c r="AN1325" s="86">
        <f>AVERAGEIFS($J$2:J1325, $B$2:B1325, B1325)</f>
        <v>0.50299999999999989</v>
      </c>
      <c r="AO1325" s="86">
        <f>AVERAGEIFS($D$2:D1325, $B$2:B1325, B1325)</f>
        <v>0.55000000000000004</v>
      </c>
    </row>
    <row r="1326" spans="1:41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86">
        <f>AVERAGEIFS($C$2:C1326, $B$2:B1326, B1326)</f>
        <v>19.142857142857142</v>
      </c>
      <c r="AM1326" s="86">
        <f>AVERAGEIFS($I$2:I1326, $B$2:B1326, B1326)</f>
        <v>0.52142857142857135</v>
      </c>
      <c r="AN1326" s="86">
        <f>AVERAGEIFS($J$2:J1326, $B$2:B1326, B1326)</f>
        <v>0.51428571428571423</v>
      </c>
      <c r="AO1326" s="86">
        <f>AVERAGEIFS($D$2:D1326, $B$2:B1326, B1326)</f>
        <v>0.5</v>
      </c>
    </row>
    <row r="1327" spans="1:41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86">
        <f>AVERAGEIFS($C$2:C1327, $B$2:B1327, B1327)</f>
        <v>19.3125</v>
      </c>
      <c r="AM1327" s="86">
        <f>AVERAGEIFS($I$2:I1327, $B$2:B1327, B1327)</f>
        <v>0.5625</v>
      </c>
      <c r="AN1327" s="86">
        <f>AVERAGEIFS($J$2:J1327, $B$2:B1327, B1327)</f>
        <v>0.54718750000000005</v>
      </c>
      <c r="AO1327" s="86">
        <f>AVERAGEIFS($D$2:D1327, $B$2:B1327, B1327)</f>
        <v>0.59375</v>
      </c>
    </row>
    <row r="1328" spans="1:41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86">
        <f>AVERAGEIFS($C$2:C1328, $B$2:B1328, B1328)</f>
        <v>24.545454545454547</v>
      </c>
      <c r="AM1328" s="86">
        <f>AVERAGEIFS($I$2:I1328, $B$2:B1328, B1328)</f>
        <v>0.49872727272727257</v>
      </c>
      <c r="AN1328" s="86">
        <f>AVERAGEIFS($J$2:J1328, $B$2:B1328, B1328)</f>
        <v>0.52581818181818185</v>
      </c>
      <c r="AO1328" s="86">
        <f>AVERAGEIFS($D$2:D1328, $B$2:B1328, B1328)</f>
        <v>0.45454545454545453</v>
      </c>
    </row>
    <row r="1329" spans="1:41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86">
        <f>AVERAGEIFS($C$2:C1329, $B$2:B1329, B1329)</f>
        <v>18.741935483870968</v>
      </c>
      <c r="AM1329" s="86">
        <f>AVERAGEIFS($I$2:I1329, $B$2:B1329, B1329)</f>
        <v>0.49354838709677418</v>
      </c>
      <c r="AN1329" s="86">
        <f>AVERAGEIFS($J$2:J1329, $B$2:B1329, B1329)</f>
        <v>0.50064516129032266</v>
      </c>
      <c r="AO1329" s="86">
        <f>AVERAGEIFS($D$2:D1329, $B$2:B1329, B1329)</f>
        <v>0.61290322580645162</v>
      </c>
    </row>
    <row r="1330" spans="1:41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86">
        <f>AVERAGEIFS($C$2:C1330, $B$2:B1330, B1330)</f>
        <v>15.181818181818182</v>
      </c>
      <c r="AM1330" s="86">
        <f>AVERAGEIFS($I$2:I1330, $B$2:B1330, B1330)</f>
        <v>0.57500000000000007</v>
      </c>
      <c r="AN1330" s="86">
        <f>AVERAGEIFS($J$2:J1330, $B$2:B1330, B1330)</f>
        <v>0.53727272727272724</v>
      </c>
      <c r="AO1330" s="86">
        <f>AVERAGEIFS($D$2:D1330, $B$2:B1330, B1330)</f>
        <v>0.59090909090909094</v>
      </c>
    </row>
    <row r="1331" spans="1:41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86">
        <f>AVERAGEIFS($C$2:C1331, $B$2:B1331, B1331)</f>
        <v>18.48</v>
      </c>
      <c r="AM1331" s="86">
        <f>AVERAGEIFS($I$2:I1331, $B$2:B1331, B1331)</f>
        <v>0.55899999999999994</v>
      </c>
      <c r="AN1331" s="86">
        <f>AVERAGEIFS($J$2:J1331, $B$2:B1331, B1331)</f>
        <v>0.52500000000000002</v>
      </c>
      <c r="AO1331" s="86">
        <f>AVERAGEIFS($D$2:D1331, $B$2:B1331, B1331)</f>
        <v>0.56000000000000005</v>
      </c>
    </row>
    <row r="1332" spans="1:41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86">
        <f>AVERAGEIFS($C$2:C1332, $B$2:B1332, B1332)</f>
        <v>8.6363636363636367</v>
      </c>
      <c r="AM1332" s="86">
        <f>AVERAGEIFS($I$2:I1332, $B$2:B1332, B1332)</f>
        <v>0.35909090909090913</v>
      </c>
      <c r="AN1332" s="86">
        <f>AVERAGEIFS($J$2:J1332, $B$2:B1332, B1332)</f>
        <v>0.4336363636363636</v>
      </c>
      <c r="AO1332" s="86">
        <f>AVERAGEIFS($D$2:D1332, $B$2:B1332, B1332)</f>
        <v>0.36363636363636365</v>
      </c>
    </row>
    <row r="1333" spans="1:41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86">
        <f>AVERAGEIFS($C$2:C1333, $B$2:B1333, B1333)</f>
        <v>17.8135593220339</v>
      </c>
      <c r="AM1333" s="86">
        <f>AVERAGEIFS($I$2:I1333, $B$2:B1333, B1333)</f>
        <v>0.45932203389830512</v>
      </c>
      <c r="AN1333" s="86">
        <f>AVERAGEIFS($J$2:J1333, $B$2:B1333, B1333)</f>
        <v>0.46322033898305071</v>
      </c>
      <c r="AO1333" s="86">
        <f>AVERAGEIFS($D$2:D1333, $B$2:B1333, B1333)</f>
        <v>0.4576271186440678</v>
      </c>
    </row>
    <row r="1334" spans="1:41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86">
        <f>AVERAGEIFS($C$2:C1334, $B$2:B1334, B1334)</f>
        <v>18.600000000000001</v>
      </c>
      <c r="AM1334" s="86">
        <f>AVERAGEIFS($I$2:I1334, $B$2:B1334, B1334)</f>
        <v>0.5033333333333333</v>
      </c>
      <c r="AN1334" s="86">
        <f>AVERAGEIFS($J$2:J1334, $B$2:B1334, B1334)</f>
        <v>0.5066666666666666</v>
      </c>
      <c r="AO1334" s="86">
        <f>AVERAGEIFS($D$2:D1334, $B$2:B1334, B1334)</f>
        <v>0.46666666666666667</v>
      </c>
    </row>
    <row r="1335" spans="1:41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86">
        <f>AVERAGEIFS($C$2:C1335, $B$2:B1335, B1335)</f>
        <v>14.375</v>
      </c>
      <c r="AM1335" s="86">
        <f>AVERAGEIFS($I$2:I1335, $B$2:B1335, B1335)</f>
        <v>0.40625</v>
      </c>
      <c r="AN1335" s="86">
        <f>AVERAGEIFS($J$2:J1335, $B$2:B1335, B1335)</f>
        <v>0.47625000000000001</v>
      </c>
      <c r="AO1335" s="86">
        <f>AVERAGEIFS($D$2:D1335, $B$2:B1335, B1335)</f>
        <v>0.3125</v>
      </c>
    </row>
    <row r="1336" spans="1:41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86">
        <f>AVERAGEIFS($C$2:C1336, $B$2:B1336, B1336)</f>
        <v>7.125</v>
      </c>
      <c r="AM1336" s="86">
        <f>AVERAGEIFS($I$2:I1336, $B$2:B1336, B1336)</f>
        <v>0.50624999999999998</v>
      </c>
      <c r="AN1336" s="86">
        <f>AVERAGEIFS($J$2:J1336, $B$2:B1336, B1336)</f>
        <v>0.51124999999999998</v>
      </c>
      <c r="AO1336" s="86">
        <f>AVERAGEIFS($D$2:D1336, $B$2:B1336, B1336)</f>
        <v>0.375</v>
      </c>
    </row>
    <row r="1337" spans="1:41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86">
        <f>AVERAGEIFS($C$2:C1337, $B$2:B1337, B1337)</f>
        <v>15.155555555555555</v>
      </c>
      <c r="AM1337" s="86">
        <f>AVERAGEIFS($I$2:I1337, $B$2:B1337, B1337)</f>
        <v>0.56777777777777783</v>
      </c>
      <c r="AN1337" s="86">
        <f>AVERAGEIFS($J$2:J1337, $B$2:B1337, B1337)</f>
        <v>0.53422222222222215</v>
      </c>
      <c r="AO1337" s="86">
        <f>AVERAGEIFS($D$2:D1337, $B$2:B1337, B1337)</f>
        <v>0.57777777777777772</v>
      </c>
    </row>
    <row r="1338" spans="1:41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86">
        <f>AVERAGEIFS($C$2:C1338, $B$2:B1338, B1338)</f>
        <v>19.363636363636363</v>
      </c>
      <c r="AM1338" s="86">
        <f>AVERAGEIFS($I$2:I1338, $B$2:B1338, B1338)</f>
        <v>0.55303030303030298</v>
      </c>
      <c r="AN1338" s="86">
        <f>AVERAGEIFS($J$2:J1338, $B$2:B1338, B1338)</f>
        <v>0.54272727272727272</v>
      </c>
      <c r="AO1338" s="86">
        <f>AVERAGEIFS($D$2:D1338, $B$2:B1338, B1338)</f>
        <v>0.5757575757575758</v>
      </c>
    </row>
    <row r="1339" spans="1:41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86">
        <f>AVERAGEIFS($C$2:C1339, $B$2:B1339, B1339)</f>
        <v>16.16</v>
      </c>
      <c r="AM1339" s="86">
        <f>AVERAGEIFS($I$2:I1339, $B$2:B1339, B1339)</f>
        <v>0.49879999999999997</v>
      </c>
      <c r="AN1339" s="86">
        <f>AVERAGEIFS($J$2:J1339, $B$2:B1339, B1339)</f>
        <v>0.50360000000000005</v>
      </c>
      <c r="AO1339" s="86">
        <f>AVERAGEIFS($D$2:D1339, $B$2:B1339, B1339)</f>
        <v>0.52</v>
      </c>
    </row>
    <row r="1340" spans="1:41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86">
        <f>AVERAGEIFS($C$2:C1340, $B$2:B1340, B1340)</f>
        <v>24.574468085106382</v>
      </c>
      <c r="AM1340" s="86">
        <f>AVERAGEIFS($I$2:I1340, $B$2:B1340, B1340)</f>
        <v>0.45531914893617026</v>
      </c>
      <c r="AN1340" s="86">
        <f>AVERAGEIFS($J$2:J1340, $B$2:B1340, B1340)</f>
        <v>0.47148936170212752</v>
      </c>
      <c r="AO1340" s="86">
        <f>AVERAGEIFS($D$2:D1340, $B$2:B1340, B1340)</f>
        <v>0.40425531914893614</v>
      </c>
    </row>
    <row r="1341" spans="1:41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86">
        <f>AVERAGEIFS($C$2:C1341, $B$2:B1341, B1341)</f>
        <v>15.307692307692308</v>
      </c>
      <c r="AM1341" s="86">
        <f>AVERAGEIFS($I$2:I1341, $B$2:B1341, B1341)</f>
        <v>0.62307692307692308</v>
      </c>
      <c r="AN1341" s="86">
        <f>AVERAGEIFS($J$2:J1341, $B$2:B1341, B1341)</f>
        <v>0.53153846153846152</v>
      </c>
      <c r="AO1341" s="86">
        <f>AVERAGEIFS($D$2:D1341, $B$2:B1341, B1341)</f>
        <v>0.61538461538461542</v>
      </c>
    </row>
    <row r="1342" spans="1:41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86">
        <f>AVERAGEIFS($C$2:C1342, $B$2:B1342, B1342)</f>
        <v>11.666666666666666</v>
      </c>
      <c r="AM1342" s="86">
        <f>AVERAGEIFS($I$2:I1342, $B$2:B1342, B1342)</f>
        <v>0.4291666666666667</v>
      </c>
      <c r="AN1342" s="86">
        <f>AVERAGEIFS($J$2:J1342, $B$2:B1342, B1342)</f>
        <v>0.42333333333333334</v>
      </c>
      <c r="AO1342" s="86">
        <f>AVERAGEIFS($D$2:D1342, $B$2:B1342, B1342)</f>
        <v>0.33333333333333331</v>
      </c>
    </row>
    <row r="1343" spans="1:41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86">
        <f>AVERAGEIFS($C$2:C1343, $B$2:B1343, B1343)</f>
        <v>8.4166666666666661</v>
      </c>
      <c r="AM1343" s="86">
        <f>AVERAGEIFS($I$2:I1343, $B$2:B1343, B1343)</f>
        <v>0.39166666666666666</v>
      </c>
      <c r="AN1343" s="86">
        <f>AVERAGEIFS($J$2:J1343, $B$2:B1343, B1343)</f>
        <v>0.44749999999999995</v>
      </c>
      <c r="AO1343" s="86">
        <f>AVERAGEIFS($D$2:D1343, $B$2:B1343, B1343)</f>
        <v>0.41666666666666669</v>
      </c>
    </row>
    <row r="1344" spans="1:41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86">
        <f>AVERAGEIFS($C$2:C1344, $B$2:B1344, B1344)</f>
        <v>16.399999999999999</v>
      </c>
      <c r="AM1344" s="86">
        <f>AVERAGEIFS($I$2:I1344, $B$2:B1344, B1344)</f>
        <v>0.47142857142857142</v>
      </c>
      <c r="AN1344" s="86">
        <f>AVERAGEIFS($J$2:J1344, $B$2:B1344, B1344)</f>
        <v>0.48942857142857149</v>
      </c>
      <c r="AO1344" s="86">
        <f>AVERAGEIFS($D$2:D1344, $B$2:B1344, B1344)</f>
        <v>0.4</v>
      </c>
    </row>
    <row r="1345" spans="1:41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86">
        <f>AVERAGEIFS($C$2:C1345, $B$2:B1345, B1345)</f>
        <v>24.357142857142858</v>
      </c>
      <c r="AM1345" s="86">
        <f>AVERAGEIFS($I$2:I1345, $B$2:B1345, B1345)</f>
        <v>0.50321428571428561</v>
      </c>
      <c r="AN1345" s="86">
        <f>AVERAGEIFS($J$2:J1345, $B$2:B1345, B1345)</f>
        <v>0.52714285714285725</v>
      </c>
      <c r="AO1345" s="86">
        <f>AVERAGEIFS($D$2:D1345, $B$2:B1345, B1345)</f>
        <v>0.4642857142857143</v>
      </c>
    </row>
    <row r="1346" spans="1:41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86">
        <f>AVERAGEIFS($C$2:C1346, $B$2:B1346, B1346)</f>
        <v>18.328767123287673</v>
      </c>
      <c r="AM1346" s="86">
        <f>AVERAGEIFS($I$2:I1346, $B$2:B1346, B1346)</f>
        <v>0.47876712328767107</v>
      </c>
      <c r="AN1346" s="86">
        <f>AVERAGEIFS($J$2:J1346, $B$2:B1346, B1346)</f>
        <v>0.48205479452054811</v>
      </c>
      <c r="AO1346" s="86">
        <f>AVERAGEIFS($D$2:D1346, $B$2:B1346, B1346)</f>
        <v>0.42465753424657532</v>
      </c>
    </row>
    <row r="1347" spans="1:41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86">
        <f>AVERAGEIFS($C$2:C1347, $B$2:B1347, B1347)</f>
        <v>23.529411764705884</v>
      </c>
      <c r="AM1347" s="86">
        <f>AVERAGEIFS($I$2:I1347, $B$2:B1347, B1347)</f>
        <v>0.56623529411764717</v>
      </c>
      <c r="AN1347" s="86">
        <f>AVERAGEIFS($J$2:J1347, $B$2:B1347, B1347)</f>
        <v>0.53294117647058814</v>
      </c>
      <c r="AO1347" s="86">
        <f>AVERAGEIFS($D$2:D1347, $B$2:B1347, B1347)</f>
        <v>0.63529411764705879</v>
      </c>
    </row>
    <row r="1348" spans="1:41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86">
        <f>AVERAGEIFS($C$2:C1348, $B$2:B1348, B1348)</f>
        <v>18.450980392156861</v>
      </c>
      <c r="AM1348" s="86">
        <f>AVERAGEIFS($I$2:I1348, $B$2:B1348, B1348)</f>
        <v>0.56274509803921569</v>
      </c>
      <c r="AN1348" s="86">
        <f>AVERAGEIFS($J$2:J1348, $B$2:B1348, B1348)</f>
        <v>0.52647058823529413</v>
      </c>
      <c r="AO1348" s="86">
        <f>AVERAGEIFS($D$2:D1348, $B$2:B1348, B1348)</f>
        <v>0.56862745098039214</v>
      </c>
    </row>
    <row r="1349" spans="1:41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86">
        <f>AVERAGEIFS($C$2:C1349, $B$2:B1349, B1349)</f>
        <v>16.5</v>
      </c>
      <c r="AM1349" s="86">
        <f>AVERAGEIFS($I$2:I1349, $B$2:B1349, B1349)</f>
        <v>0.47916666666666669</v>
      </c>
      <c r="AN1349" s="86">
        <f>AVERAGEIFS($J$2:J1349, $B$2:B1349, B1349)</f>
        <v>0.4933333333333334</v>
      </c>
      <c r="AO1349" s="86">
        <f>AVERAGEIFS($D$2:D1349, $B$2:B1349, B1349)</f>
        <v>0.41666666666666669</v>
      </c>
    </row>
    <row r="1350" spans="1:41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86">
        <f>AVERAGEIFS($C$2:C1350, $B$2:B1350, B1350)</f>
        <v>24.421052631578949</v>
      </c>
      <c r="AM1350" s="86">
        <f>AVERAGEIFS($I$2:I1350, $B$2:B1350, B1350)</f>
        <v>0.50754385964912263</v>
      </c>
      <c r="AN1350" s="86">
        <f>AVERAGEIFS($J$2:J1350, $B$2:B1350, B1350)</f>
        <v>0.52894736842105272</v>
      </c>
      <c r="AO1350" s="86">
        <f>AVERAGEIFS($D$2:D1350, $B$2:B1350, B1350)</f>
        <v>0.47368421052631576</v>
      </c>
    </row>
    <row r="1351" spans="1:41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86">
        <f>AVERAGEIFS($C$2:C1351, $B$2:B1351, B1351)</f>
        <v>12</v>
      </c>
      <c r="AM1351" s="86">
        <f>AVERAGEIFS($I$2:I1351, $B$2:B1351, B1351)</f>
        <v>0.4538461538461539</v>
      </c>
      <c r="AN1351" s="86">
        <f>AVERAGEIFS($J$2:J1351, $B$2:B1351, B1351)</f>
        <v>0.4392307692307692</v>
      </c>
      <c r="AO1351" s="86">
        <f>AVERAGEIFS($D$2:D1351, $B$2:B1351, B1351)</f>
        <v>0.38461538461538464</v>
      </c>
    </row>
    <row r="1352" spans="1:41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86">
        <f>AVERAGEIFS($C$2:C1352, $B$2:B1352, B1352)</f>
        <v>19.470588235294116</v>
      </c>
      <c r="AM1352" s="86">
        <f>AVERAGEIFS($I$2:I1352, $B$2:B1352, B1352)</f>
        <v>0.55882352941176472</v>
      </c>
      <c r="AN1352" s="86">
        <f>AVERAGEIFS($J$2:J1352, $B$2:B1352, B1352)</f>
        <v>0.54529411764705882</v>
      </c>
      <c r="AO1352" s="86">
        <f>AVERAGEIFS($D$2:D1352, $B$2:B1352, B1352)</f>
        <v>0.58823529411764708</v>
      </c>
    </row>
    <row r="1353" spans="1:41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86">
        <f>AVERAGEIFS($C$2:C1353, $B$2:B1353, B1353)</f>
        <v>10.177777777777777</v>
      </c>
      <c r="AM1353" s="86">
        <f>AVERAGEIFS($I$2:I1353, $B$2:B1353, B1353)</f>
        <v>0.45511111111111113</v>
      </c>
      <c r="AN1353" s="86">
        <f>AVERAGEIFS($J$2:J1353, $B$2:B1353, B1353)</f>
        <v>0.4844444444444444</v>
      </c>
      <c r="AO1353" s="86">
        <f>AVERAGEIFS($D$2:D1353, $B$2:B1353, B1353)</f>
        <v>0.42222222222222222</v>
      </c>
    </row>
    <row r="1354" spans="1:41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86">
        <f>AVERAGEIFS($C$2:C1354, $B$2:B1354, B1354)</f>
        <v>15.641025641025641</v>
      </c>
      <c r="AM1354" s="86">
        <f>AVERAGEIFS($I$2:I1354, $B$2:B1354, B1354)</f>
        <v>0.48333333333333339</v>
      </c>
      <c r="AN1354" s="86">
        <f>AVERAGEIFS($J$2:J1354, $B$2:B1354, B1354)</f>
        <v>0.48230769230769216</v>
      </c>
      <c r="AO1354" s="86">
        <f>AVERAGEIFS($D$2:D1354, $B$2:B1354, B1354)</f>
        <v>0.53846153846153844</v>
      </c>
    </row>
    <row r="1355" spans="1:41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86">
        <f>AVERAGEIFS($C$2:C1355, $B$2:B1355, B1355)</f>
        <v>23.465116279069768</v>
      </c>
      <c r="AM1355" s="86">
        <f>AVERAGEIFS($I$2:I1355, $B$2:B1355, B1355)</f>
        <v>0.56255813953488387</v>
      </c>
      <c r="AN1355" s="86">
        <f>AVERAGEIFS($J$2:J1355, $B$2:B1355, B1355)</f>
        <v>0.53116279069767436</v>
      </c>
      <c r="AO1355" s="86">
        <f>AVERAGEIFS($D$2:D1355, $B$2:B1355, B1355)</f>
        <v>0.62790697674418605</v>
      </c>
    </row>
    <row r="1356" spans="1:41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86">
        <f>AVERAGEIFS($C$2:C1356, $B$2:B1356, B1356)</f>
        <v>7.4444444444444446</v>
      </c>
      <c r="AM1356" s="86">
        <f>AVERAGEIFS($I$2:I1356, $B$2:B1356, B1356)</f>
        <v>0.47777777777777775</v>
      </c>
      <c r="AN1356" s="86">
        <f>AVERAGEIFS($J$2:J1356, $B$2:B1356, B1356)</f>
        <v>0.49666666666666665</v>
      </c>
      <c r="AO1356" s="86">
        <f>AVERAGEIFS($D$2:D1356, $B$2:B1356, B1356)</f>
        <v>0.33333333333333331</v>
      </c>
    </row>
    <row r="1357" spans="1:41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86">
        <f>AVERAGEIFS($C$2:C1357, $B$2:B1357, B1357)</f>
        <v>15.239130434782609</v>
      </c>
      <c r="AM1357" s="86">
        <f>AVERAGEIFS($I$2:I1357, $B$2:B1357, B1357)</f>
        <v>0.5608695652173914</v>
      </c>
      <c r="AN1357" s="86">
        <f>AVERAGEIFS($J$2:J1357, $B$2:B1357, B1357)</f>
        <v>0.53086956521739126</v>
      </c>
      <c r="AO1357" s="86">
        <f>AVERAGEIFS($D$2:D1357, $B$2:B1357, B1357)</f>
        <v>0.56521739130434778</v>
      </c>
    </row>
    <row r="1358" spans="1:41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86">
        <f>AVERAGEIFS($C$2:C1358, $B$2:B1358, B1358)</f>
        <v>15.714285714285714</v>
      </c>
      <c r="AM1358" s="86">
        <f>AVERAGEIFS($I$2:I1358, $B$2:B1358, B1358)</f>
        <v>0.59642857142857142</v>
      </c>
      <c r="AN1358" s="86">
        <f>AVERAGEIFS($J$2:J1358, $B$2:B1358, B1358)</f>
        <v>0.52071428571428569</v>
      </c>
      <c r="AO1358" s="86">
        <f>AVERAGEIFS($D$2:D1358, $B$2:B1358, B1358)</f>
        <v>0.5714285714285714</v>
      </c>
    </row>
    <row r="1359" spans="1:41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86">
        <f>AVERAGEIFS($C$2:C1359, $B$2:B1359, B1359)</f>
        <v>8.1538461538461533</v>
      </c>
      <c r="AM1359" s="86">
        <f>AVERAGEIFS($I$2:I1359, $B$2:B1359, B1359)</f>
        <v>0.3807692307692308</v>
      </c>
      <c r="AN1359" s="86">
        <f>AVERAGEIFS($J$2:J1359, $B$2:B1359, B1359)</f>
        <v>0.44230769230769224</v>
      </c>
      <c r="AO1359" s="86">
        <f>AVERAGEIFS($D$2:D1359, $B$2:B1359, B1359)</f>
        <v>0.38461538461538464</v>
      </c>
    </row>
    <row r="1360" spans="1:41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86">
        <f>AVERAGEIFS($C$2:C1360, $B$2:B1360, B1360)</f>
        <v>18.673076923076923</v>
      </c>
      <c r="AM1360" s="86">
        <f>AVERAGEIFS($I$2:I1360, $B$2:B1360, B1360)</f>
        <v>0.55673076923076925</v>
      </c>
      <c r="AN1360" s="86">
        <f>AVERAGEIFS($J$2:J1360, $B$2:B1360, B1360)</f>
        <v>0.52365384615384614</v>
      </c>
      <c r="AO1360" s="86">
        <f>AVERAGEIFS($D$2:D1360, $B$2:B1360, B1360)</f>
        <v>0.55769230769230771</v>
      </c>
    </row>
    <row r="1361" spans="1:41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86">
        <f>AVERAGEIFS($C$2:C1361, $B$2:B1361, B1361)</f>
        <v>24.75</v>
      </c>
      <c r="AM1361" s="86">
        <f>AVERAGEIFS($I$2:I1361, $B$2:B1361, B1361)</f>
        <v>0.45104166666666673</v>
      </c>
      <c r="AN1361" s="86">
        <f>AVERAGEIFS($J$2:J1361, $B$2:B1361, B1361)</f>
        <v>0.47083333333333321</v>
      </c>
      <c r="AO1361" s="86">
        <f>AVERAGEIFS($D$2:D1361, $B$2:B1361, B1361)</f>
        <v>0.39583333333333331</v>
      </c>
    </row>
    <row r="1362" spans="1:41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86">
        <f>AVERAGEIFS($C$2:C1362, $B$2:B1362, B1362)</f>
        <v>19</v>
      </c>
      <c r="AM1362" s="86">
        <f>AVERAGEIFS($I$2:I1362, $B$2:B1362, B1362)</f>
        <v>0.62307692307692308</v>
      </c>
      <c r="AN1362" s="86">
        <f>AVERAGEIFS($J$2:J1362, $B$2:B1362, B1362)</f>
        <v>0.56076923076923069</v>
      </c>
      <c r="AO1362" s="86">
        <f>AVERAGEIFS($D$2:D1362, $B$2:B1362, B1362)</f>
        <v>0.61538461538461542</v>
      </c>
    </row>
    <row r="1363" spans="1:41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86">
        <f>AVERAGEIFS($C$2:C1363, $B$2:B1363, B1363)</f>
        <v>15</v>
      </c>
      <c r="AM1363" s="86">
        <f>AVERAGEIFS($I$2:I1363, $B$2:B1363, B1363)</f>
        <v>0.21666666666666667</v>
      </c>
      <c r="AN1363" s="86">
        <f>AVERAGEIFS($J$2:J1363, $B$2:B1363, B1363)</f>
        <v>0.34666666666666668</v>
      </c>
      <c r="AO1363" s="86">
        <f>AVERAGEIFS($D$2:D1363, $B$2:B1363, B1363)</f>
        <v>0</v>
      </c>
    </row>
    <row r="1364" spans="1:41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86">
        <f>AVERAGEIFS($C$2:C1364, $B$2:B1364, B1364)</f>
        <v>16.384615384615383</v>
      </c>
      <c r="AM1364" s="86">
        <f>AVERAGEIFS($I$2:I1364, $B$2:B1364, B1364)</f>
        <v>0.48923076923076919</v>
      </c>
      <c r="AN1364" s="86">
        <f>AVERAGEIFS($J$2:J1364, $B$2:B1364, B1364)</f>
        <v>0.50115384615384617</v>
      </c>
      <c r="AO1364" s="86">
        <f>AVERAGEIFS($D$2:D1364, $B$2:B1364, B1364)</f>
        <v>0.5</v>
      </c>
    </row>
    <row r="1365" spans="1:41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86">
        <f>AVERAGEIFS($C$2:C1365, $B$2:B1365, B1365)</f>
        <v>16.810810810810811</v>
      </c>
      <c r="AM1365" s="86">
        <f>AVERAGEIFS($I$2:I1365, $B$2:B1365, B1365)</f>
        <v>0.47297297297297297</v>
      </c>
      <c r="AN1365" s="86">
        <f>AVERAGEIFS($J$2:J1365, $B$2:B1365, B1365)</f>
        <v>0.49189189189189197</v>
      </c>
      <c r="AO1365" s="86">
        <f>AVERAGEIFS($D$2:D1365, $B$2:B1365, B1365)</f>
        <v>0.40540540540540543</v>
      </c>
    </row>
    <row r="1366" spans="1:41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86">
        <f>AVERAGEIFS($C$2:C1366, $B$2:B1366, B1366)</f>
        <v>18.622641509433961</v>
      </c>
      <c r="AM1366" s="86">
        <f>AVERAGEIFS($I$2:I1366, $B$2:B1366, B1366)</f>
        <v>0.55094339622641508</v>
      </c>
      <c r="AN1366" s="86">
        <f>AVERAGEIFS($J$2:J1366, $B$2:B1366, B1366)</f>
        <v>0.52207547169811319</v>
      </c>
      <c r="AO1366" s="86">
        <f>AVERAGEIFS($D$2:D1366, $B$2:B1366, B1366)</f>
        <v>0.54716981132075471</v>
      </c>
    </row>
    <row r="1367" spans="1:41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86">
        <f>AVERAGEIFS($C$2:C1367, $B$2:B1367, B1367)</f>
        <v>18.513513513513512</v>
      </c>
      <c r="AM1367" s="86">
        <f>AVERAGEIFS($I$2:I1367, $B$2:B1367, B1367)</f>
        <v>0.48243243243243228</v>
      </c>
      <c r="AN1367" s="86">
        <f>AVERAGEIFS($J$2:J1367, $B$2:B1367, B1367)</f>
        <v>0.48310810810810828</v>
      </c>
      <c r="AO1367" s="86">
        <f>AVERAGEIFS($D$2:D1367, $B$2:B1367, B1367)</f>
        <v>0.43243243243243246</v>
      </c>
    </row>
    <row r="1368" spans="1:41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86">
        <f>AVERAGEIFS($C$2:C1368, $B$2:B1368, B1368)</f>
        <v>23.632183908045977</v>
      </c>
      <c r="AM1368" s="86">
        <f>AVERAGEIFS($I$2:I1368, $B$2:B1368, B1368)</f>
        <v>0.56471264367816099</v>
      </c>
      <c r="AN1368" s="86">
        <f>AVERAGEIFS($J$2:J1368, $B$2:B1368, B1368)</f>
        <v>0.53149425287356311</v>
      </c>
      <c r="AO1368" s="86">
        <f>AVERAGEIFS($D$2:D1368, $B$2:B1368, B1368)</f>
        <v>0.63218390804597702</v>
      </c>
    </row>
    <row r="1369" spans="1:41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86">
        <f>AVERAGEIFS($C$2:C1369, $B$2:B1369, B1369)</f>
        <v>15.9</v>
      </c>
      <c r="AM1369" s="86">
        <f>AVERAGEIFS($I$2:I1369, $B$2:B1369, B1369)</f>
        <v>0.49000000000000005</v>
      </c>
      <c r="AN1369" s="86">
        <f>AVERAGEIFS($J$2:J1369, $B$2:B1369, B1369)</f>
        <v>0.48424999999999985</v>
      </c>
      <c r="AO1369" s="86">
        <f>AVERAGEIFS($D$2:D1369, $B$2:B1369, B1369)</f>
        <v>0.55000000000000004</v>
      </c>
    </row>
    <row r="1370" spans="1:41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86">
        <f>AVERAGEIFS($C$2:C1370, $B$2:B1370, B1370)</f>
        <v>15.59375</v>
      </c>
      <c r="AM1370" s="86">
        <f>AVERAGEIFS($I$2:I1370, $B$2:B1370, B1370)</f>
        <v>0.49218750000000006</v>
      </c>
      <c r="AN1370" s="86">
        <f>AVERAGEIFS($J$2:J1370, $B$2:B1370, B1370)</f>
        <v>0.49343750000000008</v>
      </c>
      <c r="AO1370" s="86">
        <f>AVERAGEIFS($D$2:D1370, $B$2:B1370, B1370)</f>
        <v>0.40625</v>
      </c>
    </row>
    <row r="1371" spans="1:41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86">
        <f>AVERAGEIFS($C$2:C1371, $B$2:B1371, B1371)</f>
        <v>12.5</v>
      </c>
      <c r="AM1371" s="86">
        <f>AVERAGEIFS($I$2:I1371, $B$2:B1371, B1371)</f>
        <v>0.64375000000000004</v>
      </c>
      <c r="AN1371" s="86">
        <f>AVERAGEIFS($J$2:J1371, $B$2:B1371, B1371)</f>
        <v>0.60875000000000012</v>
      </c>
      <c r="AO1371" s="86">
        <f>AVERAGEIFS($D$2:D1371, $B$2:B1371, B1371)</f>
        <v>0.625</v>
      </c>
    </row>
    <row r="1372" spans="1:41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86">
        <f>AVERAGEIFS($C$2:C1372, $B$2:B1372, B1372)</f>
        <v>8.7142857142857135</v>
      </c>
      <c r="AM1372" s="86">
        <f>AVERAGEIFS($I$2:I1372, $B$2:B1372, B1372)</f>
        <v>0.40714285714285714</v>
      </c>
      <c r="AN1372" s="86">
        <f>AVERAGEIFS($J$2:J1372, $B$2:B1372, B1372)</f>
        <v>0.45071428571428562</v>
      </c>
      <c r="AO1372" s="86">
        <f>AVERAGEIFS($D$2:D1372, $B$2:B1372, B1372)</f>
        <v>0.42857142857142855</v>
      </c>
    </row>
    <row r="1373" spans="1:41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86">
        <f>AVERAGEIFS($C$2:C1373, $B$2:B1373, B1373)</f>
        <v>18.05</v>
      </c>
      <c r="AM1373" s="86">
        <f>AVERAGEIFS($I$2:I1373, $B$2:B1373, B1373)</f>
        <v>0.45833333333333331</v>
      </c>
      <c r="AN1373" s="86">
        <f>AVERAGEIFS($J$2:J1373, $B$2:B1373, B1373)</f>
        <v>0.46416666666666651</v>
      </c>
      <c r="AO1373" s="86">
        <f>AVERAGEIFS($D$2:D1373, $B$2:B1373, B1373)</f>
        <v>0.45</v>
      </c>
    </row>
    <row r="1374" spans="1:41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86">
        <f>AVERAGEIFS($C$2:C1374, $B$2:B1374, B1374)</f>
        <v>24.918367346938776</v>
      </c>
      <c r="AM1374" s="86">
        <f>AVERAGEIFS($I$2:I1374, $B$2:B1374, B1374)</f>
        <v>0.45</v>
      </c>
      <c r="AN1374" s="86">
        <f>AVERAGEIFS($J$2:J1374, $B$2:B1374, B1374)</f>
        <v>0.47183673469387744</v>
      </c>
      <c r="AO1374" s="86">
        <f>AVERAGEIFS($D$2:D1374, $B$2:B1374, B1374)</f>
        <v>0.38775510204081631</v>
      </c>
    </row>
    <row r="1375" spans="1:41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86">
        <f>AVERAGEIFS($C$2:C1375, $B$2:B1375, B1375)</f>
        <v>18.773333333333333</v>
      </c>
      <c r="AM1375" s="86">
        <f>AVERAGEIFS($I$2:I1375, $B$2:B1375, B1375)</f>
        <v>0.48133333333333317</v>
      </c>
      <c r="AN1375" s="86">
        <f>AVERAGEIFS($J$2:J1375, $B$2:B1375, B1375)</f>
        <v>0.48360000000000025</v>
      </c>
      <c r="AO1375" s="86">
        <f>AVERAGEIFS($D$2:D1375, $B$2:B1375, B1375)</f>
        <v>0.42666666666666669</v>
      </c>
    </row>
    <row r="1376" spans="1:41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86">
        <f>AVERAGEIFS($C$2:C1376, $B$2:B1376, B1376)</f>
        <v>23.671232876712327</v>
      </c>
      <c r="AM1376" s="86">
        <f>AVERAGEIFS($I$2:I1376, $B$2:B1376, B1376)</f>
        <v>0.5338356164383562</v>
      </c>
      <c r="AN1376" s="86">
        <f>AVERAGEIFS($J$2:J1376, $B$2:B1376, B1376)</f>
        <v>0.51301369863013702</v>
      </c>
      <c r="AO1376" s="86">
        <f>AVERAGEIFS($D$2:D1376, $B$2:B1376, B1376)</f>
        <v>0.54794520547945202</v>
      </c>
    </row>
    <row r="1377" spans="1:41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86">
        <f>AVERAGEIFS($C$2:C1377, $B$2:B1377, B1377)</f>
        <v>15.148936170212766</v>
      </c>
      <c r="AM1377" s="86">
        <f>AVERAGEIFS($I$2:I1377, $B$2:B1377, B1377)</f>
        <v>0.55744680851063833</v>
      </c>
      <c r="AN1377" s="86">
        <f>AVERAGEIFS($J$2:J1377, $B$2:B1377, B1377)</f>
        <v>0.5306382978723404</v>
      </c>
      <c r="AO1377" s="86">
        <f>AVERAGEIFS($D$2:D1377, $B$2:B1377, B1377)</f>
        <v>0.55319148936170215</v>
      </c>
    </row>
    <row r="1378" spans="1:41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86">
        <f>AVERAGEIFS($C$2:C1378, $B$2:B1378, B1378)</f>
        <v>18.173076923076923</v>
      </c>
      <c r="AM1378" s="86">
        <f>AVERAGEIFS($I$2:I1378, $B$2:B1378, B1378)</f>
        <v>0.4957692307692308</v>
      </c>
      <c r="AN1378" s="86">
        <f>AVERAGEIFS($J$2:J1378, $B$2:B1378, B1378)</f>
        <v>0.5099999999999999</v>
      </c>
      <c r="AO1378" s="86">
        <f>AVERAGEIFS($D$2:D1378, $B$2:B1378, B1378)</f>
        <v>0.48076923076923078</v>
      </c>
    </row>
    <row r="1379" spans="1:41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86">
        <f>AVERAGEIFS($C$2:C1379, $B$2:B1379, B1379)</f>
        <v>16.696428571428573</v>
      </c>
      <c r="AM1379" s="86">
        <f>AVERAGEIFS($I$2:I1379, $B$2:B1379, B1379)</f>
        <v>0.52767857142857133</v>
      </c>
      <c r="AN1379" s="86">
        <f>AVERAGEIFS($J$2:J1379, $B$2:B1379, B1379)</f>
        <v>0.52732142857142861</v>
      </c>
      <c r="AO1379" s="86">
        <f>AVERAGEIFS($D$2:D1379, $B$2:B1379, B1379)</f>
        <v>0.5714285714285714</v>
      </c>
    </row>
    <row r="1380" spans="1:41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86">
        <f>AVERAGEIFS($C$2:C1380, $B$2:B1380, B1380)</f>
        <v>27.272727272727273</v>
      </c>
      <c r="AM1380" s="86">
        <f>AVERAGEIFS($I$2:I1380, $B$2:B1380, B1380)</f>
        <v>0.49886363636363645</v>
      </c>
      <c r="AN1380" s="86">
        <f>AVERAGEIFS($J$2:J1380, $B$2:B1380, B1380)</f>
        <v>0.4990909090909092</v>
      </c>
      <c r="AO1380" s="86">
        <f>AVERAGEIFS($D$2:D1380, $B$2:B1380, B1380)</f>
        <v>0.52272727272727271</v>
      </c>
    </row>
    <row r="1381" spans="1:41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86">
        <f>AVERAGEIFS($C$2:C1381, $B$2:B1381, B1381)</f>
        <v>24.413793103448278</v>
      </c>
      <c r="AM1381" s="86">
        <f>AVERAGEIFS($I$2:I1381, $B$2:B1381, B1381)</f>
        <v>0.50913793103448268</v>
      </c>
      <c r="AN1381" s="86">
        <f>AVERAGEIFS($J$2:J1381, $B$2:B1381, B1381)</f>
        <v>0.52810344827586209</v>
      </c>
      <c r="AO1381" s="86">
        <f>AVERAGEIFS($D$2:D1381, $B$2:B1381, B1381)</f>
        <v>0.48275862068965519</v>
      </c>
    </row>
    <row r="1382" spans="1:41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86">
        <f>AVERAGEIFS($C$2:C1382, $B$2:B1382, B1382)</f>
        <v>19.685714285714287</v>
      </c>
      <c r="AM1382" s="86">
        <f>AVERAGEIFS($I$2:I1382, $B$2:B1382, B1382)</f>
        <v>0.56000000000000005</v>
      </c>
      <c r="AN1382" s="86">
        <f>AVERAGEIFS($J$2:J1382, $B$2:B1382, B1382)</f>
        <v>0.54342857142857137</v>
      </c>
      <c r="AO1382" s="86">
        <f>AVERAGEIFS($D$2:D1382, $B$2:B1382, B1382)</f>
        <v>0.6</v>
      </c>
    </row>
    <row r="1383" spans="1:41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86">
        <f>AVERAGEIFS($C$2:C1383, $B$2:B1383, B1383)</f>
        <v>23.806818181818183</v>
      </c>
      <c r="AM1383" s="86">
        <f>AVERAGEIFS($I$2:I1383, $B$2:B1383, B1383)</f>
        <v>0.56511363636363654</v>
      </c>
      <c r="AN1383" s="86">
        <f>AVERAGEIFS($J$2:J1383, $B$2:B1383, B1383)</f>
        <v>0.53090909090909078</v>
      </c>
      <c r="AO1383" s="86">
        <f>AVERAGEIFS($D$2:D1383, $B$2:B1383, B1383)</f>
        <v>0.63636363636363635</v>
      </c>
    </row>
    <row r="1384" spans="1:41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86">
        <f>AVERAGEIFS($C$2:C1384, $B$2:B1384, B1384)</f>
        <v>19.28125</v>
      </c>
      <c r="AM1384" s="86">
        <f>AVERAGEIFS($I$2:I1384, $B$2:B1384, B1384)</f>
        <v>0.49687499999999996</v>
      </c>
      <c r="AN1384" s="86">
        <f>AVERAGEIFS($J$2:J1384, $B$2:B1384, B1384)</f>
        <v>0.50000000000000011</v>
      </c>
      <c r="AO1384" s="86">
        <f>AVERAGEIFS($D$2:D1384, $B$2:B1384, B1384)</f>
        <v>0.625</v>
      </c>
    </row>
    <row r="1385" spans="1:41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86">
        <f>AVERAGEIFS($C$2:C1385, $B$2:B1385, B1385)</f>
        <v>12.96</v>
      </c>
      <c r="AM1385" s="86">
        <f>AVERAGEIFS($I$2:I1385, $B$2:B1385, B1385)</f>
        <v>0.50800000000000001</v>
      </c>
      <c r="AN1385" s="86">
        <f>AVERAGEIFS($J$2:J1385, $B$2:B1385, B1385)</f>
        <v>0.49479999999999996</v>
      </c>
      <c r="AO1385" s="86">
        <f>AVERAGEIFS($D$2:D1385, $B$2:B1385, B1385)</f>
        <v>0.48</v>
      </c>
    </row>
    <row r="1386" spans="1:41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86">
        <f>AVERAGEIFS($C$2:C1386, $B$2:B1386, B1386)</f>
        <v>11.222222222222221</v>
      </c>
      <c r="AM1386" s="86">
        <f>AVERAGEIFS($I$2:I1386, $B$2:B1386, B1386)</f>
        <v>0.49722222222222218</v>
      </c>
      <c r="AN1386" s="86">
        <f>AVERAGEIFS($J$2:J1386, $B$2:B1386, B1386)</f>
        <v>0.48833333333333329</v>
      </c>
      <c r="AO1386" s="86">
        <f>AVERAGEIFS($D$2:D1386, $B$2:B1386, B1386)</f>
        <v>0.55555555555555558</v>
      </c>
    </row>
    <row r="1387" spans="1:41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86">
        <f>AVERAGEIFS($C$2:C1387, $B$2:B1387, B1387)</f>
        <v>15.902439024390244</v>
      </c>
      <c r="AM1387" s="86">
        <f>AVERAGEIFS($I$2:I1387, $B$2:B1387, B1387)</f>
        <v>0.48780487804878048</v>
      </c>
      <c r="AN1387" s="86">
        <f>AVERAGEIFS($J$2:J1387, $B$2:B1387, B1387)</f>
        <v>0.48536585365853646</v>
      </c>
      <c r="AO1387" s="86">
        <f>AVERAGEIFS($D$2:D1387, $B$2:B1387, B1387)</f>
        <v>0.53658536585365857</v>
      </c>
    </row>
    <row r="1388" spans="1:41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86">
        <f>AVERAGEIFS($C$2:C1388, $B$2:B1388, B1388)</f>
        <v>19.151515151515152</v>
      </c>
      <c r="AM1388" s="86">
        <f>AVERAGEIFS($I$2:I1388, $B$2:B1388, B1388)</f>
        <v>0.49393939393939384</v>
      </c>
      <c r="AN1388" s="86">
        <f>AVERAGEIFS($J$2:J1388, $B$2:B1388, B1388)</f>
        <v>0.50090909090909108</v>
      </c>
      <c r="AO1388" s="86">
        <f>AVERAGEIFS($D$2:D1388, $B$2:B1388, B1388)</f>
        <v>0.60606060606060608</v>
      </c>
    </row>
    <row r="1389" spans="1:41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86">
        <f>AVERAGEIFS($C$2:C1389, $B$2:B1389, B1389)</f>
        <v>16.581818181818182</v>
      </c>
      <c r="AM1389" s="86">
        <f>AVERAGEIFS($I$2:I1389, $B$2:B1389, B1389)</f>
        <v>0.50545454545454549</v>
      </c>
      <c r="AN1389" s="86">
        <f>AVERAGEIFS($J$2:J1389, $B$2:B1389, B1389)</f>
        <v>0.51145454545454538</v>
      </c>
      <c r="AO1389" s="86">
        <f>AVERAGEIFS($D$2:D1389, $B$2:B1389, B1389)</f>
        <v>0.54545454545454541</v>
      </c>
    </row>
    <row r="1390" spans="1:41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86">
        <f>AVERAGEIFS($C$2:C1390, $B$2:B1390, B1390)</f>
        <v>17.64516129032258</v>
      </c>
      <c r="AM1390" s="86">
        <f>AVERAGEIFS($I$2:I1390, $B$2:B1390, B1390)</f>
        <v>0.3887096774193548</v>
      </c>
      <c r="AN1390" s="86">
        <f>AVERAGEIFS($J$2:J1390, $B$2:B1390, B1390)</f>
        <v>0.43774193548387097</v>
      </c>
      <c r="AO1390" s="86">
        <f>AVERAGEIFS($D$2:D1390, $B$2:B1390, B1390)</f>
        <v>0.32258064516129031</v>
      </c>
    </row>
    <row r="1391" spans="1:41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86">
        <f>AVERAGEIFS($C$2:C1391, $B$2:B1391, B1391)</f>
        <v>12.1875</v>
      </c>
      <c r="AM1391" s="86">
        <f>AVERAGEIFS($I$2:I1391, $B$2:B1391, B1391)</f>
        <v>0.35000000000000003</v>
      </c>
      <c r="AN1391" s="86">
        <f>AVERAGEIFS($J$2:J1391, $B$2:B1391, B1391)</f>
        <v>0.42500000000000004</v>
      </c>
      <c r="AO1391" s="86">
        <f>AVERAGEIFS($D$2:D1391, $B$2:B1391, B1391)</f>
        <v>0.3125</v>
      </c>
    </row>
    <row r="1392" spans="1:41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86">
        <f>AVERAGEIFS($C$2:C1392, $B$2:B1392, B1392)</f>
        <v>18.684210526315791</v>
      </c>
      <c r="AM1392" s="86">
        <f>AVERAGEIFS($I$2:I1392, $B$2:B1392, B1392)</f>
        <v>0.48026315789473667</v>
      </c>
      <c r="AN1392" s="86">
        <f>AVERAGEIFS($J$2:J1392, $B$2:B1392, B1392)</f>
        <v>0.4842105263157897</v>
      </c>
      <c r="AO1392" s="86">
        <f>AVERAGEIFS($D$2:D1392, $B$2:B1392, B1392)</f>
        <v>0.42105263157894735</v>
      </c>
    </row>
    <row r="1393" spans="1:41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86">
        <f>AVERAGEIFS($C$2:C1393, $B$2:B1393, B1393)</f>
        <v>23.797752808988765</v>
      </c>
      <c r="AM1393" s="86">
        <f>AVERAGEIFS($I$2:I1393, $B$2:B1393, B1393)</f>
        <v>0.56550561797752819</v>
      </c>
      <c r="AN1393" s="86">
        <f>AVERAGEIFS($J$2:J1393, $B$2:B1393, B1393)</f>
        <v>0.53022471910112345</v>
      </c>
      <c r="AO1393" s="86">
        <f>AVERAGEIFS($D$2:D1393, $B$2:B1393, B1393)</f>
        <v>0.6404494382022472</v>
      </c>
    </row>
    <row r="1394" spans="1:41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86">
        <f>AVERAGEIFS($C$2:C1394, $B$2:B1394, B1394)</f>
        <v>18.20754716981132</v>
      </c>
      <c r="AM1394" s="86">
        <f>AVERAGEIFS($I$2:I1394, $B$2:B1394, B1394)</f>
        <v>0.49773584905660384</v>
      </c>
      <c r="AN1394" s="86">
        <f>AVERAGEIFS($J$2:J1394, $B$2:B1394, B1394)</f>
        <v>0.50924528301886784</v>
      </c>
      <c r="AO1394" s="86">
        <f>AVERAGEIFS($D$2:D1394, $B$2:B1394, B1394)</f>
        <v>0.49056603773584906</v>
      </c>
    </row>
    <row r="1395" spans="1:41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86">
        <f>AVERAGEIFS($C$2:C1395, $B$2:B1395, B1395)</f>
        <v>19.09090909090909</v>
      </c>
      <c r="AM1395" s="86">
        <f>AVERAGEIFS($I$2:I1395, $B$2:B1395, B1395)</f>
        <v>0.39999999999999997</v>
      </c>
      <c r="AN1395" s="86">
        <f>AVERAGEIFS($J$2:J1395, $B$2:B1395, B1395)</f>
        <v>0.45727272727272722</v>
      </c>
      <c r="AO1395" s="86">
        <f>AVERAGEIFS($D$2:D1395, $B$2:B1395, B1395)</f>
        <v>0.36363636363636365</v>
      </c>
    </row>
    <row r="1396" spans="1:41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86">
        <f>AVERAGEIFS($C$2:C1396, $B$2:B1396, B1396)</f>
        <v>11.857142857142858</v>
      </c>
      <c r="AM1396" s="86">
        <f>AVERAGEIFS($I$2:I1396, $B$2:B1396, B1396)</f>
        <v>0.4642857142857143</v>
      </c>
      <c r="AN1396" s="86">
        <f>AVERAGEIFS($J$2:J1396, $B$2:B1396, B1396)</f>
        <v>0.44142857142857139</v>
      </c>
      <c r="AO1396" s="86">
        <f>AVERAGEIFS($D$2:D1396, $B$2:B1396, B1396)</f>
        <v>0.42857142857142855</v>
      </c>
    </row>
    <row r="1397" spans="1:41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86">
        <f>AVERAGEIFS($C$2:C1397, $B$2:B1397, B1397)</f>
        <v>14.764705882352942</v>
      </c>
      <c r="AM1397" s="86">
        <f>AVERAGEIFS($I$2:I1397, $B$2:B1397, B1397)</f>
        <v>0.41764705882352937</v>
      </c>
      <c r="AN1397" s="86">
        <f>AVERAGEIFS($J$2:J1397, $B$2:B1397, B1397)</f>
        <v>0.47588235294117648</v>
      </c>
      <c r="AO1397" s="86">
        <f>AVERAGEIFS($D$2:D1397, $B$2:B1397, B1397)</f>
        <v>0.35294117647058826</v>
      </c>
    </row>
    <row r="1398" spans="1:41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86">
        <f>AVERAGEIFS($C$2:C1398, $B$2:B1398, B1398)</f>
        <v>23.743243243243242</v>
      </c>
      <c r="AM1398" s="86">
        <f>AVERAGEIFS($I$2:I1398, $B$2:B1398, B1398)</f>
        <v>0.53472972972972976</v>
      </c>
      <c r="AN1398" s="86">
        <f>AVERAGEIFS($J$2:J1398, $B$2:B1398, B1398)</f>
        <v>0.51243243243243242</v>
      </c>
      <c r="AO1398" s="86">
        <f>AVERAGEIFS($D$2:D1398, $B$2:B1398, B1398)</f>
        <v>0.55405405405405406</v>
      </c>
    </row>
    <row r="1399" spans="1:41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86">
        <f>AVERAGEIFS($C$2:C1399, $B$2:B1399, B1399)</f>
        <v>27.2</v>
      </c>
      <c r="AM1399" s="86">
        <f>AVERAGEIFS($I$2:I1399, $B$2:B1399, B1399)</f>
        <v>0.48777777777777787</v>
      </c>
      <c r="AN1399" s="86">
        <f>AVERAGEIFS($J$2:J1399, $B$2:B1399, B1399)</f>
        <v>0.49488888888888893</v>
      </c>
      <c r="AO1399" s="86">
        <f>AVERAGEIFS($D$2:D1399, $B$2:B1399, B1399)</f>
        <v>0.51111111111111107</v>
      </c>
    </row>
    <row r="1400" spans="1:41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86">
        <f>AVERAGEIFS($C$2:C1400, $B$2:B1400, B1400)</f>
        <v>23.546666666666667</v>
      </c>
      <c r="AM1400" s="86">
        <f>AVERAGEIFS($I$2:I1400, $B$2:B1400, B1400)</f>
        <v>0.52759999999999996</v>
      </c>
      <c r="AN1400" s="86">
        <f>AVERAGEIFS($J$2:J1400, $B$2:B1400, B1400)</f>
        <v>0.50973333333333337</v>
      </c>
      <c r="AO1400" s="86">
        <f>AVERAGEIFS($D$2:D1400, $B$2:B1400, B1400)</f>
        <v>0.54666666666666663</v>
      </c>
    </row>
    <row r="1401" spans="1:41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86">
        <f>AVERAGEIFS($C$2:C1401, $B$2:B1401, B1401)</f>
        <v>18.662337662337663</v>
      </c>
      <c r="AM1401" s="86">
        <f>AVERAGEIFS($I$2:I1401, $B$2:B1401, B1401)</f>
        <v>0.47402597402597385</v>
      </c>
      <c r="AN1401" s="86">
        <f>AVERAGEIFS($J$2:J1401, $B$2:B1401, B1401)</f>
        <v>0.48194805194805224</v>
      </c>
      <c r="AO1401" s="86">
        <f>AVERAGEIFS($D$2:D1401, $B$2:B1401, B1401)</f>
        <v>0.41558441558441561</v>
      </c>
    </row>
    <row r="1402" spans="1:41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86">
        <f>AVERAGEIFS($C$2:C1402, $B$2:B1402, B1402)</f>
        <v>19.388888888888889</v>
      </c>
      <c r="AM1402" s="86">
        <f>AVERAGEIFS($I$2:I1402, $B$2:B1402, B1402)</f>
        <v>0.54444444444444451</v>
      </c>
      <c r="AN1402" s="86">
        <f>AVERAGEIFS($J$2:J1402, $B$2:B1402, B1402)</f>
        <v>0.53694444444444445</v>
      </c>
      <c r="AO1402" s="86">
        <f>AVERAGEIFS($D$2:D1402, $B$2:B1402, B1402)</f>
        <v>0.58333333333333337</v>
      </c>
    </row>
    <row r="1403" spans="1:41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86">
        <f>AVERAGEIFS($C$2:C1403, $B$2:B1403, B1403)</f>
        <v>16.111111111111111</v>
      </c>
      <c r="AM1403" s="86">
        <f>AVERAGEIFS($I$2:I1403, $B$2:B1403, B1403)</f>
        <v>0.47111111111111109</v>
      </c>
      <c r="AN1403" s="86">
        <f>AVERAGEIFS($J$2:J1403, $B$2:B1403, B1403)</f>
        <v>0.49407407407407405</v>
      </c>
      <c r="AO1403" s="86">
        <f>AVERAGEIFS($D$2:D1403, $B$2:B1403, B1403)</f>
        <v>0.48148148148148145</v>
      </c>
    </row>
    <row r="1404" spans="1:41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86">
        <f>AVERAGEIFS($C$2:C1404, $B$2:B1404, B1404)</f>
        <v>8.7333333333333325</v>
      </c>
      <c r="AM1404" s="86">
        <f>AVERAGEIFS($I$2:I1404, $B$2:B1404, B1404)</f>
        <v>0.38</v>
      </c>
      <c r="AN1404" s="86">
        <f>AVERAGEIFS($J$2:J1404, $B$2:B1404, B1404)</f>
        <v>0.44133333333333324</v>
      </c>
      <c r="AO1404" s="86">
        <f>AVERAGEIFS($D$2:D1404, $B$2:B1404, B1404)</f>
        <v>0.4</v>
      </c>
    </row>
    <row r="1405" spans="1:41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86">
        <f>AVERAGEIFS($C$2:C1405, $B$2:B1405, B1405)</f>
        <v>24.9</v>
      </c>
      <c r="AM1405" s="86">
        <f>AVERAGEIFS($I$2:I1405, $B$2:B1405, B1405)</f>
        <v>0.46100000000000002</v>
      </c>
      <c r="AN1405" s="86">
        <f>AVERAGEIFS($J$2:J1405, $B$2:B1405, B1405)</f>
        <v>0.4761999999999999</v>
      </c>
      <c r="AO1405" s="86">
        <f>AVERAGEIFS($D$2:D1405, $B$2:B1405, B1405)</f>
        <v>0.4</v>
      </c>
    </row>
    <row r="1406" spans="1:41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86">
        <f>AVERAGEIFS($C$2:C1406, $B$2:B1406, B1406)</f>
        <v>18.081967213114755</v>
      </c>
      <c r="AM1406" s="86">
        <f>AVERAGEIFS($I$2:I1406, $B$2:B1406, B1406)</f>
        <v>0.46721311475409838</v>
      </c>
      <c r="AN1406" s="86">
        <f>AVERAGEIFS($J$2:J1406, $B$2:B1406, B1406)</f>
        <v>0.46786885245901627</v>
      </c>
      <c r="AO1406" s="86">
        <f>AVERAGEIFS($D$2:D1406, $B$2:B1406, B1406)</f>
        <v>0.45901639344262296</v>
      </c>
    </row>
    <row r="1407" spans="1:41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86">
        <f>AVERAGEIFS($C$2:C1407, $B$2:B1407, B1407)</f>
        <v>18.941176470588236</v>
      </c>
      <c r="AM1407" s="86">
        <f>AVERAGEIFS($I$2:I1407, $B$2:B1407, B1407)</f>
        <v>0.50882352941176467</v>
      </c>
      <c r="AN1407" s="86">
        <f>AVERAGEIFS($J$2:J1407, $B$2:B1407, B1407)</f>
        <v>0.50647058823529434</v>
      </c>
      <c r="AO1407" s="86">
        <f>AVERAGEIFS($D$2:D1407, $B$2:B1407, B1407)</f>
        <v>0.61764705882352944</v>
      </c>
    </row>
    <row r="1408" spans="1:41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86">
        <f>AVERAGEIFS($C$2:C1408, $B$2:B1408, B1408)</f>
        <v>16.684210526315791</v>
      </c>
      <c r="AM1408" s="86">
        <f>AVERAGEIFS($I$2:I1408, $B$2:B1408, B1408)</f>
        <v>0.53596491228070164</v>
      </c>
      <c r="AN1408" s="86">
        <f>AVERAGEIFS($J$2:J1408, $B$2:B1408, B1408)</f>
        <v>0.5301754385964913</v>
      </c>
      <c r="AO1408" s="86">
        <f>AVERAGEIFS($D$2:D1408, $B$2:B1408, B1408)</f>
        <v>0.57894736842105265</v>
      </c>
    </row>
    <row r="1409" spans="1:41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86">
        <f>AVERAGEIFS($C$2:C1409, $B$2:B1409, B1409)</f>
        <v>12.76923076923077</v>
      </c>
      <c r="AM1409" s="86">
        <f>AVERAGEIFS($I$2:I1409, $B$2:B1409, B1409)</f>
        <v>0.52692307692307694</v>
      </c>
      <c r="AN1409" s="86">
        <f>AVERAGEIFS($J$2:J1409, $B$2:B1409, B1409)</f>
        <v>0.50230769230769223</v>
      </c>
      <c r="AO1409" s="86">
        <f>AVERAGEIFS($D$2:D1409, $B$2:B1409, B1409)</f>
        <v>0.5</v>
      </c>
    </row>
    <row r="1410" spans="1:41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86">
        <f>AVERAGEIFS($C$2:C1410, $B$2:B1410, B1410)</f>
        <v>12.133333333333333</v>
      </c>
      <c r="AM1410" s="86">
        <f>AVERAGEIFS($I$2:I1410, $B$2:B1410, B1410)</f>
        <v>0.5</v>
      </c>
      <c r="AN1410" s="86">
        <f>AVERAGEIFS($J$2:J1410, $B$2:B1410, B1410)</f>
        <v>0.45799999999999996</v>
      </c>
      <c r="AO1410" s="86">
        <f>AVERAGEIFS($D$2:D1410, $B$2:B1410, B1410)</f>
        <v>0.46666666666666667</v>
      </c>
    </row>
    <row r="1411" spans="1:41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86">
        <f>AVERAGEIFS($C$2:C1411, $B$2:B1411, B1411)</f>
        <v>17.53125</v>
      </c>
      <c r="AM1411" s="86">
        <f>AVERAGEIFS($I$2:I1411, $B$2:B1411, B1411)</f>
        <v>0.38437499999999997</v>
      </c>
      <c r="AN1411" s="86">
        <f>AVERAGEIFS($J$2:J1411, $B$2:B1411, B1411)</f>
        <v>0.43437500000000001</v>
      </c>
      <c r="AO1411" s="86">
        <f>AVERAGEIFS($D$2:D1411, $B$2:B1411, B1411)</f>
        <v>0.3125</v>
      </c>
    </row>
    <row r="1412" spans="1:41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86">
        <f>AVERAGEIFS($C$2:C1412, $B$2:B1412, B1412)</f>
        <v>18.602564102564102</v>
      </c>
      <c r="AM1412" s="86">
        <f>AVERAGEIFS($I$2:I1412, $B$2:B1412, B1412)</f>
        <v>0.47115384615384598</v>
      </c>
      <c r="AN1412" s="86">
        <f>AVERAGEIFS($J$2:J1412, $B$2:B1412, B1412)</f>
        <v>0.48000000000000026</v>
      </c>
      <c r="AO1412" s="86">
        <f>AVERAGEIFS($D$2:D1412, $B$2:B1412, B1412)</f>
        <v>0.41025641025641024</v>
      </c>
    </row>
    <row r="1413" spans="1:41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86">
        <f>AVERAGEIFS($C$2:C1413, $B$2:B1413, B1413)</f>
        <v>18.771428571428572</v>
      </c>
      <c r="AM1413" s="86">
        <f>AVERAGEIFS($I$2:I1413, $B$2:B1413, B1413)</f>
        <v>0.50142857142857133</v>
      </c>
      <c r="AN1413" s="86">
        <f>AVERAGEIFS($J$2:J1413, $B$2:B1413, B1413)</f>
        <v>0.50142857142857156</v>
      </c>
      <c r="AO1413" s="86">
        <f>AVERAGEIFS($D$2:D1413, $B$2:B1413, B1413)</f>
        <v>0.6</v>
      </c>
    </row>
    <row r="1414" spans="1:41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86">
        <f>AVERAGEIFS($C$2:C1414, $B$2:B1414, B1414)</f>
        <v>18.018518518518519</v>
      </c>
      <c r="AM1414" s="86">
        <f>AVERAGEIFS($I$2:I1414, $B$2:B1414, B1414)</f>
        <v>0.49314814814814817</v>
      </c>
      <c r="AN1414" s="86">
        <f>AVERAGEIFS($J$2:J1414, $B$2:B1414, B1414)</f>
        <v>0.50592592592592578</v>
      </c>
      <c r="AO1414" s="86">
        <f>AVERAGEIFS($D$2:D1414, $B$2:B1414, B1414)</f>
        <v>0.48148148148148145</v>
      </c>
    </row>
    <row r="1415" spans="1:41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86">
        <f>AVERAGEIFS($C$2:C1415, $B$2:B1415, B1415)</f>
        <v>3.5</v>
      </c>
      <c r="AM1415" s="86">
        <f>AVERAGEIFS($I$2:I1415, $B$2:B1415, B1415)</f>
        <v>0.125</v>
      </c>
      <c r="AN1415" s="86">
        <f>AVERAGEIFS($J$2:J1415, $B$2:B1415, B1415)</f>
        <v>0.32</v>
      </c>
      <c r="AO1415" s="86">
        <f>AVERAGEIFS($D$2:D1415, $B$2:B1415, B1415)</f>
        <v>0</v>
      </c>
    </row>
    <row r="1416" spans="1:41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86">
        <f>AVERAGEIFS($C$2:C1416, $B$2:B1416, B1416)</f>
        <v>12.1875</v>
      </c>
      <c r="AM1416" s="86">
        <f>AVERAGEIFS($I$2:I1416, $B$2:B1416, B1416)</f>
        <v>0.484375</v>
      </c>
      <c r="AN1416" s="86">
        <f>AVERAGEIFS($J$2:J1416, $B$2:B1416, B1416)</f>
        <v>0.44999999999999996</v>
      </c>
      <c r="AO1416" s="86">
        <f>AVERAGEIFS($D$2:D1416, $B$2:B1416, B1416)</f>
        <v>0.4375</v>
      </c>
    </row>
    <row r="1417" spans="1:41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86">
        <f>AVERAGEIFS($C$2:C1417, $B$2:B1417, B1417)</f>
        <v>16.53448275862069</v>
      </c>
      <c r="AM1417" s="86">
        <f>AVERAGEIFS($I$2:I1417, $B$2:B1417, B1417)</f>
        <v>0.53965517241379302</v>
      </c>
      <c r="AN1417" s="86">
        <f>AVERAGEIFS($J$2:J1417, $B$2:B1417, B1417)</f>
        <v>0.53258620689655189</v>
      </c>
      <c r="AO1417" s="86">
        <f>AVERAGEIFS($D$2:D1417, $B$2:B1417, B1417)</f>
        <v>0.58620689655172409</v>
      </c>
    </row>
    <row r="1418" spans="1:41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86">
        <f>AVERAGEIFS($C$2:C1418, $B$2:B1418, B1418)</f>
        <v>26.913043478260871</v>
      </c>
      <c r="AM1418" s="86">
        <f>AVERAGEIFS($I$2:I1418, $B$2:B1418, B1418)</f>
        <v>0.49347826086956526</v>
      </c>
      <c r="AN1418" s="86">
        <f>AVERAGEIFS($J$2:J1418, $B$2:B1418, B1418)</f>
        <v>0.49869565217391315</v>
      </c>
      <c r="AO1418" s="86">
        <f>AVERAGEIFS($D$2:D1418, $B$2:B1418, B1418)</f>
        <v>0.52173913043478259</v>
      </c>
    </row>
    <row r="1419" spans="1:41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86">
        <f>AVERAGEIFS($C$2:C1419, $B$2:B1419, B1419)</f>
        <v>18.016129032258064</v>
      </c>
      <c r="AM1419" s="86">
        <f>AVERAGEIFS($I$2:I1419, $B$2:B1419, B1419)</f>
        <v>0.47177419354838712</v>
      </c>
      <c r="AN1419" s="86">
        <f>AVERAGEIFS($J$2:J1419, $B$2:B1419, B1419)</f>
        <v>0.47112903225806441</v>
      </c>
      <c r="AO1419" s="86">
        <f>AVERAGEIFS($D$2:D1419, $B$2:B1419, B1419)</f>
        <v>0.46774193548387094</v>
      </c>
    </row>
    <row r="1420" spans="1:41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86">
        <f>AVERAGEIFS($C$2:C1420, $B$2:B1420, B1420)</f>
        <v>19.297297297297298</v>
      </c>
      <c r="AM1420" s="86">
        <f>AVERAGEIFS($I$2:I1420, $B$2:B1420, B1420)</f>
        <v>0.55000000000000004</v>
      </c>
      <c r="AN1420" s="86">
        <f>AVERAGEIFS($J$2:J1420, $B$2:B1420, B1420)</f>
        <v>0.54054054054054057</v>
      </c>
      <c r="AO1420" s="86">
        <f>AVERAGEIFS($D$2:D1420, $B$2:B1420, B1420)</f>
        <v>0.59459459459459463</v>
      </c>
    </row>
    <row r="1421" spans="1:41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86">
        <f>AVERAGEIFS($C$2:C1421, $B$2:B1421, B1421)</f>
        <v>15.933333333333334</v>
      </c>
      <c r="AM1421" s="86">
        <f>AVERAGEIFS($I$2:I1421, $B$2:B1421, B1421)</f>
        <v>0.60666666666666669</v>
      </c>
      <c r="AN1421" s="86">
        <f>AVERAGEIFS($J$2:J1421, $B$2:B1421, B1421)</f>
        <v>0.53066666666666662</v>
      </c>
      <c r="AO1421" s="86">
        <f>AVERAGEIFS($D$2:D1421, $B$2:B1421, B1421)</f>
        <v>0.6</v>
      </c>
    </row>
    <row r="1422" spans="1:41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86">
        <f>AVERAGEIFS($C$2:C1422, $B$2:B1422, B1422)</f>
        <v>12.888888888888889</v>
      </c>
      <c r="AM1422" s="86">
        <f>AVERAGEIFS($I$2:I1422, $B$2:B1422, B1422)</f>
        <v>0.53518518518518521</v>
      </c>
      <c r="AN1422" s="86">
        <f>AVERAGEIFS($J$2:J1422, $B$2:B1422, B1422)</f>
        <v>0.50851851851851848</v>
      </c>
      <c r="AO1422" s="86">
        <f>AVERAGEIFS($D$2:D1422, $B$2:B1422, B1422)</f>
        <v>0.51851851851851849</v>
      </c>
    </row>
    <row r="1423" spans="1:41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86">
        <f>AVERAGEIFS($C$2:C1423, $B$2:B1423, B1423)</f>
        <v>12.411764705882353</v>
      </c>
      <c r="AM1423" s="86">
        <f>AVERAGEIFS($I$2:I1423, $B$2:B1423, B1423)</f>
        <v>0.47058823529411764</v>
      </c>
      <c r="AN1423" s="86">
        <f>AVERAGEIFS($J$2:J1423, $B$2:B1423, B1423)</f>
        <v>0.44647058823529406</v>
      </c>
      <c r="AO1423" s="86">
        <f>AVERAGEIFS($D$2:D1423, $B$2:B1423, B1423)</f>
        <v>0.41176470588235292</v>
      </c>
    </row>
    <row r="1424" spans="1:41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86">
        <f>AVERAGEIFS($C$2:C1424, $B$2:B1424, B1424)</f>
        <v>18.072727272727274</v>
      </c>
      <c r="AM1424" s="86">
        <f>AVERAGEIFS($I$2:I1424, $B$2:B1424, B1424)</f>
        <v>0.48872727272727279</v>
      </c>
      <c r="AN1424" s="86">
        <f>AVERAGEIFS($J$2:J1424, $B$2:B1424, B1424)</f>
        <v>0.50381818181818172</v>
      </c>
      <c r="AO1424" s="86">
        <f>AVERAGEIFS($D$2:D1424, $B$2:B1424, B1424)</f>
        <v>0.47272727272727272</v>
      </c>
    </row>
    <row r="1425" spans="1:41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86">
        <f>AVERAGEIFS($C$2:C1425, $B$2:B1425, B1425)</f>
        <v>12.928571428571429</v>
      </c>
      <c r="AM1425" s="86">
        <f>AVERAGEIFS($I$2:I1425, $B$2:B1425, B1425)</f>
        <v>0.52500000000000002</v>
      </c>
      <c r="AN1425" s="86">
        <f>AVERAGEIFS($J$2:J1425, $B$2:B1425, B1425)</f>
        <v>0.50428571428571423</v>
      </c>
      <c r="AO1425" s="86">
        <f>AVERAGEIFS($D$2:D1425, $B$2:B1425, B1425)</f>
        <v>0.5</v>
      </c>
    </row>
    <row r="1426" spans="1:41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86">
        <f>AVERAGEIFS($C$2:C1426, $B$2:B1426, B1426)</f>
        <v>19.166666666666668</v>
      </c>
      <c r="AM1426" s="86">
        <f>AVERAGEIFS($I$2:I1426, $B$2:B1426, B1426)</f>
        <v>0.38749999999999996</v>
      </c>
      <c r="AN1426" s="86">
        <f>AVERAGEIFS($J$2:J1426, $B$2:B1426, B1426)</f>
        <v>0.45166666666666661</v>
      </c>
      <c r="AO1426" s="86">
        <f>AVERAGEIFS($D$2:D1426, $B$2:B1426, B1426)</f>
        <v>0.33333333333333331</v>
      </c>
    </row>
    <row r="1427" spans="1:41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86">
        <f>AVERAGEIFS($C$2:C1427, $B$2:B1427, B1427)</f>
        <v>23.55263157894737</v>
      </c>
      <c r="AM1427" s="86">
        <f>AVERAGEIFS($I$2:I1427, $B$2:B1427, B1427)</f>
        <v>0.52394736842105261</v>
      </c>
      <c r="AN1427" s="86">
        <f>AVERAGEIFS($J$2:J1427, $B$2:B1427, B1427)</f>
        <v>0.50815789473684214</v>
      </c>
      <c r="AO1427" s="86">
        <f>AVERAGEIFS($D$2:D1427, $B$2:B1427, B1427)</f>
        <v>0.53947368421052633</v>
      </c>
    </row>
    <row r="1428" spans="1:41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86">
        <f>AVERAGEIFS($C$2:C1428, $B$2:B1428, B1428)</f>
        <v>20.066666666666666</v>
      </c>
      <c r="AM1428" s="86">
        <f>AVERAGEIFS($I$2:I1428, $B$2:B1428, B1428)</f>
        <v>0.52933333333333332</v>
      </c>
      <c r="AN1428" s="86">
        <f>AVERAGEIFS($J$2:J1428, $B$2:B1428, B1428)</f>
        <v>0.49711111111111123</v>
      </c>
      <c r="AO1428" s="86">
        <f>AVERAGEIFS($D$2:D1428, $B$2:B1428, B1428)</f>
        <v>0.53333333333333333</v>
      </c>
    </row>
    <row r="1429" spans="1:41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86">
        <f>AVERAGEIFS($C$2:C1429, $B$2:B1429, B1429)</f>
        <v>15.222222222222221</v>
      </c>
      <c r="AM1429" s="86">
        <f>AVERAGEIFS($I$2:I1429, $B$2:B1429, B1429)</f>
        <v>0.43611111111111112</v>
      </c>
      <c r="AN1429" s="86">
        <f>AVERAGEIFS($J$2:J1429, $B$2:B1429, B1429)</f>
        <v>0.48333333333333328</v>
      </c>
      <c r="AO1429" s="86">
        <f>AVERAGEIFS($D$2:D1429, $B$2:B1429, B1429)</f>
        <v>0.3888888888888889</v>
      </c>
    </row>
    <row r="1430" spans="1:41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86">
        <f>AVERAGEIFS($C$2:C1430, $B$2:B1430, B1430)</f>
        <v>11.421052631578947</v>
      </c>
      <c r="AM1430" s="86">
        <f>AVERAGEIFS($I$2:I1430, $B$2:B1430, B1430)</f>
        <v>0.51052631578947361</v>
      </c>
      <c r="AN1430" s="86">
        <f>AVERAGEIFS($J$2:J1430, $B$2:B1430, B1430)</f>
        <v>0.49473684210526309</v>
      </c>
      <c r="AO1430" s="86">
        <f>AVERAGEIFS($D$2:D1430, $B$2:B1430, B1430)</f>
        <v>0.57894736842105265</v>
      </c>
    </row>
    <row r="1431" spans="1:41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86">
        <f>AVERAGEIFS($C$2:C1431, $B$2:B1431, B1431)</f>
        <v>7.6</v>
      </c>
      <c r="AM1431" s="86">
        <f>AVERAGEIFS($I$2:I1431, $B$2:B1431, B1431)</f>
        <v>0.505</v>
      </c>
      <c r="AN1431" s="86">
        <f>AVERAGEIFS($J$2:J1431, $B$2:B1431, B1431)</f>
        <v>0.50800000000000001</v>
      </c>
      <c r="AO1431" s="86">
        <f>AVERAGEIFS($D$2:D1431, $B$2:B1431, B1431)</f>
        <v>0.4</v>
      </c>
    </row>
    <row r="1432" spans="1:41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86">
        <f>AVERAGEIFS($C$2:C1432, $B$2:B1432, B1432)</f>
        <v>19.657894736842106</v>
      </c>
      <c r="AM1432" s="86">
        <f>AVERAGEIFS($I$2:I1432, $B$2:B1432, B1432)</f>
        <v>0.5552631578947369</v>
      </c>
      <c r="AN1432" s="86">
        <f>AVERAGEIFS($J$2:J1432, $B$2:B1432, B1432)</f>
        <v>0.54236842105263161</v>
      </c>
      <c r="AO1432" s="86">
        <f>AVERAGEIFS($D$2:D1432, $B$2:B1432, B1432)</f>
        <v>0.60526315789473684</v>
      </c>
    </row>
    <row r="1433" spans="1:41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86">
        <f>AVERAGEIFS($C$2:C1433, $B$2:B1433, B1433)</f>
        <v>19.585365853658537</v>
      </c>
      <c r="AM1433" s="86">
        <f>AVERAGEIFS($I$2:I1433, $B$2:B1433, B1433)</f>
        <v>0.54926829268292676</v>
      </c>
      <c r="AN1433" s="86">
        <f>AVERAGEIFS($J$2:J1433, $B$2:B1433, B1433)</f>
        <v>0.52390243902439038</v>
      </c>
      <c r="AO1433" s="86">
        <f>AVERAGEIFS($D$2:D1433, $B$2:B1433, B1433)</f>
        <v>0.6097560975609756</v>
      </c>
    </row>
    <row r="1434" spans="1:41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86">
        <f>AVERAGEIFS($C$2:C1434, $B$2:B1434, B1434)</f>
        <v>19.194444444444443</v>
      </c>
      <c r="AM1434" s="86">
        <f>AVERAGEIFS($I$2:I1434, $B$2:B1434, B1434)</f>
        <v>0.5083333333333333</v>
      </c>
      <c r="AN1434" s="86">
        <f>AVERAGEIFS($J$2:J1434, $B$2:B1434, B1434)</f>
        <v>0.50444444444444458</v>
      </c>
      <c r="AO1434" s="86">
        <f>AVERAGEIFS($D$2:D1434, $B$2:B1434, B1434)</f>
        <v>0.61111111111111116</v>
      </c>
    </row>
    <row r="1435" spans="1:41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86">
        <f>AVERAGEIFS($C$2:C1435, $B$2:B1435, B1435)</f>
        <v>18.592592592592592</v>
      </c>
      <c r="AM1435" s="86">
        <f>AVERAGEIFS($I$2:I1435, $B$2:B1435, B1435)</f>
        <v>0.55462962962962958</v>
      </c>
      <c r="AN1435" s="86">
        <f>AVERAGEIFS($J$2:J1435, $B$2:B1435, B1435)</f>
        <v>0.5251851851851852</v>
      </c>
      <c r="AO1435" s="86">
        <f>AVERAGEIFS($D$2:D1435, $B$2:B1435, B1435)</f>
        <v>0.55555555555555558</v>
      </c>
    </row>
    <row r="1436" spans="1:41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86">
        <f>AVERAGEIFS($C$2:C1436, $B$2:B1436, B1436)</f>
        <v>24.882352941176471</v>
      </c>
      <c r="AM1436" s="86">
        <f>AVERAGEIFS($I$2:I1436, $B$2:B1436, B1436)</f>
        <v>0.46666666666666667</v>
      </c>
      <c r="AN1436" s="86">
        <f>AVERAGEIFS($J$2:J1436, $B$2:B1436, B1436)</f>
        <v>0.480392156862745</v>
      </c>
      <c r="AO1436" s="86">
        <f>AVERAGEIFS($D$2:D1436, $B$2:B1436, B1436)</f>
        <v>0.41176470588235292</v>
      </c>
    </row>
    <row r="1437" spans="1:41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86">
        <f>AVERAGEIFS($C$2:C1437, $B$2:B1437, B1437)</f>
        <v>19.189189189189189</v>
      </c>
      <c r="AM1437" s="86">
        <f>AVERAGEIFS($I$2:I1437, $B$2:B1437, B1437)</f>
        <v>0.51486486486486482</v>
      </c>
      <c r="AN1437" s="86">
        <f>AVERAGEIFS($J$2:J1437, $B$2:B1437, B1437)</f>
        <v>0.50945945945945958</v>
      </c>
      <c r="AO1437" s="86">
        <f>AVERAGEIFS($D$2:D1437, $B$2:B1437, B1437)</f>
        <v>0.6216216216216216</v>
      </c>
    </row>
    <row r="1438" spans="1:41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86">
        <f>AVERAGEIFS($C$2:C1438, $B$2:B1438, B1438)</f>
        <v>23.545454545454547</v>
      </c>
      <c r="AM1438" s="86">
        <f>AVERAGEIFS($I$2:I1438, $B$2:B1438, B1438)</f>
        <v>0.52688311688311684</v>
      </c>
      <c r="AN1438" s="86">
        <f>AVERAGEIFS($J$2:J1438, $B$2:B1438, B1438)</f>
        <v>0.5105194805194806</v>
      </c>
      <c r="AO1438" s="86">
        <f>AVERAGEIFS($D$2:D1438, $B$2:B1438, B1438)</f>
        <v>0.54545454545454541</v>
      </c>
    </row>
    <row r="1439" spans="1:41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86">
        <f>AVERAGEIFS($C$2:C1439, $B$2:B1439, B1439)</f>
        <v>19.1875</v>
      </c>
      <c r="AM1439" s="86">
        <f>AVERAGEIFS($I$2:I1439, $B$2:B1439, B1439)</f>
        <v>0.51874999999999993</v>
      </c>
      <c r="AN1439" s="86">
        <f>AVERAGEIFS($J$2:J1439, $B$2:B1439, B1439)</f>
        <v>0.51812499999999995</v>
      </c>
      <c r="AO1439" s="86">
        <f>AVERAGEIFS($D$2:D1439, $B$2:B1439, B1439)</f>
        <v>0.5</v>
      </c>
    </row>
    <row r="1440" spans="1:41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86">
        <f>AVERAGEIFS($C$2:C1440, $B$2:B1440, B1440)</f>
        <v>16.389830508474578</v>
      </c>
      <c r="AM1440" s="86">
        <f>AVERAGEIFS($I$2:I1440, $B$2:B1440, B1440)</f>
        <v>0.54322033898305078</v>
      </c>
      <c r="AN1440" s="86">
        <f>AVERAGEIFS($J$2:J1440, $B$2:B1440, B1440)</f>
        <v>0.5352542372881357</v>
      </c>
      <c r="AO1440" s="86">
        <f>AVERAGEIFS($D$2:D1440, $B$2:B1440, B1440)</f>
        <v>0.59322033898305082</v>
      </c>
    </row>
    <row r="1441" spans="1:41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86">
        <f>AVERAGEIFS($C$2:C1441, $B$2:B1441, B1441)</f>
        <v>14.842105263157896</v>
      </c>
      <c r="AM1441" s="86">
        <f>AVERAGEIFS($I$2:I1441, $B$2:B1441, B1441)</f>
        <v>0.45263157894736838</v>
      </c>
      <c r="AN1441" s="86">
        <f>AVERAGEIFS($J$2:J1441, $B$2:B1441, B1441)</f>
        <v>0.49421052631578943</v>
      </c>
      <c r="AO1441" s="86">
        <f>AVERAGEIFS($D$2:D1441, $B$2:B1441, B1441)</f>
        <v>0.42105263157894735</v>
      </c>
    </row>
    <row r="1442" spans="1:41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86">
        <f>AVERAGEIFS($C$2:C1442, $B$2:B1442, B1442)</f>
        <v>19.410256410256409</v>
      </c>
      <c r="AM1442" s="86">
        <f>AVERAGEIFS($I$2:I1442, $B$2:B1442, B1442)</f>
        <v>0.54743589743589749</v>
      </c>
      <c r="AN1442" s="86">
        <f>AVERAGEIFS($J$2:J1442, $B$2:B1442, B1442)</f>
        <v>0.53641025641025641</v>
      </c>
      <c r="AO1442" s="86">
        <f>AVERAGEIFS($D$2:D1442, $B$2:B1442, B1442)</f>
        <v>0.58974358974358976</v>
      </c>
    </row>
    <row r="1443" spans="1:41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86">
        <f>AVERAGEIFS($C$2:C1443, $B$2:B1443, B1443)</f>
        <v>26.723404255319149</v>
      </c>
      <c r="AM1443" s="86">
        <f>AVERAGEIFS($I$2:I1443, $B$2:B1443, B1443)</f>
        <v>0.4882978723404256</v>
      </c>
      <c r="AN1443" s="86">
        <f>AVERAGEIFS($J$2:J1443, $B$2:B1443, B1443)</f>
        <v>0.49468085106382986</v>
      </c>
      <c r="AO1443" s="86">
        <f>AVERAGEIFS($D$2:D1443, $B$2:B1443, B1443)</f>
        <v>0.51063829787234039</v>
      </c>
    </row>
    <row r="1444" spans="1:41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86">
        <f>AVERAGEIFS($C$2:C1444, $B$2:B1444, B1444)</f>
        <v>18.670886075949365</v>
      </c>
      <c r="AM1444" s="86">
        <f>AVERAGEIFS($I$2:I1444, $B$2:B1444, B1444)</f>
        <v>0.46835443037974667</v>
      </c>
      <c r="AN1444" s="86">
        <f>AVERAGEIFS($J$2:J1444, $B$2:B1444, B1444)</f>
        <v>0.47784810126582306</v>
      </c>
      <c r="AO1444" s="86">
        <f>AVERAGEIFS($D$2:D1444, $B$2:B1444, B1444)</f>
        <v>0.4050632911392405</v>
      </c>
    </row>
    <row r="1445" spans="1:41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86">
        <f>AVERAGEIFS($C$2:C1445, $B$2:B1445, B1445)</f>
        <v>4.1428571428571432</v>
      </c>
      <c r="AM1445" s="86">
        <f>AVERAGEIFS($I$2:I1445, $B$2:B1445, B1445)</f>
        <v>0.62142857142857133</v>
      </c>
      <c r="AN1445" s="86">
        <f>AVERAGEIFS($J$2:J1445, $B$2:B1445, B1445)</f>
        <v>0.53714285714285714</v>
      </c>
      <c r="AO1445" s="86">
        <f>AVERAGEIFS($D$2:D1445, $B$2:B1445, B1445)</f>
        <v>0.7142857142857143</v>
      </c>
    </row>
    <row r="1446" spans="1:41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86">
        <f>AVERAGEIFS($C$2:C1446, $B$2:B1446, B1446)</f>
        <v>15.104166666666666</v>
      </c>
      <c r="AM1446" s="86">
        <f>AVERAGEIFS($I$2:I1446, $B$2:B1446, B1446)</f>
        <v>0.55104166666666676</v>
      </c>
      <c r="AN1446" s="86">
        <f>AVERAGEIFS($J$2:J1446, $B$2:B1446, B1446)</f>
        <v>0.52604166666666663</v>
      </c>
      <c r="AO1446" s="86">
        <f>AVERAGEIFS($D$2:D1446, $B$2:B1446, B1446)</f>
        <v>0.54166666666666663</v>
      </c>
    </row>
    <row r="1447" spans="1:41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86">
        <f>AVERAGEIFS($C$2:C1447, $B$2:B1447, B1447)</f>
        <v>19.782608695652176</v>
      </c>
      <c r="AM1447" s="86">
        <f>AVERAGEIFS($I$2:I1447, $B$2:B1447, B1447)</f>
        <v>0.52326086956521745</v>
      </c>
      <c r="AN1447" s="86">
        <f>AVERAGEIFS($J$2:J1447, $B$2:B1447, B1447)</f>
        <v>0.49304347826086964</v>
      </c>
      <c r="AO1447" s="86">
        <f>AVERAGEIFS($D$2:D1447, $B$2:B1447, B1447)</f>
        <v>0.52173913043478259</v>
      </c>
    </row>
    <row r="1448" spans="1:41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86">
        <f>AVERAGEIFS($C$2:C1448, $B$2:B1448, B1448)</f>
        <v>16.678571428571427</v>
      </c>
      <c r="AM1448" s="86">
        <f>AVERAGEIFS($I$2:I1448, $B$2:B1448, B1448)</f>
        <v>0.50089285714285725</v>
      </c>
      <c r="AN1448" s="86">
        <f>AVERAGEIFS($J$2:J1448, $B$2:B1448, B1448)</f>
        <v>0.50785714285714278</v>
      </c>
      <c r="AO1448" s="86">
        <f>AVERAGEIFS($D$2:D1448, $B$2:B1448, B1448)</f>
        <v>0.5357142857142857</v>
      </c>
    </row>
    <row r="1449" spans="1:41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86">
        <f>AVERAGEIFS($C$2:C1449, $B$2:B1449, B1449)</f>
        <v>26.708333333333332</v>
      </c>
      <c r="AM1449" s="86">
        <f>AVERAGEIFS($I$2:I1449, $B$2:B1449, B1449)</f>
        <v>0.48645833333333338</v>
      </c>
      <c r="AN1449" s="86">
        <f>AVERAGEIFS($J$2:J1449, $B$2:B1449, B1449)</f>
        <v>0.4941666666666667</v>
      </c>
      <c r="AO1449" s="86">
        <f>AVERAGEIFS($D$2:D1449, $B$2:B1449, B1449)</f>
        <v>0.5</v>
      </c>
    </row>
    <row r="1450" spans="1:41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86">
        <f>AVERAGEIFS($C$2:C1450, $B$2:B1450, B1450)</f>
        <v>23.46153846153846</v>
      </c>
      <c r="AM1450" s="86">
        <f>AVERAGEIFS($I$2:I1450, $B$2:B1450, B1450)</f>
        <v>0.52525641025641023</v>
      </c>
      <c r="AN1450" s="86">
        <f>AVERAGEIFS($J$2:J1450, $B$2:B1450, B1450)</f>
        <v>0.51</v>
      </c>
      <c r="AO1450" s="86">
        <f>AVERAGEIFS($D$2:D1450, $B$2:B1450, B1450)</f>
        <v>0.53846153846153844</v>
      </c>
    </row>
    <row r="1451" spans="1:41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86">
        <f>AVERAGEIFS($C$2:C1451, $B$2:B1451, B1451)</f>
        <v>18.675000000000001</v>
      </c>
      <c r="AM1451" s="86">
        <f>AVERAGEIFS($I$2:I1451, $B$2:B1451, B1451)</f>
        <v>0.4674999999999998</v>
      </c>
      <c r="AN1451" s="86">
        <f>AVERAGEIFS($J$2:J1451, $B$2:B1451, B1451)</f>
        <v>0.47775000000000023</v>
      </c>
      <c r="AO1451" s="86">
        <f>AVERAGEIFS($D$2:D1451, $B$2:B1451, B1451)</f>
        <v>0.4</v>
      </c>
    </row>
    <row r="1452" spans="1:41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86">
        <f>AVERAGEIFS($C$2:C1452, $B$2:B1452, B1452)</f>
        <v>16.383333333333333</v>
      </c>
      <c r="AM1452" s="86">
        <f>AVERAGEIFS($I$2:I1452, $B$2:B1452, B1452)</f>
        <v>0.54083333333333328</v>
      </c>
      <c r="AN1452" s="86">
        <f>AVERAGEIFS($J$2:J1452, $B$2:B1452, B1452)</f>
        <v>0.5341666666666669</v>
      </c>
      <c r="AO1452" s="86">
        <f>AVERAGEIFS($D$2:D1452, $B$2:B1452, B1452)</f>
        <v>0.58333333333333337</v>
      </c>
    </row>
    <row r="1453" spans="1:41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86">
        <f>AVERAGEIFS($C$2:C1453, $B$2:B1453, B1453)</f>
        <v>16.684210526315791</v>
      </c>
      <c r="AM1453" s="86">
        <f>AVERAGEIFS($I$2:I1453, $B$2:B1453, B1453)</f>
        <v>0.49912280701754391</v>
      </c>
      <c r="AN1453" s="86">
        <f>AVERAGEIFS($J$2:J1453, $B$2:B1453, B1453)</f>
        <v>0.50719298245614031</v>
      </c>
      <c r="AO1453" s="86">
        <f>AVERAGEIFS($D$2:D1453, $B$2:B1453, B1453)</f>
        <v>0.52631578947368418</v>
      </c>
    </row>
    <row r="1454" spans="1:41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86">
        <f>AVERAGEIFS($C$2:C1454, $B$2:B1454, B1454)</f>
        <v>14.35</v>
      </c>
      <c r="AM1454" s="86">
        <f>AVERAGEIFS($I$2:I1454, $B$2:B1454, B1454)</f>
        <v>0.45</v>
      </c>
      <c r="AN1454" s="86">
        <f>AVERAGEIFS($J$2:J1454, $B$2:B1454, B1454)</f>
        <v>0.49299999999999999</v>
      </c>
      <c r="AO1454" s="86">
        <f>AVERAGEIFS($D$2:D1454, $B$2:B1454, B1454)</f>
        <v>0.4</v>
      </c>
    </row>
    <row r="1455" spans="1:41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86">
        <f>AVERAGEIFS($C$2:C1455, $B$2:B1455, B1455)</f>
        <v>19.352941176470587</v>
      </c>
      <c r="AM1455" s="86">
        <f>AVERAGEIFS($I$2:I1455, $B$2:B1455, B1455)</f>
        <v>0.5235294117647058</v>
      </c>
      <c r="AN1455" s="86">
        <f>AVERAGEIFS($J$2:J1455, $B$2:B1455, B1455)</f>
        <v>0.51882352941176457</v>
      </c>
      <c r="AO1455" s="86">
        <f>AVERAGEIFS($D$2:D1455, $B$2:B1455, B1455)</f>
        <v>0.52941176470588236</v>
      </c>
    </row>
    <row r="1456" spans="1:41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86">
        <f>AVERAGEIFS($C$2:C1456, $B$2:B1456, B1456)</f>
        <v>19.078947368421051</v>
      </c>
      <c r="AM1456" s="86">
        <f>AVERAGEIFS($I$2:I1456, $B$2:B1456, B1456)</f>
        <v>0.51710526315789473</v>
      </c>
      <c r="AN1456" s="86">
        <f>AVERAGEIFS($J$2:J1456, $B$2:B1456, B1456)</f>
        <v>0.51000000000000012</v>
      </c>
      <c r="AO1456" s="86">
        <f>AVERAGEIFS($D$2:D1456, $B$2:B1456, B1456)</f>
        <v>0.63157894736842102</v>
      </c>
    </row>
    <row r="1457" spans="1:41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86">
        <f>AVERAGEIFS($C$2:C1457, $B$2:B1457, B1457)</f>
        <v>16.023809523809526</v>
      </c>
      <c r="AM1457" s="86">
        <f>AVERAGEIFS($I$2:I1457, $B$2:B1457, B1457)</f>
        <v>0.49047619047619051</v>
      </c>
      <c r="AN1457" s="86">
        <f>AVERAGEIFS($J$2:J1457, $B$2:B1457, B1457)</f>
        <v>0.48642857142857132</v>
      </c>
      <c r="AO1457" s="86">
        <f>AVERAGEIFS($D$2:D1457, $B$2:B1457, B1457)</f>
        <v>0.54761904761904767</v>
      </c>
    </row>
    <row r="1458" spans="1:41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86">
        <f>AVERAGEIFS($C$2:C1458, $B$2:B1458, B1458)</f>
        <v>19.3</v>
      </c>
      <c r="AM1458" s="86">
        <f>AVERAGEIFS($I$2:I1458, $B$2:B1458, B1458)</f>
        <v>0.54875000000000007</v>
      </c>
      <c r="AN1458" s="86">
        <f>AVERAGEIFS($J$2:J1458, $B$2:B1458, B1458)</f>
        <v>0.53625</v>
      </c>
      <c r="AO1458" s="86">
        <f>AVERAGEIFS($D$2:D1458, $B$2:B1458, B1458)</f>
        <v>0.6</v>
      </c>
    </row>
    <row r="1459" spans="1:41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86">
        <f>AVERAGEIFS($C$2:C1459, $B$2:B1459, B1459)</f>
        <v>15.142857142857142</v>
      </c>
      <c r="AM1459" s="86">
        <f>AVERAGEIFS($I$2:I1459, $B$2:B1459, B1459)</f>
        <v>0.55204081632653068</v>
      </c>
      <c r="AN1459" s="86">
        <f>AVERAGEIFS($J$2:J1459, $B$2:B1459, B1459)</f>
        <v>0.52612244897959182</v>
      </c>
      <c r="AO1459" s="86">
        <f>AVERAGEIFS($D$2:D1459, $B$2:B1459, B1459)</f>
        <v>0.55102040816326525</v>
      </c>
    </row>
    <row r="1460" spans="1:41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86">
        <f>AVERAGEIFS($C$2:C1460, $B$2:B1460, B1460)</f>
        <v>12</v>
      </c>
      <c r="AM1460" s="86">
        <f>AVERAGEIFS($I$2:I1460, $B$2:B1460, B1460)</f>
        <v>0.36470588235294121</v>
      </c>
      <c r="AN1460" s="86">
        <f>AVERAGEIFS($J$2:J1460, $B$2:B1460, B1460)</f>
        <v>0.43117647058823533</v>
      </c>
      <c r="AO1460" s="86">
        <f>AVERAGEIFS($D$2:D1460, $B$2:B1460, B1460)</f>
        <v>0.35294117647058826</v>
      </c>
    </row>
    <row r="1461" spans="1:41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86">
        <f>AVERAGEIFS($C$2:C1461, $B$2:B1461, B1461)</f>
        <v>17.936507936507937</v>
      </c>
      <c r="AM1461" s="86">
        <f>AVERAGEIFS($I$2:I1461, $B$2:B1461, B1461)</f>
        <v>0.4642857142857143</v>
      </c>
      <c r="AN1461" s="86">
        <f>AVERAGEIFS($J$2:J1461, $B$2:B1461, B1461)</f>
        <v>0.46936507936507926</v>
      </c>
      <c r="AO1461" s="86">
        <f>AVERAGEIFS($D$2:D1461, $B$2:B1461, B1461)</f>
        <v>0.46031746031746029</v>
      </c>
    </row>
    <row r="1462" spans="1:41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86">
        <f>AVERAGEIFS($C$2:C1462, $B$2:B1462, B1462)</f>
        <v>12.222222222222221</v>
      </c>
      <c r="AM1462" s="86">
        <f>AVERAGEIFS($I$2:I1462, $B$2:B1462, B1462)</f>
        <v>0.44444444444444442</v>
      </c>
      <c r="AN1462" s="86">
        <f>AVERAGEIFS($J$2:J1462, $B$2:B1462, B1462)</f>
        <v>0.44166666666666665</v>
      </c>
      <c r="AO1462" s="86">
        <f>AVERAGEIFS($D$2:D1462, $B$2:B1462, B1462)</f>
        <v>0.3888888888888889</v>
      </c>
    </row>
    <row r="1463" spans="1:41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86">
        <f>AVERAGEIFS($C$2:C1463, $B$2:B1463, B1463)</f>
        <v>8</v>
      </c>
      <c r="AM1463" s="86">
        <f>AVERAGEIFS($I$2:I1463, $B$2:B1463, B1463)</f>
        <v>0.56285714285714283</v>
      </c>
      <c r="AN1463" s="86">
        <f>AVERAGEIFS($J$2:J1463, $B$2:B1463, B1463)</f>
        <v>0.56285714285714283</v>
      </c>
      <c r="AO1463" s="86">
        <f>AVERAGEIFS($D$2:D1463, $B$2:B1463, B1463)</f>
        <v>0.6428571428571429</v>
      </c>
    </row>
    <row r="1464" spans="1:41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86">
        <f>AVERAGEIFS($C$2:C1464, $B$2:B1464, B1464)</f>
        <v>16.42622950819672</v>
      </c>
      <c r="AM1464" s="86">
        <f>AVERAGEIFS($I$2:I1464, $B$2:B1464, B1464)</f>
        <v>0.53196721311475403</v>
      </c>
      <c r="AN1464" s="86">
        <f>AVERAGEIFS($J$2:J1464, $B$2:B1464, B1464)</f>
        <v>0.53131147540983625</v>
      </c>
      <c r="AO1464" s="86">
        <f>AVERAGEIFS($D$2:D1464, $B$2:B1464, B1464)</f>
        <v>0.57377049180327866</v>
      </c>
    </row>
    <row r="1465" spans="1:41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86">
        <f>AVERAGEIFS($C$2:C1465, $B$2:B1465, B1465)</f>
        <v>23.329113924050635</v>
      </c>
      <c r="AM1465" s="86">
        <f>AVERAGEIFS($I$2:I1465, $B$2:B1465, B1465)</f>
        <v>0.51860759493670883</v>
      </c>
      <c r="AN1465" s="86">
        <f>AVERAGEIFS($J$2:J1465, $B$2:B1465, B1465)</f>
        <v>0.50810126582278481</v>
      </c>
      <c r="AO1465" s="86">
        <f>AVERAGEIFS($D$2:D1465, $B$2:B1465, B1465)</f>
        <v>0.53164556962025311</v>
      </c>
    </row>
    <row r="1466" spans="1:41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86">
        <f>AVERAGEIFS($C$2:C1466, $B$2:B1466, B1466)</f>
        <v>19.833333333333332</v>
      </c>
      <c r="AM1466" s="86">
        <f>AVERAGEIFS($I$2:I1466, $B$2:B1466, B1466)</f>
        <v>0.49444444444444435</v>
      </c>
      <c r="AN1466" s="86">
        <f>AVERAGEIFS($J$2:J1466, $B$2:B1466, B1466)</f>
        <v>0.5099999999999999</v>
      </c>
      <c r="AO1466" s="86">
        <f>AVERAGEIFS($D$2:D1466, $B$2:B1466, B1466)</f>
        <v>0.5</v>
      </c>
    </row>
    <row r="1467" spans="1:41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86">
        <f>AVERAGEIFS($C$2:C1467, $B$2:B1467, B1467)</f>
        <v>4.75</v>
      </c>
      <c r="AM1467" s="86">
        <f>AVERAGEIFS($I$2:I1467, $B$2:B1467, B1467)</f>
        <v>0.66874999999999996</v>
      </c>
      <c r="AN1467" s="86">
        <f>AVERAGEIFS($J$2:J1467, $B$2:B1467, B1467)</f>
        <v>0.54999999999999993</v>
      </c>
      <c r="AO1467" s="86">
        <f>AVERAGEIFS($D$2:D1467, $B$2:B1467, B1467)</f>
        <v>0.75</v>
      </c>
    </row>
    <row r="1468" spans="1:41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86">
        <f>AVERAGEIFS($C$2:C1468, $B$2:B1468, B1468)</f>
        <v>13.095238095238095</v>
      </c>
      <c r="AM1468" s="86">
        <f>AVERAGEIFS($I$2:I1468, $B$2:B1468, B1468)</f>
        <v>0.53333333333333333</v>
      </c>
      <c r="AN1468" s="86">
        <f>AVERAGEIFS($J$2:J1468, $B$2:B1468, B1468)</f>
        <v>0.50952380952380938</v>
      </c>
      <c r="AO1468" s="86">
        <f>AVERAGEIFS($D$2:D1468, $B$2:B1468, B1468)</f>
        <v>0.5714285714285714</v>
      </c>
    </row>
    <row r="1469" spans="1:41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86">
        <f>AVERAGEIFS($C$2:C1469, $B$2:B1469, B1469)</f>
        <v>18.107142857142858</v>
      </c>
      <c r="AM1469" s="86">
        <f>AVERAGEIFS($I$2:I1469, $B$2:B1469, B1469)</f>
        <v>0.49785714285714289</v>
      </c>
      <c r="AN1469" s="86">
        <f>AVERAGEIFS($J$2:J1469, $B$2:B1469, B1469)</f>
        <v>0.50624999999999987</v>
      </c>
      <c r="AO1469" s="86">
        <f>AVERAGEIFS($D$2:D1469, $B$2:B1469, B1469)</f>
        <v>0.48214285714285715</v>
      </c>
    </row>
    <row r="1470" spans="1:41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86">
        <f>AVERAGEIFS($C$2:C1470, $B$2:B1470, B1470)</f>
        <v>19.390243902439025</v>
      </c>
      <c r="AM1470" s="86">
        <f>AVERAGEIFS($I$2:I1470, $B$2:B1470, B1470)</f>
        <v>0.55975609756097566</v>
      </c>
      <c r="AN1470" s="86">
        <f>AVERAGEIFS($J$2:J1470, $B$2:B1470, B1470)</f>
        <v>0.53878048780487808</v>
      </c>
      <c r="AO1470" s="86">
        <f>AVERAGEIFS($D$2:D1470, $B$2:B1470, B1470)</f>
        <v>0.6097560975609756</v>
      </c>
    </row>
    <row r="1471" spans="1:41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86">
        <f>AVERAGEIFS($C$2:C1471, $B$2:B1471, B1471)</f>
        <v>15.575757575757576</v>
      </c>
      <c r="AM1471" s="86">
        <f>AVERAGEIFS($I$2:I1471, $B$2:B1471, B1471)</f>
        <v>0.50757575757575757</v>
      </c>
      <c r="AN1471" s="86">
        <f>AVERAGEIFS($J$2:J1471, $B$2:B1471, B1471)</f>
        <v>0.49787878787878798</v>
      </c>
      <c r="AO1471" s="86">
        <f>AVERAGEIFS($D$2:D1471, $B$2:B1471, B1471)</f>
        <v>0.42424242424242425</v>
      </c>
    </row>
    <row r="1472" spans="1:41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86">
        <f>AVERAGEIFS($C$2:C1472, $B$2:B1472, B1472)</f>
        <v>24.78846153846154</v>
      </c>
      <c r="AM1472" s="86">
        <f>AVERAGEIFS($I$2:I1472, $B$2:B1472, B1472)</f>
        <v>0.47692307692307695</v>
      </c>
      <c r="AN1472" s="86">
        <f>AVERAGEIFS($J$2:J1472, $B$2:B1472, B1472)</f>
        <v>0.48346153846153839</v>
      </c>
      <c r="AO1472" s="86">
        <f>AVERAGEIFS($D$2:D1472, $B$2:B1472, B1472)</f>
        <v>0.42307692307692307</v>
      </c>
    </row>
    <row r="1473" spans="1:41" x14ac:dyDescent="0.25">
      <c r="A1473" s="85">
        <v>46184</v>
      </c>
      <c r="B1473" t="s">
        <v>40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86">
        <f>AVERAGEIFS($C$2:C1473, $B$2:B1473, B1473)</f>
        <v>18.728395061728396</v>
      </c>
      <c r="AM1473" s="86">
        <f>AVERAGEIFS($I$2:I1473, $B$2:B1473, B1473)</f>
        <v>0.47098765432098744</v>
      </c>
      <c r="AN1473" s="86">
        <f>AVERAGEIFS($J$2:J1473, $B$2:B1473, B1473)</f>
        <v>0.47938271604938298</v>
      </c>
      <c r="AO1473" s="86">
        <f>AVERAGEIFS($D$2:D1473, $B$2:B1473, B1473)</f>
        <v>0.40740740740740738</v>
      </c>
    </row>
    <row r="1474" spans="1:41" x14ac:dyDescent="0.25">
      <c r="A1474" s="85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86">
        <f>AVERAGEIFS($C$2:C1474, $B$2:B1474, B1474)</f>
        <v>23.955555555555556</v>
      </c>
      <c r="AM1474" s="86">
        <f>AVERAGEIFS($I$2:I1474, $B$2:B1474, B1474)</f>
        <v>0.5675555555555557</v>
      </c>
      <c r="AN1474" s="86">
        <f>AVERAGEIFS($J$2:J1474, $B$2:B1474, B1474)</f>
        <v>0.53111111111111098</v>
      </c>
      <c r="AO1474" s="86">
        <f>AVERAGEIFS($D$2:D1474, $B$2:B1474, B1474)</f>
        <v>0.64444444444444449</v>
      </c>
    </row>
    <row r="1475" spans="1:41" x14ac:dyDescent="0.25">
      <c r="A1475" s="85">
        <v>46184</v>
      </c>
      <c r="B1475" t="s">
        <v>71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86">
        <f>AVERAGEIFS($C$2:C1475, $B$2:B1475, B1475)</f>
        <v>16.302325581395348</v>
      </c>
      <c r="AM1475" s="86">
        <f>AVERAGEIFS($I$2:I1475, $B$2:B1475, B1475)</f>
        <v>0.49651162790697678</v>
      </c>
      <c r="AN1475" s="86">
        <f>AVERAGEIFS($J$2:J1475, $B$2:B1475, B1475)</f>
        <v>0.48930232558139525</v>
      </c>
      <c r="AO1475" s="86">
        <f>AVERAGEIFS($D$2:D1475, $B$2:B1475, B1475)</f>
        <v>0.55813953488372092</v>
      </c>
    </row>
    <row r="1476" spans="1:41" x14ac:dyDescent="0.25">
      <c r="A1476" s="85">
        <v>46184</v>
      </c>
      <c r="B1476" t="s">
        <v>53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86">
        <f>AVERAGEIFS($C$2:C1476, $B$2:B1476, B1476)</f>
        <v>15.764705882352942</v>
      </c>
      <c r="AM1476" s="86">
        <f>AVERAGEIFS($I$2:I1476, $B$2:B1476, B1476)</f>
        <v>0.51470588235294112</v>
      </c>
      <c r="AN1476" s="86">
        <f>AVERAGEIFS($J$2:J1476, $B$2:B1476, B1476)</f>
        <v>0.50117647058823533</v>
      </c>
      <c r="AO1476" s="86">
        <f>AVERAGEIFS($D$2:D1476, $B$2:B1476, B1476)</f>
        <v>0.44117647058823528</v>
      </c>
    </row>
    <row r="1477" spans="1:41" x14ac:dyDescent="0.25">
      <c r="A1477" s="85">
        <v>46184</v>
      </c>
      <c r="B1477" t="s">
        <v>25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86">
        <f>AVERAGEIFS($C$2:C1477, $B$2:B1477, B1477)</f>
        <v>13.444444444444445</v>
      </c>
      <c r="AM1477" s="86">
        <f>AVERAGEIFS($I$2:I1477, $B$2:B1477, B1477)</f>
        <v>0.65555555555555556</v>
      </c>
      <c r="AN1477" s="86">
        <f>AVERAGEIFS($J$2:J1477, $B$2:B1477, B1477)</f>
        <v>0.60888888888888903</v>
      </c>
      <c r="AO1477" s="86">
        <f>AVERAGEIFS($D$2:D1477, $B$2:B1477, B1477)</f>
        <v>0.66666666666666663</v>
      </c>
    </row>
    <row r="1478" spans="1:41" x14ac:dyDescent="0.25">
      <c r="A1478" s="85">
        <v>46184</v>
      </c>
      <c r="B1478" t="s">
        <v>115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86">
        <f>AVERAGEIFS($C$2:C1478, $B$2:B1478, B1478)</f>
        <v>13.136363636363637</v>
      </c>
      <c r="AM1478" s="86">
        <f>AVERAGEIFS($I$2:I1478, $B$2:B1478, B1478)</f>
        <v>0.5431818181818181</v>
      </c>
      <c r="AN1478" s="86">
        <f>AVERAGEIFS($J$2:J1478, $B$2:B1478, B1478)</f>
        <v>0.51409090909090893</v>
      </c>
      <c r="AO1478" s="86">
        <f>AVERAGEIFS($D$2:D1478, $B$2:B1478, B1478)</f>
        <v>0.59090909090909094</v>
      </c>
    </row>
    <row r="1479" spans="1:41" x14ac:dyDescent="0.25">
      <c r="A1479" s="85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86">
        <f>AVERAGEIFS($C$2:C1479, $B$2:B1479, B1479)</f>
        <v>26.816326530612244</v>
      </c>
      <c r="AM1479" s="86">
        <f>AVERAGEIFS($I$2:I1479, $B$2:B1479, B1479)</f>
        <v>0.48163265306122449</v>
      </c>
      <c r="AN1479" s="86">
        <f>AVERAGEIFS($J$2:J1479, $B$2:B1479, B1479)</f>
        <v>0.49204081632653068</v>
      </c>
      <c r="AO1479" s="86">
        <f>AVERAGEIFS($D$2:D1479, $B$2:B1479, B1479)</f>
        <v>0.48979591836734693</v>
      </c>
    </row>
    <row r="1480" spans="1:41" x14ac:dyDescent="0.25">
      <c r="A1480" s="85">
        <v>46184</v>
      </c>
      <c r="B1480" t="s">
        <v>179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86">
        <f>AVERAGEIFS($C$2:C1480, $B$2:B1480, B1480)</f>
        <v>20.210526315789473</v>
      </c>
      <c r="AM1480" s="86">
        <f>AVERAGEIFS($I$2:I1480, $B$2:B1480, B1480)</f>
        <v>0.481578947368421</v>
      </c>
      <c r="AN1480" s="86">
        <f>AVERAGEIFS($J$2:J1480, $B$2:B1480, B1480)</f>
        <v>0.50368421052631573</v>
      </c>
      <c r="AO1480" s="86">
        <f>AVERAGEIFS($D$2:D1480, $B$2:B1480, B1480)</f>
        <v>0.47368421052631576</v>
      </c>
    </row>
    <row r="1481" spans="1:41" x14ac:dyDescent="0.25">
      <c r="A1481" s="85">
        <v>46184</v>
      </c>
      <c r="B1481" t="s">
        <v>44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86">
        <f>AVERAGEIFS($C$2:C1481, $B$2:B1481, B1481)</f>
        <v>16.419354838709676</v>
      </c>
      <c r="AM1481" s="86">
        <f>AVERAGEIFS($I$2:I1481, $B$2:B1481, B1481)</f>
        <v>0.52741935483870961</v>
      </c>
      <c r="AN1481" s="86">
        <f>AVERAGEIFS($J$2:J1481, $B$2:B1481, B1481)</f>
        <v>0.52903225806451626</v>
      </c>
      <c r="AO1481" s="86">
        <f>AVERAGEIFS($D$2:D1481, $B$2:B1481, B1481)</f>
        <v>0.56451612903225812</v>
      </c>
    </row>
    <row r="1482" spans="1:41" x14ac:dyDescent="0.25">
      <c r="A1482" s="85">
        <v>46184</v>
      </c>
      <c r="B1482" t="s">
        <v>37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86">
        <f>AVERAGEIFS($C$2:C1482, $B$2:B1482, B1482)</f>
        <v>15.8125</v>
      </c>
      <c r="AM1482" s="86">
        <f>AVERAGEIFS($I$2:I1482, $B$2:B1482, B1482)</f>
        <v>0.58437499999999998</v>
      </c>
      <c r="AN1482" s="86">
        <f>AVERAGEIFS($J$2:J1482, $B$2:B1482, B1482)</f>
        <v>0.52187499999999998</v>
      </c>
      <c r="AO1482" s="86">
        <f>AVERAGEIFS($D$2:D1482, $B$2:B1482, B1482)</f>
        <v>0.5625</v>
      </c>
    </row>
    <row r="1483" spans="1:41" x14ac:dyDescent="0.25">
      <c r="A1483" s="85">
        <v>46184</v>
      </c>
      <c r="B1483" t="s">
        <v>13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86">
        <f>AVERAGEIFS($C$2:C1483, $B$2:B1483, B1483)</f>
        <v>16.894736842105264</v>
      </c>
      <c r="AM1483" s="86">
        <f>AVERAGEIFS($I$2:I1483, $B$2:B1483, B1483)</f>
        <v>0.46710526315789475</v>
      </c>
      <c r="AN1483" s="86">
        <f>AVERAGEIFS($J$2:J1483, $B$2:B1483, B1483)</f>
        <v>0.48921052631578954</v>
      </c>
      <c r="AO1483" s="86">
        <f>AVERAGEIFS($D$2:D1483, $B$2:B1483, B1483)</f>
        <v>0.39473684210526316</v>
      </c>
    </row>
    <row r="1484" spans="1:41" x14ac:dyDescent="0.25">
      <c r="A1484" s="85">
        <v>46184</v>
      </c>
      <c r="B1484" t="s">
        <v>214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86">
        <f>AVERAGEIFS($C$2:C1484, $B$2:B1484, B1484)</f>
        <v>5</v>
      </c>
      <c r="AM1484" s="86">
        <f>AVERAGEIFS($I$2:I1484, $B$2:B1484, B1484)</f>
        <v>0.62222222222222223</v>
      </c>
      <c r="AN1484" s="86">
        <f>AVERAGEIFS($J$2:J1484, $B$2:B1484, B1484)</f>
        <v>0.53222222222222215</v>
      </c>
      <c r="AO1484" s="86">
        <f>AVERAGEIFS($D$2:D1484, $B$2:B1484, B1484)</f>
        <v>0.66666666666666663</v>
      </c>
    </row>
    <row r="1485" spans="1:41" x14ac:dyDescent="0.25">
      <c r="A1485" s="85">
        <v>46187</v>
      </c>
      <c r="B1485" t="s">
        <v>179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86">
        <f>AVERAGEIFS($C$2:C1485, $B$2:B1485, B1485)</f>
        <v>20.149999999999999</v>
      </c>
      <c r="AM1485" s="86">
        <f>AVERAGEIFS($I$2:I1485, $B$2:B1485, B1485)</f>
        <v>0.49499999999999994</v>
      </c>
      <c r="AN1485" s="86">
        <f>AVERAGEIFS($J$2:J1485, $B$2:B1485, B1485)</f>
        <v>0.50499999999999989</v>
      </c>
      <c r="AO1485" s="86">
        <f>AVERAGEIFS($D$2:D1485, $B$2:B1485, B1485)</f>
        <v>0.5</v>
      </c>
    </row>
    <row r="1486" spans="1:41" x14ac:dyDescent="0.25">
      <c r="A1486" s="85">
        <v>46187</v>
      </c>
      <c r="B1486" t="s">
        <v>35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86">
        <f>AVERAGEIFS($C$2:C1486, $B$2:B1486, B1486)</f>
        <v>10.130434782608695</v>
      </c>
      <c r="AM1486" s="86">
        <f>AVERAGEIFS($I$2:I1486, $B$2:B1486, B1486)</f>
        <v>0.46152173913043482</v>
      </c>
      <c r="AN1486" s="86">
        <f>AVERAGEIFS($J$2:J1486, $B$2:B1486, B1486)</f>
        <v>0.4854347826086956</v>
      </c>
      <c r="AO1486" s="86">
        <f>AVERAGEIFS($D$2:D1486, $B$2:B1486, B1486)</f>
        <v>0.43478260869565216</v>
      </c>
    </row>
    <row r="1487" spans="1:41" x14ac:dyDescent="0.25">
      <c r="A1487" s="85">
        <v>46187</v>
      </c>
      <c r="B1487" t="s">
        <v>27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86">
        <f>AVERAGEIFS($C$2:C1487, $B$2:B1487, B1487)</f>
        <v>12.473684210526315</v>
      </c>
      <c r="AM1487" s="86">
        <f>AVERAGEIFS($I$2:I1487, $B$2:B1487, B1487)</f>
        <v>0.46052631578947367</v>
      </c>
      <c r="AN1487" s="86">
        <f>AVERAGEIFS($J$2:J1487, $B$2:B1487, B1487)</f>
        <v>0.44631578947368417</v>
      </c>
      <c r="AO1487" s="86">
        <f>AVERAGEIFS($D$2:D1487, $B$2:B1487, B1487)</f>
        <v>0.42105263157894735</v>
      </c>
    </row>
    <row r="1488" spans="1:41" x14ac:dyDescent="0.25">
      <c r="A1488" s="85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86">
        <f>AVERAGEIFS($C$2:C1488, $B$2:B1488, B1488)</f>
        <v>24.406779661016948</v>
      </c>
      <c r="AM1488" s="86">
        <f>AVERAGEIFS($I$2:I1488, $B$2:B1488, B1488)</f>
        <v>0.51322033898305075</v>
      </c>
      <c r="AN1488" s="86">
        <f>AVERAGEIFS($J$2:J1488, $B$2:B1488, B1488)</f>
        <v>0.52813559322033909</v>
      </c>
      <c r="AO1488" s="86">
        <f>AVERAGEIFS($D$2:D1488, $B$2:B1488, B1488)</f>
        <v>0.49152542372881358</v>
      </c>
    </row>
    <row r="1489" spans="1:41" x14ac:dyDescent="0.25">
      <c r="A1489" s="85">
        <v>46187</v>
      </c>
      <c r="B1489" t="s">
        <v>40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86">
        <f>AVERAGEIFS($C$2:C1489, $B$2:B1489, B1489)</f>
        <v>18.707317073170731</v>
      </c>
      <c r="AM1489" s="86">
        <f>AVERAGEIFS($I$2:I1489, $B$2:B1489, B1489)</f>
        <v>0.47439024390243884</v>
      </c>
      <c r="AN1489" s="86">
        <f>AVERAGEIFS($J$2:J1489, $B$2:B1489, B1489)</f>
        <v>0.48000000000000026</v>
      </c>
      <c r="AO1489" s="86">
        <f>AVERAGEIFS($D$2:D1489, $B$2:B1489, B1489)</f>
        <v>0.41463414634146339</v>
      </c>
    </row>
    <row r="1490" spans="1:41" x14ac:dyDescent="0.25">
      <c r="A1490" s="85">
        <v>46187</v>
      </c>
      <c r="B1490" t="s">
        <v>107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86">
        <f>AVERAGEIFS($C$2:C1490, $B$2:B1490, B1490)</f>
        <v>16.689655172413794</v>
      </c>
      <c r="AM1490" s="86">
        <f>AVERAGEIFS($I$2:I1490, $B$2:B1490, B1490)</f>
        <v>0.50344827586206897</v>
      </c>
      <c r="AN1490" s="86">
        <f>AVERAGEIFS($J$2:J1490, $B$2:B1490, B1490)</f>
        <v>0.50758620689655165</v>
      </c>
      <c r="AO1490" s="86">
        <f>AVERAGEIFS($D$2:D1490, $B$2:B1490, B1490)</f>
        <v>0.53448275862068961</v>
      </c>
    </row>
    <row r="1491" spans="1:41" x14ac:dyDescent="0.25">
      <c r="A1491" s="85">
        <v>46187</v>
      </c>
      <c r="B1491" t="s">
        <v>52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86">
        <f>AVERAGEIFS($C$2:C1491, $B$2:B1491, B1491)</f>
        <v>15.5</v>
      </c>
      <c r="AM1491" s="86">
        <f>AVERAGEIFS($I$2:I1491, $B$2:B1491, B1491)</f>
        <v>0.45625000000000004</v>
      </c>
      <c r="AN1491" s="86">
        <f>AVERAGEIFS($J$2:J1491, $B$2:B1491, B1491)</f>
        <v>0.48500000000000004</v>
      </c>
      <c r="AO1491" s="86">
        <f>AVERAGEIFS($D$2:D1491, $B$2:B1491, B1491)</f>
        <v>0.3125</v>
      </c>
    </row>
    <row r="1492" spans="1:41" x14ac:dyDescent="0.25">
      <c r="A1492" s="85">
        <v>46187</v>
      </c>
      <c r="B1492" t="s">
        <v>71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86">
        <f>AVERAGEIFS($C$2:C1492, $B$2:B1492, B1492)</f>
        <v>16.295454545454547</v>
      </c>
      <c r="AM1492" s="86">
        <f>AVERAGEIFS($I$2:I1492, $B$2:B1492, B1492)</f>
        <v>0.49090909090909096</v>
      </c>
      <c r="AN1492" s="86">
        <f>AVERAGEIFS($J$2:J1492, $B$2:B1492, B1492)</f>
        <v>0.48886363636363622</v>
      </c>
      <c r="AO1492" s="86">
        <f>AVERAGEIFS($D$2:D1492, $B$2:B1492, B1492)</f>
        <v>0.54545454545454541</v>
      </c>
    </row>
    <row r="1493" spans="1:41" x14ac:dyDescent="0.25">
      <c r="A1493" s="85">
        <v>46187</v>
      </c>
      <c r="B1493" t="s">
        <v>161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86">
        <f>AVERAGEIFS($C$2:C1493, $B$2:B1493, B1493)</f>
        <v>11.55</v>
      </c>
      <c r="AM1493" s="86">
        <f>AVERAGEIFS($I$2:I1493, $B$2:B1493, B1493)</f>
        <v>0.49749999999999994</v>
      </c>
      <c r="AN1493" s="86">
        <f>AVERAGEIFS($J$2:J1493, $B$2:B1493, B1493)</f>
        <v>0.49349999999999994</v>
      </c>
      <c r="AO1493" s="86">
        <f>AVERAGEIFS($D$2:D1493, $B$2:B1493, B1493)</f>
        <v>0.55000000000000004</v>
      </c>
    </row>
    <row r="1494" spans="1:41" x14ac:dyDescent="0.25">
      <c r="A1494" s="85">
        <v>46187</v>
      </c>
      <c r="B1494" t="s">
        <v>44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86">
        <f>AVERAGEIFS($C$2:C1494, $B$2:B1494, B1494)</f>
        <v>16.444444444444443</v>
      </c>
      <c r="AM1494" s="86">
        <f>AVERAGEIFS($I$2:I1494, $B$2:B1494, B1494)</f>
        <v>0.52301587301587293</v>
      </c>
      <c r="AN1494" s="86">
        <f>AVERAGEIFS($J$2:J1494, $B$2:B1494, B1494)</f>
        <v>0.52809523809523828</v>
      </c>
      <c r="AO1494" s="86">
        <f>AVERAGEIFS($D$2:D1494, $B$2:B1494, B1494)</f>
        <v>0.55555555555555558</v>
      </c>
    </row>
    <row r="1495" spans="1:41" x14ac:dyDescent="0.25">
      <c r="A1495" s="85">
        <v>46187</v>
      </c>
      <c r="B1495" t="s">
        <v>141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86">
        <f>AVERAGEIFS($C$2:C1495, $B$2:B1495, B1495)</f>
        <v>19.307692307692307</v>
      </c>
      <c r="AM1495" s="86">
        <f>AVERAGEIFS($I$2:I1495, $B$2:B1495, B1495)</f>
        <v>0.51025641025641022</v>
      </c>
      <c r="AN1495" s="86">
        <f>AVERAGEIFS($J$2:J1495, $B$2:B1495, B1495)</f>
        <v>0.50897435897435905</v>
      </c>
      <c r="AO1495" s="86">
        <f>AVERAGEIFS($D$2:D1495, $B$2:B1495, B1495)</f>
        <v>0.61538461538461542</v>
      </c>
    </row>
    <row r="1496" spans="1:41" x14ac:dyDescent="0.25">
      <c r="A1496" s="85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86">
        <f>AVERAGEIFS($C$2:C1496, $B$2:B1496, B1496)</f>
        <v>23.967032967032967</v>
      </c>
      <c r="AM1496" s="86">
        <f>AVERAGEIFS($I$2:I1496, $B$2:B1496, B1496)</f>
        <v>0.56406593406593419</v>
      </c>
      <c r="AN1496" s="86">
        <f>AVERAGEIFS($J$2:J1496, $B$2:B1496, B1496)</f>
        <v>0.53043956043956031</v>
      </c>
      <c r="AO1496" s="86">
        <f>AVERAGEIFS($D$2:D1496, $B$2:B1496, B1496)</f>
        <v>0.63736263736263732</v>
      </c>
    </row>
    <row r="1497" spans="1:41" x14ac:dyDescent="0.25">
      <c r="A1497" s="85">
        <v>46191</v>
      </c>
      <c r="B1497" t="s">
        <v>40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86">
        <f>AVERAGEIFS($C$2:C1497, $B$2:B1497, B1497)</f>
        <v>18.891566265060241</v>
      </c>
      <c r="AM1497" s="86">
        <f>AVERAGEIFS($I$2:I1497, $B$2:B1497, B1497)</f>
        <v>0.47771084337349379</v>
      </c>
      <c r="AN1497" s="86">
        <f>AVERAGEIFS($J$2:J1497, $B$2:B1497, B1497)</f>
        <v>0.48253012048192795</v>
      </c>
      <c r="AO1497" s="86">
        <f>AVERAGEIFS($D$2:D1497, $B$2:B1497, B1497)</f>
        <v>0.42168674698795183</v>
      </c>
    </row>
    <row r="1498" spans="1:41" x14ac:dyDescent="0.25">
      <c r="A1498" s="85">
        <v>46191</v>
      </c>
      <c r="B1498" t="s">
        <v>141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86">
        <f>AVERAGEIFS($C$2:C1498, $B$2:B1498, B1498)</f>
        <v>19.600000000000001</v>
      </c>
      <c r="AM1498" s="86">
        <f>AVERAGEIFS($I$2:I1498, $B$2:B1498, B1498)</f>
        <v>0.51624999999999999</v>
      </c>
      <c r="AN1498" s="86">
        <f>AVERAGEIFS($J$2:J1498, $B$2:B1498, B1498)</f>
        <v>0.51350000000000018</v>
      </c>
      <c r="AO1498" s="86">
        <f>AVERAGEIFS($D$2:D1498, $B$2:B1498, B1498)</f>
        <v>0.625</v>
      </c>
    </row>
    <row r="1499" spans="1:41" x14ac:dyDescent="0.25">
      <c r="A1499" s="85">
        <v>46191</v>
      </c>
      <c r="B1499" t="s">
        <v>150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86">
        <f>AVERAGEIFS($C$2:C1499, $B$2:B1499, B1499)</f>
        <v>19.404761904761905</v>
      </c>
      <c r="AM1499" s="86">
        <f>AVERAGEIFS($I$2:I1499, $B$2:B1499, B1499)</f>
        <v>0.56428571428571439</v>
      </c>
      <c r="AN1499" s="86">
        <f>AVERAGEIFS($J$2:J1499, $B$2:B1499, B1499)</f>
        <v>0.54238095238095241</v>
      </c>
      <c r="AO1499" s="86">
        <f>AVERAGEIFS($D$2:D1499, $B$2:B1499, B1499)</f>
        <v>0.61904761904761907</v>
      </c>
    </row>
    <row r="1500" spans="1:41" x14ac:dyDescent="0.25">
      <c r="A1500" s="85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86">
        <f>AVERAGEIFS($C$2:C1500, $B$2:B1500, B1500)</f>
        <v>24.3</v>
      </c>
      <c r="AM1500" s="86">
        <f>AVERAGEIFS($I$2:I1500, $B$2:B1500, B1500)</f>
        <v>0.51716666666666655</v>
      </c>
      <c r="AN1500" s="86">
        <f>AVERAGEIFS($J$2:J1500, $B$2:B1500, B1500)</f>
        <v>0.53083333333333338</v>
      </c>
      <c r="AO1500" s="86">
        <f>AVERAGEIFS($D$2:D1500, $B$2:B1500, B1500)</f>
        <v>0.5</v>
      </c>
    </row>
    <row r="1501" spans="1:41" x14ac:dyDescent="0.25">
      <c r="A1501" s="85">
        <v>46191</v>
      </c>
      <c r="B1501" t="s">
        <v>42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86">
        <f>AVERAGEIFS($C$2:C1501, $B$2:B1501, B1501)</f>
        <v>17.875</v>
      </c>
      <c r="AM1501" s="86">
        <f>AVERAGEIFS($I$2:I1501, $B$2:B1501, B1501)</f>
        <v>0.46875</v>
      </c>
      <c r="AN1501" s="86">
        <f>AVERAGEIFS($J$2:J1501, $B$2:B1501, B1501)</f>
        <v>0.47281249999999991</v>
      </c>
      <c r="AO1501" s="86">
        <f>AVERAGEIFS($D$2:D1501, $B$2:B1501, B1501)</f>
        <v>0.46875</v>
      </c>
    </row>
    <row r="1502" spans="1:41" x14ac:dyDescent="0.25">
      <c r="A1502" s="85">
        <v>46191</v>
      </c>
      <c r="B1502" t="s">
        <v>179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86">
        <f>AVERAGEIFS($C$2:C1502, $B$2:B1502, B1502)</f>
        <v>19.666666666666668</v>
      </c>
      <c r="AM1502" s="86">
        <f>AVERAGEIFS($I$2:I1502, $B$2:B1502, B1502)</f>
        <v>0.50714285714285712</v>
      </c>
      <c r="AN1502" s="86">
        <f>AVERAGEIFS($J$2:J1502, $B$2:B1502, B1502)</f>
        <v>0.51380952380952372</v>
      </c>
      <c r="AO1502" s="86">
        <f>AVERAGEIFS($D$2:D1502, $B$2:B1502, B1502)</f>
        <v>0.52380952380952384</v>
      </c>
    </row>
    <row r="1503" spans="1:41" x14ac:dyDescent="0.25">
      <c r="A1503" s="85">
        <v>46191</v>
      </c>
      <c r="B1503" t="s">
        <v>140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86">
        <f>AVERAGEIFS($C$2:C1503, $B$2:B1503, B1503)</f>
        <v>12.689655172413794</v>
      </c>
      <c r="AM1503" s="86">
        <f>AVERAGEIFS($I$2:I1503, $B$2:B1503, B1503)</f>
        <v>0.53275862068965518</v>
      </c>
      <c r="AN1503" s="86">
        <f>AVERAGEIFS($J$2:J1503, $B$2:B1503, B1503)</f>
        <v>0.51068965517241371</v>
      </c>
      <c r="AO1503" s="86">
        <f>AVERAGEIFS($D$2:D1503, $B$2:B1503, B1503)</f>
        <v>0.51724137931034486</v>
      </c>
    </row>
    <row r="1504" spans="1:41" x14ac:dyDescent="0.25">
      <c r="A1504" s="85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86">
        <f>AVERAGEIFS($C$2:C1504, $B$2:B1504, B1504)</f>
        <v>26.78</v>
      </c>
      <c r="AM1504" s="86">
        <f>AVERAGEIFS($I$2:I1504, $B$2:B1504, B1504)</f>
        <v>0.47700000000000004</v>
      </c>
      <c r="AN1504" s="86">
        <f>AVERAGEIFS($J$2:J1504, $B$2:B1504, B1504)</f>
        <v>0.48840000000000006</v>
      </c>
      <c r="AO1504" s="86">
        <f>AVERAGEIFS($D$2:D1504, $B$2:B1504, B1504)</f>
        <v>0.48</v>
      </c>
    </row>
    <row r="1505" spans="1:41" x14ac:dyDescent="0.25">
      <c r="A1505" s="85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86">
        <f>AVERAGEIFS($C$2:C1505, $B$2:B1505, B1505)</f>
        <v>23.978260869565219</v>
      </c>
      <c r="AM1505" s="86">
        <f>AVERAGEIFS($I$2:I1505, $B$2:B1505, B1505)</f>
        <v>0.56065217391304356</v>
      </c>
      <c r="AN1505" s="86">
        <f>AVERAGEIFS($J$2:J1505, $B$2:B1505, B1505)</f>
        <v>0.5280434782608695</v>
      </c>
      <c r="AO1505" s="86">
        <f>AVERAGEIFS($D$2:D1505, $B$2:B1505, B1505)</f>
        <v>0.63043478260869568</v>
      </c>
    </row>
    <row r="1506" spans="1:41" x14ac:dyDescent="0.25">
      <c r="A1506" s="85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86">
        <f>AVERAGEIFS($C$2:C1506, $B$2:B1506, B1506)</f>
        <v>24.754716981132077</v>
      </c>
      <c r="AM1506" s="86">
        <f>AVERAGEIFS($I$2:I1506, $B$2:B1506, B1506)</f>
        <v>0.47264150943396227</v>
      </c>
      <c r="AN1506" s="86">
        <f>AVERAGEIFS($J$2:J1506, $B$2:B1506, B1506)</f>
        <v>0.48018867924528291</v>
      </c>
      <c r="AO1506" s="86">
        <f>AVERAGEIFS($D$2:D1506, $B$2:B1506, B1506)</f>
        <v>0.41509433962264153</v>
      </c>
    </row>
    <row r="1507" spans="1:41" x14ac:dyDescent="0.25">
      <c r="A1507" s="85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86">
        <f>AVERAGEIFS($C$2:C1507, $B$2:B1507, B1507)</f>
        <v>19.523809523809526</v>
      </c>
      <c r="AM1507" s="86">
        <f>AVERAGEIFS($I$2:I1507, $B$2:B1507, B1507)</f>
        <v>0.54214285714285704</v>
      </c>
      <c r="AN1507" s="86">
        <f>AVERAGEIFS($J$2:J1507, $B$2:B1507, B1507)</f>
        <v>0.51880952380952383</v>
      </c>
      <c r="AO1507" s="86">
        <f>AVERAGEIFS($D$2:D1507, $B$2:B1507, B1507)</f>
        <v>0.59523809523809523</v>
      </c>
    </row>
    <row r="1508" spans="1:41" x14ac:dyDescent="0.25">
      <c r="A1508" s="85">
        <v>46191</v>
      </c>
      <c r="B1508" t="s">
        <v>115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86">
        <f>AVERAGEIFS($C$2:C1508, $B$2:B1508, B1508)</f>
        <v>13.260869565217391</v>
      </c>
      <c r="AM1508" s="86">
        <f>AVERAGEIFS($I$2:I1508, $B$2:B1508, B1508)</f>
        <v>0.53043478260869559</v>
      </c>
      <c r="AN1508" s="86">
        <f>AVERAGEIFS($J$2:J1508, $B$2:B1508, B1508)</f>
        <v>0.50521739130434773</v>
      </c>
      <c r="AO1508" s="86">
        <f>AVERAGEIFS($D$2:D1508, $B$2:B1508, B1508)</f>
        <v>0.56521739130434778</v>
      </c>
    </row>
    <row r="1509" spans="1:41" x14ac:dyDescent="0.25">
      <c r="A1509" s="85">
        <v>46191</v>
      </c>
      <c r="B1509" t="s">
        <v>148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86">
        <f>AVERAGEIFS($C$2:C1509, $B$2:B1509, B1509)</f>
        <v>8.6875</v>
      </c>
      <c r="AM1509" s="86">
        <f>AVERAGEIFS($I$2:I1509, $B$2:B1509, B1509)</f>
        <v>0.37187500000000001</v>
      </c>
      <c r="AN1509" s="86">
        <f>AVERAGEIFS($J$2:J1509, $B$2:B1509, B1509)</f>
        <v>0.43312499999999987</v>
      </c>
      <c r="AO1509" s="86">
        <f>AVERAGEIFS($D$2:D1509, $B$2:B1509, B1509)</f>
        <v>0.375</v>
      </c>
    </row>
    <row r="1510" spans="1:41" x14ac:dyDescent="0.25">
      <c r="A1510" s="85">
        <v>46191</v>
      </c>
      <c r="B1510" t="s">
        <v>107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86">
        <f>AVERAGEIFS($C$2:C1510, $B$2:B1510, B1510)</f>
        <v>16.525423728813561</v>
      </c>
      <c r="AM1510" s="86">
        <f>AVERAGEIFS($I$2:I1510, $B$2:B1510, B1510)</f>
        <v>0.49915254237288142</v>
      </c>
      <c r="AN1510" s="86">
        <f>AVERAGEIFS($J$2:J1510, $B$2:B1510, B1510)</f>
        <v>0.50423728813559321</v>
      </c>
      <c r="AO1510" s="86">
        <f>AVERAGEIFS($D$2:D1510, $B$2:B1510, B1510)</f>
        <v>0.52542372881355937</v>
      </c>
    </row>
    <row r="1511" spans="1:41" x14ac:dyDescent="0.25">
      <c r="A1511" s="85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86">
        <f>AVERAGEIFS($C$2:C1511, $B$2:B1511, B1511)</f>
        <v>26.803921568627452</v>
      </c>
      <c r="AM1511" s="86">
        <f>AVERAGEIFS($I$2:I1511, $B$2:B1511, B1511)</f>
        <v>0.47941176470588243</v>
      </c>
      <c r="AN1511" s="86">
        <f>AVERAGEIFS($J$2:J1511, $B$2:B1511, B1511)</f>
        <v>0.49000000000000005</v>
      </c>
      <c r="AO1511" s="86">
        <f>AVERAGEIFS($D$2:D1511, $B$2:B1511, B1511)</f>
        <v>0.49019607843137253</v>
      </c>
    </row>
    <row r="1512" spans="1:41" x14ac:dyDescent="0.25">
      <c r="A1512" s="85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86">
        <f>AVERAGEIFS($C$2:C1512, $B$2:B1512, B1512)</f>
        <v>19.488372093023255</v>
      </c>
      <c r="AM1512" s="86">
        <f>AVERAGEIFS($I$2:I1512, $B$2:B1512, B1512)</f>
        <v>0.54348837209302314</v>
      </c>
      <c r="AN1512" s="86">
        <f>AVERAGEIFS($J$2:J1512, $B$2:B1512, B1512)</f>
        <v>0.52</v>
      </c>
      <c r="AO1512" s="86">
        <f>AVERAGEIFS($D$2:D1512, $B$2:B1512, B1512)</f>
        <v>0.60465116279069764</v>
      </c>
    </row>
    <row r="1513" spans="1:41" x14ac:dyDescent="0.25">
      <c r="A1513" s="85">
        <v>46191</v>
      </c>
      <c r="B1513" t="s">
        <v>179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86">
        <f>AVERAGEIFS($C$2:C1513, $B$2:B1513, B1513)</f>
        <v>20.09090909090909</v>
      </c>
      <c r="AM1513" s="86">
        <f>AVERAGEIFS($I$2:I1513, $B$2:B1513, B1513)</f>
        <v>0.51136363636363624</v>
      </c>
      <c r="AN1513" s="86">
        <f>AVERAGEIFS($J$2:J1513, $B$2:B1513, B1513)</f>
        <v>0.51636363636363625</v>
      </c>
      <c r="AO1513" s="86">
        <f>AVERAGEIFS($D$2:D1513, $B$2:B1513, B1513)</f>
        <v>0.54545454545454541</v>
      </c>
    </row>
    <row r="1514" spans="1:41" x14ac:dyDescent="0.25">
      <c r="A1514" s="85">
        <v>46191</v>
      </c>
      <c r="B1514" t="s">
        <v>141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86">
        <f>AVERAGEIFS($C$2:C1514, $B$2:B1514, B1514)</f>
        <v>19.878048780487806</v>
      </c>
      <c r="AM1514" s="86">
        <f>AVERAGEIFS($I$2:I1514, $B$2:B1514, B1514)</f>
        <v>0.51829268292682928</v>
      </c>
      <c r="AN1514" s="86">
        <f>AVERAGEIFS($J$2:J1514, $B$2:B1514, B1514)</f>
        <v>0.51487804878048793</v>
      </c>
      <c r="AO1514" s="86">
        <f>AVERAGEIFS($D$2:D1514, $B$2:B1514, B1514)</f>
        <v>0.63414634146341464</v>
      </c>
    </row>
    <row r="1515" spans="1:41" x14ac:dyDescent="0.25">
      <c r="A1515" s="85">
        <v>46191</v>
      </c>
      <c r="B1515" t="s">
        <v>42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86">
        <f>AVERAGEIFS($C$2:C1515, $B$2:B1515, B1515)</f>
        <v>17.953846153846154</v>
      </c>
      <c r="AM1515" s="86">
        <f>AVERAGEIFS($I$2:I1515, $B$2:B1515, B1515)</f>
        <v>0.47076923076923077</v>
      </c>
      <c r="AN1515" s="86">
        <f>AVERAGEIFS($J$2:J1515, $B$2:B1515, B1515)</f>
        <v>0.47430769230769221</v>
      </c>
      <c r="AO1515" s="86">
        <f>AVERAGEIFS($D$2:D1515, $B$2:B1515, B1515)</f>
        <v>0.47692307692307695</v>
      </c>
    </row>
    <row r="1516" spans="1:41" x14ac:dyDescent="0.25">
      <c r="A1516" s="85">
        <v>46191</v>
      </c>
      <c r="B1516" t="s">
        <v>115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86">
        <f>AVERAGEIFS($C$2:C1516, $B$2:B1516, B1516)</f>
        <v>13.458333333333334</v>
      </c>
      <c r="AM1516" s="86">
        <f>AVERAGEIFS($I$2:I1516, $B$2:B1516, B1516)</f>
        <v>0.53333333333333333</v>
      </c>
      <c r="AN1516" s="86">
        <f>AVERAGEIFS($J$2:J1516, $B$2:B1516, B1516)</f>
        <v>0.50791666666666657</v>
      </c>
      <c r="AO1516" s="86">
        <f>AVERAGEIFS($D$2:D1516, $B$2:B1516, B1516)</f>
        <v>0.58333333333333337</v>
      </c>
    </row>
    <row r="1517" spans="1:41" x14ac:dyDescent="0.25">
      <c r="A1517" s="85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86">
        <f>AVERAGEIFS($C$2:C1517, $B$2:B1517, B1517)</f>
        <v>24.010752688172044</v>
      </c>
      <c r="AM1517" s="86">
        <f>AVERAGEIFS($I$2:I1517, $B$2:B1517, B1517)</f>
        <v>0.55892473118279584</v>
      </c>
      <c r="AN1517" s="86">
        <f>AVERAGEIFS($J$2:J1517, $B$2:B1517, B1517)</f>
        <v>0.52698924731182784</v>
      </c>
      <c r="AO1517" s="86">
        <f>AVERAGEIFS($D$2:D1517, $B$2:B1517, B1517)</f>
        <v>0.62365591397849462</v>
      </c>
    </row>
    <row r="1518" spans="1:41" x14ac:dyDescent="0.25">
      <c r="A1518" s="85">
        <v>46191</v>
      </c>
      <c r="B1518" t="s">
        <v>40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86">
        <f>AVERAGEIFS($C$2:C1518, $B$2:B1518, B1518)</f>
        <v>18.88095238095238</v>
      </c>
      <c r="AM1518" s="86">
        <f>AVERAGEIFS($I$2:I1518, $B$2:B1518, B1518)</f>
        <v>0.47678571428571409</v>
      </c>
      <c r="AN1518" s="86">
        <f>AVERAGEIFS($J$2:J1518, $B$2:B1518, B1518)</f>
        <v>0.48190476190476211</v>
      </c>
      <c r="AO1518" s="86">
        <f>AVERAGEIFS($D$2:D1518, $B$2:B1518, B1518)</f>
        <v>0.41666666666666669</v>
      </c>
    </row>
    <row r="1519" spans="1:41" x14ac:dyDescent="0.25">
      <c r="A1519" s="85">
        <v>46191</v>
      </c>
      <c r="B1519" t="s">
        <v>71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86">
        <f>AVERAGEIFS($C$2:C1519, $B$2:B1519, B1519)</f>
        <v>16.622222222222224</v>
      </c>
      <c r="AM1519" s="86">
        <f>AVERAGEIFS($I$2:I1519, $B$2:B1519, B1519)</f>
        <v>0.48888888888888887</v>
      </c>
      <c r="AN1519" s="86">
        <f>AVERAGEIFS($J$2:J1519, $B$2:B1519, B1519)</f>
        <v>0.48755555555555541</v>
      </c>
      <c r="AO1519" s="86">
        <f>AVERAGEIFS($D$2:D1519, $B$2:B1519, B1519)</f>
        <v>0.53333333333333333</v>
      </c>
    </row>
    <row r="1520" spans="1:41" x14ac:dyDescent="0.25">
      <c r="A1520" s="85">
        <v>46191</v>
      </c>
      <c r="B1520" t="s">
        <v>150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86">
        <f>AVERAGEIFS($C$2:C1520, $B$2:B1520, B1520)</f>
        <v>19.581395348837209</v>
      </c>
      <c r="AM1520" s="86">
        <f>AVERAGEIFS($I$2:I1520, $B$2:B1520, B1520)</f>
        <v>0.56046511627906981</v>
      </c>
      <c r="AN1520" s="86">
        <f>AVERAGEIFS($J$2:J1520, $B$2:B1520, B1520)</f>
        <v>0.5397674418604651</v>
      </c>
      <c r="AO1520" s="86">
        <f>AVERAGEIFS($D$2:D1520, $B$2:B1520, B1520)</f>
        <v>0.60465116279069764</v>
      </c>
    </row>
    <row r="1521" spans="1:41" x14ac:dyDescent="0.25">
      <c r="A1521" s="85">
        <v>46191</v>
      </c>
      <c r="B1521" t="s">
        <v>107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86">
        <f>AVERAGEIFS($C$2:C1521, $B$2:B1521, B1521)</f>
        <v>16.666666666666668</v>
      </c>
      <c r="AM1521" s="86">
        <f>AVERAGEIFS($I$2:I1521, $B$2:B1521, B1521)</f>
        <v>0.4975</v>
      </c>
      <c r="AN1521" s="86">
        <f>AVERAGEIFS($J$2:J1521, $B$2:B1521, B1521)</f>
        <v>0.50299999999999989</v>
      </c>
      <c r="AO1521" s="86">
        <f>AVERAGEIFS($D$2:D1521, $B$2:B1521, B1521)</f>
        <v>0.51666666666666672</v>
      </c>
    </row>
    <row r="1522" spans="1:41" x14ac:dyDescent="0.25">
      <c r="A1522" s="85">
        <v>46191</v>
      </c>
      <c r="B1522" t="s">
        <v>140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86">
        <f>AVERAGEIFS($C$2:C1522, $B$2:B1522, B1522)</f>
        <v>12.633333333333333</v>
      </c>
      <c r="AM1522" s="86">
        <f>AVERAGEIFS($I$2:I1522, $B$2:B1522, B1522)</f>
        <v>0.52833333333333343</v>
      </c>
      <c r="AN1522" s="86">
        <f>AVERAGEIFS($J$2:J1522, $B$2:B1522, B1522)</f>
        <v>0.5079999999999999</v>
      </c>
      <c r="AO1522" s="86">
        <f>AVERAGEIFS($D$2:D1522, $B$2:B1522, B1522)</f>
        <v>0.5</v>
      </c>
    </row>
    <row r="1523" spans="1:41" x14ac:dyDescent="0.25">
      <c r="A1523" s="85">
        <v>46195</v>
      </c>
      <c r="B1523" t="s">
        <v>37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86">
        <f>AVERAGEIFS($C$2:C1523, $B$2:B1523, B1523)</f>
        <v>15.235294117647058</v>
      </c>
      <c r="AM1523" s="86">
        <f>AVERAGEIFS($I$2:I1523, $B$2:B1523, B1523)</f>
        <v>0.60882352941176465</v>
      </c>
      <c r="AN1523" s="86">
        <f>AVERAGEIFS($J$2:J1523, $B$2:B1523, B1523)</f>
        <v>0.53529411764705881</v>
      </c>
      <c r="AO1523" s="86">
        <f>AVERAGEIFS($D$2:D1523, $B$2:B1523, B1523)</f>
        <v>0.58823529411764708</v>
      </c>
    </row>
    <row r="1524" spans="1:41" x14ac:dyDescent="0.25">
      <c r="A1524" s="85">
        <v>46195</v>
      </c>
      <c r="B1524" t="s">
        <v>179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86">
        <f>AVERAGEIFS($C$2:C1524, $B$2:B1524, B1524)</f>
        <v>20.217391304347824</v>
      </c>
      <c r="AM1524" s="86">
        <f>AVERAGEIFS($I$2:I1524, $B$2:B1524, B1524)</f>
        <v>0.53260869565217384</v>
      </c>
      <c r="AN1524" s="86">
        <f>AVERAGEIFS($J$2:J1524, $B$2:B1524, B1524)</f>
        <v>0.52652173913043465</v>
      </c>
      <c r="AO1524" s="86">
        <f>AVERAGEIFS($D$2:D1524, $B$2:B1524, B1524)</f>
        <v>0.56521739130434778</v>
      </c>
    </row>
    <row r="1525" spans="1:41" x14ac:dyDescent="0.25">
      <c r="A1525" s="85">
        <v>46195</v>
      </c>
      <c r="B1525" t="s">
        <v>214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86">
        <f>AVERAGEIFS($C$2:C1525, $B$2:B1525, B1525)</f>
        <v>5.7</v>
      </c>
      <c r="AM1525" s="86">
        <f>AVERAGEIFS($I$2:I1525, $B$2:B1525, B1525)</f>
        <v>0.65999999999999992</v>
      </c>
      <c r="AN1525" s="86">
        <f>AVERAGEIFS($J$2:J1525, $B$2:B1525, B1525)</f>
        <v>0.55399999999999994</v>
      </c>
      <c r="AO1525" s="86">
        <f>AVERAGEIFS($D$2:D1525, $B$2:B1525, B1525)</f>
        <v>0.7</v>
      </c>
    </row>
    <row r="1526" spans="1:41" x14ac:dyDescent="0.25">
      <c r="A1526" s="85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86">
        <f>AVERAGEIFS($C$2:C1526, $B$2:B1526, B1526)</f>
        <v>26.865384615384617</v>
      </c>
      <c r="AM1526" s="86">
        <f>AVERAGEIFS($I$2:I1526, $B$2:B1526, B1526)</f>
        <v>0.48942307692307696</v>
      </c>
      <c r="AN1526" s="86">
        <f>AVERAGEIFS($J$2:J1526, $B$2:B1526, B1526)</f>
        <v>0.49500000000000005</v>
      </c>
      <c r="AO1526" s="86">
        <f>AVERAGEIFS($D$2:D1526, $B$2:B1526, B1526)</f>
        <v>0.5</v>
      </c>
    </row>
    <row r="1527" spans="1:41" x14ac:dyDescent="0.25">
      <c r="A1527" s="85">
        <v>46195</v>
      </c>
      <c r="B1527" t="s">
        <v>44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86">
        <f>AVERAGEIFS($C$2:C1527, $B$2:B1527, B1527)</f>
        <v>16.515625</v>
      </c>
      <c r="AM1527" s="86">
        <f>AVERAGEIFS($I$2:I1527, $B$2:B1527, B1527)</f>
        <v>0.53046874999999993</v>
      </c>
      <c r="AN1527" s="86">
        <f>AVERAGEIFS($J$2:J1527, $B$2:B1527, B1527)</f>
        <v>0.53156250000000016</v>
      </c>
      <c r="AO1527" s="86">
        <f>AVERAGEIFS($D$2:D1527, $B$2:B1527, B1527)</f>
        <v>0.5625</v>
      </c>
    </row>
    <row r="1528" spans="1:41" x14ac:dyDescent="0.25">
      <c r="A1528" s="85">
        <v>46195</v>
      </c>
      <c r="B1528" t="s">
        <v>147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86">
        <f>AVERAGEIFS($C$2:C1528, $B$2:B1528, B1528)</f>
        <v>15.12</v>
      </c>
      <c r="AM1528" s="86">
        <f>AVERAGEIFS($I$2:I1528, $B$2:B1528, B1528)</f>
        <v>0.56100000000000005</v>
      </c>
      <c r="AN1528" s="86">
        <f>AVERAGEIFS($J$2:J1528, $B$2:B1528, B1528)</f>
        <v>0.53059999999999996</v>
      </c>
      <c r="AO1528" s="86">
        <f>AVERAGEIFS($D$2:D1528, $B$2:B1528, B1528)</f>
        <v>0.56000000000000005</v>
      </c>
    </row>
    <row r="1529" spans="1:41" x14ac:dyDescent="0.25">
      <c r="A1529" s="85">
        <v>46195</v>
      </c>
      <c r="B1529" t="s">
        <v>152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86">
        <f>AVERAGEIFS($C$2:C1529, $B$2:B1529, B1529)</f>
        <v>14.523809523809524</v>
      </c>
      <c r="AM1529" s="86">
        <f>AVERAGEIFS($I$2:I1529, $B$2:B1529, B1529)</f>
        <v>0.42857142857142855</v>
      </c>
      <c r="AN1529" s="86">
        <f>AVERAGEIFS($J$2:J1529, $B$2:B1529, B1529)</f>
        <v>0.48142857142857143</v>
      </c>
      <c r="AO1529" s="86">
        <f>AVERAGEIFS($D$2:D1529, $B$2:B1529, B1529)</f>
        <v>0.38095238095238093</v>
      </c>
    </row>
    <row r="1530" spans="1:41" x14ac:dyDescent="0.25">
      <c r="A1530" s="85">
        <v>46195</v>
      </c>
      <c r="B1530" t="s">
        <v>161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86">
        <f>AVERAGEIFS($C$2:C1530, $B$2:B1530, B1530)</f>
        <v>11.428571428571429</v>
      </c>
      <c r="AM1530" s="86">
        <f>AVERAGEIFS($I$2:I1530, $B$2:B1530, B1530)</f>
        <v>0.47380952380952379</v>
      </c>
      <c r="AN1530" s="86">
        <f>AVERAGEIFS($J$2:J1530, $B$2:B1530, B1530)</f>
        <v>0.48190476190476189</v>
      </c>
      <c r="AO1530" s="86">
        <f>AVERAGEIFS($D$2:D1530, $B$2:B1530, B1530)</f>
        <v>0.52380952380952384</v>
      </c>
    </row>
    <row r="1531" spans="1:41" x14ac:dyDescent="0.25">
      <c r="A1531" s="85">
        <v>46195</v>
      </c>
      <c r="B1531" t="s">
        <v>137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86">
        <f>AVERAGEIFS($C$2:C1531, $B$2:B1531, B1531)</f>
        <v>7.2727272727272725</v>
      </c>
      <c r="AM1531" s="86">
        <f>AVERAGEIFS($I$2:I1531, $B$2:B1531, B1531)</f>
        <v>0.45909090909090905</v>
      </c>
      <c r="AN1531" s="86">
        <f>AVERAGEIFS($J$2:J1531, $B$2:B1531, B1531)</f>
        <v>0.48454545454545456</v>
      </c>
      <c r="AO1531" s="86">
        <f>AVERAGEIFS($D$2:D1531, $B$2:B1531, B1531)</f>
        <v>0.36363636363636365</v>
      </c>
    </row>
    <row r="1532" spans="1:41" x14ac:dyDescent="0.25">
      <c r="A1532" s="85">
        <v>46195</v>
      </c>
      <c r="B1532" t="s">
        <v>141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86">
        <f>AVERAGEIFS($C$2:C1532, $B$2:B1532, B1532)</f>
        <v>19.833333333333332</v>
      </c>
      <c r="AM1532" s="86">
        <f>AVERAGEIFS($I$2:I1532, $B$2:B1532, B1532)</f>
        <v>0.50595238095238093</v>
      </c>
      <c r="AN1532" s="86">
        <f>AVERAGEIFS($J$2:J1532, $B$2:B1532, B1532)</f>
        <v>0.50857142857142867</v>
      </c>
      <c r="AO1532" s="86">
        <f>AVERAGEIFS($D$2:D1532, $B$2:B1532, B1532)</f>
        <v>0.61904761904761907</v>
      </c>
    </row>
    <row r="1533" spans="1:41" x14ac:dyDescent="0.25">
      <c r="A1533" s="85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86">
        <f>AVERAGEIFS($C$2:C1533, $B$2:B1533, B1533)</f>
        <v>19.363636363636363</v>
      </c>
      <c r="AM1533" s="86">
        <f>AVERAGEIFS($I$2:I1533, $B$2:B1533, B1533)</f>
        <v>0.53113636363636363</v>
      </c>
      <c r="AN1533" s="86">
        <f>AVERAGEIFS($J$2:J1533, $B$2:B1533, B1533)</f>
        <v>0.51386363636363641</v>
      </c>
      <c r="AO1533" s="86">
        <f>AVERAGEIFS($D$2:D1533, $B$2:B1533, B1533)</f>
        <v>0.59090909090909094</v>
      </c>
    </row>
    <row r="1534" spans="1:41" x14ac:dyDescent="0.25">
      <c r="A1534" s="85">
        <v>46195</v>
      </c>
      <c r="B1534" t="s">
        <v>150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86">
        <f>AVERAGEIFS($C$2:C1534, $B$2:B1534, B1534)</f>
        <v>19.727272727272727</v>
      </c>
      <c r="AM1534" s="86">
        <f>AVERAGEIFS($I$2:I1534, $B$2:B1534, B1534)</f>
        <v>0.54772727272727273</v>
      </c>
      <c r="AN1534" s="86">
        <f>AVERAGEIFS($J$2:J1534, $B$2:B1534, B1534)</f>
        <v>0.5331818181818182</v>
      </c>
      <c r="AO1534" s="86">
        <f>AVERAGEIFS($D$2:D1534, $B$2:B1534, B1534)</f>
        <v>0.59090909090909094</v>
      </c>
    </row>
    <row r="1535" spans="1:41" x14ac:dyDescent="0.25">
      <c r="A1535" s="85">
        <v>46196</v>
      </c>
      <c r="B1535" t="s">
        <v>115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86">
        <f>AVERAGEIFS($C$2:C1535, $B$2:B1535, B1535)</f>
        <v>13.32</v>
      </c>
      <c r="AM1535" s="86">
        <f>AVERAGEIFS($I$2:I1535, $B$2:B1535, B1535)</f>
        <v>0.55199999999999994</v>
      </c>
      <c r="AN1535" s="86">
        <f>AVERAGEIFS($J$2:J1535, $B$2:B1535, B1535)</f>
        <v>0.51159999999999994</v>
      </c>
      <c r="AO1535" s="86">
        <f>AVERAGEIFS($D$2:D1535, $B$2:B1535, B1535)</f>
        <v>0.6</v>
      </c>
    </row>
    <row r="1536" spans="1:41" x14ac:dyDescent="0.25">
      <c r="A1536" s="85">
        <v>46196</v>
      </c>
      <c r="B1536" t="s">
        <v>27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86">
        <f>AVERAGEIFS($C$2:C1536, $B$2:B1536, B1536)</f>
        <v>12.7</v>
      </c>
      <c r="AM1536" s="86">
        <f>AVERAGEIFS($I$2:I1536, $B$2:B1536, B1536)</f>
        <v>0.48749999999999999</v>
      </c>
      <c r="AN1536" s="86">
        <f>AVERAGEIFS($J$2:J1536, $B$2:B1536, B1536)</f>
        <v>0.4539999999999999</v>
      </c>
      <c r="AO1536" s="86">
        <f>AVERAGEIFS($D$2:D1536, $B$2:B1536, B1536)</f>
        <v>0.45</v>
      </c>
    </row>
    <row r="1537" spans="1:41" x14ac:dyDescent="0.25">
      <c r="A1537" s="85">
        <v>46196</v>
      </c>
      <c r="B1537" t="s">
        <v>71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86">
        <f>AVERAGEIFS($C$2:C1537, $B$2:B1537, B1537)</f>
        <v>16.608695652173914</v>
      </c>
      <c r="AM1537" s="86">
        <f>AVERAGEIFS($I$2:I1537, $B$2:B1537, B1537)</f>
        <v>0.5</v>
      </c>
      <c r="AN1537" s="86">
        <f>AVERAGEIFS($J$2:J1537, $B$2:B1537, B1537)</f>
        <v>0.48999999999999988</v>
      </c>
      <c r="AO1537" s="86">
        <f>AVERAGEIFS($D$2:D1537, $B$2:B1537, B1537)</f>
        <v>0.54347826086956519</v>
      </c>
    </row>
    <row r="1538" spans="1:41" x14ac:dyDescent="0.25">
      <c r="A1538" s="85">
        <v>46196</v>
      </c>
      <c r="B1538" t="s">
        <v>52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86">
        <f>AVERAGEIFS($C$2:C1538, $B$2:B1538, B1538)</f>
        <v>15.294117647058824</v>
      </c>
      <c r="AM1538" s="86">
        <f>AVERAGEIFS($I$2:I1538, $B$2:B1538, B1538)</f>
        <v>0.4882352941176471</v>
      </c>
      <c r="AN1538" s="86">
        <f>AVERAGEIFS($J$2:J1538, $B$2:B1538, B1538)</f>
        <v>0.49176470588235299</v>
      </c>
      <c r="AO1538" s="86">
        <f>AVERAGEIFS($D$2:D1538, $B$2:B1538, B1538)</f>
        <v>0.35294117647058826</v>
      </c>
    </row>
    <row r="1539" spans="1:41" x14ac:dyDescent="0.25">
      <c r="A1539" s="85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86">
        <f>AVERAGEIFS($C$2:C1539, $B$2:B1539, B1539)</f>
        <v>24.138297872340427</v>
      </c>
      <c r="AM1539" s="86">
        <f>AVERAGEIFS($I$2:I1539, $B$2:B1539, B1539)</f>
        <v>0.56361702127659585</v>
      </c>
      <c r="AN1539" s="86">
        <f>AVERAGEIFS($J$2:J1539, $B$2:B1539, B1539)</f>
        <v>0.52776595744680843</v>
      </c>
      <c r="AO1539" s="86">
        <f>AVERAGEIFS($D$2:D1539, $B$2:B1539, B1539)</f>
        <v>0.62765957446808507</v>
      </c>
    </row>
    <row r="1540" spans="1:41" x14ac:dyDescent="0.25">
      <c r="A1540" s="85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86">
        <f>AVERAGEIFS($C$2:C1540, $B$2:B1540, B1540)</f>
        <v>18.923076923076923</v>
      </c>
      <c r="AM1540" s="86">
        <f>AVERAGEIFS($I$2:I1540, $B$2:B1540, B1540)</f>
        <v>0.43461538461538457</v>
      </c>
      <c r="AN1540" s="86">
        <f>AVERAGEIFS($J$2:J1540, $B$2:B1540, B1540)</f>
        <v>0.463076923076923</v>
      </c>
      <c r="AO1540" s="86">
        <f>AVERAGEIFS($D$2:D1540, $B$2:B1540, B1540)</f>
        <v>0.38461538461538464</v>
      </c>
    </row>
    <row r="1541" spans="1:41" x14ac:dyDescent="0.25">
      <c r="A1541" s="85">
        <v>46196</v>
      </c>
      <c r="B1541" t="s">
        <v>42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86">
        <f>AVERAGEIFS($C$2:C1541, $B$2:B1541, B1541)</f>
        <v>18</v>
      </c>
      <c r="AM1541" s="86">
        <f>AVERAGEIFS($I$2:I1541, $B$2:B1541, B1541)</f>
        <v>0.46363636363636368</v>
      </c>
      <c r="AN1541" s="86">
        <f>AVERAGEIFS($J$2:J1541, $B$2:B1541, B1541)</f>
        <v>0.47318181818181809</v>
      </c>
      <c r="AO1541" s="86">
        <f>AVERAGEIFS($D$2:D1541, $B$2:B1541, B1541)</f>
        <v>0.46969696969696972</v>
      </c>
    </row>
    <row r="1542" spans="1:41" x14ac:dyDescent="0.25">
      <c r="A1542" s="85">
        <v>46196</v>
      </c>
      <c r="B1542" t="s">
        <v>50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86">
        <f>AVERAGEIFS($C$2:C1542, $B$2:B1542, B1542)</f>
        <v>18.140350877192983</v>
      </c>
      <c r="AM1542" s="86">
        <f>AVERAGEIFS($I$2:I1542, $B$2:B1542, B1542)</f>
        <v>0.4891228070175439</v>
      </c>
      <c r="AN1542" s="86">
        <f>AVERAGEIFS($J$2:J1542, $B$2:B1542, B1542)</f>
        <v>0.5043859649122806</v>
      </c>
      <c r="AO1542" s="86">
        <f>AVERAGEIFS($D$2:D1542, $B$2:B1542, B1542)</f>
        <v>0.47368421052631576</v>
      </c>
    </row>
    <row r="1543" spans="1:41" x14ac:dyDescent="0.25">
      <c r="A1543" s="85">
        <v>46196</v>
      </c>
      <c r="B1543" t="s">
        <v>140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86">
        <f>AVERAGEIFS($C$2:C1543, $B$2:B1543, B1543)</f>
        <v>12.516129032258064</v>
      </c>
      <c r="AM1543" s="86">
        <f>AVERAGEIFS($I$2:I1543, $B$2:B1543, B1543)</f>
        <v>0.51129032258064522</v>
      </c>
      <c r="AN1543" s="86">
        <f>AVERAGEIFS($J$2:J1543, $B$2:B1543, B1543)</f>
        <v>0.50451612903225806</v>
      </c>
      <c r="AO1543" s="86">
        <f>AVERAGEIFS($D$2:D1543, $B$2:B1543, B1543)</f>
        <v>0.4838709677419355</v>
      </c>
    </row>
    <row r="1544" spans="1:41" x14ac:dyDescent="0.25">
      <c r="A1544" s="85">
        <v>46196</v>
      </c>
      <c r="B1544" t="s">
        <v>40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86">
        <f>AVERAGEIFS($C$2:C1544, $B$2:B1544, B1544)</f>
        <v>18.858823529411765</v>
      </c>
      <c r="AM1544" s="86">
        <f>AVERAGEIFS($I$2:I1544, $B$2:B1544, B1544)</f>
        <v>0.47117647058823509</v>
      </c>
      <c r="AN1544" s="86">
        <f>AVERAGEIFS($J$2:J1544, $B$2:B1544, B1544)</f>
        <v>0.48094117647058843</v>
      </c>
      <c r="AO1544" s="86">
        <f>AVERAGEIFS($D$2:D1544, $B$2:B1544, B1544)</f>
        <v>0.41176470588235292</v>
      </c>
    </row>
    <row r="1545" spans="1:41" x14ac:dyDescent="0.25">
      <c r="A1545" s="85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86">
        <f>AVERAGEIFS($C$2:C1545, $B$2:B1545, B1545)</f>
        <v>24.648148148148149</v>
      </c>
      <c r="AM1545" s="86">
        <f>AVERAGEIFS($I$2:I1545, $B$2:B1545, B1545)</f>
        <v>0.46388888888888891</v>
      </c>
      <c r="AN1545" s="86">
        <f>AVERAGEIFS($J$2:J1545, $B$2:B1545, B1545)</f>
        <v>0.47870370370370358</v>
      </c>
      <c r="AO1545" s="86">
        <f>AVERAGEIFS($D$2:D1545, $B$2:B1545, B1545)</f>
        <v>0.40740740740740738</v>
      </c>
    </row>
    <row r="1546" spans="1:41" x14ac:dyDescent="0.25">
      <c r="A1546" s="85">
        <v>46196</v>
      </c>
      <c r="B1546" t="s">
        <v>148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86">
        <f>AVERAGEIFS($C$2:C1546, $B$2:B1546, B1546)</f>
        <v>8.9411764705882355</v>
      </c>
      <c r="AM1546" s="86">
        <f>AVERAGEIFS($I$2:I1546, $B$2:B1546, B1546)</f>
        <v>0.35000000000000003</v>
      </c>
      <c r="AN1546" s="86">
        <f>AVERAGEIFS($J$2:J1546, $B$2:B1546, B1546)</f>
        <v>0.43117647058823522</v>
      </c>
      <c r="AO1546" s="86">
        <f>AVERAGEIFS($D$2:D1546, $B$2:B1546, B1546)</f>
        <v>0.35294117647058826</v>
      </c>
    </row>
    <row r="1547" spans="1:41" x14ac:dyDescent="0.25">
      <c r="A1547" s="85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86">
        <f>AVERAGEIFS($C$2:C1547, $B$2:B1547, B1547)</f>
        <v>26.943396226415093</v>
      </c>
      <c r="AM1547" s="86">
        <f>AVERAGEIFS($I$2:I1547, $B$2:B1547, B1547)</f>
        <v>0.49905660377358496</v>
      </c>
      <c r="AN1547" s="86">
        <f>AVERAGEIFS($J$2:J1547, $B$2:B1547, B1547)</f>
        <v>0.49773584905660384</v>
      </c>
      <c r="AO1547" s="86">
        <f>AVERAGEIFS($D$2:D1547, $B$2:B1547, B1547)</f>
        <v>0.50943396226415094</v>
      </c>
    </row>
    <row r="1548" spans="1:41" x14ac:dyDescent="0.25">
      <c r="A1548" s="85">
        <v>46198</v>
      </c>
      <c r="B1548" t="s">
        <v>179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86">
        <f>AVERAGEIFS($C$2:C1548, $B$2:B1548, B1548)</f>
        <v>20.541666666666668</v>
      </c>
      <c r="AM1548" s="86">
        <f>AVERAGEIFS($I$2:I1548, $B$2:B1548, B1548)</f>
        <v>0.55208333333333326</v>
      </c>
      <c r="AN1548" s="86">
        <f>AVERAGEIFS($J$2:J1548, $B$2:B1548, B1548)</f>
        <v>0.53124999999999989</v>
      </c>
      <c r="AO1548" s="86">
        <f>AVERAGEIFS($D$2:D1548, $B$2:B1548, B1548)</f>
        <v>0.58333333333333337</v>
      </c>
    </row>
    <row r="1549" spans="1:41" x14ac:dyDescent="0.25">
      <c r="A1549" s="85">
        <v>46198</v>
      </c>
      <c r="B1549" t="s">
        <v>44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86">
        <f>AVERAGEIFS($C$2:C1549, $B$2:B1549, B1549)</f>
        <v>16.415384615384614</v>
      </c>
      <c r="AM1549" s="86">
        <f>AVERAGEIFS($I$2:I1549, $B$2:B1549, B1549)</f>
        <v>0.53769230769230758</v>
      </c>
      <c r="AN1549" s="86">
        <f>AVERAGEIFS($J$2:J1549, $B$2:B1549, B1549)</f>
        <v>0.5332307692307694</v>
      </c>
      <c r="AO1549" s="86">
        <f>AVERAGEIFS($D$2:D1549, $B$2:B1549, B1549)</f>
        <v>0.56923076923076921</v>
      </c>
    </row>
    <row r="1550" spans="1:41" x14ac:dyDescent="0.25">
      <c r="A1550" s="85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86">
        <f>AVERAGEIFS($C$2:C1550, $B$2:B1550, B1550)</f>
        <v>18.785714285714285</v>
      </c>
      <c r="AM1550" s="86">
        <f>AVERAGEIFS($I$2:I1550, $B$2:B1550, B1550)</f>
        <v>0.47499999999999998</v>
      </c>
      <c r="AN1550" s="86">
        <f>AVERAGEIFS($J$2:J1550, $B$2:B1550, B1550)</f>
        <v>0.47571428571428559</v>
      </c>
      <c r="AO1550" s="86">
        <f>AVERAGEIFS($D$2:D1550, $B$2:B1550, B1550)</f>
        <v>0.42857142857142855</v>
      </c>
    </row>
    <row r="1551" spans="1:41" x14ac:dyDescent="0.25">
      <c r="A1551" s="85">
        <v>46198</v>
      </c>
      <c r="B1551" t="s">
        <v>50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86">
        <f>AVERAGEIFS($C$2:C1551, $B$2:B1551, B1551)</f>
        <v>18.137931034482758</v>
      </c>
      <c r="AM1551" s="86">
        <f>AVERAGEIFS($I$2:I1551, $B$2:B1551, B1551)</f>
        <v>0.49793103448275866</v>
      </c>
      <c r="AN1551" s="86">
        <f>AVERAGEIFS($J$2:J1551, $B$2:B1551, B1551)</f>
        <v>0.50672413793103432</v>
      </c>
      <c r="AO1551" s="86">
        <f>AVERAGEIFS($D$2:D1551, $B$2:B1551, B1551)</f>
        <v>0.48275862068965519</v>
      </c>
    </row>
    <row r="1552" spans="1:41" x14ac:dyDescent="0.25">
      <c r="A1552" s="85">
        <v>46198</v>
      </c>
      <c r="B1552" t="s">
        <v>214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86">
        <f>AVERAGEIFS($C$2:C1552, $B$2:B1552, B1552)</f>
        <v>6.2727272727272725</v>
      </c>
      <c r="AM1552" s="86">
        <f>AVERAGEIFS($I$2:I1552, $B$2:B1552, B1552)</f>
        <v>0.69090909090909092</v>
      </c>
      <c r="AN1552" s="86">
        <f>AVERAGEIFS($J$2:J1552, $B$2:B1552, B1552)</f>
        <v>0.56181818181818166</v>
      </c>
      <c r="AO1552" s="86">
        <f>AVERAGEIFS($D$2:D1552, $B$2:B1552, B1552)</f>
        <v>0.72727272727272729</v>
      </c>
    </row>
    <row r="1553" spans="1:41" x14ac:dyDescent="0.25">
      <c r="A1553" s="85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86">
        <f>AVERAGEIFS($C$2:C1553, $B$2:B1553, B1553)</f>
        <v>24.344262295081968</v>
      </c>
      <c r="AM1553" s="86">
        <f>AVERAGEIFS($I$2:I1553, $B$2:B1553, B1553)</f>
        <v>0.50868852459016378</v>
      </c>
      <c r="AN1553" s="86">
        <f>AVERAGEIFS($J$2:J1553, $B$2:B1553, B1553)</f>
        <v>0.52803278688524602</v>
      </c>
      <c r="AO1553" s="86">
        <f>AVERAGEIFS($D$2:D1553, $B$2:B1553, B1553)</f>
        <v>0.49180327868852458</v>
      </c>
    </row>
    <row r="1554" spans="1:41" x14ac:dyDescent="0.25">
      <c r="A1554" s="85">
        <v>46198</v>
      </c>
      <c r="B1554" t="s">
        <v>141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86">
        <f>AVERAGEIFS($C$2:C1554, $B$2:B1554, B1554)</f>
        <v>19.720930232558139</v>
      </c>
      <c r="AM1554" s="86">
        <f>AVERAGEIFS($I$2:I1554, $B$2:B1554, B1554)</f>
        <v>0.4941860465116279</v>
      </c>
      <c r="AN1554" s="86">
        <f>AVERAGEIFS($J$2:J1554, $B$2:B1554, B1554)</f>
        <v>0.50511627906976753</v>
      </c>
      <c r="AO1554" s="86">
        <f>AVERAGEIFS($D$2:D1554, $B$2:B1554, B1554)</f>
        <v>0.60465116279069764</v>
      </c>
    </row>
    <row r="1555" spans="1:41" x14ac:dyDescent="0.25">
      <c r="A1555" s="85">
        <v>46198</v>
      </c>
      <c r="B1555" t="s">
        <v>13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86">
        <f>AVERAGEIFS($C$2:C1555, $B$2:B1555, B1555)</f>
        <v>16.974358974358974</v>
      </c>
      <c r="AM1555" s="86">
        <f>AVERAGEIFS($I$2:I1555, $B$2:B1555, B1555)</f>
        <v>0.45512820512820512</v>
      </c>
      <c r="AN1555" s="86">
        <f>AVERAGEIFS($J$2:J1555, $B$2:B1555, B1555)</f>
        <v>0.48589743589743595</v>
      </c>
      <c r="AO1555" s="86">
        <f>AVERAGEIFS($D$2:D1555, $B$2:B1555, B1555)</f>
        <v>0.38461538461538464</v>
      </c>
    </row>
    <row r="1556" spans="1:41" x14ac:dyDescent="0.25">
      <c r="A1556" s="85">
        <v>46198</v>
      </c>
      <c r="B1556" t="s">
        <v>46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86">
        <f>AVERAGEIFS($C$2:C1556, $B$2:B1556, B1556)</f>
        <v>17.303030303030305</v>
      </c>
      <c r="AM1556" s="86">
        <f>AVERAGEIFS($I$2:I1556, $B$2:B1556, B1556)</f>
        <v>0.37272727272727268</v>
      </c>
      <c r="AN1556" s="86">
        <f>AVERAGEIFS($J$2:J1556, $B$2:B1556, B1556)</f>
        <v>0.43212121212121213</v>
      </c>
      <c r="AO1556" s="86">
        <f>AVERAGEIFS($D$2:D1556, $B$2:B1556, B1556)</f>
        <v>0.30303030303030304</v>
      </c>
    </row>
    <row r="1557" spans="1:41" x14ac:dyDescent="0.25">
      <c r="A1557" s="85">
        <v>46198</v>
      </c>
      <c r="B1557" t="s">
        <v>115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86">
        <f>AVERAGEIFS($C$2:C1557, $B$2:B1557, B1557)</f>
        <v>13.307692307692308</v>
      </c>
      <c r="AM1557" s="86">
        <f>AVERAGEIFS($I$2:I1557, $B$2:B1557, B1557)</f>
        <v>0.53076923076923077</v>
      </c>
      <c r="AN1557" s="86">
        <f>AVERAGEIFS($J$2:J1557, $B$2:B1557, B1557)</f>
        <v>0.50576923076923064</v>
      </c>
      <c r="AO1557" s="86">
        <f>AVERAGEIFS($D$2:D1557, $B$2:B1557, B1557)</f>
        <v>0.57692307692307687</v>
      </c>
    </row>
    <row r="1558" spans="1:41" x14ac:dyDescent="0.25">
      <c r="A1558" s="85">
        <v>46198</v>
      </c>
      <c r="B1558" t="s">
        <v>148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86">
        <f>AVERAGEIFS($C$2:C1558, $B$2:B1558, B1558)</f>
        <v>9.0555555555555554</v>
      </c>
      <c r="AM1558" s="86">
        <f>AVERAGEIFS($I$2:I1558, $B$2:B1558, B1558)</f>
        <v>0.33055555555555555</v>
      </c>
      <c r="AN1558" s="86">
        <f>AVERAGEIFS($J$2:J1558, $B$2:B1558, B1558)</f>
        <v>0.42722222222222217</v>
      </c>
      <c r="AO1558" s="86">
        <f>AVERAGEIFS($D$2:D1558, $B$2:B1558, B1558)</f>
        <v>0.33333333333333331</v>
      </c>
    </row>
    <row r="1559" spans="1:41" x14ac:dyDescent="0.25">
      <c r="A1559" s="85">
        <v>46201</v>
      </c>
      <c r="B1559" t="s">
        <v>179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86">
        <f>AVERAGEIFS($C$2:C1559, $B$2:B1559, B1559)</f>
        <v>21.04</v>
      </c>
      <c r="AM1559" s="86">
        <f>AVERAGEIFS($I$2:I1559, $B$2:B1559, B1559)</f>
        <v>0.55999999999999994</v>
      </c>
      <c r="AN1559" s="86">
        <f>AVERAGEIFS($J$2:J1559, $B$2:B1559, B1559)</f>
        <v>0.53759999999999986</v>
      </c>
      <c r="AO1559" s="86">
        <f>AVERAGEIFS($D$2:D1559, $B$2:B1559, B1559)</f>
        <v>0.6</v>
      </c>
    </row>
    <row r="1560" spans="1:41" x14ac:dyDescent="0.25">
      <c r="A1560" s="85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86">
        <f>AVERAGEIFS($C$2:C1560, $B$2:B1560, B1560)</f>
        <v>26.944444444444443</v>
      </c>
      <c r="AM1560" s="86">
        <f>AVERAGEIFS($I$2:I1560, $B$2:B1560, B1560)</f>
        <v>0.50370370370370376</v>
      </c>
      <c r="AN1560" s="86">
        <f>AVERAGEIFS($J$2:J1560, $B$2:B1560, B1560)</f>
        <v>0.50129629629629635</v>
      </c>
      <c r="AO1560" s="86">
        <f>AVERAGEIFS($D$2:D1560, $B$2:B1560, B1560)</f>
        <v>0.51851851851851849</v>
      </c>
    </row>
    <row r="1561" spans="1:41" x14ac:dyDescent="0.25">
      <c r="A1561" s="85">
        <v>46201</v>
      </c>
      <c r="B1561" t="s">
        <v>44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86">
        <f>AVERAGEIFS($C$2:C1561, $B$2:B1561, B1561)</f>
        <v>16.424242424242426</v>
      </c>
      <c r="AM1561" s="86">
        <f>AVERAGEIFS($I$2:I1561, $B$2:B1561, B1561)</f>
        <v>0.54090909090909089</v>
      </c>
      <c r="AN1561" s="86">
        <f>AVERAGEIFS($J$2:J1561, $B$2:B1561, B1561)</f>
        <v>0.53560606060606075</v>
      </c>
      <c r="AO1561" s="86">
        <f>AVERAGEIFS($D$2:D1561, $B$2:B1561, B1561)</f>
        <v>0.5757575757575758</v>
      </c>
    </row>
    <row r="1562" spans="1:41" x14ac:dyDescent="0.25">
      <c r="A1562" s="85">
        <v>46201</v>
      </c>
      <c r="B1562" t="s">
        <v>37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86">
        <f>AVERAGEIFS($C$2:C1562, $B$2:B1562, B1562)</f>
        <v>15.166666666666666</v>
      </c>
      <c r="AM1562" s="86">
        <f>AVERAGEIFS($I$2:I1562, $B$2:B1562, B1562)</f>
        <v>0.6166666666666667</v>
      </c>
      <c r="AN1562" s="86">
        <f>AVERAGEIFS($J$2:J1562, $B$2:B1562, B1562)</f>
        <v>0.54388888888888887</v>
      </c>
      <c r="AO1562" s="86">
        <f>AVERAGEIFS($D$2:D1562, $B$2:B1562, B1562)</f>
        <v>0.61111111111111116</v>
      </c>
    </row>
    <row r="1563" spans="1:41" x14ac:dyDescent="0.25">
      <c r="A1563" s="85">
        <v>46201</v>
      </c>
      <c r="B1563" t="s">
        <v>147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86">
        <f>AVERAGEIFS($C$2:C1563, $B$2:B1563, B1563)</f>
        <v>15.019607843137255</v>
      </c>
      <c r="AM1563" s="86">
        <f>AVERAGEIFS($I$2:I1563, $B$2:B1563, B1563)</f>
        <v>0.56470588235294128</v>
      </c>
      <c r="AN1563" s="86">
        <f>AVERAGEIFS($J$2:J1563, $B$2:B1563, B1563)</f>
        <v>0.5337254901960784</v>
      </c>
      <c r="AO1563" s="86">
        <f>AVERAGEIFS($D$2:D1563, $B$2:B1563, B1563)</f>
        <v>0.56862745098039214</v>
      </c>
    </row>
    <row r="1564" spans="1:41" x14ac:dyDescent="0.25">
      <c r="A1564" s="85">
        <v>46201</v>
      </c>
      <c r="B1564" t="s">
        <v>214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86">
        <f>AVERAGEIFS($C$2:C1564, $B$2:B1564, B1564)</f>
        <v>6.333333333333333</v>
      </c>
      <c r="AM1564" s="86">
        <f>AVERAGEIFS($I$2:I1564, $B$2:B1564, B1564)</f>
        <v>0.6958333333333333</v>
      </c>
      <c r="AN1564" s="86">
        <f>AVERAGEIFS($J$2:J1564, $B$2:B1564, B1564)</f>
        <v>0.5724999999999999</v>
      </c>
      <c r="AO1564" s="86">
        <f>AVERAGEIFS($D$2:D1564, $B$2:B1564, B1564)</f>
        <v>0.75</v>
      </c>
    </row>
    <row r="1565" spans="1:41" x14ac:dyDescent="0.25">
      <c r="A1565" s="85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86">
        <f>AVERAGEIFS($C$2:C1565, $B$2:B1565, B1565)</f>
        <v>24.13684210526316</v>
      </c>
      <c r="AM1565" s="86">
        <f>AVERAGEIFS($I$2:I1565, $B$2:B1565, B1565)</f>
        <v>0.56031578947368432</v>
      </c>
      <c r="AN1565" s="86">
        <f>AVERAGEIFS($J$2:J1565, $B$2:B1565, B1565)</f>
        <v>0.5254736842105262</v>
      </c>
      <c r="AO1565" s="86">
        <f>AVERAGEIFS($D$2:D1565, $B$2:B1565, B1565)</f>
        <v>0.62105263157894741</v>
      </c>
    </row>
    <row r="1566" spans="1:41" x14ac:dyDescent="0.25">
      <c r="A1566" s="85">
        <v>46201</v>
      </c>
      <c r="B1566" t="s">
        <v>40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86">
        <f>AVERAGEIFS($C$2:C1566, $B$2:B1566, B1566)</f>
        <v>18.895348837209301</v>
      </c>
      <c r="AM1566" s="86">
        <f>AVERAGEIFS($I$2:I1566, $B$2:B1566, B1566)</f>
        <v>0.46860465116279049</v>
      </c>
      <c r="AN1566" s="86">
        <f>AVERAGEIFS($J$2:J1566, $B$2:B1566, B1566)</f>
        <v>0.47895348837209323</v>
      </c>
      <c r="AO1566" s="86">
        <f>AVERAGEIFS($D$2:D1566, $B$2:B1566, B1566)</f>
        <v>0.40697674418604651</v>
      </c>
    </row>
    <row r="1567" spans="1:41" x14ac:dyDescent="0.25">
      <c r="A1567" s="85">
        <v>46201</v>
      </c>
      <c r="B1567" t="s">
        <v>71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86">
        <f>AVERAGEIFS($C$2:C1567, $B$2:B1567, B1567)</f>
        <v>16.595744680851062</v>
      </c>
      <c r="AM1567" s="86">
        <f>AVERAGEIFS($I$2:I1567, $B$2:B1567, B1567)</f>
        <v>0.49468085106382981</v>
      </c>
      <c r="AN1567" s="86">
        <f>AVERAGEIFS($J$2:J1567, $B$2:B1567, B1567)</f>
        <v>0.48617021276595734</v>
      </c>
      <c r="AO1567" s="86">
        <f>AVERAGEIFS($D$2:D1567, $B$2:B1567, B1567)</f>
        <v>0.53191489361702127</v>
      </c>
    </row>
    <row r="1568" spans="1:41" x14ac:dyDescent="0.25">
      <c r="A1568" s="85">
        <v>46201</v>
      </c>
      <c r="B1568" t="s">
        <v>115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86">
        <f>AVERAGEIFS($C$2:C1568, $B$2:B1568, B1568)</f>
        <v>13.185185185185185</v>
      </c>
      <c r="AM1568" s="86">
        <f>AVERAGEIFS($I$2:I1568, $B$2:B1568, B1568)</f>
        <v>0.52037037037037037</v>
      </c>
      <c r="AN1568" s="86">
        <f>AVERAGEIFS($J$2:J1568, $B$2:B1568, B1568)</f>
        <v>0.49851851851851842</v>
      </c>
      <c r="AO1568" s="86">
        <f>AVERAGEIFS($D$2:D1568, $B$2:B1568, B1568)</f>
        <v>0.55555555555555558</v>
      </c>
    </row>
    <row r="1569" spans="1:41" x14ac:dyDescent="0.25">
      <c r="A1569" s="85">
        <v>46201</v>
      </c>
      <c r="B1569" t="s">
        <v>53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86">
        <f>AVERAGEIFS($C$2:C1569, $B$2:B1569, B1569)</f>
        <v>15.542857142857143</v>
      </c>
      <c r="AM1569" s="86">
        <f>AVERAGEIFS($I$2:I1569, $B$2:B1569, B1569)</f>
        <v>0.50714285714285712</v>
      </c>
      <c r="AN1569" s="86">
        <f>AVERAGEIFS($J$2:J1569, $B$2:B1569, B1569)</f>
        <v>0.49571428571428577</v>
      </c>
      <c r="AO1569" s="86">
        <f>AVERAGEIFS($D$2:D1569, $B$2:B1569, B1569)</f>
        <v>0.42857142857142855</v>
      </c>
    </row>
    <row r="1570" spans="1:41" x14ac:dyDescent="0.25">
      <c r="A1570" s="85">
        <v>46201</v>
      </c>
      <c r="B1570" t="s">
        <v>25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86">
        <f>AVERAGEIFS($C$2:C1570, $B$2:B1570, B1570)</f>
        <v>12.5</v>
      </c>
      <c r="AM1570" s="86">
        <f>AVERAGEIFS($I$2:I1570, $B$2:B1570, B1570)</f>
        <v>0.61499999999999999</v>
      </c>
      <c r="AN1570" s="86">
        <f>AVERAGEIFS($J$2:J1570, $B$2:B1570, B1570)</f>
        <v>0.57900000000000007</v>
      </c>
      <c r="AO1570" s="86">
        <f>AVERAGEIFS($D$2:D1570, $B$2:B1570, B1570)</f>
        <v>0.6</v>
      </c>
    </row>
    <row r="1571" spans="1:41" x14ac:dyDescent="0.25">
      <c r="A1571" s="85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86">
        <f>AVERAGEIFS($C$2:C1571, $B$2:B1571, B1571)</f>
        <v>26.745454545454546</v>
      </c>
      <c r="AM1571" s="86">
        <f>AVERAGEIFS($I$2:I1571, $B$2:B1571, B1571)</f>
        <v>0.51272727272727281</v>
      </c>
      <c r="AN1571" s="86">
        <f>AVERAGEIFS($J$2:J1571, $B$2:B1571, B1571)</f>
        <v>0.5047272727272728</v>
      </c>
      <c r="AO1571" s="86">
        <f>AVERAGEIFS($D$2:D1571, $B$2:B1571, B1571)</f>
        <v>0.52727272727272723</v>
      </c>
    </row>
    <row r="1572" spans="1:41" x14ac:dyDescent="0.25">
      <c r="A1572" s="85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86">
        <f>AVERAGEIFS($C$2:C1572, $B$2:B1572, B1572)</f>
        <v>24.104166666666668</v>
      </c>
      <c r="AM1572" s="86">
        <f>AVERAGEIFS($I$2:I1572, $B$2:B1572, B1572)</f>
        <v>0.56489583333333349</v>
      </c>
      <c r="AN1572" s="86">
        <f>AVERAGEIFS($J$2:J1572, $B$2:B1572, B1572)</f>
        <v>0.52718749999999992</v>
      </c>
      <c r="AO1572" s="86">
        <f>AVERAGEIFS($D$2:D1572, $B$2:B1572, B1572)</f>
        <v>0.625</v>
      </c>
    </row>
    <row r="1573" spans="1:41" x14ac:dyDescent="0.25">
      <c r="A1573" s="85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86">
        <f>AVERAGEIFS($C$2:C1573, $B$2:B1573, B1573)</f>
        <v>18.933333333333334</v>
      </c>
      <c r="AM1573" s="86">
        <f>AVERAGEIFS($I$2:I1573, $B$2:B1573, B1573)</f>
        <v>0.51</v>
      </c>
      <c r="AN1573" s="86">
        <f>AVERAGEIFS($J$2:J1573, $B$2:B1573, B1573)</f>
        <v>0.48999999999999988</v>
      </c>
      <c r="AO1573" s="86">
        <f>AVERAGEIFS($D$2:D1573, $B$2:B1573, B1573)</f>
        <v>0.46666666666666667</v>
      </c>
    </row>
    <row r="1574" spans="1:41" x14ac:dyDescent="0.25">
      <c r="A1574" s="85">
        <v>46203</v>
      </c>
      <c r="B1574" t="s">
        <v>44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86">
        <f>AVERAGEIFS($C$2:C1574, $B$2:B1574, B1574)</f>
        <v>16.388059701492537</v>
      </c>
      <c r="AM1574" s="86">
        <f>AVERAGEIFS($I$2:I1574, $B$2:B1574, B1574)</f>
        <v>0.54776119402985068</v>
      </c>
      <c r="AN1574" s="86">
        <f>AVERAGEIFS($J$2:J1574, $B$2:B1574, B1574)</f>
        <v>0.53791044776119412</v>
      </c>
      <c r="AO1574" s="86">
        <f>AVERAGEIFS($D$2:D1574, $B$2:B1574, B1574)</f>
        <v>0.58208955223880599</v>
      </c>
    </row>
    <row r="1575" spans="1:41" x14ac:dyDescent="0.25">
      <c r="A1575" s="85">
        <v>46203</v>
      </c>
      <c r="B1575" t="s">
        <v>37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86">
        <f>AVERAGEIFS($C$2:C1575, $B$2:B1575, B1575)</f>
        <v>14.736842105263158</v>
      </c>
      <c r="AM1575" s="86">
        <f>AVERAGEIFS($I$2:I1575, $B$2:B1575, B1575)</f>
        <v>0.63684210526315788</v>
      </c>
      <c r="AN1575" s="86">
        <f>AVERAGEIFS($J$2:J1575, $B$2:B1575, B1575)</f>
        <v>0.55157894736842095</v>
      </c>
      <c r="AO1575" s="86">
        <f>AVERAGEIFS($D$2:D1575, $B$2:B1575, B1575)</f>
        <v>0.63157894736842102</v>
      </c>
    </row>
    <row r="1576" spans="1:41" x14ac:dyDescent="0.25">
      <c r="A1576" s="85">
        <v>46203</v>
      </c>
      <c r="B1576" t="s">
        <v>155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86">
        <f>AVERAGEIFS($C$2:C1576, $B$2:B1576, B1576)</f>
        <v>13</v>
      </c>
      <c r="AM1576" s="86">
        <f>AVERAGEIFS($I$2:I1576, $B$2:B1576, B1576)</f>
        <v>1</v>
      </c>
      <c r="AN1576" s="86">
        <f>AVERAGEIFS($J$2:J1576, $B$2:B1576, B1576)</f>
        <v>0.69</v>
      </c>
      <c r="AO1576" s="86">
        <f>AVERAGEIFS($D$2:D1576, $B$2:B1576, B1576)</f>
        <v>1</v>
      </c>
    </row>
    <row r="1577" spans="1:41" x14ac:dyDescent="0.25">
      <c r="A1577" s="85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86">
        <f>AVERAGEIFS($C$2:C1577, $B$2:B1577, B1577)</f>
        <v>24.490909090909092</v>
      </c>
      <c r="AM1577" s="86">
        <f>AVERAGEIFS($I$2:I1577, $B$2:B1577, B1577)</f>
        <v>0.45545454545454545</v>
      </c>
      <c r="AN1577" s="86">
        <f>AVERAGEIFS($J$2:J1577, $B$2:B1577, B1577)</f>
        <v>0.47563636363636352</v>
      </c>
      <c r="AO1577" s="86">
        <f>AVERAGEIFS($D$2:D1577, $B$2:B1577, B1577)</f>
        <v>0.4</v>
      </c>
    </row>
    <row r="1578" spans="1:41" x14ac:dyDescent="0.25">
      <c r="A1578" s="85">
        <v>46203</v>
      </c>
      <c r="B1578" t="s">
        <v>179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86">
        <f>AVERAGEIFS($C$2:C1578, $B$2:B1578, B1578)</f>
        <v>20.53846153846154</v>
      </c>
      <c r="AM1578" s="86">
        <f>AVERAGEIFS($I$2:I1578, $B$2:B1578, B1578)</f>
        <v>0.53846153846153844</v>
      </c>
      <c r="AN1578" s="86">
        <f>AVERAGEIFS($J$2:J1578, $B$2:B1578, B1578)</f>
        <v>0.52884615384615374</v>
      </c>
      <c r="AO1578" s="86">
        <f>AVERAGEIFS($D$2:D1578, $B$2:B1578, B1578)</f>
        <v>0.57692307692307687</v>
      </c>
    </row>
    <row r="1579" spans="1:41" x14ac:dyDescent="0.25">
      <c r="A1579" s="85">
        <v>46203</v>
      </c>
      <c r="B1579" t="s">
        <v>42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86">
        <f>AVERAGEIFS($C$2:C1579, $B$2:B1579, B1579)</f>
        <v>17.880597014925375</v>
      </c>
      <c r="AM1579" s="86">
        <f>AVERAGEIFS($I$2:I1579, $B$2:B1579, B1579)</f>
        <v>0.45671641791044776</v>
      </c>
      <c r="AN1579" s="86">
        <f>AVERAGEIFS($J$2:J1579, $B$2:B1579, B1579)</f>
        <v>0.47074626865671632</v>
      </c>
      <c r="AO1579" s="86">
        <f>AVERAGEIFS($D$2:D1579, $B$2:B1579, B1579)</f>
        <v>0.46268656716417911</v>
      </c>
    </row>
    <row r="1580" spans="1:41" x14ac:dyDescent="0.25">
      <c r="A1580" s="85">
        <v>46203</v>
      </c>
      <c r="B1580" t="s">
        <v>147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86">
        <f>AVERAGEIFS($C$2:C1580, $B$2:B1580, B1580)</f>
        <v>14.98076923076923</v>
      </c>
      <c r="AM1580" s="86">
        <f>AVERAGEIFS($I$2:I1580, $B$2:B1580, B1580)</f>
        <v>0.55384615384615388</v>
      </c>
      <c r="AN1580" s="86">
        <f>AVERAGEIFS($J$2:J1580, $B$2:B1580, B1580)</f>
        <v>0.52942307692307689</v>
      </c>
      <c r="AO1580" s="86">
        <f>AVERAGEIFS($D$2:D1580, $B$2:B1580, B1580)</f>
        <v>0.55769230769230771</v>
      </c>
    </row>
    <row r="1581" spans="1:41" x14ac:dyDescent="0.25">
      <c r="A1581" s="85">
        <v>46203</v>
      </c>
      <c r="B1581" t="s">
        <v>107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86">
        <f>AVERAGEIFS($C$2:C1581, $B$2:B1581, B1581)</f>
        <v>16.639344262295083</v>
      </c>
      <c r="AM1581" s="86">
        <f>AVERAGEIFS($I$2:I1581, $B$2:B1581, B1581)</f>
        <v>0.48934426229508199</v>
      </c>
      <c r="AN1581" s="86">
        <f>AVERAGEIFS($J$2:J1581, $B$2:B1581, B1581)</f>
        <v>0.49983606557377042</v>
      </c>
      <c r="AO1581" s="86">
        <f>AVERAGEIFS($D$2:D1581, $B$2:B1581, B1581)</f>
        <v>0.50819672131147542</v>
      </c>
    </row>
    <row r="1582" spans="1:41" x14ac:dyDescent="0.25">
      <c r="A1582" s="85">
        <v>46203</v>
      </c>
      <c r="B1582" t="s">
        <v>161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86">
        <f>AVERAGEIFS($C$2:C1582, $B$2:B1582, B1582)</f>
        <v>11.727272727272727</v>
      </c>
      <c r="AM1582" s="86">
        <f>AVERAGEIFS($I$2:I1582, $B$2:B1582, B1582)</f>
        <v>0.45227272727272722</v>
      </c>
      <c r="AN1582" s="86">
        <f>AVERAGEIFS($J$2:J1582, $B$2:B1582, B1582)</f>
        <v>0.47409090909090906</v>
      </c>
      <c r="AO1582" s="86">
        <f>AVERAGEIFS($D$2:D1582, $B$2:B1582, B1582)</f>
        <v>0.5</v>
      </c>
    </row>
    <row r="1583" spans="1:41" x14ac:dyDescent="0.25">
      <c r="A1583" s="85">
        <v>46203</v>
      </c>
      <c r="B1583" t="s">
        <v>148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86">
        <f>AVERAGEIFS($C$2:C1583, $B$2:B1583, B1583)</f>
        <v>8.9473684210526319</v>
      </c>
      <c r="AM1583" s="86">
        <f>AVERAGEIFS($I$2:I1583, $B$2:B1583, B1583)</f>
        <v>0.31315789473684214</v>
      </c>
      <c r="AN1583" s="86">
        <f>AVERAGEIFS($J$2:J1583, $B$2:B1583, B1583)</f>
        <v>0.42105263157894729</v>
      </c>
      <c r="AO1583" s="86">
        <f>AVERAGEIFS($D$2:D1583, $B$2:B1583, B1583)</f>
        <v>0.31578947368421051</v>
      </c>
    </row>
  </sheetData>
  <autoFilter ref="A1:AO901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Z55" sqref="Z55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1" t="s">
        <v>7</v>
      </c>
      <c r="H1" s="32" t="s">
        <v>36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2" t="s">
        <v>79</v>
      </c>
      <c r="D2" s="3"/>
      <c r="E2" s="3"/>
      <c r="F2" s="3"/>
      <c r="G2" s="34">
        <f>SUMIFS('BA History S2'!C:C,'BA History S2'!B:B,A2)</f>
        <v>242</v>
      </c>
      <c r="H2" s="66">
        <f>AVERAGEIFS('BA History S2'!C:C,'BA History S2'!B:B,A2)</f>
        <v>12.1</v>
      </c>
      <c r="I2" s="35">
        <f t="array" ref="I2">MAX(IF('BA History S2'!B:B=A2, 'BA History S2'!C:C))</f>
        <v>22</v>
      </c>
      <c r="J2" s="34">
        <f>COUNTIFS('BA History S2'!B:B,A2,'BA History S2'!D:D, 1)</f>
        <v>10</v>
      </c>
      <c r="K2" s="2">
        <f>COUNTIFS('BA History S2'!B:B,A2,'BA History S2'!D:D, 0)</f>
        <v>10</v>
      </c>
      <c r="L2" s="75">
        <f>LOOKUP(2, 1/('BA History S2'!$B:$B=A2), 'BA History S2'!$AK:$AK)</f>
        <v>0.5</v>
      </c>
      <c r="M2" s="34">
        <f>SUMIFS('BA History S2'!F:F,'BA History S2'!B:B,A2)</f>
        <v>43</v>
      </c>
      <c r="N2" s="2">
        <f>SUMIFS('BA History S2'!E:E,'BA History S2'!B:B,A2)-M2</f>
        <v>39</v>
      </c>
      <c r="O2" s="75">
        <f>LOOKUP(2, 1/('BA History S2'!$B:$B=A2), 'BA History S2'!$AI:$AI)</f>
        <v>0.53500000000000003</v>
      </c>
      <c r="P2" s="34">
        <f>SUMIFS('BA History S2'!H:H,'BA History S2'!B:B,A2)</f>
        <v>176</v>
      </c>
      <c r="Q2" s="2">
        <f>SUMIFS('BA History S2'!G:G,'BA History S2'!B:B,A2)-P2</f>
        <v>169</v>
      </c>
      <c r="R2" s="89">
        <f>LOOKUP(2, 1/('BA History S2'!$B:$B=A2), 'BA History S2'!$AJ:$AJ)</f>
        <v>0.52200000000000002</v>
      </c>
      <c r="S2" s="2">
        <f>COUNTIFS('BA History S2'!$B:$B,$A$2,'BA History S2'!K:K, 1)</f>
        <v>3</v>
      </c>
      <c r="T2" s="2">
        <f>COUNTIFS('BA History S2'!$B:$B,$A$2,'BA History S2'!L:L, 1)</f>
        <v>2</v>
      </c>
      <c r="U2" s="2">
        <f>COUNTIFS('BA History S2'!$B:$B,$A$2,'BA History S2'!M:M, 1)</f>
        <v>3</v>
      </c>
      <c r="V2" s="2">
        <f>COUNTIFS('BA History S2'!$B:$B,$A$2,'BA History S2'!N:N, 1)</f>
        <v>5</v>
      </c>
      <c r="W2" s="2">
        <f>COUNTIFS('BA History S2'!$B:$B,$A$2,'BA History S2'!O:O, 1)</f>
        <v>3</v>
      </c>
      <c r="X2" s="2">
        <f>COUNTIFS('BA History S2'!$B:$B,$A$2,'BA History S2'!P:P, 1)</f>
        <v>0</v>
      </c>
      <c r="Y2" s="2">
        <f>COUNTIFS('BA History S2'!$B:$B,$A$2,'BA History S2'!Q:Q, 1)</f>
        <v>0</v>
      </c>
      <c r="Z2" s="2">
        <f>COUNTIFS('BA History S2'!$B:$B,$A$2,'BA History S2'!R:R, 1)</f>
        <v>0</v>
      </c>
      <c r="AA2" s="2">
        <f>COUNTIFS('BA History S2'!$B:$B,$A$2,'BA History S2'!S:S, 1)</f>
        <v>0</v>
      </c>
      <c r="AB2" s="2">
        <f>COUNTIFS('BA History S2'!$B:$B,$A$2,'BA History S2'!T:T, 1)</f>
        <v>0</v>
      </c>
      <c r="AC2" s="2">
        <f>COUNTIFS('BA History S2'!$B:$B,$A$2,'BA History S2'!U:U, 1)</f>
        <v>2</v>
      </c>
      <c r="AD2" s="2">
        <f>COUNTIFS('BA History S2'!$B:$B,$A$2,'BA History S2'!V:V, 1)</f>
        <v>2</v>
      </c>
      <c r="AE2" s="2">
        <f>COUNTIFS('BA History S2'!$B:$B,$A$2,'BA History S2'!W:W, 1)</f>
        <v>1</v>
      </c>
      <c r="AF2" s="2">
        <f>COUNTIFS('BA History S2'!$B:$B,$A$2,'BA History S2'!X:X, 1)</f>
        <v>0</v>
      </c>
      <c r="AG2" s="2">
        <f>COUNTIFS('BA History S2'!$B:$B,$A$2,'BA History S2'!Y:Y, 1)</f>
        <v>2</v>
      </c>
      <c r="AH2" s="2">
        <f>COUNTIFS('BA History S2'!$B:$B,$A$2,'BA History S2'!Z:Z, 1)</f>
        <v>6</v>
      </c>
      <c r="AI2" s="2">
        <f>COUNTIFS('BA History S2'!$B:$B,$A2,'BA History S2'!AA:AA, 1)</f>
        <v>0</v>
      </c>
      <c r="AJ2" s="2">
        <f>COUNTIFS('BA History S2'!$B:$B,$A$2,'BA History S2'!AB:AB, 1)</f>
        <v>0</v>
      </c>
      <c r="AK2" s="2">
        <f>COUNTIFS('BA History S2'!$B:$B,$A$2,'BA History S2'!AC:AC, 1)</f>
        <v>7</v>
      </c>
      <c r="AL2" s="2">
        <f>COUNTIFS('BA History S2'!$B:$B,$A$2,'BA History S2'!AD:AD, 1)</f>
        <v>1</v>
      </c>
      <c r="AM2" s="2">
        <f>COUNTIFS('BA History S2'!$B:$B,$A$2,'BA History S2'!AE:AE, 1)</f>
        <v>2</v>
      </c>
      <c r="AN2" s="2">
        <f>COUNTIFS('BA History S2'!$B:$B,$A$2,'BA History S2'!AF:AF, 1)</f>
        <v>0</v>
      </c>
      <c r="AO2" s="2">
        <f>COUNTIFS('BA History S2'!$B:$B,$A$2,'BA History S2'!AG:AG, 1)</f>
        <v>4</v>
      </c>
    </row>
    <row r="3" spans="1:41" x14ac:dyDescent="0.25">
      <c r="A3" s="2" t="s">
        <v>37</v>
      </c>
      <c r="B3" s="1" t="s">
        <v>60</v>
      </c>
      <c r="C3" s="2" t="s">
        <v>79</v>
      </c>
      <c r="D3" s="2">
        <v>1</v>
      </c>
      <c r="E3" s="2"/>
      <c r="F3" s="2"/>
      <c r="G3" s="34">
        <f>SUMIFS('BA History S2'!C:C,'BA History S2'!B:B,A3)</f>
        <v>179</v>
      </c>
      <c r="H3" s="66">
        <f>AVERAGEIFS('BA History S2'!C:C,'BA History S2'!B:B,A3)</f>
        <v>16.272727272727273</v>
      </c>
      <c r="I3" s="35">
        <f t="array" ref="I3">MAX(IF('BA History S2'!B:B=A3, 'BA History S2'!C:C))</f>
        <v>27</v>
      </c>
      <c r="J3" s="34">
        <f>COUNTIFS('BA History S2'!B:B,A3,'BA History S2'!D:D, 1)</f>
        <v>9</v>
      </c>
      <c r="K3" s="2">
        <f>COUNTIFS('BA History S2'!B:B,A3,'BA History S2'!D:D, 0)</f>
        <v>2</v>
      </c>
      <c r="L3" s="75">
        <f>LOOKUP(2, 1/('BA History S2'!$B:$B=A3), 'BA History S2'!$AK:$AK)</f>
        <v>0.81818181818181823</v>
      </c>
      <c r="M3" s="34">
        <f>SUMIFS('BA History S2'!F:F,'BA History S2'!B:B,A3)</f>
        <v>29</v>
      </c>
      <c r="N3" s="2">
        <f>SUMIFS('BA History S2'!E:E,'BA History S2'!B:B,A3)-M3</f>
        <v>12</v>
      </c>
      <c r="O3" s="75">
        <f>LOOKUP(2, 1/('BA History S2'!$B:$B=A3), 'BA History S2'!$AI:$AI)</f>
        <v>0.72727272727272729</v>
      </c>
      <c r="P3" s="34">
        <f>SUMIFS('BA History S2'!H:H,'BA History S2'!B:B,A3)</f>
        <v>101</v>
      </c>
      <c r="Q3" s="2">
        <f>SUMIFS('BA History S2'!G:G,'BA History S2'!B:B,A3)-P3</f>
        <v>70</v>
      </c>
      <c r="R3" s="89">
        <f>LOOKUP(2, 1/('BA History S2'!$B:$B=A3), 'BA History S2'!$AJ:$AJ)</f>
        <v>0.60090909090909084</v>
      </c>
      <c r="S3" s="2">
        <f>COUNTIFS('BA History S2'!$B:$B,$A$3,'BA History S2'!K:K, 1)</f>
        <v>1</v>
      </c>
      <c r="T3" s="2">
        <f>COUNTIFS('BA History S2'!$B:$B,$A$3,'BA History S2'!L:L, 1)</f>
        <v>0</v>
      </c>
      <c r="U3" s="2">
        <f>COUNTIFS('BA History S2'!$B:$B,$A$3,'BA History S2'!M:M, 1)</f>
        <v>4</v>
      </c>
      <c r="V3" s="2">
        <f>COUNTIFS('BA History S2'!$B:$B,$A$3,'BA History S2'!N:N, 1)</f>
        <v>3</v>
      </c>
      <c r="W3" s="2">
        <f>COUNTIFS('BA History S2'!$B:$B,$A$3,'BA History S2'!O:O, 1)</f>
        <v>0</v>
      </c>
      <c r="X3" s="2">
        <f>COUNTIFS('BA History S2'!$B:$B,$A$3,'BA History S2'!P:P, 1)</f>
        <v>0</v>
      </c>
      <c r="Y3" s="2">
        <f>COUNTIFS('BA History S2'!$B:$B,$A$3,'BA History S2'!Q:Q, 1)</f>
        <v>1</v>
      </c>
      <c r="Z3" s="2">
        <f>COUNTIFS('BA History S2'!$B:$B,$A$3,'BA History S2'!R:R, 1)</f>
        <v>2</v>
      </c>
      <c r="AA3" s="2">
        <f>COUNTIFS('BA History S2'!$B:$B,$A$3,'BA History S2'!S:S, 1)</f>
        <v>2</v>
      </c>
      <c r="AB3" s="2">
        <f>COUNTIFS('BA History S2'!$B:$B,$A$3,'BA History S2'!T:T, 1)</f>
        <v>0</v>
      </c>
      <c r="AC3" s="2">
        <f>COUNTIFS('BA History S2'!$B:$B,$A$3,'BA History S2'!U:U, 1)</f>
        <v>0</v>
      </c>
      <c r="AD3" s="2">
        <f>COUNTIFS('BA History S2'!$B:$B,$A$3,'BA History S2'!V:V, 1)</f>
        <v>0</v>
      </c>
      <c r="AE3" s="2">
        <f>COUNTIFS('BA History S2'!$B:$B,$A$3,'BA History S2'!W:W, 1)</f>
        <v>0</v>
      </c>
      <c r="AF3" s="2">
        <f>COUNTIFS('BA History S2'!$B:$B,$A$3,'BA History S2'!X:X, 1)</f>
        <v>0</v>
      </c>
      <c r="AG3" s="2">
        <f>COUNTIFS('BA History S2'!$B:$B,$A$3,'BA History S2'!Y:Y, 1)</f>
        <v>2</v>
      </c>
      <c r="AH3" s="2">
        <f>COUNTIFS('BA History S2'!$B:$B,$A$3,'BA History S2'!Z:Z, 1)</f>
        <v>3</v>
      </c>
      <c r="AI3" s="2">
        <f>COUNTIFS('BA History S2'!$B:$B,$A3,'BA History S2'!AA:AA, 1)</f>
        <v>0</v>
      </c>
      <c r="AJ3" s="2">
        <f>COUNTIFS('BA History S2'!$B:$B,$A$3,'BA History S2'!AB:AB, 1)</f>
        <v>0</v>
      </c>
      <c r="AK3" s="2">
        <f>COUNTIFS('BA History S2'!$B:$B,$A$3,'BA History S2'!AC:AC, 1)</f>
        <v>4</v>
      </c>
      <c r="AL3" s="2">
        <f>COUNTIFS('BA History S2'!$B:$B,$A$3,'BA History S2'!AD:AD, 1)</f>
        <v>0</v>
      </c>
      <c r="AM3" s="2">
        <f>COUNTIFS('BA History S2'!$B:$B,$A$3,'BA History S2'!AE:AE, 1)</f>
        <v>4</v>
      </c>
      <c r="AN3" s="2">
        <f>COUNTIFS('BA History S2'!$B:$B,$A$3,'BA History S2'!AF:AF, 1)</f>
        <v>0</v>
      </c>
      <c r="AO3" s="2">
        <f>COUNTIFS('BA History S2'!$B:$B,$A$3,'BA History S2'!AG:AG, 1)</f>
        <v>3</v>
      </c>
    </row>
    <row r="4" spans="1:41" x14ac:dyDescent="0.25">
      <c r="A4" s="2" t="s">
        <v>71</v>
      </c>
      <c r="B4" s="2" t="s">
        <v>79</v>
      </c>
      <c r="C4" s="2" t="s">
        <v>79</v>
      </c>
      <c r="D4" s="2"/>
      <c r="E4" s="2">
        <v>1</v>
      </c>
      <c r="F4" s="2"/>
      <c r="G4" s="34">
        <f>SUMIFS('BA History S2'!C:C,'BA History S2'!B:B,A4)</f>
        <v>562</v>
      </c>
      <c r="H4" s="66">
        <f>AVERAGEIFS('BA History S2'!C:C,'BA History S2'!B:B,A4)</f>
        <v>18.733333333333334</v>
      </c>
      <c r="I4" s="35">
        <f t="array" ref="I4">MAX(IF('BA History S2'!B:B=A4, 'BA History S2'!C:C))</f>
        <v>44</v>
      </c>
      <c r="J4" s="34">
        <f>COUNTIFS('BA History S2'!B:B,A4,'BA History S2'!D:D, 1)</f>
        <v>15</v>
      </c>
      <c r="K4" s="2">
        <f>COUNTIFS('BA History S2'!B:B,A4,'BA History S2'!D:D, 0)</f>
        <v>15</v>
      </c>
      <c r="L4" s="75">
        <f>LOOKUP(2, 1/('BA History S2'!$B:$B=A4), 'BA History S2'!$AK:$AK)</f>
        <v>0.5</v>
      </c>
      <c r="M4" s="34">
        <f>SUMIFS('BA History S2'!F:F,'BA History S2'!B:B,A4)</f>
        <v>64</v>
      </c>
      <c r="N4" s="2">
        <f>SUMIFS('BA History S2'!E:E,'BA History S2'!B:B,A4)-M4</f>
        <v>63</v>
      </c>
      <c r="O4" s="75">
        <f>LOOKUP(2, 1/('BA History S2'!$B:$B=A4), 'BA History S2'!$AI:$AI)</f>
        <v>0.505</v>
      </c>
      <c r="P4" s="34">
        <f>SUMIFS('BA History S2'!H:H,'BA History S2'!B:B,A4)</f>
        <v>268</v>
      </c>
      <c r="Q4" s="2">
        <f>SUMIFS('BA History S2'!G:G,'BA History S2'!B:B,A4)-P4</f>
        <v>277</v>
      </c>
      <c r="R4" s="89">
        <f>LOOKUP(2, 1/('BA History S2'!$B:$B=A4), 'BA History S2'!$AJ:$AJ)</f>
        <v>0.49033333333333329</v>
      </c>
      <c r="S4" s="2">
        <f>COUNTIFS('BA History S2'!$B:$B,$A$4,'BA History S2'!K:K, 1)</f>
        <v>3</v>
      </c>
      <c r="T4" s="2">
        <f>COUNTIFS('BA History S2'!$B:$B,$A$4,'BA History S2'!L:L, 1)</f>
        <v>5</v>
      </c>
      <c r="U4" s="2">
        <f>COUNTIFS('BA History S2'!$B:$B,$A$4,'BA History S2'!M:M, 1)</f>
        <v>7</v>
      </c>
      <c r="V4" s="2">
        <f>COUNTIFS('BA History S2'!$B:$B,$A$4,'BA History S2'!N:N, 1)</f>
        <v>6</v>
      </c>
      <c r="W4" s="2">
        <f>COUNTIFS('BA History S2'!$B:$B,$A$4,'BA History S2'!O:O, 1)</f>
        <v>2</v>
      </c>
      <c r="X4" s="2">
        <f>COUNTIFS('BA History S2'!$B:$B,$A$4,'BA History S2'!P:P, 1)</f>
        <v>0</v>
      </c>
      <c r="Y4" s="2">
        <f>COUNTIFS('BA History S2'!$B:$B,$A$4,'BA History S2'!Q:Q, 1)</f>
        <v>0</v>
      </c>
      <c r="Z4" s="2">
        <f>COUNTIFS('BA History S2'!$B:$B,$A$4,'BA History S2'!R:R, 1)</f>
        <v>0</v>
      </c>
      <c r="AA4" s="2">
        <f>COUNTIFS('BA History S2'!$B:$B,$A$4,'BA History S2'!S:S, 1)</f>
        <v>0</v>
      </c>
      <c r="AB4" s="2">
        <f>COUNTIFS('BA History S2'!$B:$B,$A$4,'BA History S2'!T:T, 1)</f>
        <v>0</v>
      </c>
      <c r="AC4" s="2">
        <f>COUNTIFS('BA History S2'!$B:$B,$A$4,'BA History S2'!U:U, 1)</f>
        <v>4</v>
      </c>
      <c r="AD4" s="2">
        <f>COUNTIFS('BA History S2'!$B:$B,$A$4,'BA History S2'!V:V, 1)</f>
        <v>4</v>
      </c>
      <c r="AE4" s="2">
        <f>COUNTIFS('BA History S2'!$B:$B,$A$4,'BA History S2'!W:W, 1)</f>
        <v>2</v>
      </c>
      <c r="AF4" s="2">
        <f>COUNTIFS('BA History S2'!$B:$B,$A$4,'BA History S2'!X:X, 1)</f>
        <v>0</v>
      </c>
      <c r="AG4" s="2">
        <f>COUNTIFS('BA History S2'!$B:$B,$A$4,'BA History S2'!Y:Y, 1)</f>
        <v>2</v>
      </c>
      <c r="AH4" s="2">
        <f>COUNTIFS('BA History S2'!$B:$B,$A$4,'BA History S2'!Z:Z, 1)</f>
        <v>5</v>
      </c>
      <c r="AI4" s="2">
        <f>COUNTIFS('BA History S2'!$B:$B,$A4,'BA History S2'!AA:AA, 1)</f>
        <v>1</v>
      </c>
      <c r="AJ4" s="2">
        <f>COUNTIFS('BA History S2'!$B:$B,$A$4,'BA History S2'!AB:AB, 1)</f>
        <v>1</v>
      </c>
      <c r="AK4" s="2">
        <f>COUNTIFS('BA History S2'!$B:$B,$A$4,'BA History S2'!AC:AC, 1)</f>
        <v>7</v>
      </c>
      <c r="AL4" s="2">
        <f>COUNTIFS('BA History S2'!$B:$B,$A$4,'BA History S2'!AD:AD, 1)</f>
        <v>2</v>
      </c>
      <c r="AM4" s="2">
        <f>COUNTIFS('BA History S2'!$B:$B,$A$4,'BA History S2'!AE:AE, 1)</f>
        <v>4</v>
      </c>
      <c r="AN4" s="2">
        <f>COUNTIFS('BA History S2'!$B:$B,$A$4,'BA History S2'!AF:AF, 1)</f>
        <v>1</v>
      </c>
      <c r="AO4" s="2">
        <f>COUNTIFS('BA History S2'!$B:$B,$A$4,'BA History S2'!AG:AG, 1)</f>
        <v>8</v>
      </c>
    </row>
    <row r="5" spans="1:41" x14ac:dyDescent="0.25">
      <c r="A5" s="2" t="s">
        <v>35</v>
      </c>
      <c r="B5" s="2" t="s">
        <v>79</v>
      </c>
      <c r="C5" s="2" t="s">
        <v>79</v>
      </c>
      <c r="D5" s="2"/>
      <c r="E5" s="2"/>
      <c r="F5" s="2"/>
      <c r="G5" s="34">
        <f>SUMIFS('BA History S2'!C:C,'BA History S2'!B:B,A5)</f>
        <v>78</v>
      </c>
      <c r="H5" s="66">
        <f>AVERAGEIFS('BA History S2'!C:C,'BA History S2'!B:B,A5)</f>
        <v>7.0909090909090908</v>
      </c>
      <c r="I5" s="35">
        <f t="array" ref="I5">MAX(IF('BA History S2'!B:B=A5, 'BA History S2'!C:C))</f>
        <v>11</v>
      </c>
      <c r="J5" s="34">
        <f>COUNTIFS('BA History S2'!B:B,A5,'BA History S2'!D:D, 1)</f>
        <v>4</v>
      </c>
      <c r="K5" s="2">
        <f>COUNTIFS('BA History S2'!B:B,A5,'BA History S2'!D:D, 0)</f>
        <v>7</v>
      </c>
      <c r="L5" s="75">
        <f>LOOKUP(2, 1/('BA History S2'!$B:$B=A5), 'BA History S2'!$AK:$AK)</f>
        <v>0.36363636363636365</v>
      </c>
      <c r="M5" s="34">
        <f>SUMIFS('BA History S2'!F:F,'BA History S2'!B:B,A5)</f>
        <v>19</v>
      </c>
      <c r="N5" s="2">
        <f>SUMIFS('BA History S2'!E:E,'BA History S2'!B:B,A5)-M5</f>
        <v>25</v>
      </c>
      <c r="O5" s="75">
        <f>LOOKUP(2, 1/('BA History S2'!$B:$B=A5), 'BA History S2'!$AI:$AI)</f>
        <v>0.42272727272727278</v>
      </c>
      <c r="P5" s="34">
        <f>SUMIFS('BA History S2'!H:H,'BA History S2'!B:B,A5)</f>
        <v>83</v>
      </c>
      <c r="Q5" s="2">
        <f>SUMIFS('BA History S2'!G:G,'BA History S2'!B:B,A5)-P5</f>
        <v>98</v>
      </c>
      <c r="R5" s="89">
        <f>LOOKUP(2, 1/('BA History S2'!$B:$B=A5), 'BA History S2'!$AJ:$AJ)</f>
        <v>0.46636363636363642</v>
      </c>
      <c r="S5" s="2">
        <f>COUNTIFS('BA History S2'!$B:$B,$A$5,'BA History S2'!K:K, 1)</f>
        <v>2</v>
      </c>
      <c r="T5" s="2">
        <f>COUNTIFS('BA History S2'!$B:$B,$A$5,'BA History S2'!L:L, 1)</f>
        <v>0</v>
      </c>
      <c r="U5" s="2">
        <f>COUNTIFS('BA History S2'!$B:$B,$A$5,'BA History S2'!M:M, 1)</f>
        <v>2</v>
      </c>
      <c r="V5" s="2">
        <f>COUNTIFS('BA History S2'!$B:$B,$A$5,'BA History S2'!N:N, 1)</f>
        <v>0</v>
      </c>
      <c r="W5" s="2">
        <f>COUNTIFS('BA History S2'!$B:$B,$A$5,'BA History S2'!O:O, 1)</f>
        <v>0</v>
      </c>
      <c r="X5" s="2">
        <f>COUNTIFS('BA History S2'!$B:$B,$A$5,'BA History S2'!P:P, 1)</f>
        <v>0</v>
      </c>
      <c r="Y5" s="2">
        <f>COUNTIFS('BA History S2'!$B:$B,$A$5,'BA History S2'!Q:Q, 1)</f>
        <v>0</v>
      </c>
      <c r="Z5" s="2">
        <f>COUNTIFS('BA History S2'!$B:$B,$A$5,'BA History S2'!R:R, 1)</f>
        <v>1</v>
      </c>
      <c r="AA5" s="2">
        <f>COUNTIFS('BA History S2'!$B:$B,$A$5,'BA History S2'!S:S, 1)</f>
        <v>0</v>
      </c>
      <c r="AB5" s="2">
        <f>COUNTIFS('BA History S2'!$B:$B,$A$5,'BA History S2'!T:T, 1)</f>
        <v>0</v>
      </c>
      <c r="AC5" s="2">
        <f>COUNTIFS('BA History S2'!$B:$B,$A$5,'BA History S2'!U:U, 1)</f>
        <v>2</v>
      </c>
      <c r="AD5" s="2">
        <f>COUNTIFS('BA History S2'!$B:$B,$A$5,'BA History S2'!V:V, 1)</f>
        <v>1</v>
      </c>
      <c r="AE5" s="2">
        <f>COUNTIFS('BA History S2'!$B:$B,$A$5,'BA History S2'!W:W, 1)</f>
        <v>1</v>
      </c>
      <c r="AF5" s="2">
        <f>COUNTIFS('BA History S2'!$B:$B,$A$5,'BA History S2'!X:X, 1)</f>
        <v>0</v>
      </c>
      <c r="AG5" s="2">
        <f>COUNTIFS('BA History S2'!$B:$B,$A$5,'BA History S2'!Y:Y, 1)</f>
        <v>0</v>
      </c>
      <c r="AH5" s="2">
        <f>COUNTIFS('BA History S2'!$B:$B,$A$5,'BA History S2'!Z:Z, 1)</f>
        <v>3</v>
      </c>
      <c r="AI5" s="2">
        <f>COUNTIFS('BA History S2'!$B:$B,$A5,'BA History S2'!AA:AA, 1)</f>
        <v>0</v>
      </c>
      <c r="AJ5" s="2">
        <f>COUNTIFS('BA History S2'!$B:$B,$A$5,'BA History S2'!AB:AB, 1)</f>
        <v>0</v>
      </c>
      <c r="AK5" s="2">
        <f>COUNTIFS('BA History S2'!$B:$B,$A$5,'BA History S2'!AC:AC, 1)</f>
        <v>4</v>
      </c>
      <c r="AL5" s="2">
        <f>COUNTIFS('BA History S2'!$B:$B,$A$5,'BA History S2'!AD:AD, 1)</f>
        <v>1</v>
      </c>
      <c r="AM5" s="2">
        <f>COUNTIFS('BA History S2'!$B:$B,$A$5,'BA History S2'!AE:AE, 1)</f>
        <v>1</v>
      </c>
      <c r="AN5" s="2">
        <f>COUNTIFS('BA History S2'!$B:$B,$A$5,'BA History S2'!AF:AF, 1)</f>
        <v>0</v>
      </c>
      <c r="AO5" s="2">
        <f>COUNTIFS('BA History S2'!$B:$B,$A$5,'BA History S2'!AG:AG, 1)</f>
        <v>1</v>
      </c>
    </row>
    <row r="6" spans="1:41" x14ac:dyDescent="0.25">
      <c r="A6" s="2" t="s">
        <v>19</v>
      </c>
      <c r="B6" s="2" t="s">
        <v>79</v>
      </c>
      <c r="C6" s="2" t="s">
        <v>79</v>
      </c>
      <c r="D6" s="2"/>
      <c r="E6" s="2"/>
      <c r="F6" s="2"/>
      <c r="G6" s="34">
        <f>SUMIFS('BA History S2'!C:C,'BA History S2'!B:B,A6)</f>
        <v>9</v>
      </c>
      <c r="H6" s="66">
        <f>AVERAGEIFS('BA History S2'!C:C,'BA History S2'!B:B,A6)</f>
        <v>9</v>
      </c>
      <c r="I6" s="35">
        <f t="array" ref="I6">MAX(IF('BA History S2'!B:B=A6, 'BA History S2'!C:C))</f>
        <v>9</v>
      </c>
      <c r="J6" s="34">
        <f>COUNTIFS('BA History S2'!B:B,A6,'BA History S2'!D:D, 1)</f>
        <v>0</v>
      </c>
      <c r="K6" s="2">
        <f>COUNTIFS('BA History S2'!B:B,A6,'BA History S2'!D:D, 0)</f>
        <v>1</v>
      </c>
      <c r="L6" s="75">
        <f>LOOKUP(2, 1/('BA History S2'!$B:$B=A6), 'BA History S2'!$AK:$AK)</f>
        <v>0</v>
      </c>
      <c r="M6" s="34">
        <f>SUMIFS('BA History S2'!F:F,'BA History S2'!B:B,A6)</f>
        <v>0</v>
      </c>
      <c r="N6" s="2">
        <f>SUMIFS('BA History S2'!E:E,'BA History S2'!B:B,A6)-M6</f>
        <v>3</v>
      </c>
      <c r="O6" s="75">
        <f>LOOKUP(2, 1/('BA History S2'!$B:$B=A6), 'BA History S2'!$AI:$AI)</f>
        <v>0</v>
      </c>
      <c r="P6" s="34">
        <f>SUMIFS('BA History S2'!H:H,'BA History S2'!B:B,A6)</f>
        <v>5</v>
      </c>
      <c r="Q6" s="2">
        <f>SUMIFS('BA History S2'!G:G,'BA History S2'!B:B,A6)-P6</f>
        <v>9</v>
      </c>
      <c r="R6" s="89">
        <f>LOOKUP(2, 1/('BA History S2'!$B:$B=A6), 'BA History S2'!$AJ:$AJ)</f>
        <v>0.36</v>
      </c>
      <c r="S6" s="2">
        <f>COUNTIFS('BA History S2'!$B:$B,$A$6,'BA History S2'!K:K, 1)</f>
        <v>0</v>
      </c>
      <c r="T6" s="2">
        <f>COUNTIFS('BA History S2'!$B:$B,$A$6,'BA History S2'!L:L, 1)</f>
        <v>0</v>
      </c>
      <c r="U6" s="2">
        <f>COUNTIFS('BA History S2'!$B:$B,$A$6,'BA History S2'!M:M, 1)</f>
        <v>0</v>
      </c>
      <c r="V6" s="2">
        <f>COUNTIFS('BA History S2'!$B:$B,$A$6,'BA History S2'!N:N, 1)</f>
        <v>0</v>
      </c>
      <c r="W6" s="2">
        <f>COUNTIFS('BA History S2'!$B:$B,$A$6,'BA History S2'!O:O, 1)</f>
        <v>0</v>
      </c>
      <c r="X6" s="2">
        <f>COUNTIFS('BA History S2'!$B:$B,$A$6,'BA History S2'!P:P, 1)</f>
        <v>0</v>
      </c>
      <c r="Y6" s="2">
        <f>COUNTIFS('BA History S2'!$B:$B,$A$6,'BA History S2'!Q:Q, 1)</f>
        <v>0</v>
      </c>
      <c r="Z6" s="2">
        <f>COUNTIFS('BA History S2'!$B:$B,$A$6,'BA History S2'!R:R, 1)</f>
        <v>0</v>
      </c>
      <c r="AA6" s="2">
        <f>COUNTIFS('BA History S2'!$B:$B,$A$6,'BA History S2'!S:S, 1)</f>
        <v>0</v>
      </c>
      <c r="AB6" s="2">
        <f>COUNTIFS('BA History S2'!$B:$B,$A$6,'BA History S2'!T:T, 1)</f>
        <v>0</v>
      </c>
      <c r="AC6" s="2">
        <f>COUNTIFS('BA History S2'!$B:$B,$A$6,'BA History S2'!U:U, 1)</f>
        <v>0</v>
      </c>
      <c r="AD6" s="2">
        <f>COUNTIFS('BA History S2'!$B:$B,$A$6,'BA History S2'!V:V, 1)</f>
        <v>0</v>
      </c>
      <c r="AE6" s="2">
        <f>COUNTIFS('BA History S2'!$B:$B,$A$6,'BA History S2'!W:W, 1)</f>
        <v>0</v>
      </c>
      <c r="AF6" s="2">
        <f>COUNTIFS('BA History S2'!$B:$B,$A$6,'BA History S2'!X:X, 1)</f>
        <v>0</v>
      </c>
      <c r="AG6" s="2">
        <f>COUNTIFS('BA History S2'!$B:$B,$A$6,'BA History S2'!Y:Y, 1)</f>
        <v>0</v>
      </c>
      <c r="AH6" s="2">
        <f>COUNTIFS('BA History S2'!$B:$B,$A$6,'BA History S2'!Z:Z, 1)</f>
        <v>0</v>
      </c>
      <c r="AI6" s="2">
        <f>COUNTIFS('BA History S2'!$B:$B,$A$6,'BA History S2'!AA:AA, 1)</f>
        <v>0</v>
      </c>
      <c r="AJ6" s="2">
        <f>COUNTIFS('BA History S2'!$B:$B,$A$6,'BA History S2'!AB:AB, 1)</f>
        <v>0</v>
      </c>
      <c r="AK6" s="2">
        <f>COUNTIFS('BA History S2'!$B:$B,$A$6,'BA History S2'!AC:AC, 1)</f>
        <v>0</v>
      </c>
      <c r="AL6" s="2">
        <f>COUNTIFS('BA History S2'!$B:$B,$A$6,'BA History S2'!AD:AD, 1)</f>
        <v>0</v>
      </c>
      <c r="AM6" s="2">
        <f>COUNTIFS('BA History S2'!$B:$B,$A$6,'BA History S2'!AE:AE, 1)</f>
        <v>0</v>
      </c>
      <c r="AN6" s="2">
        <f>COUNTIFS('BA History S2'!$B:$B,$A$6,'BA History S2'!AF:AF, 1)</f>
        <v>0</v>
      </c>
      <c r="AO6" s="2">
        <f>COUNTIFS('BA History S2'!$B:$B,$A$6,'BA History S2'!AG:AG, 1)</f>
        <v>0</v>
      </c>
    </row>
    <row r="7" spans="1:41" x14ac:dyDescent="0.25">
      <c r="A7" s="2" t="s">
        <v>42</v>
      </c>
      <c r="B7" s="2" t="s">
        <v>79</v>
      </c>
      <c r="C7" s="2" t="s">
        <v>79</v>
      </c>
      <c r="D7" s="2"/>
      <c r="E7" s="2"/>
      <c r="F7" s="2"/>
      <c r="G7" s="34">
        <f>SUMIFS('BA History S2'!C:C,'BA History S2'!B:B,A7)</f>
        <v>668</v>
      </c>
      <c r="H7" s="66">
        <f>AVERAGEIFS('BA History S2'!C:C,'BA History S2'!B:B,A7)</f>
        <v>17.128205128205128</v>
      </c>
      <c r="I7" s="35">
        <f t="array" ref="I7">MAX(IF('BA History S2'!B:B=A7, 'BA History S2'!C:C))</f>
        <v>40</v>
      </c>
      <c r="J7" s="34">
        <f>COUNTIFS('BA History S2'!B:B,A7,'BA History S2'!D:D, 1)</f>
        <v>18</v>
      </c>
      <c r="K7" s="2">
        <f>COUNTIFS('BA History S2'!B:B,A7,'BA History S2'!D:D, 0)</f>
        <v>21</v>
      </c>
      <c r="L7" s="75">
        <f>LOOKUP(2, 1/('BA History S2'!$B:$B=A7), 'BA History S2'!$AK:$AK)</f>
        <v>0.46153846153846156</v>
      </c>
      <c r="M7" s="34">
        <f>SUMIFS('BA History S2'!F:F,'BA History S2'!B:B,A7)</f>
        <v>73</v>
      </c>
      <c r="N7" s="2">
        <f>SUMIFS('BA History S2'!E:E,'BA History S2'!B:B,A7)-M7</f>
        <v>82</v>
      </c>
      <c r="O7" s="75">
        <f>LOOKUP(2, 1/('BA History S2'!$B:$B=A7), 'BA History S2'!$AI:$AI)</f>
        <v>0.46410256410256412</v>
      </c>
      <c r="P7" s="34">
        <f>SUMIFS('BA History S2'!H:H,'BA History S2'!B:B,A7)</f>
        <v>319</v>
      </c>
      <c r="Q7" s="2">
        <f>SUMIFS('BA History S2'!G:G,'BA History S2'!B:B,A7)-P7</f>
        <v>333</v>
      </c>
      <c r="R7" s="89">
        <f>LOOKUP(2, 1/('BA History S2'!$B:$B=A7), 'BA History S2'!$AJ:$AJ)</f>
        <v>0.48282051282051286</v>
      </c>
      <c r="S7" s="2">
        <f>COUNTIFS('BA History S2'!$B:$B,$A$7,'BA History S2'!K:K, 1)</f>
        <v>8</v>
      </c>
      <c r="T7" s="2">
        <f>COUNTIFS('BA History S2'!$B:$B,$A$7,'BA History S2'!L:L, 1)</f>
        <v>3</v>
      </c>
      <c r="U7" s="2">
        <f>COUNTIFS('BA History S2'!$B:$B,$A$7,'BA History S2'!M:M, 1)</f>
        <v>7</v>
      </c>
      <c r="V7" s="2">
        <f>COUNTIFS('BA History S2'!$B:$B,$A$7,'BA History S2'!N:N, 1)</f>
        <v>6</v>
      </c>
      <c r="W7" s="2">
        <f>COUNTIFS('BA History S2'!$B:$B,$A$7,'BA History S2'!O:O, 1)</f>
        <v>0</v>
      </c>
      <c r="X7" s="2">
        <f>COUNTIFS('BA History S2'!$B:$B,$A$7,'BA History S2'!P:P, 1)</f>
        <v>1</v>
      </c>
      <c r="Y7" s="2">
        <f>COUNTIFS('BA History S2'!$B:$B,$A$7,'BA History S2'!Q:Q, 1)</f>
        <v>0</v>
      </c>
      <c r="Z7" s="2">
        <f>COUNTIFS('BA History S2'!$B:$B,$A$7,'BA History S2'!R:R, 1)</f>
        <v>0</v>
      </c>
      <c r="AA7" s="2">
        <f>COUNTIFS('BA History S2'!$B:$B,$A$7,'BA History S2'!S:S, 1)</f>
        <v>3</v>
      </c>
      <c r="AB7" s="2">
        <f>COUNTIFS('BA History S2'!$B:$B,$A$7,'BA History S2'!T:T, 1)</f>
        <v>0</v>
      </c>
      <c r="AC7" s="2">
        <f>COUNTIFS('BA History S2'!$B:$B,$A$7,'BA History S2'!U:U, 1)</f>
        <v>3</v>
      </c>
      <c r="AD7" s="2">
        <f>COUNTIFS('BA History S2'!$B:$B,$A$7,'BA History S2'!V:V, 1)</f>
        <v>2</v>
      </c>
      <c r="AE7" s="2">
        <f>COUNTIFS('BA History S2'!$B:$B,$A$7,'BA History S2'!W:W, 1)</f>
        <v>1</v>
      </c>
      <c r="AF7" s="2">
        <f>COUNTIFS('BA History S2'!$B:$B,$A$7,'BA History S2'!X:X, 1)</f>
        <v>0</v>
      </c>
      <c r="AG7" s="2">
        <f>COUNTIFS('BA History S2'!$B:$B,$A$7,'BA History S2'!Y:Y, 1)</f>
        <v>4</v>
      </c>
      <c r="AH7" s="2">
        <f>COUNTIFS('BA History S2'!$B:$B,$A$7,'BA History S2'!Z:Z, 1)</f>
        <v>6</v>
      </c>
      <c r="AI7" s="2">
        <f>COUNTIFS('BA History S2'!$B:$B,$A7,'BA History S2'!AA:AA, 1)</f>
        <v>0</v>
      </c>
      <c r="AJ7" s="2">
        <f>COUNTIFS('BA History S2'!$B:$B,$A$7,'BA History S2'!AB:AB, 1)</f>
        <v>2</v>
      </c>
      <c r="AK7" s="2">
        <f>COUNTIFS('BA History S2'!$B:$B,$A$7,'BA History S2'!AC:AC, 1)</f>
        <v>13</v>
      </c>
      <c r="AL7" s="2">
        <f>COUNTIFS('BA History S2'!$B:$B,$A$7,'BA History S2'!AD:AD, 1)</f>
        <v>3</v>
      </c>
      <c r="AM7" s="2">
        <f>COUNTIFS('BA History S2'!$B:$B,$A$7,'BA History S2'!AE:AE, 1)</f>
        <v>6</v>
      </c>
      <c r="AN7" s="2">
        <f>COUNTIFS('BA History S2'!$B:$B,$A$7,'BA History S2'!AF:AF, 1)</f>
        <v>0</v>
      </c>
      <c r="AO7" s="2">
        <f>COUNTIFS('BA History S2'!$B:$B,$A$7,'BA History S2'!AG:AG, 1)</f>
        <v>5</v>
      </c>
    </row>
    <row r="8" spans="1:41" x14ac:dyDescent="0.25">
      <c r="A8" s="2" t="s">
        <v>179</v>
      </c>
      <c r="B8" s="1" t="s">
        <v>60</v>
      </c>
      <c r="C8" s="1" t="s">
        <v>159</v>
      </c>
      <c r="D8" s="2">
        <v>2</v>
      </c>
      <c r="E8" s="2"/>
      <c r="F8" s="2"/>
      <c r="G8" s="34">
        <f>SUMIFS('BA History S2'!C:C,'BA History S2'!B:B,A8)</f>
        <v>534</v>
      </c>
      <c r="H8" s="66">
        <f>AVERAGEIFS('BA History S2'!C:C,'BA History S2'!B:B,A8)</f>
        <v>20.53846153846154</v>
      </c>
      <c r="I8" s="35">
        <f t="array" ref="I8">MAX(IF('BA History S2'!B:B=A8, 'BA History S2'!C:C))</f>
        <v>33</v>
      </c>
      <c r="J8" s="34">
        <f>COUNTIFS('BA History S2'!B:B,A8,'BA History S2'!D:D, 1)</f>
        <v>15</v>
      </c>
      <c r="K8" s="2">
        <f>COUNTIFS('BA History S2'!B:B,A8,'BA History S2'!D:D, 0)</f>
        <v>11</v>
      </c>
      <c r="L8" s="75">
        <f>LOOKUP(2, 1/('BA History S2'!$B:$B=A8), 'BA History S2'!$AK:$AK)</f>
        <v>0.57692307692307687</v>
      </c>
      <c r="M8" s="34">
        <f>SUMIFS('BA History S2'!F:F,'BA History S2'!B:B,A8)</f>
        <v>57</v>
      </c>
      <c r="N8" s="2">
        <f>SUMIFS('BA History S2'!E:E,'BA History S2'!B:B,A8)-M8</f>
        <v>49</v>
      </c>
      <c r="O8" s="75">
        <f>LOOKUP(2, 1/('BA History S2'!$B:$B=A8), 'BA History S2'!$AI:$AI)</f>
        <v>0.53846153846153844</v>
      </c>
      <c r="P8" s="34">
        <f>SUMIFS('BA History S2'!H:H,'BA History S2'!B:B,A8)</f>
        <v>229</v>
      </c>
      <c r="Q8" s="2">
        <f>SUMIFS('BA History S2'!G:G,'BA History S2'!B:B,A8)-P8</f>
        <v>209</v>
      </c>
      <c r="R8" s="89">
        <f>LOOKUP(2, 1/('BA History S2'!$B:$B=A8), 'BA History S2'!$AJ:$AJ)</f>
        <v>0.52884615384615374</v>
      </c>
      <c r="S8" s="2">
        <f>COUNTIFS('BA History S2'!$B:$B,$A$8,'BA History S2'!K:K, 1)</f>
        <v>5</v>
      </c>
      <c r="T8" s="2">
        <f>COUNTIFS('BA History S2'!$B:$B,$A$8,'BA History S2'!L:L, 1)</f>
        <v>1</v>
      </c>
      <c r="U8" s="2">
        <f>COUNTIFS('BA History S2'!$B:$B,$A$8,'BA History S2'!M:M, 1)</f>
        <v>5</v>
      </c>
      <c r="V8" s="2">
        <f>COUNTIFS('BA History S2'!$B:$B,$A$8,'BA History S2'!N:N, 1)</f>
        <v>11</v>
      </c>
      <c r="W8" s="2">
        <f>COUNTIFS('BA History S2'!$B:$B,$A$8,'BA History S2'!O:O, 1)</f>
        <v>2</v>
      </c>
      <c r="X8" s="2">
        <f>COUNTIFS('BA History S2'!$B:$B,$A$8,'BA History S2'!P:P, 1)</f>
        <v>0</v>
      </c>
      <c r="Y8" s="2">
        <f>COUNTIFS('BA History S2'!$B:$B,$A$8,'BA History S2'!Q:Q, 1)</f>
        <v>1</v>
      </c>
      <c r="Z8" s="2">
        <f>COUNTIFS('BA History S2'!$B:$B,$A$8,'BA History S2'!R:R, 1)</f>
        <v>0</v>
      </c>
      <c r="AA8" s="2">
        <f>COUNTIFS('BA History S2'!$B:$B,$A$8,'BA History S2'!S:S, 1)</f>
        <v>1</v>
      </c>
      <c r="AB8" s="2">
        <f>COUNTIFS('BA History S2'!$B:$B,$A$8,'BA History S2'!T:T, 1)</f>
        <v>0</v>
      </c>
      <c r="AC8" s="2">
        <f>COUNTIFS('BA History S2'!$B:$B,$A$8,'BA History S2'!U:U, 1)</f>
        <v>2</v>
      </c>
      <c r="AD8" s="2">
        <f>COUNTIFS('BA History S2'!$B:$B,$A$8,'BA History S2'!V:V, 1)</f>
        <v>2</v>
      </c>
      <c r="AE8" s="2">
        <f>COUNTIFS('BA History S2'!$B:$B,$A$8,'BA History S2'!W:W, 1)</f>
        <v>1</v>
      </c>
      <c r="AF8" s="2">
        <f>COUNTIFS('BA History S2'!$B:$B,$A$8,'BA History S2'!X:X, 1)</f>
        <v>0</v>
      </c>
      <c r="AG8" s="2">
        <f>COUNTIFS('BA History S2'!$B:$B,$A$8,'BA History S2'!Y:Y, 1)</f>
        <v>3</v>
      </c>
      <c r="AH8" s="2">
        <f>COUNTIFS('BA History S2'!$B:$B,$A$8,'BA History S2'!Z:Z, 1)</f>
        <v>4</v>
      </c>
      <c r="AI8" s="2">
        <f>COUNTIFS('BA History S2'!$B:$B,$A8,'BA History S2'!AA:AA, 1)</f>
        <v>0</v>
      </c>
      <c r="AJ8" s="2">
        <f>COUNTIFS('BA History S2'!$B:$B,$A$8,'BA History S2'!AB:AB, 1)</f>
        <v>0</v>
      </c>
      <c r="AK8" s="2">
        <f>COUNTIFS('BA History S2'!$B:$B,$A$8,'BA History S2'!AC:AC, 1)</f>
        <v>7</v>
      </c>
      <c r="AL8" s="2">
        <f>COUNTIFS('BA History S2'!$B:$B,$A$8,'BA History S2'!AD:AD, 1)</f>
        <v>0</v>
      </c>
      <c r="AM8" s="2">
        <f>COUNTIFS('BA History S2'!$B:$B,$A$8,'BA History S2'!AE:AE, 1)</f>
        <v>7</v>
      </c>
      <c r="AN8" s="2">
        <f>COUNTIFS('BA History S2'!$B:$B,$A$8,'BA History S2'!AF:AF, 1)</f>
        <v>1</v>
      </c>
      <c r="AO8" s="2">
        <f>COUNTIFS('BA History S2'!$B:$B,$A$8,'BA History S2'!AG:AG, 1)</f>
        <v>3</v>
      </c>
    </row>
    <row r="9" spans="1:41" x14ac:dyDescent="0.25">
      <c r="A9" s="2" t="s">
        <v>214</v>
      </c>
      <c r="B9" s="1" t="s">
        <v>60</v>
      </c>
      <c r="C9" s="2" t="s">
        <v>79</v>
      </c>
      <c r="D9" s="2"/>
      <c r="E9" s="2"/>
      <c r="F9" s="2"/>
      <c r="G9" s="34">
        <f>SUMIFS('BA History S2'!C:C,'BA History S2'!B:B,A9)</f>
        <v>76</v>
      </c>
      <c r="H9" s="66">
        <f>AVERAGEIFS('BA History S2'!C:C,'BA History S2'!B:B,A9)</f>
        <v>6.333333333333333</v>
      </c>
      <c r="I9" s="35">
        <f t="array" ref="I9">MAX(IF('BA History S2'!B:B=A9, 'BA History S2'!C:C))</f>
        <v>12</v>
      </c>
      <c r="J9" s="34">
        <f>COUNTIFS('BA History S2'!B:B,A9,'BA History S2'!D:D, 1)</f>
        <v>9</v>
      </c>
      <c r="K9" s="2">
        <f>COUNTIFS('BA History S2'!B:B,A9,'BA History S2'!D:D, 0)</f>
        <v>3</v>
      </c>
      <c r="L9" s="75">
        <f>LOOKUP(2, 1/('BA History S2'!$B:$B=A9), 'BA History S2'!$AK:$AK)</f>
        <v>0.75</v>
      </c>
      <c r="M9" s="34">
        <f>SUMIFS('BA History S2'!F:F,'BA History S2'!B:B,A9)</f>
        <v>30</v>
      </c>
      <c r="N9" s="2">
        <f>SUMIFS('BA History S2'!E:E,'BA History S2'!B:B,A9)-M9</f>
        <v>15</v>
      </c>
      <c r="O9" s="75">
        <f>LOOKUP(2, 1/('BA History S2'!$B:$B=A9), 'BA History S2'!$AI:$AI)</f>
        <v>0.6958333333333333</v>
      </c>
      <c r="P9" s="34">
        <f>SUMIFS('BA History S2'!H:H,'BA History S2'!B:B,A9)</f>
        <v>108</v>
      </c>
      <c r="Q9" s="2">
        <f>SUMIFS('BA History S2'!G:G,'BA History S2'!B:B,A9)-P9</f>
        <v>85</v>
      </c>
      <c r="R9" s="89">
        <f>LOOKUP(2, 1/('BA History S2'!$B:$B=A9), 'BA History S2'!$AJ:$AJ)</f>
        <v>0.5724999999999999</v>
      </c>
      <c r="S9" s="2">
        <f>COUNTIFS('BA History S2'!$B:$B,$A$9,'BA History S2'!K:K, 1)</f>
        <v>2</v>
      </c>
      <c r="T9" s="2">
        <f>COUNTIFS('BA History S2'!$B:$B,$A$9,'BA History S2'!L:L, 1)</f>
        <v>1</v>
      </c>
      <c r="U9" s="2">
        <f>COUNTIFS('BA History S2'!$B:$B,$A$9,'BA History S2'!M:M, 1)</f>
        <v>4</v>
      </c>
      <c r="V9" s="2">
        <f>COUNTIFS('BA History S2'!$B:$B,$A$9,'BA History S2'!N:N, 1)</f>
        <v>7</v>
      </c>
      <c r="W9" s="2">
        <f>COUNTIFS('BA History S2'!$B:$B,$A$9,'BA History S2'!O:O, 1)</f>
        <v>0</v>
      </c>
      <c r="X9" s="2">
        <f>COUNTIFS('BA History S2'!$B:$B,$A$9,'BA History S2'!P:P, 1)</f>
        <v>0</v>
      </c>
      <c r="Y9" s="2">
        <f>COUNTIFS('BA History S2'!$B:$B,$A$9,'BA History S2'!Q:Q, 1)</f>
        <v>1</v>
      </c>
      <c r="Z9" s="2">
        <f>COUNTIFS('BA History S2'!$B:$B,$A$9,'BA History S2'!R:R, 1)</f>
        <v>0</v>
      </c>
      <c r="AA9" s="2">
        <f>COUNTIFS('BA History S2'!$B:$B,$A$9,'BA History S2'!S:S, 1)</f>
        <v>0</v>
      </c>
      <c r="AB9" s="2">
        <f>COUNTIFS('BA History S2'!$B:$B,$A$9,'BA History S2'!T:T, 1)</f>
        <v>0</v>
      </c>
      <c r="AC9" s="2">
        <f>COUNTIFS('BA History S2'!$B:$B,$A$9,'BA History S2'!U:U, 1)</f>
        <v>0</v>
      </c>
      <c r="AD9" s="2">
        <f>COUNTIFS('BA History S2'!$B:$B,$A$9,'BA History S2'!V:V, 1)</f>
        <v>0</v>
      </c>
      <c r="AE9" s="2">
        <f>COUNTIFS('BA History S2'!$B:$B,$A$9,'BA History S2'!W:W, 1)</f>
        <v>2</v>
      </c>
      <c r="AF9" s="2">
        <f>COUNTIFS('BA History S2'!$B:$B,$A$9,'BA History S2'!X:X, 1)</f>
        <v>0</v>
      </c>
      <c r="AG9" s="2">
        <f>COUNTIFS('BA History S2'!$B:$B,$A$9,'BA History S2'!Y:Y, 1)</f>
        <v>3</v>
      </c>
      <c r="AH9" s="2">
        <f>COUNTIFS('BA History S2'!$B:$B,$A$9,'BA History S2'!Z:Z, 1)</f>
        <v>2</v>
      </c>
      <c r="AI9" s="2">
        <f>COUNTIFS('BA History S2'!$B:$B,$A$9,'BA History S2'!AA:AA, 1)</f>
        <v>0</v>
      </c>
      <c r="AJ9" s="2">
        <f>COUNTIFS('BA History S2'!$B:$B,$A$9,'BA History S2'!AB:AB, 1)</f>
        <v>1</v>
      </c>
      <c r="AK9" s="2">
        <f>COUNTIFS('BA History S2'!$B:$B,$A$9,'BA History S2'!AC:AC, 1)</f>
        <v>1</v>
      </c>
      <c r="AL9" s="2">
        <f>COUNTIFS('BA History S2'!$B:$B,$A$9,'BA History S2'!AD:AD, 1)</f>
        <v>0</v>
      </c>
      <c r="AM9" s="2">
        <f>COUNTIFS('BA History S2'!$B:$B,$A$9,'BA History S2'!AE:AE, 1)</f>
        <v>4</v>
      </c>
      <c r="AN9" s="2">
        <f>COUNTIFS('BA History S2'!$B:$B,$A$9,'BA History S2'!AF:AF, 1)</f>
        <v>0</v>
      </c>
      <c r="AO9" s="2">
        <f>COUNTIFS('BA History S2'!$B:$B,$A$9,'BA History S2'!AG:AG, 1)</f>
        <v>1</v>
      </c>
    </row>
    <row r="10" spans="1:41" x14ac:dyDescent="0.25">
      <c r="A10" s="2" t="s">
        <v>25</v>
      </c>
      <c r="B10" s="2" t="s">
        <v>79</v>
      </c>
      <c r="C10" s="2" t="s">
        <v>79</v>
      </c>
      <c r="D10" s="2"/>
      <c r="E10" s="2"/>
      <c r="F10" s="2"/>
      <c r="G10" s="34">
        <f>SUMIFS('BA History S2'!C:C,'BA History S2'!B:B,A10)</f>
        <v>67</v>
      </c>
      <c r="H10" s="66">
        <f>AVERAGEIFS('BA History S2'!C:C,'BA History S2'!B:B,A10)</f>
        <v>16.75</v>
      </c>
      <c r="I10" s="35">
        <f t="array" ref="I10">MAX(IF('BA History S2'!B:B=A10, 'BA History S2'!C:C))</f>
        <v>29</v>
      </c>
      <c r="J10" s="34">
        <f>COUNTIFS('BA History S2'!B:B,A10,'BA History S2'!D:D, 1)</f>
        <v>2</v>
      </c>
      <c r="K10" s="2">
        <f>COUNTIFS('BA History S2'!B:B,A10,'BA History S2'!D:D, 0)</f>
        <v>2</v>
      </c>
      <c r="L10" s="75">
        <f>LOOKUP(2, 1/('BA History S2'!$B:$B=A10), 'BA History S2'!$AK:$AK)</f>
        <v>0.5</v>
      </c>
      <c r="M10" s="34">
        <f>SUMIFS('BA History S2'!F:F,'BA History S2'!B:B,A10)</f>
        <v>9</v>
      </c>
      <c r="N10" s="2">
        <f>SUMIFS('BA History S2'!E:E,'BA History S2'!B:B,A10)-M10</f>
        <v>8</v>
      </c>
      <c r="O10" s="75">
        <f>LOOKUP(2, 1/('BA History S2'!$B:$B=A10), 'BA History S2'!$AI:$AI)</f>
        <v>0.53749999999999998</v>
      </c>
      <c r="P10" s="34">
        <f>SUMIFS('BA History S2'!H:H,'BA History S2'!B:B,A10)</f>
        <v>35</v>
      </c>
      <c r="Q10" s="2">
        <f>SUMIFS('BA History S2'!G:G,'BA History S2'!B:B,A10)-P10</f>
        <v>36</v>
      </c>
      <c r="R10" s="89">
        <f>LOOKUP(2, 1/('BA History S2'!$B:$B=A10), 'BA History S2'!$AJ:$AJ)</f>
        <v>0.49</v>
      </c>
      <c r="S10" s="2">
        <f>COUNTIFS('BA History S2'!$B:$B,$A$10,'BA History S2'!K:K, 1)</f>
        <v>0</v>
      </c>
      <c r="T10" s="2">
        <f>COUNTIFS('BA History S2'!$B:$B,$A$10,'BA History S2'!L:L, 1)</f>
        <v>0</v>
      </c>
      <c r="U10" s="2">
        <f>COUNTIFS('BA History S2'!$B:$B,$A$10,'BA History S2'!M:M, 1)</f>
        <v>0</v>
      </c>
      <c r="V10" s="2">
        <f>COUNTIFS('BA History S2'!$B:$B,$A$10,'BA History S2'!N:N, 1)</f>
        <v>0</v>
      </c>
      <c r="W10" s="2">
        <f>COUNTIFS('BA History S2'!$B:$B,$A$10,'BA History S2'!O:O, 1)</f>
        <v>0</v>
      </c>
      <c r="X10" s="2">
        <f>COUNTIFS('BA History S2'!$B:$B,$A$10,'BA History S2'!P:P, 1)</f>
        <v>0</v>
      </c>
      <c r="Y10" s="2">
        <f>COUNTIFS('BA History S2'!$B:$B,$A$10,'BA History S2'!Q:Q, 1)</f>
        <v>0</v>
      </c>
      <c r="Z10" s="2">
        <f>COUNTIFS('BA History S2'!$B:$B,$A$10,'BA History S2'!R:R, 1)</f>
        <v>0</v>
      </c>
      <c r="AA10" s="2">
        <f>COUNTIFS('BA History S2'!$B:$B,$A$10,'BA History S2'!S:S, 1)</f>
        <v>0</v>
      </c>
      <c r="AB10" s="2">
        <f>COUNTIFS('BA History S2'!$B:$B,$A$10,'BA History S2'!T:T, 1)</f>
        <v>0</v>
      </c>
      <c r="AC10" s="2">
        <f>COUNTIFS('BA History S2'!$B:$B,$A$10,'BA History S2'!U:U, 1)</f>
        <v>1</v>
      </c>
      <c r="AD10" s="2">
        <f>COUNTIFS('BA History S2'!$B:$B,$A$10,'BA History S2'!V:V, 1)</f>
        <v>1</v>
      </c>
      <c r="AE10" s="2">
        <f>COUNTIFS('BA History S2'!$B:$B,$A$10,'BA History S2'!W:W, 1)</f>
        <v>0</v>
      </c>
      <c r="AF10" s="2">
        <f>COUNTIFS('BA History S2'!$B:$B,$A$10,'BA History S2'!X:X, 1)</f>
        <v>0</v>
      </c>
      <c r="AG10" s="2">
        <f>COUNTIFS('BA History S2'!$B:$B,$A$10,'BA History S2'!Y:Y, 1)</f>
        <v>1</v>
      </c>
      <c r="AH10" s="2">
        <f>COUNTIFS('BA History S2'!$B:$B,$A$10,'BA History S2'!Z:Z, 1)</f>
        <v>2</v>
      </c>
      <c r="AI10" s="2">
        <f>COUNTIFS('BA History S2'!$B:$B,$A$10,'BA History S2'!AA:AA, 1)</f>
        <v>0</v>
      </c>
      <c r="AJ10" s="2">
        <f>COUNTIFS('BA History S2'!$B:$B,$A$10,'BA History S2'!AB:AB, 1)</f>
        <v>0</v>
      </c>
      <c r="AK10" s="2">
        <f>COUNTIFS('BA History S2'!$B:$B,$A$10,'BA History S2'!AC:AC, 1)</f>
        <v>0</v>
      </c>
      <c r="AL10" s="2">
        <f>COUNTIFS('BA History S2'!$B:$B,$A$10,'BA History S2'!AD:AD, 1)</f>
        <v>0</v>
      </c>
      <c r="AM10" s="2">
        <f>COUNTIFS('BA History S2'!$B:$B,$A$10,'BA History S2'!AE:AE, 1)</f>
        <v>0</v>
      </c>
      <c r="AN10" s="2">
        <f>COUNTIFS('BA History S2'!$B:$B,$A$10,'BA History S2'!AF:AF, 1)</f>
        <v>0</v>
      </c>
      <c r="AO10" s="2">
        <f>COUNTIFS('BA History S2'!$B:$B,$A$10,'BA History S2'!AG:AG, 1)</f>
        <v>4</v>
      </c>
    </row>
    <row r="11" spans="1:41" x14ac:dyDescent="0.25">
      <c r="A11" s="2" t="s">
        <v>115</v>
      </c>
      <c r="B11" s="2" t="s">
        <v>79</v>
      </c>
      <c r="C11" s="2" t="s">
        <v>79</v>
      </c>
      <c r="D11" s="2"/>
      <c r="E11" s="2"/>
      <c r="F11" s="2"/>
      <c r="G11" s="34">
        <f>SUMIFS('BA History S2'!C:C,'BA History S2'!B:B,A11)</f>
        <v>247</v>
      </c>
      <c r="H11" s="66">
        <f>AVERAGEIFS('BA History S2'!C:C,'BA History S2'!B:B,A11)</f>
        <v>13</v>
      </c>
      <c r="I11" s="35">
        <f t="array" ref="I11">MAX(IF('BA History S2'!B:B=A11, 'BA History S2'!C:C))</f>
        <v>24</v>
      </c>
      <c r="J11" s="34">
        <f>COUNTIFS('BA History S2'!B:B,A11,'BA History S2'!D:D, 1)</f>
        <v>12</v>
      </c>
      <c r="K11" s="2">
        <f>COUNTIFS('BA History S2'!B:B,A11,'BA History S2'!D:D, 0)</f>
        <v>7</v>
      </c>
      <c r="L11" s="75">
        <f>LOOKUP(2, 1/('BA History S2'!$B:$B=A11), 'BA History S2'!$AK:$AK)</f>
        <v>0.63157894736842102</v>
      </c>
      <c r="M11" s="34">
        <f>SUMIFS('BA History S2'!F:F,'BA History S2'!B:B,A11)</f>
        <v>43</v>
      </c>
      <c r="N11" s="2">
        <f>SUMIFS('BA History S2'!E:E,'BA History S2'!B:B,A11)-M11</f>
        <v>36</v>
      </c>
      <c r="O11" s="75">
        <f>LOOKUP(2, 1/('BA History S2'!$B:$B=A11), 'BA History S2'!$AI:$AI)</f>
        <v>0.54736842105263162</v>
      </c>
      <c r="P11" s="34">
        <f>SUMIFS('BA History S2'!H:H,'BA History S2'!B:B,A11)</f>
        <v>172</v>
      </c>
      <c r="Q11" s="2">
        <f>SUMIFS('BA History S2'!G:G,'BA History S2'!B:B,A11)-P11</f>
        <v>168</v>
      </c>
      <c r="R11" s="89">
        <f>LOOKUP(2, 1/('BA History S2'!$B:$B=A11), 'BA History S2'!$AJ:$AJ)</f>
        <v>0.50473684210526315</v>
      </c>
      <c r="S11" s="2">
        <f>COUNTIFS('BA History S2'!$B:$B,$A$11,'BA History S2'!K:K, 1)</f>
        <v>3</v>
      </c>
      <c r="T11" s="2">
        <f>COUNTIFS('BA History S2'!$B:$B,$A$11,'BA History S2'!L:L, 1)</f>
        <v>1</v>
      </c>
      <c r="U11" s="2">
        <f>COUNTIFS('BA History S2'!$B:$B,$A$11,'BA History S2'!M:M, 1)</f>
        <v>6</v>
      </c>
      <c r="V11" s="2">
        <f>COUNTIFS('BA History S2'!$B:$B,$A$11,'BA History S2'!N:N, 1)</f>
        <v>4</v>
      </c>
      <c r="W11" s="2">
        <f>COUNTIFS('BA History S2'!$B:$B,$A$11,'BA History S2'!O:O, 1)</f>
        <v>1</v>
      </c>
      <c r="X11" s="2">
        <f>COUNTIFS('BA History S2'!$B:$B,$A$11,'BA History S2'!P:P, 1)</f>
        <v>0</v>
      </c>
      <c r="Y11" s="2">
        <f>COUNTIFS('BA History S2'!$B:$B,$A$11,'BA History S2'!Q:Q, 1)</f>
        <v>0</v>
      </c>
      <c r="Z11" s="2">
        <f>COUNTIFS('BA History S2'!$B:$B,$A$11,'BA History S2'!R:R, 1)</f>
        <v>1</v>
      </c>
      <c r="AA11" s="2">
        <f>COUNTIFS('BA History S2'!$B:$B,$A$11,'BA History S2'!S:S, 1)</f>
        <v>1</v>
      </c>
      <c r="AB11" s="2">
        <f>COUNTIFS('BA History S2'!$B:$B,$A$11,'BA History S2'!T:T, 1)</f>
        <v>0</v>
      </c>
      <c r="AC11" s="2">
        <f>COUNTIFS('BA History S2'!$B:$B,$A$11,'BA History S2'!U:U, 1)</f>
        <v>2</v>
      </c>
      <c r="AD11" s="2">
        <f>COUNTIFS('BA History S2'!$B:$B,$A$11,'BA History S2'!V:V, 1)</f>
        <v>1</v>
      </c>
      <c r="AE11" s="2">
        <f>COUNTIFS('BA History S2'!$B:$B,$A$11,'BA History S2'!W:W, 1)</f>
        <v>2</v>
      </c>
      <c r="AF11" s="2">
        <f>COUNTIFS('BA History S2'!$B:$B,$A$11,'BA History S2'!X:X, 1)</f>
        <v>0</v>
      </c>
      <c r="AG11" s="2">
        <f>COUNTIFS('BA History S2'!$B:$B,$A$11,'BA History S2'!Y:Y, 1)</f>
        <v>2</v>
      </c>
      <c r="AH11" s="2">
        <f>COUNTIFS('BA History S2'!$B:$B,$A$11,'BA History S2'!Z:Z, 1)</f>
        <v>5</v>
      </c>
      <c r="AI11" s="2">
        <f>COUNTIFS('BA History S2'!$B:$B,$A$11,'BA History S2'!AA:AA, 1)</f>
        <v>1</v>
      </c>
      <c r="AJ11" s="2">
        <f>COUNTIFS('BA History S2'!$B:$B,$A$11,'BA History S2'!AB:AB, 1)</f>
        <v>0</v>
      </c>
      <c r="AK11" s="2">
        <f>COUNTIFS('BA History S2'!$B:$B,$A$11,'BA History S2'!AC:AC, 1)</f>
        <v>2</v>
      </c>
      <c r="AL11" s="2">
        <f>COUNTIFS('BA History S2'!$B:$B,$A$11,'BA History S2'!AD:AD, 1)</f>
        <v>2</v>
      </c>
      <c r="AM11" s="2">
        <f>COUNTIFS('BA History S2'!$B:$B,$A$11,'BA History S2'!AE:AE, 1)</f>
        <v>3</v>
      </c>
      <c r="AN11" s="2">
        <f>COUNTIFS('BA History S2'!$B:$B,$A$11,'BA History S2'!AF:AF, 1)</f>
        <v>0</v>
      </c>
      <c r="AO11" s="2">
        <f>COUNTIFS('BA History S2'!$B:$B,$A$11,'BA History S2'!AG:AG, 1)</f>
        <v>6</v>
      </c>
    </row>
    <row r="12" spans="1:41" x14ac:dyDescent="0.25">
      <c r="A12" s="2" t="s">
        <v>146</v>
      </c>
      <c r="B12" s="2" t="s">
        <v>79</v>
      </c>
      <c r="C12" s="2" t="s">
        <v>79</v>
      </c>
      <c r="D12" s="2"/>
      <c r="E12" s="2"/>
      <c r="F12" s="2"/>
      <c r="G12" s="34">
        <f>SUMIFS('BA History S2'!C:C,'BA History S2'!B:B,A12)</f>
        <v>161</v>
      </c>
      <c r="H12" s="66">
        <f>AVERAGEIFS('BA History S2'!C:C,'BA History S2'!B:B,A12)</f>
        <v>13.416666666666666</v>
      </c>
      <c r="I12" s="35">
        <f t="array" ref="I12">MAX(IF('BA History S2'!B:B=A12, 'BA History S2'!C:C))</f>
        <v>21</v>
      </c>
      <c r="J12" s="34">
        <f>COUNTIFS('BA History S2'!B:B,A12,'BA History S2'!D:D, 1)</f>
        <v>5</v>
      </c>
      <c r="K12" s="2">
        <f>COUNTIFS('BA History S2'!B:B,A12,'BA History S2'!D:D, 0)</f>
        <v>7</v>
      </c>
      <c r="L12" s="75">
        <f>LOOKUP(2, 1/('BA History S2'!$B:$B=A12), 'BA History S2'!$AK:$AK)</f>
        <v>0.41666666666666669</v>
      </c>
      <c r="M12" s="34">
        <f>SUMIFS('BA History S2'!F:F,'BA History S2'!B:B,A12)</f>
        <v>22</v>
      </c>
      <c r="N12" s="2">
        <f>SUMIFS('BA History S2'!E:E,'BA History S2'!B:B,A12)-M12</f>
        <v>30</v>
      </c>
      <c r="O12" s="75">
        <f>LOOKUP(2, 1/('BA History S2'!$B:$B=A12), 'BA History S2'!$AI:$AI)</f>
        <v>0.39166666666666666</v>
      </c>
      <c r="P12" s="34">
        <f>SUMIFS('BA History S2'!H:H,'BA History S2'!B:B,A12)</f>
        <v>105</v>
      </c>
      <c r="Q12" s="2">
        <f>SUMIFS('BA History S2'!G:G,'BA History S2'!B:B,A12)-P12</f>
        <v>114</v>
      </c>
      <c r="R12" s="89">
        <f>LOOKUP(2, 1/('BA History S2'!$B:$B=A12), 'BA History S2'!$AJ:$AJ)</f>
        <v>0.46</v>
      </c>
      <c r="S12" s="2">
        <f>COUNTIFS('BA History S2'!$B:$B,$A$12,'BA History S2'!K:K, 1)</f>
        <v>4</v>
      </c>
      <c r="T12" s="2">
        <f>COUNTIFS('BA History S2'!$B:$B,$A$12,'BA History S2'!L:L, 1)</f>
        <v>1</v>
      </c>
      <c r="U12" s="2">
        <f>COUNTIFS('BA History S2'!$B:$B,$A$12,'BA History S2'!M:M, 1)</f>
        <v>3</v>
      </c>
      <c r="V12" s="2">
        <f>COUNTIFS('BA History S2'!$B:$B,$A$12,'BA History S2'!N:N, 1)</f>
        <v>2</v>
      </c>
      <c r="W12" s="2">
        <f>COUNTIFS('BA History S2'!$B:$B,$A$12,'BA History S2'!O:O, 1)</f>
        <v>1</v>
      </c>
      <c r="X12" s="2">
        <f>COUNTIFS('BA History S2'!$B:$B,$A$12,'BA History S2'!P:P, 1)</f>
        <v>0</v>
      </c>
      <c r="Y12" s="2">
        <f>COUNTIFS('BA History S2'!$B:$B,$A$12,'BA History S2'!Q:Q, 1)</f>
        <v>0</v>
      </c>
      <c r="Z12" s="2">
        <f>COUNTIFS('BA History S2'!$B:$B,$A$12,'BA History S2'!R:R, 1)</f>
        <v>0</v>
      </c>
      <c r="AA12" s="2">
        <f>COUNTIFS('BA History S2'!$B:$B,$A$12,'BA History S2'!S:S, 1)</f>
        <v>0</v>
      </c>
      <c r="AB12" s="2">
        <f>COUNTIFS('BA History S2'!$B:$B,$A$12,'BA History S2'!T:T, 1)</f>
        <v>0</v>
      </c>
      <c r="AC12" s="2">
        <f>COUNTIFS('BA History S2'!$B:$B,$A$12,'BA History S2'!U:U, 1)</f>
        <v>2</v>
      </c>
      <c r="AD12" s="2">
        <f>COUNTIFS('BA History S2'!$B:$B,$A$12,'BA History S2'!V:V, 1)</f>
        <v>0</v>
      </c>
      <c r="AE12" s="2">
        <f>COUNTIFS('BA History S2'!$B:$B,$A$12,'BA History S2'!W:W, 1)</f>
        <v>0</v>
      </c>
      <c r="AF12" s="2">
        <f>COUNTIFS('BA History S2'!$B:$B,$A$12,'BA History S2'!X:X, 1)</f>
        <v>0</v>
      </c>
      <c r="AG12" s="2">
        <f>COUNTIFS('BA History S2'!$B:$B,$A$12,'BA History S2'!Y:Y, 1)</f>
        <v>1</v>
      </c>
      <c r="AH12" s="2">
        <f>COUNTIFS('BA History S2'!$B:$B,$A$12,'BA History S2'!Z:Z, 1)</f>
        <v>1</v>
      </c>
      <c r="AI12" s="2">
        <f>COUNTIFS('BA History S2'!$B:$B,$A12,'BA History S2'!AA:AA, 1)</f>
        <v>0</v>
      </c>
      <c r="AJ12" s="2">
        <f>COUNTIFS('BA History S2'!$B:$B,$A$12,'BA History S2'!AB:AB, 1)</f>
        <v>0</v>
      </c>
      <c r="AK12" s="2">
        <f>COUNTIFS('BA History S2'!$B:$B,$A$12,'BA History S2'!AC:AC, 1)</f>
        <v>2</v>
      </c>
      <c r="AL12" s="2">
        <f>COUNTIFS('BA History S2'!$B:$B,$A$12,'BA History S2'!AD:AD, 1)</f>
        <v>2</v>
      </c>
      <c r="AM12" s="2">
        <f>COUNTIFS('BA History S2'!$B:$B,$A$12,'BA History S2'!AE:AE, 1)</f>
        <v>2</v>
      </c>
      <c r="AN12" s="2">
        <f>COUNTIFS('BA History S2'!$B:$B,$A$12,'BA History S2'!AF:AF, 1)</f>
        <v>0</v>
      </c>
      <c r="AO12" s="2">
        <f>COUNTIFS('BA History S2'!$B:$B,$A$12,'BA History S2'!AG:AG, 1)</f>
        <v>1</v>
      </c>
    </row>
    <row r="13" spans="1:41" x14ac:dyDescent="0.25">
      <c r="A13" s="2" t="s">
        <v>27</v>
      </c>
      <c r="B13" s="2" t="s">
        <v>79</v>
      </c>
      <c r="C13" s="2" t="s">
        <v>79</v>
      </c>
      <c r="D13" s="2"/>
      <c r="E13" s="2"/>
      <c r="F13" s="2"/>
      <c r="G13" s="34">
        <f>SUMIFS('BA History S2'!C:C,'BA History S2'!B:B,A13)</f>
        <v>161</v>
      </c>
      <c r="H13" s="66">
        <f>AVERAGEIFS('BA History S2'!C:C,'BA History S2'!B:B,A13)</f>
        <v>13.416666666666666</v>
      </c>
      <c r="I13" s="35">
        <f t="array" ref="I13">MAX(IF('BA History S2'!B:B=A13, 'BA History S2'!C:C))</f>
        <v>19</v>
      </c>
      <c r="J13" s="34">
        <f>COUNTIFS('BA History S2'!B:B,A13,'BA History S2'!D:D, 1)</f>
        <v>7</v>
      </c>
      <c r="K13" s="2">
        <f>COUNTIFS('BA History S2'!B:B,A13,'BA History S2'!D:D, 0)</f>
        <v>5</v>
      </c>
      <c r="L13" s="75">
        <f>LOOKUP(2, 1/('BA History S2'!$B:$B=A13), 'BA History S2'!$AK:$AK)</f>
        <v>0.58333333333333337</v>
      </c>
      <c r="M13" s="34">
        <f>SUMIFS('BA History S2'!F:F,'BA History S2'!B:B,A13)</f>
        <v>27</v>
      </c>
      <c r="N13" s="2">
        <f>SUMIFS('BA History S2'!E:E,'BA History S2'!B:B,A13)-M13</f>
        <v>20</v>
      </c>
      <c r="O13" s="75">
        <f>LOOKUP(2, 1/('BA History S2'!$B:$B=A13), 'BA History S2'!$AI:$AI)</f>
        <v>0.59583333333333333</v>
      </c>
      <c r="P13" s="34">
        <f>SUMIFS('BA History S2'!H:H,'BA History S2'!B:B,A13)</f>
        <v>103</v>
      </c>
      <c r="Q13" s="2">
        <f>SUMIFS('BA History S2'!G:G,'BA History S2'!B:B,A13)-P13</f>
        <v>99</v>
      </c>
      <c r="R13" s="89">
        <f>LOOKUP(2, 1/('BA History S2'!$B:$B=A13), 'BA History S2'!$AJ:$AJ)</f>
        <v>0.51666666666666661</v>
      </c>
      <c r="S13" s="2">
        <f>COUNTIFS('BA History S2'!$B:$B,$A$13,'BA History S2'!K:K, 1)</f>
        <v>0</v>
      </c>
      <c r="T13" s="2">
        <f>COUNTIFS('BA History S2'!$B:$B,$A$13,'BA History S2'!L:L, 1)</f>
        <v>1</v>
      </c>
      <c r="U13" s="2">
        <f>COUNTIFS('BA History S2'!$B:$B,$A$13,'BA History S2'!M:M, 1)</f>
        <v>1</v>
      </c>
      <c r="V13" s="2">
        <f>COUNTIFS('BA History S2'!$B:$B,$A$13,'BA History S2'!N:N, 1)</f>
        <v>2</v>
      </c>
      <c r="W13" s="2">
        <f>COUNTIFS('BA History S2'!$B:$B,$A$13,'BA History S2'!O:O, 1)</f>
        <v>1</v>
      </c>
      <c r="X13" s="2">
        <f>COUNTIFS('BA History S2'!$B:$B,$A$13,'BA History S2'!P:P, 1)</f>
        <v>0</v>
      </c>
      <c r="Y13" s="2">
        <f>COUNTIFS('BA History S2'!$B:$B,$A$13,'BA History S2'!Q:Q, 1)</f>
        <v>0</v>
      </c>
      <c r="Z13" s="2">
        <f>COUNTIFS('BA History S2'!$B:$B,$A$13,'BA History S2'!R:R, 1)</f>
        <v>1</v>
      </c>
      <c r="AA13" s="2">
        <f>COUNTIFS('BA History S2'!$B:$B,$A$13,'BA History S2'!S:S, 1)</f>
        <v>1</v>
      </c>
      <c r="AB13" s="2">
        <f>COUNTIFS('BA History S2'!$B:$B,$A$13,'BA History S2'!T:T, 1)</f>
        <v>0</v>
      </c>
      <c r="AC13" s="2">
        <f>COUNTIFS('BA History S2'!$B:$B,$A$13,'BA History S2'!U:U, 1)</f>
        <v>5</v>
      </c>
      <c r="AD13" s="2">
        <f>COUNTIFS('BA History S2'!$B:$B,$A$13,'BA History S2'!V:V, 1)</f>
        <v>1</v>
      </c>
      <c r="AE13" s="2">
        <f>COUNTIFS('BA History S2'!$B:$B,$A$13,'BA History S2'!W:W, 1)</f>
        <v>0</v>
      </c>
      <c r="AF13" s="2">
        <f>COUNTIFS('BA History S2'!$B:$B,$A$13,'BA History S2'!X:X, 1)</f>
        <v>0</v>
      </c>
      <c r="AG13" s="2">
        <f>COUNTIFS('BA History S2'!$B:$B,$A$13,'BA History S2'!Y:Y, 1)</f>
        <v>0</v>
      </c>
      <c r="AH13" s="2">
        <f>COUNTIFS('BA History S2'!$B:$B,$A$13,'BA History S2'!Z:Z, 1)</f>
        <v>3</v>
      </c>
      <c r="AI13" s="2">
        <f>COUNTIFS('BA History S2'!$B:$B,$A13,'BA History S2'!AA:AA, 1)</f>
        <v>1</v>
      </c>
      <c r="AJ13" s="2">
        <f>COUNTIFS('BA History S2'!$B:$B,$A$13,'BA History S2'!AB:AB, 1)</f>
        <v>1</v>
      </c>
      <c r="AK13" s="2">
        <f>COUNTIFS('BA History S2'!$B:$B,$A$13,'BA History S2'!AC:AC, 1)</f>
        <v>3</v>
      </c>
      <c r="AL13" s="2">
        <f>COUNTIFS('BA History S2'!$B:$B,$A$13,'BA History S2'!AD:AD, 1)</f>
        <v>2</v>
      </c>
      <c r="AM13" s="2">
        <f>COUNTIFS('BA History S2'!$B:$B,$A$13,'BA History S2'!AE:AE, 1)</f>
        <v>1</v>
      </c>
      <c r="AN13" s="2">
        <f>COUNTIFS('BA History S2'!$B:$B,$A$13,'BA History S2'!AF:AF, 1)</f>
        <v>2</v>
      </c>
      <c r="AO13" s="2">
        <f>COUNTIFS('BA History S2'!$B:$B,$A$13,'BA History S2'!AG:AG, 1)</f>
        <v>1</v>
      </c>
    </row>
    <row r="14" spans="1:41" x14ac:dyDescent="0.25">
      <c r="A14" s="2" t="s">
        <v>152</v>
      </c>
      <c r="B14" s="2" t="s">
        <v>79</v>
      </c>
      <c r="C14" s="2" t="s">
        <v>79</v>
      </c>
      <c r="D14" s="2"/>
      <c r="E14" s="2"/>
      <c r="F14" s="2"/>
      <c r="G14" s="34">
        <f>SUMIFS('BA History S2'!C:C,'BA History S2'!B:B,A14)</f>
        <v>293</v>
      </c>
      <c r="H14" s="66">
        <f>AVERAGEIFS('BA History S2'!C:C,'BA History S2'!B:B,A14)</f>
        <v>14.65</v>
      </c>
      <c r="I14" s="35">
        <f t="array" ref="I14">MAX(IF('BA History S2'!B:B=A14, 'BA History S2'!C:C))</f>
        <v>37</v>
      </c>
      <c r="J14" s="34">
        <f>COUNTIFS('BA History S2'!B:B,A14,'BA History S2'!D:D, 1)</f>
        <v>7</v>
      </c>
      <c r="K14" s="2">
        <f>COUNTIFS('BA History S2'!B:B,A14,'BA History S2'!D:D, 0)</f>
        <v>13</v>
      </c>
      <c r="L14" s="75">
        <f>LOOKUP(2, 1/('BA History S2'!$B:$B=A14), 'BA History S2'!$AK:$AK)</f>
        <v>0.35</v>
      </c>
      <c r="M14" s="34">
        <f>SUMIFS('BA History S2'!F:F,'BA History S2'!B:B,A14)</f>
        <v>37</v>
      </c>
      <c r="N14" s="2">
        <f>SUMIFS('BA History S2'!E:E,'BA History S2'!B:B,A14)-M14</f>
        <v>49</v>
      </c>
      <c r="O14" s="75">
        <f>LOOKUP(2, 1/('BA History S2'!$B:$B=A14), 'BA History S2'!$AI:$AI)</f>
        <v>0.41</v>
      </c>
      <c r="P14" s="34">
        <f>SUMIFS('BA History S2'!H:H,'BA History S2'!B:B,A14)</f>
        <v>170</v>
      </c>
      <c r="Q14" s="2">
        <f>SUMIFS('BA History S2'!G:G,'BA History S2'!B:B,A14)-P14</f>
        <v>186</v>
      </c>
      <c r="R14" s="89">
        <f>LOOKUP(2, 1/('BA History S2'!$B:$B=A14), 'BA History S2'!$AJ:$AJ)</f>
        <v>0.46850000000000003</v>
      </c>
      <c r="S14" s="2">
        <f>COUNTIFS('BA History S2'!$B:$B,$A$14,'BA History S2'!K:K, 1)</f>
        <v>2</v>
      </c>
      <c r="T14" s="2">
        <f>COUNTIFS('BA History S2'!$B:$B,$A$14,'BA History S2'!L:L, 1)</f>
        <v>0</v>
      </c>
      <c r="U14" s="2">
        <f>COUNTIFS('BA History S2'!$B:$B,$A$14,'BA History S2'!M:M, 1)</f>
        <v>3</v>
      </c>
      <c r="V14" s="2">
        <f>COUNTIFS('BA History S2'!$B:$B,$A$14,'BA History S2'!N:N, 1)</f>
        <v>2</v>
      </c>
      <c r="W14" s="2">
        <f>COUNTIFS('BA History S2'!$B:$B,$A$14,'BA History S2'!O:O, 1)</f>
        <v>2</v>
      </c>
      <c r="X14" s="2">
        <f>COUNTIFS('BA History S2'!$B:$B,$A$14,'BA History S2'!P:P, 1)</f>
        <v>0</v>
      </c>
      <c r="Y14" s="2">
        <f>COUNTIFS('BA History S2'!$B:$B,$A$14,'BA History S2'!Q:Q, 1)</f>
        <v>1</v>
      </c>
      <c r="Z14" s="2">
        <f>COUNTIFS('BA History S2'!$B:$B,$A$14,'BA History S2'!R:R, 1)</f>
        <v>1</v>
      </c>
      <c r="AA14" s="2">
        <f>COUNTIFS('BA History S2'!$B:$B,$A$14,'BA History S2'!S:S, 1)</f>
        <v>0</v>
      </c>
      <c r="AB14" s="2">
        <f>COUNTIFS('BA History S2'!$B:$B,$A$14,'BA History S2'!T:T, 1)</f>
        <v>0</v>
      </c>
      <c r="AC14" s="2">
        <f>COUNTIFS('BA History S2'!$B:$B,$A$14,'BA History S2'!U:U, 1)</f>
        <v>1</v>
      </c>
      <c r="AD14" s="2">
        <f>COUNTIFS('BA History S2'!$B:$B,$A$14,'BA History S2'!V:V, 1)</f>
        <v>3</v>
      </c>
      <c r="AE14" s="2">
        <f>COUNTIFS('BA History S2'!$B:$B,$A$14,'BA History S2'!W:W, 1)</f>
        <v>1</v>
      </c>
      <c r="AF14" s="2">
        <f>COUNTIFS('BA History S2'!$B:$B,$A$14,'BA History S2'!X:X, 1)</f>
        <v>0</v>
      </c>
      <c r="AG14" s="2">
        <f>COUNTIFS('BA History S2'!$B:$B,$A$14,'BA History S2'!Y:Y, 1)</f>
        <v>0</v>
      </c>
      <c r="AH14" s="2">
        <f>COUNTIFS('BA History S2'!$B:$B,$A$14,'BA History S2'!Z:Z, 1)</f>
        <v>6</v>
      </c>
      <c r="AI14" s="2">
        <f>COUNTIFS('BA History S2'!$B:$B,$A14,'BA History S2'!AA:AA, 1)</f>
        <v>1</v>
      </c>
      <c r="AJ14" s="2">
        <f>COUNTIFS('BA History S2'!$B:$B,$A$14,'BA History S2'!AB:AB, 1)</f>
        <v>0</v>
      </c>
      <c r="AK14" s="2">
        <f>COUNTIFS('BA History S2'!$B:$B,$A$14,'BA History S2'!AC:AC, 1)</f>
        <v>6</v>
      </c>
      <c r="AL14" s="2">
        <f>COUNTIFS('BA History S2'!$B:$B,$A$14,'BA History S2'!AD:AD, 1)</f>
        <v>3</v>
      </c>
      <c r="AM14" s="2">
        <f>COUNTIFS('BA History S2'!$B:$B,$A$14,'BA History S2'!AE:AE, 1)</f>
        <v>1</v>
      </c>
      <c r="AN14" s="2">
        <f>COUNTIFS('BA History S2'!$B:$B,$A$14,'BA History S2'!AF:AF, 1)</f>
        <v>1</v>
      </c>
      <c r="AO14" s="2">
        <f>COUNTIFS('BA History S2'!$B:$B,$A$14,'BA History S2'!AG:AG, 1)</f>
        <v>3</v>
      </c>
    </row>
    <row r="15" spans="1:41" x14ac:dyDescent="0.25">
      <c r="A15" s="2" t="s">
        <v>89</v>
      </c>
      <c r="B15" s="2" t="s">
        <v>79</v>
      </c>
      <c r="C15" s="2" t="s">
        <v>79</v>
      </c>
      <c r="D15" s="2"/>
      <c r="E15" s="2"/>
      <c r="F15" s="2"/>
      <c r="G15" s="34">
        <f>SUMIFS('BA History S2'!C:C,'BA History S2'!B:B,A15)</f>
        <v>4</v>
      </c>
      <c r="H15" s="66">
        <f>AVERAGEIFS('BA History S2'!C:C,'BA History S2'!B:B,A15)</f>
        <v>4</v>
      </c>
      <c r="I15" s="35">
        <f t="array" ref="I15">MAX(IF('BA History S2'!B:B=A15, 'BA History S2'!C:C))</f>
        <v>4</v>
      </c>
      <c r="J15" s="34">
        <f>COUNTIFS('BA History S2'!B:B,A15,'BA History S2'!D:D, 1)</f>
        <v>0</v>
      </c>
      <c r="K15" s="2">
        <f>COUNTIFS('BA History S2'!B:B,A15,'BA History S2'!D:D, 0)</f>
        <v>1</v>
      </c>
      <c r="L15" s="75">
        <f>LOOKUP(2, 1/('BA History S2'!$B:$B=A15), 'BA History S2'!$AK:$AK)</f>
        <v>0</v>
      </c>
      <c r="M15" s="34">
        <f>SUMIFS('BA History S2'!F:F,'BA History S2'!B:B,A15)</f>
        <v>1</v>
      </c>
      <c r="N15" s="2">
        <f>SUMIFS('BA History S2'!E:E,'BA History S2'!B:B,A15)-M15</f>
        <v>3</v>
      </c>
      <c r="O15" s="75">
        <f>LOOKUP(2, 1/('BA History S2'!$B:$B=A15), 'BA History S2'!$AI:$AI)</f>
        <v>0.25</v>
      </c>
      <c r="P15" s="34">
        <f>SUMIFS('BA History S2'!H:H,'BA History S2'!B:B,A15)</f>
        <v>5</v>
      </c>
      <c r="Q15" s="2">
        <f>SUMIFS('BA History S2'!G:G,'BA History S2'!B:B,A15)-P15</f>
        <v>10</v>
      </c>
      <c r="R15" s="89">
        <f>LOOKUP(2, 1/('BA History S2'!$B:$B=A15), 'BA History S2'!$AJ:$AJ)</f>
        <v>0.33</v>
      </c>
      <c r="S15" s="2">
        <f>COUNTIFS('BA History S2'!$B:$B,$A$15,'BA History S2'!K:K, 1)</f>
        <v>0</v>
      </c>
      <c r="T15" s="2">
        <f>COUNTIFS('BA History S2'!$B:$B,$A$15,'BA History S2'!L:L, 1)</f>
        <v>0</v>
      </c>
      <c r="U15" s="2">
        <f>COUNTIFS('BA History S2'!$B:$B,$A$15,'BA History S2'!M:M, 1)</f>
        <v>0</v>
      </c>
      <c r="V15" s="2">
        <f>COUNTIFS('BA History S2'!$B:$B,$A$15,'BA History S2'!N:N, 1)</f>
        <v>0</v>
      </c>
      <c r="W15" s="2">
        <f>COUNTIFS('BA History S2'!$B:$B,$A$15,'BA History S2'!O:O, 1)</f>
        <v>0</v>
      </c>
      <c r="X15" s="2">
        <f>COUNTIFS('BA History S2'!$B:$B,$A$15,'BA History S2'!P:P, 1)</f>
        <v>0</v>
      </c>
      <c r="Y15" s="2">
        <f>COUNTIFS('BA History S2'!$B:$B,$A$15,'BA History S2'!Q:Q, 1)</f>
        <v>0</v>
      </c>
      <c r="Z15" s="2">
        <f>COUNTIFS('BA History S2'!$B:$B,$A$15,'BA History S2'!R:R, 1)</f>
        <v>0</v>
      </c>
      <c r="AA15" s="2">
        <f>COUNTIFS('BA History S2'!$B:$B,$A$15,'BA History S2'!S:S, 1)</f>
        <v>0</v>
      </c>
      <c r="AB15" s="2">
        <f>COUNTIFS('BA History S2'!$B:$B,$A$15,'BA History S2'!T:T, 1)</f>
        <v>0</v>
      </c>
      <c r="AC15" s="2">
        <f>COUNTIFS('BA History S2'!$B:$B,$A$15,'BA History S2'!U:U, 1)</f>
        <v>0</v>
      </c>
      <c r="AD15" s="2">
        <f>COUNTIFS('BA History S2'!$B:$B,$A$15,'BA History S2'!V:V, 1)</f>
        <v>0</v>
      </c>
      <c r="AE15" s="2">
        <f>COUNTIFS('BA History S2'!$B:$B,$A$15,'BA History S2'!W:W, 1)</f>
        <v>0</v>
      </c>
      <c r="AF15" s="2">
        <f>COUNTIFS('BA History S2'!$B:$B,$A$15,'BA History S2'!X:X, 1)</f>
        <v>0</v>
      </c>
      <c r="AG15" s="2">
        <f>COUNTIFS('BA History S2'!$B:$B,$A$15,'BA History S2'!Y:Y, 1)</f>
        <v>0</v>
      </c>
      <c r="AH15" s="2">
        <f>COUNTIFS('BA History S2'!$B:$B,$A$15,'BA History S2'!Z:Z, 1)</f>
        <v>0</v>
      </c>
      <c r="AI15" s="2">
        <f>COUNTIFS('BA History S2'!$B:$B,$A$15,'BA History S2'!AA:AA, 1)</f>
        <v>0</v>
      </c>
      <c r="AJ15" s="2">
        <f>COUNTIFS('BA History S2'!$B:$B,$A$15,'BA History S2'!AB:AB, 1)</f>
        <v>0</v>
      </c>
      <c r="AK15" s="2">
        <f>COUNTIFS('BA History S2'!$B:$B,$A$15,'BA History S2'!AC:AC, 1)</f>
        <v>0</v>
      </c>
      <c r="AL15" s="2">
        <f>COUNTIFS('BA History S2'!$B:$B,$A$15,'BA History S2'!AD:AD, 1)</f>
        <v>0</v>
      </c>
      <c r="AM15" s="2">
        <f>COUNTIFS('BA History S2'!$B:$B,$A$15,'BA History S2'!AE:AE, 1)</f>
        <v>0</v>
      </c>
      <c r="AN15" s="2">
        <f>COUNTIFS('BA History S2'!$B:$B,$A$15,'BA History S2'!AF:AF, 1)</f>
        <v>1</v>
      </c>
      <c r="AO15" s="2">
        <f>COUNTIFS('BA History S2'!$B:$B,$A$15,'BA History S2'!AG:AG, 1)</f>
        <v>0</v>
      </c>
    </row>
    <row r="16" spans="1:41" x14ac:dyDescent="0.25">
      <c r="A16" s="2" t="s">
        <v>50</v>
      </c>
      <c r="B16" s="2" t="s">
        <v>79</v>
      </c>
      <c r="C16" s="2" t="s">
        <v>79</v>
      </c>
      <c r="D16" s="2">
        <v>3</v>
      </c>
      <c r="E16" s="2">
        <v>1</v>
      </c>
      <c r="F16" s="2"/>
      <c r="G16" s="34">
        <f>SUMIFS('BA History S2'!C:C,'BA History S2'!B:B,A16)</f>
        <v>440</v>
      </c>
      <c r="H16" s="66">
        <f>AVERAGEIFS('BA History S2'!C:C,'BA History S2'!B:B,A16)</f>
        <v>17.600000000000001</v>
      </c>
      <c r="I16" s="35">
        <f t="array" ref="I16">MAX(IF('BA History S2'!B:B=A16, 'BA History S2'!C:C))</f>
        <v>24</v>
      </c>
      <c r="J16" s="34">
        <f>COUNTIFS('BA History S2'!B:B,A16,'BA History S2'!D:D, 1)</f>
        <v>10</v>
      </c>
      <c r="K16" s="2">
        <f>COUNTIFS('BA History S2'!B:B,A16,'BA History S2'!D:D, 0)</f>
        <v>15</v>
      </c>
      <c r="L16" s="75">
        <f>LOOKUP(2, 1/('BA History S2'!$B:$B=A16), 'BA History S2'!$AK:$AK)</f>
        <v>0.4</v>
      </c>
      <c r="M16" s="34">
        <f>SUMIFS('BA History S2'!F:F,'BA History S2'!B:B,A16)</f>
        <v>44</v>
      </c>
      <c r="N16" s="2">
        <f>SUMIFS('BA History S2'!E:E,'BA History S2'!B:B,A16)-M16</f>
        <v>55</v>
      </c>
      <c r="O16" s="75">
        <f>LOOKUP(2, 1/('BA History S2'!$B:$B=A16), 'BA History S2'!$AI:$AI)</f>
        <v>0.44</v>
      </c>
      <c r="P16" s="34">
        <f>SUMIFS('BA History S2'!H:H,'BA History S2'!B:B,A16)</f>
        <v>202</v>
      </c>
      <c r="Q16" s="2">
        <f>SUMIFS('BA History S2'!G:G,'BA History S2'!B:B,A16)-P16</f>
        <v>223</v>
      </c>
      <c r="R16" s="89">
        <f>LOOKUP(2, 1/('BA History S2'!$B:$B=A16), 'BA History S2'!$AJ:$AJ)</f>
        <v>0.46800000000000003</v>
      </c>
      <c r="S16" s="2">
        <f>COUNTIFS('BA History S2'!$B:$B,$A$16,'BA History S2'!K:K, 1)</f>
        <v>2</v>
      </c>
      <c r="T16" s="2">
        <f>COUNTIFS('BA History S2'!$B:$B,$A$16,'BA History S2'!L:L, 1)</f>
        <v>2</v>
      </c>
      <c r="U16" s="2">
        <f>COUNTIFS('BA History S2'!$B:$B,$A$16,'BA History S2'!M:M, 1)</f>
        <v>6</v>
      </c>
      <c r="V16" s="2">
        <f>COUNTIFS('BA History S2'!$B:$B,$A$16,'BA History S2'!N:N, 1)</f>
        <v>5</v>
      </c>
      <c r="W16" s="2">
        <f>COUNTIFS('BA History S2'!$B:$B,$A$16,'BA History S2'!O:O, 1)</f>
        <v>1</v>
      </c>
      <c r="X16" s="2">
        <f>COUNTIFS('BA History S2'!$B:$B,$A$16,'BA History S2'!P:P, 1)</f>
        <v>1</v>
      </c>
      <c r="Y16" s="2">
        <f>COUNTIFS('BA History S2'!$B:$B,$A$16,'BA History S2'!Q:Q, 1)</f>
        <v>0</v>
      </c>
      <c r="Z16" s="2">
        <f>COUNTIFS('BA History S2'!$B:$B,$A$16,'BA History S2'!R:R, 1)</f>
        <v>1</v>
      </c>
      <c r="AA16" s="2">
        <f>COUNTIFS('BA History S2'!$B:$B,$A$16,'BA History S2'!S:S, 1)</f>
        <v>0</v>
      </c>
      <c r="AB16" s="2">
        <f>COUNTIFS('BA History S2'!$B:$B,$A$16,'BA History S2'!T:T, 1)</f>
        <v>0</v>
      </c>
      <c r="AC16" s="2">
        <f>COUNTIFS('BA History S2'!$B:$B,$A$16,'BA History S2'!U:U, 1)</f>
        <v>1</v>
      </c>
      <c r="AD16" s="2">
        <f>COUNTIFS('BA History S2'!$B:$B,$A$16,'BA History S2'!V:V, 1)</f>
        <v>1</v>
      </c>
      <c r="AE16" s="2">
        <f>COUNTIFS('BA History S2'!$B:$B,$A$16,'BA History S2'!W:W, 1)</f>
        <v>2</v>
      </c>
      <c r="AF16" s="2">
        <f>COUNTIFS('BA History S2'!$B:$B,$A$16,'BA History S2'!X:X, 1)</f>
        <v>0</v>
      </c>
      <c r="AG16" s="2">
        <f>COUNTIFS('BA History S2'!$B:$B,$A$16,'BA History S2'!Y:Y, 1)</f>
        <v>0</v>
      </c>
      <c r="AH16" s="2">
        <f>COUNTIFS('BA History S2'!$B:$B,$A$16,'BA History S2'!Z:Z, 1)</f>
        <v>2</v>
      </c>
      <c r="AI16" s="2">
        <f>COUNTIFS('BA History S2'!$B:$B,$A16,'BA History S2'!AA:AA, 1)</f>
        <v>0</v>
      </c>
      <c r="AJ16" s="2">
        <f>COUNTIFS('BA History S2'!$B:$B,$A$16,'BA History S2'!AB:AB, 1)</f>
        <v>0</v>
      </c>
      <c r="AK16" s="2">
        <f>COUNTIFS('BA History S2'!$B:$B,$A$16,'BA History S2'!AC:AC, 1)</f>
        <v>7</v>
      </c>
      <c r="AL16" s="2">
        <f>COUNTIFS('BA History S2'!$B:$B,$A$16,'BA History S2'!AD:AD, 1)</f>
        <v>3</v>
      </c>
      <c r="AM16" s="2">
        <f>COUNTIFS('BA History S2'!$B:$B,$A$16,'BA History S2'!AE:AE, 1)</f>
        <v>3</v>
      </c>
      <c r="AN16" s="2">
        <f>COUNTIFS('BA History S2'!$B:$B,$A$16,'BA History S2'!AF:AF, 1)</f>
        <v>4</v>
      </c>
      <c r="AO16" s="2">
        <f>COUNTIFS('BA History S2'!$B:$B,$A$16,'BA History S2'!AG:AG, 1)</f>
        <v>2</v>
      </c>
    </row>
    <row r="17" spans="1:41" x14ac:dyDescent="0.25">
      <c r="A17" s="2" t="s">
        <v>52</v>
      </c>
      <c r="B17" s="2" t="s">
        <v>79</v>
      </c>
      <c r="C17" s="2" t="s">
        <v>79</v>
      </c>
      <c r="D17" s="2">
        <v>1</v>
      </c>
      <c r="E17" s="2"/>
      <c r="F17" s="2"/>
      <c r="G17" s="34">
        <f>SUMIFS('BA History S2'!C:C,'BA History S2'!B:B,A17)</f>
        <v>52</v>
      </c>
      <c r="H17" s="66">
        <f>AVERAGEIFS('BA History S2'!C:C,'BA History S2'!B:B,A17)</f>
        <v>13</v>
      </c>
      <c r="I17" s="35">
        <f t="array" ref="I17">MAX(IF('BA History S2'!B:B=A17, 'BA History S2'!C:C))</f>
        <v>17</v>
      </c>
      <c r="J17" s="34">
        <f>COUNTIFS('BA History S2'!B:B,A17,'BA History S2'!D:D, 1)</f>
        <v>1</v>
      </c>
      <c r="K17" s="2">
        <f>COUNTIFS('BA History S2'!B:B,A17,'BA History S2'!D:D, 0)</f>
        <v>3</v>
      </c>
      <c r="L17" s="75">
        <f>LOOKUP(2, 1/('BA History S2'!$B:$B=A17), 'BA History S2'!$AK:$AK)</f>
        <v>0.25</v>
      </c>
      <c r="M17" s="34">
        <f>SUMIFS('BA History S2'!F:F,'BA History S2'!B:B,A17)</f>
        <v>7</v>
      </c>
      <c r="N17" s="2">
        <f>SUMIFS('BA History S2'!E:E,'BA History S2'!B:B,A17)-M17</f>
        <v>9</v>
      </c>
      <c r="O17" s="75">
        <f>LOOKUP(2, 1/('BA History S2'!$B:$B=A17), 'BA History S2'!$AI:$AI)</f>
        <v>0.47499999999999998</v>
      </c>
      <c r="P17" s="34">
        <f>SUMIFS('BA History S2'!H:H,'BA History S2'!B:B,A17)</f>
        <v>34</v>
      </c>
      <c r="Q17" s="2">
        <f>SUMIFS('BA History S2'!G:G,'BA History S2'!B:B,A17)-P17</f>
        <v>36</v>
      </c>
      <c r="R17" s="89">
        <f>LOOKUP(2, 1/('BA History S2'!$B:$B=A17), 'BA History S2'!$AJ:$AJ)</f>
        <v>0.49</v>
      </c>
      <c r="S17" s="2">
        <f>COUNTIFS('BA History S2'!$B:$B,$A$17,'BA History S2'!K:K, 1)</f>
        <v>0</v>
      </c>
      <c r="T17" s="2">
        <f>COUNTIFS('BA History S2'!$B:$B,$A$17,'BA History S2'!L:L, 1)</f>
        <v>0</v>
      </c>
      <c r="U17" s="2">
        <f>COUNTIFS('BA History S2'!$B:$B,$A$17,'BA History S2'!M:M, 1)</f>
        <v>0</v>
      </c>
      <c r="V17" s="2">
        <f>COUNTIFS('BA History S2'!$B:$B,$A$17,'BA History S2'!N:N, 1)</f>
        <v>2</v>
      </c>
      <c r="W17" s="2">
        <f>COUNTIFS('BA History S2'!$B:$B,$A$17,'BA History S2'!O:O, 1)</f>
        <v>0</v>
      </c>
      <c r="X17" s="2">
        <f>COUNTIFS('BA History S2'!$B:$B,$A$17,'BA History S2'!P:P, 1)</f>
        <v>0</v>
      </c>
      <c r="Y17" s="2">
        <f>COUNTIFS('BA History S2'!$B:$B,$A$17,'BA History S2'!Q:Q, 1)</f>
        <v>0</v>
      </c>
      <c r="Z17" s="2">
        <f>COUNTIFS('BA History S2'!$B:$B,$A$17,'BA History S2'!R:R, 1)</f>
        <v>0</v>
      </c>
      <c r="AA17" s="2">
        <f>COUNTIFS('BA History S2'!$B:$B,$A$17,'BA History S2'!S:S, 1)</f>
        <v>0</v>
      </c>
      <c r="AB17" s="2">
        <f>COUNTIFS('BA History S2'!$B:$B,$A$17,'BA History S2'!T:T, 1)</f>
        <v>0</v>
      </c>
      <c r="AC17" s="2">
        <f>COUNTIFS('BA History S2'!$B:$B,$A$17,'BA History S2'!U:U, 1)</f>
        <v>1</v>
      </c>
      <c r="AD17" s="2">
        <f>COUNTIFS('BA History S2'!$B:$B,$A$17,'BA History S2'!V:V, 1)</f>
        <v>0</v>
      </c>
      <c r="AE17" s="2">
        <f>COUNTIFS('BA History S2'!$B:$B,$A$17,'BA History S2'!W:W, 1)</f>
        <v>0</v>
      </c>
      <c r="AF17" s="2">
        <f>COUNTIFS('BA History S2'!$B:$B,$A$17,'BA History S2'!X:X, 1)</f>
        <v>0</v>
      </c>
      <c r="AG17" s="2">
        <f>COUNTIFS('BA History S2'!$B:$B,$A$17,'BA History S2'!Y:Y, 1)</f>
        <v>0</v>
      </c>
      <c r="AH17" s="2">
        <f>COUNTIFS('BA History S2'!$B:$B,$A$17,'BA History S2'!Z:Z, 1)</f>
        <v>1</v>
      </c>
      <c r="AI17" s="2">
        <f>COUNTIFS('BA History S2'!$B:$B,$A17,'BA History S2'!AA:AA, 1)</f>
        <v>1</v>
      </c>
      <c r="AJ17" s="2">
        <f>COUNTIFS('BA History S2'!$B:$B,$A$17,'BA History S2'!AB:AB, 1)</f>
        <v>0</v>
      </c>
      <c r="AK17" s="2">
        <f>COUNTIFS('BA History S2'!$B:$B,$A$17,'BA History S2'!AC:AC, 1)</f>
        <v>0</v>
      </c>
      <c r="AL17" s="2">
        <f>COUNTIFS('BA History S2'!$B:$B,$A$17,'BA History S2'!AD:AD, 1)</f>
        <v>2</v>
      </c>
      <c r="AM17" s="2">
        <f>COUNTIFS('BA History S2'!$B:$B,$A$17,'BA History S2'!AE:AE, 1)</f>
        <v>0</v>
      </c>
      <c r="AN17" s="2">
        <f>COUNTIFS('BA History S2'!$B:$B,$A$17,'BA History S2'!AF:AF, 1)</f>
        <v>0</v>
      </c>
      <c r="AO17" s="2">
        <f>COUNTIFS('BA History S2'!$B:$B,$A$17,'BA History S2'!AG:AG, 1)</f>
        <v>0</v>
      </c>
    </row>
    <row r="18" spans="1:41" x14ac:dyDescent="0.25">
      <c r="A18" s="2" t="s">
        <v>44</v>
      </c>
      <c r="B18" s="1" t="s">
        <v>60</v>
      </c>
      <c r="C18" s="2" t="s">
        <v>79</v>
      </c>
      <c r="D18" s="2">
        <v>1</v>
      </c>
      <c r="E18" s="2"/>
      <c r="F18" s="2"/>
      <c r="G18" s="34">
        <f>SUMIFS('BA History S2'!C:C,'BA History S2'!B:B,A18)</f>
        <v>651</v>
      </c>
      <c r="H18" s="66">
        <f>AVERAGEIFS('BA History S2'!C:C,'BA History S2'!B:B,A18)</f>
        <v>16.274999999999999</v>
      </c>
      <c r="I18" s="35">
        <f t="array" ref="I18">MAX(IF('BA History S2'!B:B=A18, 'BA History S2'!C:C))</f>
        <v>31</v>
      </c>
      <c r="J18" s="34">
        <f>COUNTIFS('BA History S2'!B:B,A18,'BA History S2'!D:D, 1)</f>
        <v>22</v>
      </c>
      <c r="K18" s="2">
        <f>COUNTIFS('BA History S2'!B:B,A18,'BA History S2'!D:D, 0)</f>
        <v>18</v>
      </c>
      <c r="L18" s="75">
        <f>LOOKUP(2, 1/('BA History S2'!$B:$B=A18), 'BA History S2'!$AK:$AK)</f>
        <v>0.55000000000000004</v>
      </c>
      <c r="M18" s="34">
        <f>SUMIFS('BA History S2'!F:F,'BA History S2'!B:B,A18)</f>
        <v>86</v>
      </c>
      <c r="N18" s="2">
        <f>SUMIFS('BA History S2'!E:E,'BA History S2'!B:B,A18)-M18</f>
        <v>70</v>
      </c>
      <c r="O18" s="75">
        <f>LOOKUP(2, 1/('BA History S2'!$B:$B=A18), 'BA History S2'!$AI:$AI)</f>
        <v>0.56999999999999995</v>
      </c>
      <c r="P18" s="34">
        <f>SUMIFS('BA History S2'!H:H,'BA History S2'!B:B,A18)</f>
        <v>350</v>
      </c>
      <c r="Q18" s="2">
        <f>SUMIFS('BA History S2'!G:G,'BA History S2'!B:B,A18)-P18</f>
        <v>309</v>
      </c>
      <c r="R18" s="89">
        <f>LOOKUP(2, 1/('BA History S2'!$B:$B=A18), 'BA History S2'!$AJ:$AJ)</f>
        <v>0.54300000000000004</v>
      </c>
      <c r="S18" s="2">
        <f>COUNTIFS('BA History S2'!$B:$B,$A$18,'BA History S2'!K:K, 1)</f>
        <v>5</v>
      </c>
      <c r="T18" s="2">
        <f>COUNTIFS('BA History S2'!$B:$B,$A$18,'BA History S2'!L:L, 1)</f>
        <v>2</v>
      </c>
      <c r="U18" s="2">
        <f>COUNTIFS('BA History S2'!$B:$B,$A$18,'BA History S2'!M:M, 1)</f>
        <v>13</v>
      </c>
      <c r="V18" s="2">
        <f>COUNTIFS('BA History S2'!$B:$B,$A$18,'BA History S2'!N:N, 1)</f>
        <v>11</v>
      </c>
      <c r="W18" s="2">
        <f>COUNTIFS('BA History S2'!$B:$B,$A$18,'BA History S2'!O:O, 1)</f>
        <v>1</v>
      </c>
      <c r="X18" s="2">
        <f>COUNTIFS('BA History S2'!$B:$B,$A$18,'BA History S2'!P:P, 1)</f>
        <v>0</v>
      </c>
      <c r="Y18" s="2">
        <f>COUNTIFS('BA History S2'!$B:$B,$A$18,'BA History S2'!Q:Q, 1)</f>
        <v>1</v>
      </c>
      <c r="Z18" s="2">
        <f>COUNTIFS('BA History S2'!$B:$B,$A$18,'BA History S2'!R:R, 1)</f>
        <v>1</v>
      </c>
      <c r="AA18" s="2">
        <f>COUNTIFS('BA History S2'!$B:$B,$A$18,'BA History S2'!S:S, 1)</f>
        <v>1</v>
      </c>
      <c r="AB18" s="2">
        <f>COUNTIFS('BA History S2'!$B:$B,$A$18,'BA History S2'!T:T, 1)</f>
        <v>0</v>
      </c>
      <c r="AC18" s="2">
        <f>COUNTIFS('BA History S2'!$B:$B,$A$18,'BA History S2'!U:U, 1)</f>
        <v>2</v>
      </c>
      <c r="AD18" s="2">
        <f>COUNTIFS('BA History S2'!$B:$B,$A$18,'BA History S2'!V:V, 1)</f>
        <v>2</v>
      </c>
      <c r="AE18" s="2">
        <f>COUNTIFS('BA History S2'!$B:$B,$A$18,'BA History S2'!W:W, 1)</f>
        <v>1</v>
      </c>
      <c r="AF18" s="2">
        <f>COUNTIFS('BA History S2'!$B:$B,$A$18,'BA History S2'!X:X, 1)</f>
        <v>0</v>
      </c>
      <c r="AG18" s="2">
        <f>COUNTIFS('BA History S2'!$B:$B,$A$18,'BA History S2'!Y:Y, 1)</f>
        <v>5</v>
      </c>
      <c r="AH18" s="2">
        <f>COUNTIFS('BA History S2'!$B:$B,$A$18,'BA History S2'!Z:Z, 1)</f>
        <v>6</v>
      </c>
      <c r="AI18" s="2">
        <f>COUNTIFS('BA History S2'!$B:$B,$A18,'BA History S2'!AA:AA, 1)</f>
        <v>0</v>
      </c>
      <c r="AJ18" s="2">
        <f>COUNTIFS('BA History S2'!$B:$B,$A$18,'BA History S2'!AB:AB, 1)</f>
        <v>2</v>
      </c>
      <c r="AK18" s="2">
        <f>COUNTIFS('BA History S2'!$B:$B,$A$18,'BA History S2'!AC:AC, 1)</f>
        <v>10</v>
      </c>
      <c r="AL18" s="2">
        <f>COUNTIFS('BA History S2'!$B:$B,$A$18,'BA History S2'!AD:AD, 1)</f>
        <v>3</v>
      </c>
      <c r="AM18" s="2">
        <f>COUNTIFS('BA History S2'!$B:$B,$A$18,'BA History S2'!AE:AE, 1)</f>
        <v>8</v>
      </c>
      <c r="AN18" s="2">
        <f>COUNTIFS('BA History S2'!$B:$B,$A$18,'BA History S2'!AF:AF, 1)</f>
        <v>0</v>
      </c>
      <c r="AO18" s="2">
        <f>COUNTIFS('BA History S2'!$B:$B,$A$18,'BA History S2'!AG:AG, 1)</f>
        <v>11</v>
      </c>
    </row>
    <row r="19" spans="1:41" x14ac:dyDescent="0.25">
      <c r="A19" s="2" t="s">
        <v>167</v>
      </c>
      <c r="B19" s="2" t="s">
        <v>79</v>
      </c>
      <c r="C19" s="2" t="s">
        <v>79</v>
      </c>
      <c r="D19" s="2"/>
      <c r="E19" s="2"/>
      <c r="F19" s="2"/>
      <c r="G19" s="34">
        <f>SUMIFS('BA History S2'!C:C,'BA History S2'!B:B,A19)</f>
        <v>20</v>
      </c>
      <c r="H19" s="66">
        <f>AVERAGEIFS('BA History S2'!C:C,'BA History S2'!B:B,A19)</f>
        <v>10</v>
      </c>
      <c r="I19" s="35">
        <f t="array" ref="I19">MAX(IF('BA History S2'!B:B=A19, 'BA History S2'!C:C))</f>
        <v>14</v>
      </c>
      <c r="J19" s="34">
        <f>COUNTIFS('BA History S2'!B:B,A19,'BA History S2'!D:D, 1)</f>
        <v>1</v>
      </c>
      <c r="K19" s="2">
        <f>COUNTIFS('BA History S2'!B:B,A19,'BA History S2'!D:D, 0)</f>
        <v>1</v>
      </c>
      <c r="L19" s="75">
        <f>LOOKUP(2, 1/('BA History S2'!$B:$B=A19), 'BA History S2'!$AK:$AK)</f>
        <v>0.5</v>
      </c>
      <c r="M19" s="34">
        <f>SUMIFS('BA History S2'!F:F,'BA History S2'!B:B,A19)</f>
        <v>4</v>
      </c>
      <c r="N19" s="2">
        <f>SUMIFS('BA History S2'!E:E,'BA History S2'!B:B,A19)-M19</f>
        <v>4</v>
      </c>
      <c r="O19" s="75">
        <f>LOOKUP(2, 1/('BA History S2'!$B:$B=A19), 'BA History S2'!$AI:$AI)</f>
        <v>0.5</v>
      </c>
      <c r="P19" s="34">
        <f>SUMIFS('BA History S2'!H:H,'BA History S2'!B:B,A19)</f>
        <v>17</v>
      </c>
      <c r="Q19" s="2">
        <f>SUMIFS('BA History S2'!G:G,'BA History S2'!B:B,A19)-P19</f>
        <v>17</v>
      </c>
      <c r="R19" s="89">
        <f>LOOKUP(2, 1/('BA History S2'!$B:$B=A19), 'BA History S2'!$AJ:$AJ)</f>
        <v>0.5</v>
      </c>
      <c r="S19" s="2">
        <f>COUNTIFS('BA History S2'!$B:$B,$A$19,'BA History S2'!K:K, 1)</f>
        <v>0</v>
      </c>
      <c r="T19" s="2">
        <f>COUNTIFS('BA History S2'!$B:$B,$A$19,'BA History S2'!L:L, 1)</f>
        <v>0</v>
      </c>
      <c r="U19" s="2">
        <f>COUNTIFS('BA History S2'!$B:$B,$A$19,'BA History S2'!M:M, 1)</f>
        <v>0</v>
      </c>
      <c r="V19" s="2">
        <f>COUNTIFS('BA History S2'!$B:$B,$A$19,'BA History S2'!N:N, 1)</f>
        <v>0</v>
      </c>
      <c r="W19" s="2">
        <f>COUNTIFS('BA History S2'!$B:$B,$A$19,'BA History S2'!O:O, 1)</f>
        <v>0</v>
      </c>
      <c r="X19" s="2">
        <f>COUNTIFS('BA History S2'!$B:$B,$A$19,'BA History S2'!P:P, 1)</f>
        <v>0</v>
      </c>
      <c r="Y19" s="2">
        <f>COUNTIFS('BA History S2'!$B:$B,$A$19,'BA History S2'!Q:Q, 1)</f>
        <v>0</v>
      </c>
      <c r="Z19" s="2">
        <f>COUNTIFS('BA History S2'!$B:$B,$A$19,'BA History S2'!R:R, 1)</f>
        <v>0</v>
      </c>
      <c r="AA19" s="2">
        <f>COUNTIFS('BA History S2'!$B:$B,$A$19,'BA History S2'!S:S, 1)</f>
        <v>0</v>
      </c>
      <c r="AB19" s="2">
        <f>COUNTIFS('BA History S2'!$B:$B,$A$19,'BA History S2'!T:T, 1)</f>
        <v>0</v>
      </c>
      <c r="AC19" s="2">
        <f>COUNTIFS('BA History S2'!$B:$B,$A$19,'BA History S2'!U:U, 1)</f>
        <v>0</v>
      </c>
      <c r="AD19" s="2">
        <f>COUNTIFS('BA History S2'!$B:$B,$A$19,'BA History S2'!V:V, 1)</f>
        <v>0</v>
      </c>
      <c r="AE19" s="2">
        <f>COUNTIFS('BA History S2'!$B:$B,$A$19,'BA History S2'!W:W, 1)</f>
        <v>0</v>
      </c>
      <c r="AF19" s="2">
        <f>COUNTIFS('BA History S2'!$B:$B,$A$19,'BA History S2'!X:X, 1)</f>
        <v>0</v>
      </c>
      <c r="AG19" s="2">
        <f>COUNTIFS('BA History S2'!$B:$B,$A$19,'BA History S2'!Y:Y, 1)</f>
        <v>1</v>
      </c>
      <c r="AH19" s="2">
        <f>COUNTIFS('BA History S2'!$B:$B,$A$19,'BA History S2'!Z:Z, 1)</f>
        <v>1</v>
      </c>
      <c r="AI19" s="2">
        <f>COUNTIFS('BA History S2'!$B:$B,$A19,'BA History S2'!AA:AA, 1)</f>
        <v>0</v>
      </c>
      <c r="AJ19" s="2">
        <f>COUNTIFS('BA History S2'!$B:$B,$A$19,'BA History S2'!AB:AB, 1)</f>
        <v>0</v>
      </c>
      <c r="AK19" s="2">
        <f>COUNTIFS('BA History S2'!$B:$B,$A$19,'BA History S2'!AC:AC, 1)</f>
        <v>2</v>
      </c>
      <c r="AL19" s="2">
        <f>COUNTIFS('BA History S2'!$B:$B,$A$19,'BA History S2'!AD:AD, 1)</f>
        <v>0</v>
      </c>
      <c r="AM19" s="2">
        <f>COUNTIFS('BA History S2'!$B:$B,$A$19,'BA History S2'!AE:AE, 1)</f>
        <v>0</v>
      </c>
      <c r="AN19" s="2">
        <f>COUNTIFS('BA History S2'!$B:$B,$A$19,'BA History S2'!AF:AF, 1)</f>
        <v>0</v>
      </c>
      <c r="AO19" s="2">
        <f>COUNTIFS('BA History S2'!$B:$B,$A$19,'BA History S2'!AG:AG, 1)</f>
        <v>0</v>
      </c>
    </row>
    <row r="20" spans="1:41" x14ac:dyDescent="0.25">
      <c r="A20" s="2" t="s">
        <v>1</v>
      </c>
      <c r="B20" s="1" t="s">
        <v>260</v>
      </c>
      <c r="C20" s="2" t="s">
        <v>79</v>
      </c>
      <c r="D20" s="1">
        <v>2</v>
      </c>
      <c r="E20" s="1">
        <v>2</v>
      </c>
      <c r="G20" s="34">
        <f>SUMIFS('BA History S2'!C:C,'BA History S2'!B:B,A20)</f>
        <v>843</v>
      </c>
      <c r="H20" s="66">
        <f>AVERAGEIFS('BA History S2'!C:C,'BA History S2'!B:B,A20)</f>
        <v>26.34375</v>
      </c>
      <c r="I20" s="35">
        <f t="array" ref="I20">MAX(IF('BA History S2'!B:B=A20, 'BA History S2'!C:C))</f>
        <v>49</v>
      </c>
      <c r="J20" s="34">
        <f>COUNTIFS('BA History S2'!B:B,A20,'BA History S2'!D:D, 1)</f>
        <v>18</v>
      </c>
      <c r="K20" s="2">
        <f>COUNTIFS('BA History S2'!B:B,A20,'BA History S2'!D:D, 0)</f>
        <v>14</v>
      </c>
      <c r="L20" s="75">
        <f>LOOKUP(2, 1/('BA History S2'!$B:$B=A20), 'BA History S2'!$AK:$AK)</f>
        <v>0.5625</v>
      </c>
      <c r="M20" s="34">
        <f>SUMIFS('BA History S2'!F:F,'BA History S2'!B:B,A20)</f>
        <v>69</v>
      </c>
      <c r="N20" s="2">
        <f>SUMIFS('BA History S2'!E:E,'BA History S2'!B:B,A20)-M20</f>
        <v>57</v>
      </c>
      <c r="O20" s="75">
        <f>LOOKUP(2, 1/('BA History S2'!$B:$B=A20), 'BA History S2'!$AI:$AI)</f>
        <v>0.5625</v>
      </c>
      <c r="P20" s="34">
        <f>SUMIFS('BA History S2'!H:H,'BA History S2'!B:B,A20)</f>
        <v>274</v>
      </c>
      <c r="Q20" s="2">
        <f>SUMIFS('BA History S2'!G:G,'BA History S2'!B:B,A20)-P20</f>
        <v>250</v>
      </c>
      <c r="R20" s="89">
        <f>LOOKUP(2, 1/('BA History S2'!$B:$B=A20), 'BA History S2'!$AJ:$AJ)</f>
        <v>0.53656250000000016</v>
      </c>
      <c r="S20" s="2">
        <f>COUNTIFS('BA History S2'!$B:$B,$A$20,'BA History S2'!K:K, 1)</f>
        <v>3</v>
      </c>
      <c r="T20" s="2">
        <f>COUNTIFS('BA History S2'!$B:$B,$A$20,'BA History S2'!L:L, 1)</f>
        <v>2</v>
      </c>
      <c r="U20" s="2">
        <f>COUNTIFS('BA History S2'!$B:$B,$A$20,'BA History S2'!M:M, 1)</f>
        <v>7</v>
      </c>
      <c r="V20" s="2">
        <f>COUNTIFS('BA History S2'!$B:$B,$A$20,'BA History S2'!N:N, 1)</f>
        <v>9</v>
      </c>
      <c r="W20" s="2">
        <f>COUNTIFS('BA History S2'!$B:$B,$A$20,'BA History S2'!O:O, 1)</f>
        <v>1</v>
      </c>
      <c r="X20" s="2">
        <f>COUNTIFS('BA History S2'!$B:$B,$A$20,'BA History S2'!P:P, 1)</f>
        <v>0</v>
      </c>
      <c r="Y20" s="2">
        <f>COUNTIFS('BA History S2'!$B:$B,$A$20,'BA History S2'!Q:Q, 1)</f>
        <v>0</v>
      </c>
      <c r="Z20" s="2">
        <f>COUNTIFS('BA History S2'!$B:$B,$A$20,'BA History S2'!R:R, 1)</f>
        <v>2</v>
      </c>
      <c r="AA20" s="2">
        <f>COUNTIFS('BA History S2'!$B:$B,$A$20,'BA History S2'!S:S, 1)</f>
        <v>2</v>
      </c>
      <c r="AB20" s="2">
        <f>COUNTIFS('BA History S2'!$B:$B,$A$20,'BA History S2'!T:T, 1)</f>
        <v>0</v>
      </c>
      <c r="AC20" s="2">
        <f>COUNTIFS('BA History S2'!$B:$B,$A$20,'BA History S2'!U:U, 1)</f>
        <v>1</v>
      </c>
      <c r="AD20" s="2">
        <f>COUNTIFS('BA History S2'!$B:$B,$A$20,'BA History S2'!V:V, 1)</f>
        <v>2</v>
      </c>
      <c r="AE20" s="2">
        <f>COUNTIFS('BA History S2'!$B:$B,$A$20,'BA History S2'!W:W, 1)</f>
        <v>1</v>
      </c>
      <c r="AF20" s="2">
        <f>COUNTIFS('BA History S2'!$B:$B,$A$20,'BA History S2'!X:X, 1)</f>
        <v>0</v>
      </c>
      <c r="AG20" s="2">
        <f>COUNTIFS('BA History S2'!$B:$B,$A$20,'BA History S2'!Y:Y, 1)</f>
        <v>6</v>
      </c>
      <c r="AH20" s="2">
        <f>COUNTIFS('BA History S2'!$B:$B,$A$20,'BA History S2'!Z:Z, 1)</f>
        <v>8</v>
      </c>
      <c r="AI20" s="2">
        <f>COUNTIFS('BA History S2'!$B:$B,$A20,'BA History S2'!AA:AA, 1)</f>
        <v>0</v>
      </c>
      <c r="AJ20" s="2">
        <f>COUNTIFS('BA History S2'!$B:$B,$A$20,'BA History S2'!AB:AB, 1)</f>
        <v>0</v>
      </c>
      <c r="AK20" s="2">
        <f>COUNTIFS('BA History S2'!$B:$B,$A$20,'BA History S2'!AC:AC, 1)</f>
        <v>7</v>
      </c>
      <c r="AL20" s="2">
        <f>COUNTIFS('BA History S2'!$B:$B,$A$20,'BA History S2'!AD:AD, 1)</f>
        <v>2</v>
      </c>
      <c r="AM20" s="2">
        <f>COUNTIFS('BA History S2'!$B:$B,$A$20,'BA History S2'!AE:AE, 1)</f>
        <v>9</v>
      </c>
      <c r="AN20" s="2">
        <f>COUNTIFS('BA History S2'!$B:$B,$A$20,'BA History S2'!AF:AF, 1)</f>
        <v>0</v>
      </c>
      <c r="AO20" s="2">
        <f>COUNTIFS('BA History S2'!$B:$B,$A$20,'BA History S2'!AG:AG, 1)</f>
        <v>6</v>
      </c>
    </row>
    <row r="21" spans="1:41" ht="15.75" x14ac:dyDescent="0.25">
      <c r="A21" s="2" t="s">
        <v>150</v>
      </c>
      <c r="B21" s="95" t="s">
        <v>79</v>
      </c>
      <c r="C21" s="2" t="s">
        <v>79</v>
      </c>
      <c r="D21" s="95">
        <v>3</v>
      </c>
      <c r="E21" s="95">
        <v>2</v>
      </c>
      <c r="F21" s="95"/>
      <c r="G21" s="34">
        <f>SUMIFS('BA History S2'!C:C,'BA History S2'!B:B,A21)</f>
        <v>788</v>
      </c>
      <c r="H21" s="66">
        <f>AVERAGEIFS('BA History S2'!C:C,'BA History S2'!B:B,A21)</f>
        <v>20.736842105263158</v>
      </c>
      <c r="I21" s="35">
        <f t="array" ref="I21">MAX(IF('BA History S2'!B:B=A21, 'BA History S2'!C:C))</f>
        <v>33</v>
      </c>
      <c r="J21" s="34">
        <f>COUNTIFS('BA History S2'!B:B,A21,'BA History S2'!D:D, 1)</f>
        <v>24</v>
      </c>
      <c r="K21" s="2">
        <f>COUNTIFS('BA History S2'!B:B,A21,'BA History S2'!D:D, 0)</f>
        <v>14</v>
      </c>
      <c r="L21" s="75">
        <f>LOOKUP(2, 1/('BA History S2'!$B:$B=A21), 'BA History S2'!$AK:$AK)</f>
        <v>0.63157894736842102</v>
      </c>
      <c r="M21" s="34">
        <f>SUMIFS('BA History S2'!F:F,'BA History S2'!B:B,A21)</f>
        <v>85</v>
      </c>
      <c r="N21" s="2">
        <f>SUMIFS('BA History S2'!E:E,'BA History S2'!B:B,A21)-M21</f>
        <v>67</v>
      </c>
      <c r="O21" s="75">
        <f>LOOKUP(2, 1/('BA History S2'!$B:$B=A21), 'BA History S2'!$AI:$AI)</f>
        <v>0.56052631578947365</v>
      </c>
      <c r="P21" s="34">
        <f>SUMIFS('BA History S2'!H:H,'BA History S2'!B:B,A21)</f>
        <v>328</v>
      </c>
      <c r="Q21" s="2">
        <f>SUMIFS('BA History S2'!G:G,'BA History S2'!B:B,A21)-P21</f>
        <v>293</v>
      </c>
      <c r="R21" s="89">
        <f>LOOKUP(2, 1/('BA History S2'!$B:$B=A21), 'BA History S2'!$AJ:$AJ)</f>
        <v>0.53763157894736846</v>
      </c>
      <c r="S21" s="2">
        <f>COUNTIFS('BA History S2'!$B:$B,$A$21,'BA History S2'!K:K, 1)</f>
        <v>5</v>
      </c>
      <c r="T21" s="2">
        <f>COUNTIFS('BA History S2'!$B:$B,$A$21,'BA History S2'!L:L, 1)</f>
        <v>1</v>
      </c>
      <c r="U21" s="2">
        <f>COUNTIFS('BA History S2'!$B:$B,$A$21,'BA History S2'!M:M, 1)</f>
        <v>6</v>
      </c>
      <c r="V21" s="2">
        <f>COUNTIFS('BA History S2'!$B:$B,$A$21,'BA History S2'!N:N, 1)</f>
        <v>14</v>
      </c>
      <c r="W21" s="2">
        <f>COUNTIFS('BA History S2'!$B:$B,$A$21,'BA History S2'!O:O, 1)</f>
        <v>0</v>
      </c>
      <c r="X21" s="2">
        <f>COUNTIFS('BA History S2'!$B:$B,$A$21,'BA History S2'!P:P, 1)</f>
        <v>1</v>
      </c>
      <c r="Y21" s="2">
        <f>COUNTIFS('BA History S2'!$B:$B,$A$21,'BA History S2'!Q:Q, 1)</f>
        <v>3</v>
      </c>
      <c r="Z21" s="2">
        <f>COUNTIFS('BA History S2'!$B:$B,$A$21,'BA History S2'!R:R, 1)</f>
        <v>0</v>
      </c>
      <c r="AA21" s="2">
        <f>COUNTIFS('BA History S2'!$B:$B,$A$21,'BA History S2'!S:S, 1)</f>
        <v>1</v>
      </c>
      <c r="AB21" s="2">
        <f>COUNTIFS('BA History S2'!$B:$B,$A$21,'BA History S2'!T:T, 1)</f>
        <v>0</v>
      </c>
      <c r="AC21" s="2">
        <f>COUNTIFS('BA History S2'!$B:$B,$A$21,'BA History S2'!U:U, 1)</f>
        <v>4</v>
      </c>
      <c r="AD21" s="2">
        <f>COUNTIFS('BA History S2'!$B:$B,$A$21,'BA History S2'!V:V, 1)</f>
        <v>4</v>
      </c>
      <c r="AE21" s="2">
        <f>COUNTIFS('BA History S2'!$B:$B,$A$21,'BA History S2'!W:W, 1)</f>
        <v>2</v>
      </c>
      <c r="AF21" s="2">
        <f>COUNTIFS('BA History S2'!$B:$B,$A$21,'BA History S2'!X:X, 1)</f>
        <v>0</v>
      </c>
      <c r="AG21" s="2">
        <f>COUNTIFS('BA History S2'!$B:$B,$A$21,'BA History S2'!Y:Y, 1)</f>
        <v>5</v>
      </c>
      <c r="AH21" s="2">
        <f>COUNTIFS('BA History S2'!$B:$B,$A$21,'BA History S2'!Z:Z, 1)</f>
        <v>11</v>
      </c>
      <c r="AI21" s="2">
        <f>COUNTIFS('BA History S2'!$B:$B,$A21,'BA History S2'!AA:AA, 1)</f>
        <v>1</v>
      </c>
      <c r="AJ21" s="2">
        <f>COUNTIFS('BA History S2'!$B:$B,$A$21,'BA History S2'!AB:AB, 1)</f>
        <v>1</v>
      </c>
      <c r="AK21" s="2">
        <f>COUNTIFS('BA History S2'!$B:$B,$A$21,'BA History S2'!AC:AC, 1)</f>
        <v>12</v>
      </c>
      <c r="AL21" s="2">
        <f>COUNTIFS('BA History S2'!$B:$B,$A$21,'BA History S2'!AD:AD, 1)</f>
        <v>2</v>
      </c>
      <c r="AM21" s="2">
        <f>COUNTIFS('BA History S2'!$B:$B,$A$21,'BA History S2'!AE:AE, 1)</f>
        <v>6</v>
      </c>
      <c r="AN21" s="2">
        <f>COUNTIFS('BA History S2'!$B:$B,$A$21,'BA History S2'!AF:AF, 1)</f>
        <v>0</v>
      </c>
      <c r="AO21" s="2">
        <f>COUNTIFS('BA History S2'!$B:$B,$A$21,'BA History S2'!AG:AG, 1)</f>
        <v>6</v>
      </c>
    </row>
    <row r="22" spans="1:41" x14ac:dyDescent="0.25">
      <c r="A22" s="2" t="s">
        <v>46</v>
      </c>
      <c r="B22" s="1" t="s">
        <v>158</v>
      </c>
      <c r="C22" s="2" t="s">
        <v>79</v>
      </c>
      <c r="G22" s="34">
        <f>SUMIFS('BA History S2'!C:C,'BA History S2'!B:B,A22)</f>
        <v>146</v>
      </c>
      <c r="H22" s="66">
        <f>AVERAGEIFS('BA History S2'!C:C,'BA History S2'!B:B,A22)</f>
        <v>14.6</v>
      </c>
      <c r="I22" s="35">
        <f t="array" ref="I22">MAX(IF('BA History S2'!B:B=A22, 'BA History S2'!C:C))</f>
        <v>34</v>
      </c>
      <c r="J22" s="34">
        <f>COUNTIFS('BA History S2'!B:B,A22,'BA History S2'!D:D, 1)</f>
        <v>1</v>
      </c>
      <c r="K22" s="2">
        <f>COUNTIFS('BA History S2'!B:B,A22,'BA History S2'!D:D, 0)</f>
        <v>9</v>
      </c>
      <c r="L22" s="75">
        <f>LOOKUP(2, 1/('BA History S2'!$B:$B=A22), 'BA History S2'!$AK:$AK)</f>
        <v>0.1</v>
      </c>
      <c r="M22" s="34">
        <f>SUMIFS('BA History S2'!F:F,'BA History S2'!B:B,A22)</f>
        <v>12</v>
      </c>
      <c r="N22" s="2">
        <f>SUMIFS('BA History S2'!E:E,'BA History S2'!B:B,A22)-M22</f>
        <v>29</v>
      </c>
      <c r="O22" s="75">
        <f>LOOKUP(2, 1/('BA History S2'!$B:$B=A22), 'BA History S2'!$AI:$AI)</f>
        <v>0.255</v>
      </c>
      <c r="P22" s="34">
        <f>SUMIFS('BA History S2'!H:H,'BA History S2'!B:B,A22)</f>
        <v>68</v>
      </c>
      <c r="Q22" s="2">
        <f>SUMIFS('BA History S2'!G:G,'BA History S2'!B:B,A22)-P22</f>
        <v>100</v>
      </c>
      <c r="R22" s="89">
        <f>LOOKUP(2, 1/('BA History S2'!$B:$B=A22), 'BA History S2'!$AJ:$AJ)</f>
        <v>0.376</v>
      </c>
      <c r="S22" s="2">
        <f>COUNTIFS('BA History S2'!$B:$B,$A$22,'BA History S2'!K:K, 1)</f>
        <v>1</v>
      </c>
      <c r="T22" s="2">
        <f>COUNTIFS('BA History S2'!$B:$B,$A$22,'BA History S2'!L:L, 1)</f>
        <v>2</v>
      </c>
      <c r="U22" s="2">
        <f>COUNTIFS('BA History S2'!$B:$B,$A$22,'BA History S2'!M:M, 1)</f>
        <v>2</v>
      </c>
      <c r="V22" s="2">
        <f>COUNTIFS('BA History S2'!$B:$B,$A$22,'BA History S2'!N:N, 1)</f>
        <v>1</v>
      </c>
      <c r="W22" s="2">
        <f>COUNTIFS('BA History S2'!$B:$B,$A$22,'BA History S2'!O:O, 1)</f>
        <v>1</v>
      </c>
      <c r="X22" s="2">
        <f>COUNTIFS('BA History S2'!$B:$B,$A$22,'BA History S2'!P:P, 1)</f>
        <v>0</v>
      </c>
      <c r="Y22" s="2">
        <f>COUNTIFS('BA History S2'!$B:$B,$A$22,'BA History S2'!Q:Q, 1)</f>
        <v>0</v>
      </c>
      <c r="Z22" s="2">
        <f>COUNTIFS('BA History S2'!$B:$B,$A$22,'BA History S2'!R:R, 1)</f>
        <v>0</v>
      </c>
      <c r="AA22" s="2">
        <f>COUNTIFS('BA History S2'!$B:$B,$A$22,'BA History S2'!S:S, 1)</f>
        <v>0</v>
      </c>
      <c r="AB22" s="2">
        <f>COUNTIFS('BA History S2'!$B:$B,$A$22,'BA History S2'!T:T, 1)</f>
        <v>0</v>
      </c>
      <c r="AC22" s="2">
        <f>COUNTIFS('BA History S2'!$B:$B,$A$22,'BA History S2'!U:U, 1)</f>
        <v>0</v>
      </c>
      <c r="AD22" s="2">
        <f>COUNTIFS('BA History S2'!$B:$B,$A$22,'BA History S2'!V:V, 1)</f>
        <v>0</v>
      </c>
      <c r="AE22" s="2">
        <f>COUNTIFS('BA History S2'!$B:$B,$A$22,'BA History S2'!W:W, 1)</f>
        <v>1</v>
      </c>
      <c r="AF22" s="2">
        <f>COUNTIFS('BA History S2'!$B:$B,$A$22,'BA History S2'!X:X, 1)</f>
        <v>0</v>
      </c>
      <c r="AG22" s="2">
        <f>COUNTIFS('BA History S2'!$B:$B,$A$22,'BA History S2'!Y:Y, 1)</f>
        <v>1</v>
      </c>
      <c r="AH22" s="2">
        <f>COUNTIFS('BA History S2'!$B:$B,$A$22,'BA History S2'!Z:Z, 1)</f>
        <v>0</v>
      </c>
      <c r="AI22" s="2">
        <f>COUNTIFS('BA History S2'!$B:$B,$A22,'BA History S2'!AA:AA, 1)</f>
        <v>0</v>
      </c>
      <c r="AJ22" s="2">
        <f>COUNTIFS('BA History S2'!$B:$B,$A$22,'BA History S2'!AB:AB, 1)</f>
        <v>0</v>
      </c>
      <c r="AK22" s="2">
        <f>COUNTIFS('BA History S2'!$B:$B,$A$22,'BA History S2'!AC:AC, 1)</f>
        <v>1</v>
      </c>
      <c r="AL22" s="2">
        <f>COUNTIFS('BA History S2'!$B:$B,$A$22,'BA History S2'!AD:AD, 1)</f>
        <v>0</v>
      </c>
      <c r="AM22" s="2">
        <f>COUNTIFS('BA History S2'!$B:$B,$A$22,'BA History S2'!AE:AE, 1)</f>
        <v>0</v>
      </c>
      <c r="AN22" s="2">
        <f>COUNTIFS('BA History S2'!$B:$B,$A$22,'BA History S2'!AF:AF, 1)</f>
        <v>1</v>
      </c>
      <c r="AO22" s="2">
        <f>COUNTIFS('BA History S2'!$B:$B,$A$22,'BA History S2'!AG:AG, 1)</f>
        <v>1</v>
      </c>
    </row>
    <row r="23" spans="1:41" x14ac:dyDescent="0.25">
      <c r="A23" s="2" t="s">
        <v>28</v>
      </c>
      <c r="B23" s="1" t="s">
        <v>79</v>
      </c>
      <c r="C23" s="2" t="s">
        <v>79</v>
      </c>
      <c r="G23" s="34">
        <f>SUMIFS('BA History S2'!C:C,'BA History S2'!B:B,A23)</f>
        <v>46</v>
      </c>
      <c r="H23" s="66">
        <f>AVERAGEIFS('BA History S2'!C:C,'BA History S2'!B:B,A23)</f>
        <v>11.5</v>
      </c>
      <c r="I23" s="35">
        <f t="array" ref="I23">MAX(IF('BA History S2'!B:B=A23, 'BA History S2'!C:C))</f>
        <v>17</v>
      </c>
      <c r="J23" s="34">
        <f>COUNTIFS('BA History S2'!B:B,A23,'BA History S2'!D:D, 1)</f>
        <v>2</v>
      </c>
      <c r="K23" s="2">
        <f>COUNTIFS('BA History S2'!B:B,A23,'BA History S2'!D:D, 0)</f>
        <v>2</v>
      </c>
      <c r="L23" s="75">
        <f>LOOKUP(2, 1/('BA History S2'!$B:$B=A23), 'BA History S2'!$AK:$AK)</f>
        <v>0.5</v>
      </c>
      <c r="M23" s="34">
        <f>SUMIFS('BA History S2'!F:F,'BA History S2'!B:B,A23)</f>
        <v>7</v>
      </c>
      <c r="N23" s="2">
        <f>SUMIFS('BA History S2'!E:E,'BA History S2'!B:B,A23)-M23</f>
        <v>7</v>
      </c>
      <c r="O23" s="75">
        <f>LOOKUP(2, 1/('BA History S2'!$B:$B=A23), 'BA History S2'!$AI:$AI)</f>
        <v>0.5</v>
      </c>
      <c r="P23" s="34">
        <f>SUMIFS('BA History S2'!H:H,'BA History S2'!B:B,A23)</f>
        <v>27</v>
      </c>
      <c r="Q23" s="2">
        <f>SUMIFS('BA History S2'!G:G,'BA History S2'!B:B,A23)-P23</f>
        <v>29</v>
      </c>
      <c r="R23" s="89">
        <f>LOOKUP(2, 1/('BA History S2'!$B:$B=A23), 'BA History S2'!$AJ:$AJ)</f>
        <v>0.45499999999999996</v>
      </c>
      <c r="S23" s="2">
        <f>COUNTIFS('BA History S2'!$B:$B,$A$23,'BA History S2'!K:K, 1)</f>
        <v>1</v>
      </c>
      <c r="T23" s="2">
        <f>COUNTIFS('BA History S2'!$B:$B,$A$23,'BA History S2'!L:L, 1)</f>
        <v>0</v>
      </c>
      <c r="U23" s="2">
        <f>COUNTIFS('BA History S2'!$B:$B,$A$23,'BA History S2'!M:M, 1)</f>
        <v>1</v>
      </c>
      <c r="V23" s="2">
        <f>COUNTIFS('BA History S2'!$B:$B,$A$23,'BA History S2'!N:N, 1)</f>
        <v>0</v>
      </c>
      <c r="W23" s="2">
        <f>COUNTIFS('BA History S2'!$B:$B,$A$23,'BA History S2'!O:O, 1)</f>
        <v>1</v>
      </c>
      <c r="X23" s="2">
        <f>COUNTIFS('BA History S2'!$B:$B,$A$23,'BA History S2'!P:P, 1)</f>
        <v>0</v>
      </c>
      <c r="Y23" s="2">
        <f>COUNTIFS('BA History S2'!$B:$B,$A$23,'BA History S2'!Q:Q, 1)</f>
        <v>0</v>
      </c>
      <c r="Z23" s="2">
        <f>COUNTIFS('BA History S2'!$B:$B,$A$23,'BA History S2'!R:R, 1)</f>
        <v>0</v>
      </c>
      <c r="AA23" s="2">
        <f>COUNTIFS('BA History S2'!$B:$B,$A$23,'BA History S2'!S:S, 1)</f>
        <v>1</v>
      </c>
      <c r="AB23" s="2">
        <f>COUNTIFS('BA History S2'!$B:$B,$A$23,'BA History S2'!T:T, 1)</f>
        <v>0</v>
      </c>
      <c r="AC23" s="2">
        <f>COUNTIFS('BA History S2'!$B:$B,$A$23,'BA History S2'!U:U, 1)</f>
        <v>0</v>
      </c>
      <c r="AD23" s="2">
        <f>COUNTIFS('BA History S2'!$B:$B,$A$23,'BA History S2'!V:V, 1)</f>
        <v>0</v>
      </c>
      <c r="AE23" s="2">
        <f>COUNTIFS('BA History S2'!$B:$B,$A$23,'BA History S2'!W:W, 1)</f>
        <v>0</v>
      </c>
      <c r="AF23" s="2">
        <f>COUNTIFS('BA History S2'!$B:$B,$A$23,'BA History S2'!X:X, 1)</f>
        <v>0</v>
      </c>
      <c r="AG23" s="2">
        <f>COUNTIFS('BA History S2'!$B:$B,$A$23,'BA History S2'!Y:Y, 1)</f>
        <v>0</v>
      </c>
      <c r="AH23" s="2">
        <f>COUNTIFS('BA History S2'!$B:$B,$A$23,'BA History S2'!Z:Z, 1)</f>
        <v>0</v>
      </c>
      <c r="AI23" s="2">
        <f>COUNTIFS('BA History S2'!$B:$B,$A23,'BA History S2'!AA:AA, 1)</f>
        <v>0</v>
      </c>
      <c r="AJ23" s="2">
        <f>COUNTIFS('BA History S2'!$B:$B,$A$23,'BA History S2'!AB:AB, 1)</f>
        <v>0</v>
      </c>
      <c r="AK23" s="2">
        <f>COUNTIFS('BA History S2'!$B:$B,$A$23,'BA History S2'!AC:AC, 1)</f>
        <v>1</v>
      </c>
      <c r="AL23" s="2">
        <f>COUNTIFS('BA History S2'!$B:$B,$A$23,'BA History S2'!AD:AD, 1)</f>
        <v>0</v>
      </c>
      <c r="AM23" s="2">
        <f>COUNTIFS('BA History S2'!$B:$B,$A$23,'BA History S2'!AE:AE, 1)</f>
        <v>2</v>
      </c>
      <c r="AN23" s="2">
        <f>COUNTIFS('BA History S2'!$B:$B,$A$23,'BA History S2'!AF:AF, 1)</f>
        <v>0</v>
      </c>
      <c r="AO23" s="2">
        <f>COUNTIFS('BA History S2'!$B:$B,$A$23,'BA History S2'!AG:AG, 1)</f>
        <v>0</v>
      </c>
    </row>
    <row r="24" spans="1:41" x14ac:dyDescent="0.25">
      <c r="A24" s="2" t="s">
        <v>53</v>
      </c>
      <c r="B24" s="2" t="s">
        <v>79</v>
      </c>
      <c r="C24" s="2" t="s">
        <v>79</v>
      </c>
      <c r="D24" s="2">
        <v>1</v>
      </c>
      <c r="E24" s="2"/>
      <c r="F24" s="2"/>
      <c r="G24" s="34">
        <f>SUMIFS('BA History S2'!C:C,'BA History S2'!B:B,A24)</f>
        <v>303</v>
      </c>
      <c r="H24" s="66">
        <f>AVERAGEIFS('BA History S2'!C:C,'BA History S2'!B:B,A24)</f>
        <v>15.15</v>
      </c>
      <c r="I24" s="35">
        <f t="array" ref="I24">MAX(IF('BA History S2'!B:B=A24, 'BA History S2'!C:C))</f>
        <v>27</v>
      </c>
      <c r="J24" s="34">
        <f>COUNTIFS('BA History S2'!B:B,A24,'BA History S2'!D:D, 1)</f>
        <v>7</v>
      </c>
      <c r="K24" s="2">
        <f>COUNTIFS('BA History S2'!B:B,A24,'BA History S2'!D:D, 0)</f>
        <v>13</v>
      </c>
      <c r="L24" s="75">
        <f>LOOKUP(2, 1/('BA History S2'!$B:$B=A24), 'BA History S2'!$AK:$AK)</f>
        <v>0.35</v>
      </c>
      <c r="M24" s="34">
        <f>SUMIFS('BA History S2'!F:F,'BA History S2'!B:B,A24)</f>
        <v>36</v>
      </c>
      <c r="N24" s="2">
        <f>SUMIFS('BA History S2'!E:E,'BA History S2'!B:B,A24)-M24</f>
        <v>42</v>
      </c>
      <c r="O24" s="75">
        <f>LOOKUP(2, 1/('BA History S2'!$B:$B=A24), 'BA History S2'!$AI:$AI)</f>
        <v>0.48</v>
      </c>
      <c r="P24" s="34">
        <f>SUMIFS('BA History S2'!H:H,'BA History S2'!B:B,A24)</f>
        <v>157</v>
      </c>
      <c r="Q24" s="2">
        <f>SUMIFS('BA History S2'!G:G,'BA History S2'!B:B,A24)-P24</f>
        <v>173</v>
      </c>
      <c r="R24" s="89">
        <f>LOOKUP(2, 1/('BA History S2'!$B:$B=A24), 'BA History S2'!$AJ:$AJ)</f>
        <v>0.47800000000000004</v>
      </c>
      <c r="S24" s="2">
        <f>COUNTIFS('BA History S2'!$B:$B,$A$24,'BA History S2'!K:K, 1)</f>
        <v>2</v>
      </c>
      <c r="T24" s="2">
        <f>COUNTIFS('BA History S2'!$B:$B,$A$24,'BA History S2'!L:L, 1)</f>
        <v>3</v>
      </c>
      <c r="U24" s="2">
        <f>COUNTIFS('BA History S2'!$B:$B,$A$24,'BA History S2'!M:M, 1)</f>
        <v>0</v>
      </c>
      <c r="V24" s="2">
        <f>COUNTIFS('BA History S2'!$B:$B,$A$24,'BA History S2'!N:N, 1)</f>
        <v>4</v>
      </c>
      <c r="W24" s="2">
        <f>COUNTIFS('BA History S2'!$B:$B,$A$24,'BA History S2'!O:O, 1)</f>
        <v>0</v>
      </c>
      <c r="X24" s="2">
        <f>COUNTIFS('BA History S2'!$B:$B,$A$24,'BA History S2'!P:P, 1)</f>
        <v>0</v>
      </c>
      <c r="Y24" s="2">
        <f>COUNTIFS('BA History S2'!$B:$B,$A$24,'BA History S2'!Q:Q, 1)</f>
        <v>0</v>
      </c>
      <c r="Z24" s="2">
        <f>COUNTIFS('BA History S2'!$B:$B,$A$24,'BA History S2'!R:R, 1)</f>
        <v>1</v>
      </c>
      <c r="AA24" s="2">
        <f>COUNTIFS('BA History S2'!$B:$B,$A$24,'BA History S2'!S:S, 1)</f>
        <v>0</v>
      </c>
      <c r="AB24" s="2">
        <f>COUNTIFS('BA History S2'!$B:$B,$A$24,'BA History S2'!T:T, 1)</f>
        <v>0</v>
      </c>
      <c r="AC24" s="2">
        <f>COUNTIFS('BA History S2'!$B:$B,$A$24,'BA History S2'!U:U, 1)</f>
        <v>1</v>
      </c>
      <c r="AD24" s="2">
        <f>COUNTIFS('BA History S2'!$B:$B,$A$24,'BA History S2'!V:V, 1)</f>
        <v>1</v>
      </c>
      <c r="AE24" s="2">
        <f>COUNTIFS('BA History S2'!$B:$B,$A$24,'BA History S2'!W:W, 1)</f>
        <v>1</v>
      </c>
      <c r="AF24" s="2">
        <f>COUNTIFS('BA History S2'!$B:$B,$A$24,'BA History S2'!X:X, 1)</f>
        <v>0</v>
      </c>
      <c r="AG24" s="2">
        <f>COUNTIFS('BA History S2'!$B:$B,$A$24,'BA History S2'!Y:Y, 1)</f>
        <v>2</v>
      </c>
      <c r="AH24" s="2">
        <f>COUNTIFS('BA History S2'!$B:$B,$A$24,'BA History S2'!Z:Z, 1)</f>
        <v>6</v>
      </c>
      <c r="AI24" s="2">
        <f>COUNTIFS('BA History S2'!$B:$B,$A24,'BA History S2'!AA:AA, 1)</f>
        <v>0</v>
      </c>
      <c r="AJ24" s="2">
        <f>COUNTIFS('BA History S2'!$B:$B,$A$24,'BA History S2'!AB:AB, 1)</f>
        <v>1</v>
      </c>
      <c r="AK24" s="2">
        <f>COUNTIFS('BA History S2'!$B:$B,$A$24,'BA History S2'!AC:AC, 1)</f>
        <v>4</v>
      </c>
      <c r="AL24" s="2">
        <f>COUNTIFS('BA History S2'!$B:$B,$A$24,'BA History S2'!AD:AD, 1)</f>
        <v>2</v>
      </c>
      <c r="AM24" s="2">
        <f>COUNTIFS('BA History S2'!$B:$B,$A$24,'BA History S2'!AE:AE, 1)</f>
        <v>0</v>
      </c>
      <c r="AN24" s="2">
        <f>COUNTIFS('BA History S2'!$B:$B,$A$24,'BA History S2'!AF:AF, 1)</f>
        <v>1</v>
      </c>
      <c r="AO24" s="2">
        <f>COUNTIFS('BA History S2'!$B:$B,$A$24,'BA History S2'!AG:AG, 1)</f>
        <v>7</v>
      </c>
    </row>
    <row r="25" spans="1:41" x14ac:dyDescent="0.25">
      <c r="A25" s="2" t="s">
        <v>137</v>
      </c>
      <c r="B25" s="2" t="s">
        <v>79</v>
      </c>
      <c r="C25" s="2" t="s">
        <v>79</v>
      </c>
      <c r="D25" s="2"/>
      <c r="E25" s="2"/>
      <c r="F25" s="2"/>
      <c r="G25" s="34">
        <f>SUMIFS('BA History S2'!C:C,'BA History S2'!B:B,A25)</f>
        <v>40</v>
      </c>
      <c r="H25" s="66">
        <f>AVERAGEIFS('BA History S2'!C:C,'BA History S2'!B:B,A25)</f>
        <v>8</v>
      </c>
      <c r="I25" s="35">
        <f t="array" ref="I25">MAX(IF('BA History S2'!B:B=A25, 'BA History S2'!C:C))</f>
        <v>10</v>
      </c>
      <c r="J25" s="34">
        <f>COUNTIFS('BA History S2'!B:B,A25,'BA History S2'!D:D, 1)</f>
        <v>2</v>
      </c>
      <c r="K25" s="2">
        <f>COUNTIFS('BA History S2'!B:B,A25,'BA History S2'!D:D, 0)</f>
        <v>3</v>
      </c>
      <c r="L25" s="75">
        <f>LOOKUP(2, 1/('BA History S2'!$B:$B=A25), 'BA History S2'!$AK:$AK)</f>
        <v>0.4</v>
      </c>
      <c r="M25" s="34">
        <f>SUMIFS('BA History S2'!F:F,'BA History S2'!B:B,A25)</f>
        <v>8</v>
      </c>
      <c r="N25" s="2">
        <f>SUMIFS('BA History S2'!E:E,'BA History S2'!B:B,A25)-M25</f>
        <v>11</v>
      </c>
      <c r="O25" s="75">
        <f>LOOKUP(2, 1/('BA History S2'!$B:$B=A25), 'BA History S2'!$AI:$AI)</f>
        <v>0.4</v>
      </c>
      <c r="P25" s="34">
        <f>SUMIFS('BA History S2'!H:H,'BA History S2'!B:B,A25)</f>
        <v>36</v>
      </c>
      <c r="Q25" s="2">
        <f>SUMIFS('BA History S2'!G:G,'BA History S2'!B:B,A25)-P25</f>
        <v>42</v>
      </c>
      <c r="R25" s="89">
        <f>LOOKUP(2, 1/('BA History S2'!$B:$B=A25), 'BA History S2'!$AJ:$AJ)</f>
        <v>0.44600000000000001</v>
      </c>
      <c r="S25" s="2">
        <f>COUNTIFS('BA History S2'!$B:$B,$A$25,'BA History S2'!K:K, 1)</f>
        <v>0</v>
      </c>
      <c r="T25" s="2">
        <f>COUNTIFS('BA History S2'!$B:$B,$A$25,'BA History S2'!L:L, 1)</f>
        <v>1</v>
      </c>
      <c r="U25" s="2">
        <f>COUNTIFS('BA History S2'!$B:$B,$A$25,'BA History S2'!M:M, 1)</f>
        <v>0</v>
      </c>
      <c r="V25" s="2">
        <f>COUNTIFS('BA History S2'!$B:$B,$A$25,'BA History S2'!N:N, 1)</f>
        <v>1</v>
      </c>
      <c r="W25" s="2">
        <f>COUNTIFS('BA History S2'!$B:$B,$A$25,'BA History S2'!O:O, 1)</f>
        <v>0</v>
      </c>
      <c r="X25" s="2">
        <f>COUNTIFS('BA History S2'!$B:$B,$A$25,'BA History S2'!P:P, 1)</f>
        <v>1</v>
      </c>
      <c r="Y25" s="2">
        <f>COUNTIFS('BA History S2'!$B:$B,$A$25,'BA History S2'!Q:Q, 1)</f>
        <v>1</v>
      </c>
      <c r="Z25" s="2">
        <f>COUNTIFS('BA History S2'!$B:$B,$A$25,'BA History S2'!R:R, 1)</f>
        <v>0</v>
      </c>
      <c r="AA25" s="2">
        <f>COUNTIFS('BA History S2'!$B:$B,$A$25,'BA History S2'!S:S, 1)</f>
        <v>1</v>
      </c>
      <c r="AB25" s="2">
        <f>COUNTIFS('BA History S2'!$B:$B,$A$25,'BA History S2'!T:T, 1)</f>
        <v>0</v>
      </c>
      <c r="AC25" s="2">
        <f>COUNTIFS('BA History S2'!$B:$B,$A$25,'BA History S2'!U:U, 1)</f>
        <v>0</v>
      </c>
      <c r="AD25" s="2">
        <f>COUNTIFS('BA History S2'!$B:$B,$A$25,'BA History S2'!V:V, 1)</f>
        <v>0</v>
      </c>
      <c r="AE25" s="2">
        <f>COUNTIFS('BA History S2'!$B:$B,$A$25,'BA History S2'!W:W, 1)</f>
        <v>0</v>
      </c>
      <c r="AF25" s="2">
        <f>COUNTIFS('BA History S2'!$B:$B,$A$25,'BA History S2'!X:X, 1)</f>
        <v>0</v>
      </c>
      <c r="AG25" s="2">
        <f>COUNTIFS('BA History S2'!$B:$B,$A$25,'BA History S2'!Y:Y, 1)</f>
        <v>0</v>
      </c>
      <c r="AH25" s="2">
        <f>COUNTIFS('BA History S2'!$B:$B,$A$25,'BA History S2'!Z:Z, 1)</f>
        <v>1</v>
      </c>
      <c r="AI25" s="2">
        <f>COUNTIFS('BA History S2'!$B:$B,$A$25,'BA History S2'!AA:AA, 1)</f>
        <v>0</v>
      </c>
      <c r="AJ25" s="2">
        <f>COUNTIFS('BA History S2'!$B:$B,$A$25,'BA History S2'!AB:AB, 1)</f>
        <v>0</v>
      </c>
      <c r="AK25" s="2">
        <f>COUNTIFS('BA History S2'!$B:$B,$A$25,'BA History S2'!AC:AC, 1)</f>
        <v>1</v>
      </c>
      <c r="AL25" s="2">
        <f>COUNTIFS('BA History S2'!$B:$B,$A$25,'BA History S2'!AD:AD, 1)</f>
        <v>0</v>
      </c>
      <c r="AM25" s="2">
        <f>COUNTIFS('BA History S2'!$B:$B,$A$25,'BA History S2'!AE:AE, 1)</f>
        <v>1</v>
      </c>
      <c r="AN25" s="2">
        <f>COUNTIFS('BA History S2'!$B:$B,$A$25,'BA History S2'!AF:AF, 1)</f>
        <v>0</v>
      </c>
      <c r="AO25" s="2">
        <f>COUNTIFS('BA History S2'!$B:$B,$A$25,'BA History S2'!AG:AG, 1)</f>
        <v>0</v>
      </c>
    </row>
    <row r="26" spans="1:41" x14ac:dyDescent="0.25">
      <c r="A26" s="2" t="s">
        <v>148</v>
      </c>
      <c r="B26" s="2" t="s">
        <v>79</v>
      </c>
      <c r="C26" s="2" t="s">
        <v>79</v>
      </c>
      <c r="D26" s="2"/>
      <c r="E26" s="2"/>
      <c r="F26" s="2"/>
      <c r="G26" s="34">
        <f>SUMIFS('BA History S2'!C:C,'BA History S2'!B:B,A26)</f>
        <v>170</v>
      </c>
      <c r="H26" s="66">
        <f>AVERAGEIFS('BA History S2'!C:C,'BA History S2'!B:B,A26)</f>
        <v>8.9473684210526319</v>
      </c>
      <c r="I26" s="35">
        <f t="array" ref="I26">MAX(IF('BA History S2'!B:B=A26, 'BA History S2'!C:C))</f>
        <v>18</v>
      </c>
      <c r="J26" s="34">
        <f>COUNTIFS('BA History S2'!B:B,A26,'BA History S2'!D:D, 1)</f>
        <v>6</v>
      </c>
      <c r="K26" s="2">
        <f>COUNTIFS('BA History S2'!B:B,A26,'BA History S2'!D:D, 0)</f>
        <v>13</v>
      </c>
      <c r="L26" s="75">
        <f>LOOKUP(2, 1/('BA History S2'!$B:$B=A26), 'BA History S2'!$AK:$AK)</f>
        <v>0.31578947368421051</v>
      </c>
      <c r="M26" s="34">
        <f>SUMIFS('BA History S2'!F:F,'BA History S2'!B:B,A26)</f>
        <v>27</v>
      </c>
      <c r="N26" s="2">
        <f>SUMIFS('BA History S2'!E:E,'BA History S2'!B:B,A26)-M26</f>
        <v>49</v>
      </c>
      <c r="O26" s="75">
        <f>LOOKUP(2, 1/('BA History S2'!$B:$B=A26), 'BA History S2'!$AI:$AI)</f>
        <v>0.31315789473684214</v>
      </c>
      <c r="P26" s="34">
        <f>SUMIFS('BA History S2'!H:H,'BA History S2'!B:B,A26)</f>
        <v>138</v>
      </c>
      <c r="Q26" s="2">
        <f>SUMIFS('BA History S2'!G:G,'BA History S2'!B:B,A26)-P26</f>
        <v>181</v>
      </c>
      <c r="R26" s="89">
        <f>LOOKUP(2, 1/('BA History S2'!$B:$B=A26), 'BA History S2'!$AJ:$AJ)</f>
        <v>0.42105263157894729</v>
      </c>
      <c r="S26" s="2">
        <f>COUNTIFS('BA History S2'!$B:$B,$A$26,'BA History S2'!K:K, 1)</f>
        <v>2</v>
      </c>
      <c r="T26" s="2">
        <f>COUNTIFS('BA History S2'!$B:$B,$A$26,'BA History S2'!L:L, 1)</f>
        <v>1</v>
      </c>
      <c r="U26" s="2">
        <f>COUNTIFS('BA History S2'!$B:$B,$A$26,'BA History S2'!M:M, 1)</f>
        <v>1</v>
      </c>
      <c r="V26" s="2">
        <f>COUNTIFS('BA History S2'!$B:$B,$A$26,'BA History S2'!N:N, 1)</f>
        <v>2</v>
      </c>
      <c r="W26" s="2">
        <f>COUNTIFS('BA History S2'!$B:$B,$A$26,'BA History S2'!O:O, 1)</f>
        <v>1</v>
      </c>
      <c r="X26" s="2">
        <f>COUNTIFS('BA History S2'!$B:$B,$A$26,'BA History S2'!P:P, 1)</f>
        <v>0</v>
      </c>
      <c r="Y26" s="2">
        <f>COUNTIFS('BA History S2'!$B:$B,$A$26,'BA History S2'!Q:Q, 1)</f>
        <v>0</v>
      </c>
      <c r="Z26" s="2">
        <f>COUNTIFS('BA History S2'!$B:$B,$A$26,'BA History S2'!R:R, 1)</f>
        <v>1</v>
      </c>
      <c r="AA26" s="2">
        <f>COUNTIFS('BA History S2'!$B:$B,$A$26,'BA History S2'!S:S, 1)</f>
        <v>2</v>
      </c>
      <c r="AB26" s="2">
        <f>COUNTIFS('BA History S2'!$B:$B,$A$26,'BA History S2'!T:T, 1)</f>
        <v>0</v>
      </c>
      <c r="AC26" s="2">
        <f>COUNTIFS('BA History S2'!$B:$B,$A$26,'BA History S2'!U:U, 1)</f>
        <v>0</v>
      </c>
      <c r="AD26" s="2">
        <f>COUNTIFS('BA History S2'!$B:$B,$A$26,'BA History S2'!V:V, 1)</f>
        <v>1</v>
      </c>
      <c r="AE26" s="2">
        <f>COUNTIFS('BA History S2'!$B:$B,$A$26,'BA History S2'!W:W, 1)</f>
        <v>1</v>
      </c>
      <c r="AF26" s="2">
        <f>COUNTIFS('BA History S2'!$B:$B,$A$26,'BA History S2'!X:X, 1)</f>
        <v>0</v>
      </c>
      <c r="AG26" s="2">
        <f>COUNTIFS('BA History S2'!$B:$B,$A$26,'BA History S2'!Y:Y, 1)</f>
        <v>1</v>
      </c>
      <c r="AH26" s="2">
        <f>COUNTIFS('BA History S2'!$B:$B,$A$26,'BA History S2'!Z:Z, 1)</f>
        <v>2</v>
      </c>
      <c r="AI26" s="2">
        <f>COUNTIFS('BA History S2'!$B:$B,$A26,'BA History S2'!AA:AA, 1)</f>
        <v>0</v>
      </c>
      <c r="AJ26" s="2">
        <f>COUNTIFS('BA History S2'!$B:$B,$A$26,'BA History S2'!AB:AB, 1)</f>
        <v>0</v>
      </c>
      <c r="AK26" s="2">
        <f>COUNTIFS('BA History S2'!$B:$B,$A$26,'BA History S2'!AC:AC, 1)</f>
        <v>5</v>
      </c>
      <c r="AL26" s="2">
        <f>COUNTIFS('BA History S2'!$B:$B,$A$26,'BA History S2'!AD:AD, 1)</f>
        <v>1</v>
      </c>
      <c r="AM26" s="2">
        <f>COUNTIFS('BA History S2'!$B:$B,$A$26,'BA History S2'!AE:AE, 1)</f>
        <v>4</v>
      </c>
      <c r="AN26" s="2">
        <f>COUNTIFS('BA History S2'!$B:$B,$A$26,'BA History S2'!AF:AF, 1)</f>
        <v>0</v>
      </c>
      <c r="AO26" s="2">
        <f>COUNTIFS('BA History S2'!$B:$B,$A$26,'BA History S2'!AG:AG, 1)</f>
        <v>2</v>
      </c>
    </row>
    <row r="27" spans="1:41" x14ac:dyDescent="0.25">
      <c r="A27" s="2" t="s">
        <v>15</v>
      </c>
      <c r="B27" s="2" t="s">
        <v>79</v>
      </c>
      <c r="C27" s="2" t="s">
        <v>79</v>
      </c>
      <c r="D27" s="2"/>
      <c r="E27" s="2"/>
      <c r="F27" s="2"/>
      <c r="G27" s="34">
        <f>SUMIFS('BA History S2'!C:C,'BA History S2'!B:B,A27)</f>
        <v>41</v>
      </c>
      <c r="H27" s="66">
        <f>AVERAGEIFS('BA History S2'!C:C,'BA History S2'!B:B,A27)</f>
        <v>20.5</v>
      </c>
      <c r="I27" s="35">
        <f t="array" ref="I27">MAX(IF('BA History S2'!B:B=A27, 'BA History S2'!C:C))</f>
        <v>23</v>
      </c>
      <c r="J27" s="34">
        <f>COUNTIFS('BA History S2'!B:B,A27,'BA History S2'!D:D, 1)</f>
        <v>0</v>
      </c>
      <c r="K27" s="2">
        <f>COUNTIFS('BA History S2'!B:B,A27,'BA History S2'!D:D, 0)</f>
        <v>2</v>
      </c>
      <c r="L27" s="75">
        <f>LOOKUP(2, 1/('BA History S2'!$B:$B=A27), 'BA History S2'!$AK:$AK)</f>
        <v>0</v>
      </c>
      <c r="M27" s="34">
        <f>SUMIFS('BA History S2'!F:F,'BA History S2'!B:B,A27)</f>
        <v>3</v>
      </c>
      <c r="N27" s="2">
        <f>SUMIFS('BA History S2'!E:E,'BA History S2'!B:B,A27)-M27</f>
        <v>6</v>
      </c>
      <c r="O27" s="75">
        <f>LOOKUP(2, 1/('BA History S2'!$B:$B=A27), 'BA History S2'!$AI:$AI)</f>
        <v>0.32500000000000001</v>
      </c>
      <c r="P27" s="34">
        <f>SUMIFS('BA History S2'!H:H,'BA History S2'!B:B,A27)</f>
        <v>18</v>
      </c>
      <c r="Q27" s="2">
        <f>SUMIFS('BA History S2'!G:G,'BA History S2'!B:B,A27)-P27</f>
        <v>20</v>
      </c>
      <c r="R27" s="89">
        <f>LOOKUP(2, 1/('BA History S2'!$B:$B=A27), 'BA History S2'!$AJ:$AJ)</f>
        <v>0.47</v>
      </c>
      <c r="S27" s="2">
        <f>COUNTIFS('BA History S2'!$B:$B,$A$27,'BA History S2'!K:K, 1)</f>
        <v>0</v>
      </c>
      <c r="T27" s="2">
        <f>COUNTIFS('BA History S2'!$B:$B,$A$27,'BA History S2'!L:L, 1)</f>
        <v>1</v>
      </c>
      <c r="U27" s="2">
        <f>COUNTIFS('BA History S2'!$B:$B,$A$27,'BA History S2'!M:M, 1)</f>
        <v>1</v>
      </c>
      <c r="V27" s="2">
        <f>COUNTIFS('BA History S2'!$B:$B,$A$27,'BA History S2'!N:N, 1)</f>
        <v>0</v>
      </c>
      <c r="W27" s="2">
        <f>COUNTIFS('BA History S2'!$B:$B,$A$27,'BA History S2'!O:O, 1)</f>
        <v>0</v>
      </c>
      <c r="X27" s="2">
        <f>COUNTIFS('BA History S2'!$B:$B,$A$27,'BA History S2'!P:P, 1)</f>
        <v>0</v>
      </c>
      <c r="Y27" s="2">
        <f>COUNTIFS('BA History S2'!$B:$B,$A$27,'BA History S2'!Q:Q, 1)</f>
        <v>1</v>
      </c>
      <c r="Z27" s="2">
        <f>COUNTIFS('BA History S2'!$B:$B,$A$27,'BA History S2'!R:R, 1)</f>
        <v>0</v>
      </c>
      <c r="AA27" s="2">
        <f>COUNTIFS('BA History S2'!$B:$B,$A$27,'BA History S2'!S:S, 1)</f>
        <v>0</v>
      </c>
      <c r="AB27" s="2">
        <f>COUNTIFS('BA History S2'!$B:$B,$A$27,'BA History S2'!T:T, 1)</f>
        <v>0</v>
      </c>
      <c r="AC27" s="2">
        <f>COUNTIFS('BA History S2'!$B:$B,$A$27,'BA History S2'!U:U, 1)</f>
        <v>0</v>
      </c>
      <c r="AD27" s="2">
        <f>COUNTIFS('BA History S2'!$B:$B,$A$27,'BA History S2'!V:V, 1)</f>
        <v>0</v>
      </c>
      <c r="AE27" s="2">
        <f>COUNTIFS('BA History S2'!$B:$B,$A$27,'BA History S2'!W:W, 1)</f>
        <v>0</v>
      </c>
      <c r="AF27" s="2">
        <f>COUNTIFS('BA History S2'!$B:$B,$A$27,'BA History S2'!X:X, 1)</f>
        <v>0</v>
      </c>
      <c r="AG27" s="2">
        <f>COUNTIFS('BA History S2'!$B:$B,$A$27,'BA History S2'!Y:Y, 1)</f>
        <v>0</v>
      </c>
      <c r="AH27" s="2">
        <f>COUNTIFS('BA History S2'!$B:$B,$A$27,'BA History S2'!Z:Z, 1)</f>
        <v>0</v>
      </c>
      <c r="AI27" s="2">
        <f>COUNTIFS('BA History S2'!$B:$B,$A$27,'BA History S2'!AA:AA, 1)</f>
        <v>0</v>
      </c>
      <c r="AJ27" s="2">
        <f>COUNTIFS('BA History S2'!$B:$B,$A$27,'BA History S2'!AB:AB, 1)</f>
        <v>0</v>
      </c>
      <c r="AK27" s="2">
        <f>COUNTIFS('BA History S2'!$B:$B,$A$27,'BA History S2'!AC:AC, 1)</f>
        <v>0</v>
      </c>
      <c r="AL27" s="2">
        <f>COUNTIFS('BA History S2'!$B:$B,$A$27,'BA History S2'!AD:AD, 1)</f>
        <v>0</v>
      </c>
      <c r="AM27" s="2">
        <f>COUNTIFS('BA History S2'!$B:$B,$A$27,'BA History S2'!AE:AE, 1)</f>
        <v>0</v>
      </c>
      <c r="AN27" s="2">
        <f>COUNTIFS('BA History S2'!$B:$B,$A$27,'BA History S2'!AF:AF, 1)</f>
        <v>0</v>
      </c>
      <c r="AO27" s="2">
        <f>COUNTIFS('BA History S2'!$B:$B,$A$27,'BA History S2'!AG:AG, 1)</f>
        <v>0</v>
      </c>
    </row>
    <row r="28" spans="1:41" x14ac:dyDescent="0.25">
      <c r="A28" s="2" t="s">
        <v>3</v>
      </c>
      <c r="B28" s="1" t="s">
        <v>158</v>
      </c>
      <c r="C28" s="2" t="s">
        <v>79</v>
      </c>
      <c r="D28" s="2"/>
      <c r="E28" s="2"/>
      <c r="F28" s="2"/>
      <c r="G28" s="34">
        <f>SUMIFS('BA History S2'!C:C,'BA History S2'!B:B,A28)</f>
        <v>127</v>
      </c>
      <c r="H28" s="66">
        <f>AVERAGEIFS('BA History S2'!C:C,'BA History S2'!B:B,A28)</f>
        <v>18.142857142857142</v>
      </c>
      <c r="I28" s="35">
        <f t="array" ref="I28">MAX(IF('BA History S2'!B:B=A28, 'BA History S2'!C:C))</f>
        <v>26</v>
      </c>
      <c r="J28" s="34">
        <f>COUNTIFS('BA History S2'!B:B,A28,'BA History S2'!D:D, 1)</f>
        <v>4</v>
      </c>
      <c r="K28" s="2">
        <f>COUNTIFS('BA History S2'!B:B,A28,'BA History S2'!D:D, 0)</f>
        <v>3</v>
      </c>
      <c r="L28" s="75">
        <f>LOOKUP(2, 1/('BA History S2'!$B:$B=A28), 'BA History S2'!$AK:$AK)</f>
        <v>0.5714285714285714</v>
      </c>
      <c r="M28" s="34">
        <f>SUMIFS('BA History S2'!F:F,'BA History S2'!B:B,A28)</f>
        <v>15</v>
      </c>
      <c r="N28" s="2">
        <f>SUMIFS('BA History S2'!E:E,'BA History S2'!B:B,A28)-M28</f>
        <v>11</v>
      </c>
      <c r="O28" s="75">
        <f>LOOKUP(2, 1/('BA History S2'!$B:$B=A28), 'BA History S2'!$AI:$AI)</f>
        <v>0.6071428571428571</v>
      </c>
      <c r="P28" s="34">
        <f>SUMIFS('BA History S2'!H:H,'BA History S2'!B:B,A28)</f>
        <v>59</v>
      </c>
      <c r="Q28" s="2">
        <f>SUMIFS('BA History S2'!G:G,'BA History S2'!B:B,A28)-P28</f>
        <v>57</v>
      </c>
      <c r="R28" s="89">
        <f>LOOKUP(2, 1/('BA History S2'!$B:$B=A28), 'BA History S2'!$AJ:$AJ)</f>
        <v>0.51428571428571435</v>
      </c>
      <c r="S28" s="2">
        <f>COUNTIFS('BA History S2'!$B:$B,$A$28,'BA History S2'!K:K, 1)</f>
        <v>0</v>
      </c>
      <c r="T28" s="2">
        <f>COUNTIFS('BA History S2'!$B:$B,$A$28,'BA History S2'!L:L, 1)</f>
        <v>0</v>
      </c>
      <c r="U28" s="2">
        <f>COUNTIFS('BA History S2'!$B:$B,$A$28,'BA History S2'!M:M, 1)</f>
        <v>2</v>
      </c>
      <c r="V28" s="2">
        <f>COUNTIFS('BA History S2'!$B:$B,$A$28,'BA History S2'!N:N, 1)</f>
        <v>3</v>
      </c>
      <c r="W28" s="2">
        <f>COUNTIFS('BA History S2'!$B:$B,$A$28,'BA History S2'!O:O, 1)</f>
        <v>0</v>
      </c>
      <c r="X28" s="2">
        <f>COUNTIFS('BA History S2'!$B:$B,$A$28,'BA History S2'!P:P, 1)</f>
        <v>0</v>
      </c>
      <c r="Y28" s="2">
        <f>COUNTIFS('BA History S2'!$B:$B,$A$28,'BA History S2'!Q:Q, 1)</f>
        <v>0</v>
      </c>
      <c r="Z28" s="2">
        <f>COUNTIFS('BA History S2'!$B:$B,$A$28,'BA History S2'!R:R, 1)</f>
        <v>0</v>
      </c>
      <c r="AA28" s="2">
        <f>COUNTIFS('BA History S2'!$B:$B,$A$28,'BA History S2'!S:S, 1)</f>
        <v>0</v>
      </c>
      <c r="AB28" s="2">
        <f>COUNTIFS('BA History S2'!$B:$B,$A$28,'BA History S2'!T:T, 1)</f>
        <v>0</v>
      </c>
      <c r="AC28" s="2">
        <f>COUNTIFS('BA History S2'!$B:$B,$A$28,'BA History S2'!U:U, 1)</f>
        <v>2</v>
      </c>
      <c r="AD28" s="2">
        <f>COUNTIFS('BA History S2'!$B:$B,$A$28,'BA History S2'!V:V, 1)</f>
        <v>1</v>
      </c>
      <c r="AE28" s="2">
        <f>COUNTIFS('BA History S2'!$B:$B,$A$28,'BA History S2'!W:W, 1)</f>
        <v>0</v>
      </c>
      <c r="AF28" s="2">
        <f>COUNTIFS('BA History S2'!$B:$B,$A$28,'BA History S2'!X:X, 1)</f>
        <v>0</v>
      </c>
      <c r="AG28" s="2">
        <f>COUNTIFS('BA History S2'!$B:$B,$A$28,'BA History S2'!Y:Y, 1)</f>
        <v>0</v>
      </c>
      <c r="AH28" s="2">
        <f>COUNTIFS('BA History S2'!$B:$B,$A$28,'BA History S2'!Z:Z, 1)</f>
        <v>1</v>
      </c>
      <c r="AI28" s="2">
        <f>COUNTIFS('BA History S2'!$B:$B,$A$28,'BA History S2'!AA:AA, 1)</f>
        <v>1</v>
      </c>
      <c r="AJ28" s="2">
        <f>COUNTIFS('BA History S2'!$B:$B,$A$28,'BA History S2'!AB:AB, 1)</f>
        <v>0</v>
      </c>
      <c r="AK28" s="2">
        <f>COUNTIFS('BA History S2'!$B:$B,$A$28,'BA History S2'!AC:AC, 1)</f>
        <v>2</v>
      </c>
      <c r="AL28" s="2">
        <f>COUNTIFS('BA History S2'!$B:$B,$A$28,'BA History S2'!AD:AD, 1)</f>
        <v>1</v>
      </c>
      <c r="AM28" s="2">
        <f>COUNTIFS('BA History S2'!$B:$B,$A$28,'BA History S2'!AE:AE, 1)</f>
        <v>0</v>
      </c>
      <c r="AN28" s="2">
        <f>COUNTIFS('BA History S2'!$B:$B,$A$28,'BA History S2'!AF:AF, 1)</f>
        <v>1</v>
      </c>
      <c r="AO28" s="2">
        <f>COUNTIFS('BA History S2'!$B:$B,$A$28,'BA History S2'!AG:AG, 1)</f>
        <v>0</v>
      </c>
    </row>
    <row r="29" spans="1:41" x14ac:dyDescent="0.25">
      <c r="A29" s="2" t="s">
        <v>161</v>
      </c>
      <c r="B29" s="2" t="s">
        <v>79</v>
      </c>
      <c r="C29" s="2" t="s">
        <v>79</v>
      </c>
      <c r="D29" s="2">
        <v>1</v>
      </c>
      <c r="E29" s="2"/>
      <c r="F29" s="2"/>
      <c r="G29" s="34">
        <f>SUMIFS('BA History S2'!C:C,'BA History S2'!B:B,A29)</f>
        <v>258</v>
      </c>
      <c r="H29" s="66">
        <f>AVERAGEIFS('BA History S2'!C:C,'BA History S2'!B:B,A29)</f>
        <v>11.727272727272727</v>
      </c>
      <c r="I29" s="35">
        <f t="array" ref="I29">MAX(IF('BA History S2'!B:B=A29, 'BA History S2'!C:C))</f>
        <v>29</v>
      </c>
      <c r="J29" s="34">
        <f>COUNTIFS('BA History S2'!B:B,A29,'BA History S2'!D:D, 1)</f>
        <v>11</v>
      </c>
      <c r="K29" s="2">
        <f>COUNTIFS('BA History S2'!B:B,A29,'BA History S2'!D:D, 0)</f>
        <v>11</v>
      </c>
      <c r="L29" s="75">
        <f>LOOKUP(2, 1/('BA History S2'!$B:$B=A29), 'BA History S2'!$AK:$AK)</f>
        <v>0.5</v>
      </c>
      <c r="M29" s="34">
        <f>SUMIFS('BA History S2'!F:F,'BA History S2'!B:B,A29)</f>
        <v>42</v>
      </c>
      <c r="N29" s="2">
        <f>SUMIFS('BA History S2'!E:E,'BA History S2'!B:B,A29)-M29</f>
        <v>47</v>
      </c>
      <c r="O29" s="75">
        <f>LOOKUP(2, 1/('BA History S2'!$B:$B=A29), 'BA History S2'!$AI:$AI)</f>
        <v>0.45227272727272722</v>
      </c>
      <c r="P29" s="34">
        <f>SUMIFS('BA History S2'!H:H,'BA History S2'!B:B,A29)</f>
        <v>183</v>
      </c>
      <c r="Q29" s="2">
        <f>SUMIFS('BA History S2'!G:G,'BA History S2'!B:B,A29)-P29</f>
        <v>199</v>
      </c>
      <c r="R29" s="89">
        <f>LOOKUP(2, 1/('BA History S2'!$B:$B=A29), 'BA History S2'!$AJ:$AJ)</f>
        <v>0.47409090909090906</v>
      </c>
      <c r="S29" s="2">
        <f>COUNTIFS('BA History S2'!$B:$B,$A$29,'BA History S2'!K:K, 1)</f>
        <v>2</v>
      </c>
      <c r="T29" s="2">
        <f>COUNTIFS('BA History S2'!$B:$B,$A$29,'BA History S2'!L:L, 1)</f>
        <v>2</v>
      </c>
      <c r="U29" s="2">
        <f>COUNTIFS('BA History S2'!$B:$B,$A$29,'BA History S2'!M:M, 1)</f>
        <v>4</v>
      </c>
      <c r="V29" s="2">
        <f>COUNTIFS('BA History S2'!$B:$B,$A$29,'BA History S2'!N:N, 1)</f>
        <v>2</v>
      </c>
      <c r="W29" s="2">
        <f>COUNTIFS('BA History S2'!$B:$B,$A$29,'BA History S2'!O:O, 1)</f>
        <v>0</v>
      </c>
      <c r="X29" s="2">
        <f>COUNTIFS('BA History S2'!$B:$B,$A$29,'BA History S2'!P:P, 1)</f>
        <v>0</v>
      </c>
      <c r="Y29" s="2">
        <f>COUNTIFS('BA History S2'!$B:$B,$A$29,'BA History S2'!Q:Q, 1)</f>
        <v>1</v>
      </c>
      <c r="Z29" s="2">
        <f>COUNTIFS('BA History S2'!$B:$B,$A$29,'BA History S2'!R:R, 1)</f>
        <v>0</v>
      </c>
      <c r="AA29" s="2">
        <f>COUNTIFS('BA History S2'!$B:$B,$A$29,'BA History S2'!S:S, 1)</f>
        <v>1</v>
      </c>
      <c r="AB29" s="2">
        <f>COUNTIFS('BA History S2'!$B:$B,$A$29,'BA History S2'!T:T, 1)</f>
        <v>0</v>
      </c>
      <c r="AC29" s="2">
        <f>COUNTIFS('BA History S2'!$B:$B,$A$29,'BA History S2'!U:U, 1)</f>
        <v>1</v>
      </c>
      <c r="AD29" s="2">
        <f>COUNTIFS('BA History S2'!$B:$B,$A$29,'BA History S2'!V:V, 1)</f>
        <v>2</v>
      </c>
      <c r="AE29" s="2">
        <f>COUNTIFS('BA History S2'!$B:$B,$A$29,'BA History S2'!W:W, 1)</f>
        <v>0</v>
      </c>
      <c r="AF29" s="2">
        <f>COUNTIFS('BA History S2'!$B:$B,$A$29,'BA History S2'!X:X, 1)</f>
        <v>0</v>
      </c>
      <c r="AG29" s="2">
        <f>COUNTIFS('BA History S2'!$B:$B,$A$29,'BA History S2'!Y:Y, 1)</f>
        <v>3</v>
      </c>
      <c r="AH29" s="2">
        <f>COUNTIFS('BA History S2'!$B:$B,$A$29,'BA History S2'!Z:Z, 1)</f>
        <v>6</v>
      </c>
      <c r="AI29" s="2">
        <f>COUNTIFS('BA History S2'!$B:$B,$A29,'BA History S2'!AA:AA, 1)</f>
        <v>1</v>
      </c>
      <c r="AJ29" s="2">
        <f>COUNTIFS('BA History S2'!$B:$B,$A$29,'BA History S2'!AB:AB, 1)</f>
        <v>2</v>
      </c>
      <c r="AK29" s="2">
        <f>COUNTIFS('BA History S2'!$B:$B,$A$29,'BA History S2'!AC:AC, 1)</f>
        <v>6</v>
      </c>
      <c r="AL29" s="2">
        <f>COUNTIFS('BA History S2'!$B:$B,$A$29,'BA History S2'!AD:AD, 1)</f>
        <v>3</v>
      </c>
      <c r="AM29" s="2">
        <f>COUNTIFS('BA History S2'!$B:$B,$A$29,'BA History S2'!AE:AE, 1)</f>
        <v>2</v>
      </c>
      <c r="AN29" s="2">
        <f>COUNTIFS('BA History S2'!$B:$B,$A$29,'BA History S2'!AF:AF, 1)</f>
        <v>1</v>
      </c>
      <c r="AO29" s="2">
        <f>COUNTIFS('BA History S2'!$B:$B,$A$29,'BA History S2'!AG:AG, 1)</f>
        <v>3</v>
      </c>
    </row>
    <row r="30" spans="1:41" x14ac:dyDescent="0.25">
      <c r="A30" s="2" t="s">
        <v>13</v>
      </c>
      <c r="B30" s="2" t="s">
        <v>79</v>
      </c>
      <c r="C30" s="2" t="s">
        <v>79</v>
      </c>
      <c r="D30" s="2">
        <v>1</v>
      </c>
      <c r="E30" s="2"/>
      <c r="F30" s="2"/>
      <c r="G30" s="34">
        <f>SUMIFS('BA History S2'!C:C,'BA History S2'!B:B,A30)</f>
        <v>516</v>
      </c>
      <c r="H30" s="66">
        <f>AVERAGEIFS('BA History S2'!C:C,'BA History S2'!B:B,A30)</f>
        <v>18.428571428571427</v>
      </c>
      <c r="I30" s="35">
        <f t="array" ref="I30">MAX(IF('BA History S2'!B:B=A30, 'BA History S2'!C:C))</f>
        <v>38</v>
      </c>
      <c r="J30" s="34">
        <f>COUNTIFS('BA History S2'!B:B,A30,'BA History S2'!D:D, 1)</f>
        <v>11</v>
      </c>
      <c r="K30" s="2">
        <f>COUNTIFS('BA History S2'!B:B,A30,'BA History S2'!D:D, 0)</f>
        <v>17</v>
      </c>
      <c r="L30" s="75">
        <f>LOOKUP(2, 1/('BA History S2'!$B:$B=A30), 'BA History S2'!$AK:$AK)</f>
        <v>0.39285714285714285</v>
      </c>
      <c r="M30" s="34">
        <f>SUMIFS('BA History S2'!F:F,'BA History S2'!B:B,A30)</f>
        <v>49</v>
      </c>
      <c r="N30" s="2">
        <f>SUMIFS('BA History S2'!E:E,'BA History S2'!B:B,A30)-M30</f>
        <v>61</v>
      </c>
      <c r="O30" s="75">
        <f>LOOKUP(2, 1/('BA History S2'!$B:$B=A30), 'BA History S2'!$AI:$AI)</f>
        <v>0.43928571428571433</v>
      </c>
      <c r="P30" s="34">
        <f>SUMIFS('BA History S2'!H:H,'BA History S2'!B:B,A30)</f>
        <v>226</v>
      </c>
      <c r="Q30" s="2">
        <f>SUMIFS('BA History S2'!G:G,'BA History S2'!B:B,A30)-P30</f>
        <v>247</v>
      </c>
      <c r="R30" s="89">
        <f>LOOKUP(2, 1/('BA History S2'!$B:$B=A30), 'BA History S2'!$AJ:$AJ)</f>
        <v>0.47428571428571425</v>
      </c>
      <c r="S30" s="2">
        <f>COUNTIFS('BA History S2'!$B:$B,$A$30,'BA History S2'!K:K, 1)</f>
        <v>3</v>
      </c>
      <c r="T30" s="2">
        <f>COUNTIFS('BA History S2'!$B:$B,$A$30,'BA History S2'!L:L, 1)</f>
        <v>3</v>
      </c>
      <c r="U30" s="2">
        <f>COUNTIFS('BA History S2'!$B:$B,$A$30,'BA History S2'!M:M, 1)</f>
        <v>6</v>
      </c>
      <c r="V30" s="2">
        <f>COUNTIFS('BA History S2'!$B:$B,$A$30,'BA History S2'!N:N, 1)</f>
        <v>2</v>
      </c>
      <c r="W30" s="2">
        <f>COUNTIFS('BA History S2'!$B:$B,$A$30,'BA History S2'!O:O, 1)</f>
        <v>3</v>
      </c>
      <c r="X30" s="2">
        <f>COUNTIFS('BA History S2'!$B:$B,$A$30,'BA History S2'!P:P, 1)</f>
        <v>0</v>
      </c>
      <c r="Y30" s="2">
        <f>COUNTIFS('BA History S2'!$B:$B,$A$30,'BA History S2'!Q:Q, 1)</f>
        <v>1</v>
      </c>
      <c r="Z30" s="2">
        <f>COUNTIFS('BA History S2'!$B:$B,$A$30,'BA History S2'!R:R, 1)</f>
        <v>1</v>
      </c>
      <c r="AA30" s="2">
        <f>COUNTIFS('BA History S2'!$B:$B,$A$30,'BA History S2'!S:S, 1)</f>
        <v>1</v>
      </c>
      <c r="AB30" s="2">
        <f>COUNTIFS('BA History S2'!$B:$B,$A$30,'BA History S2'!T:T, 1)</f>
        <v>0</v>
      </c>
      <c r="AC30" s="2">
        <f>COUNTIFS('BA History S2'!$B:$B,$A$30,'BA History S2'!U:U, 1)</f>
        <v>2</v>
      </c>
      <c r="AD30" s="2">
        <f>COUNTIFS('BA History S2'!$B:$B,$A$30,'BA History S2'!V:V, 1)</f>
        <v>2</v>
      </c>
      <c r="AE30" s="2">
        <f>COUNTIFS('BA History S2'!$B:$B,$A$30,'BA History S2'!W:W, 1)</f>
        <v>1</v>
      </c>
      <c r="AF30" s="2">
        <f>COUNTIFS('BA History S2'!$B:$B,$A$30,'BA History S2'!X:X, 1)</f>
        <v>0</v>
      </c>
      <c r="AG30" s="2">
        <f>COUNTIFS('BA History S2'!$B:$B,$A$30,'BA History S2'!Y:Y, 1)</f>
        <v>2</v>
      </c>
      <c r="AH30" s="2">
        <f>COUNTIFS('BA History S2'!$B:$B,$A$30,'BA History S2'!Z:Z, 1)</f>
        <v>4</v>
      </c>
      <c r="AI30" s="2">
        <f>COUNTIFS('BA History S2'!$B:$B,$A30,'BA History S2'!AA:AA, 1)</f>
        <v>0</v>
      </c>
      <c r="AJ30" s="2">
        <f>COUNTIFS('BA History S2'!$B:$B,$A$30,'BA History S2'!AB:AB, 1)</f>
        <v>1</v>
      </c>
      <c r="AK30" s="2">
        <f>COUNTIFS('BA History S2'!$B:$B,$A$30,'BA History S2'!AC:AC, 1)</f>
        <v>8</v>
      </c>
      <c r="AL30" s="2">
        <f>COUNTIFS('BA History S2'!$B:$B,$A$30,'BA History S2'!AD:AD, 1)</f>
        <v>4</v>
      </c>
      <c r="AM30" s="2">
        <f>COUNTIFS('BA History S2'!$B:$B,$A$30,'BA History S2'!AE:AE, 1)</f>
        <v>3</v>
      </c>
      <c r="AN30" s="2">
        <f>COUNTIFS('BA History S2'!$B:$B,$A$30,'BA History S2'!AF:AF, 1)</f>
        <v>1</v>
      </c>
      <c r="AO30" s="2">
        <f>COUNTIFS('BA History S2'!$B:$B,$A$30,'BA History S2'!AG:AG, 1)</f>
        <v>1</v>
      </c>
    </row>
    <row r="31" spans="1:41" x14ac:dyDescent="0.25">
      <c r="A31" s="2" t="s">
        <v>2</v>
      </c>
      <c r="B31" s="1" t="s">
        <v>158</v>
      </c>
      <c r="C31" s="2" t="s">
        <v>79</v>
      </c>
      <c r="D31" s="1">
        <v>2</v>
      </c>
      <c r="E31" s="1">
        <v>1</v>
      </c>
      <c r="G31" s="34">
        <f>SUMIFS('BA History S2'!C:C,'BA History S2'!B:B,A31)</f>
        <v>755</v>
      </c>
      <c r="H31" s="66">
        <f>AVERAGEIFS('BA History S2'!C:C,'BA History S2'!B:B,A31)</f>
        <v>24.35483870967742</v>
      </c>
      <c r="I31" s="35">
        <f t="array" ref="I31">MAX(IF('BA History S2'!B:B=A31, 'BA History S2'!C:C))</f>
        <v>50</v>
      </c>
      <c r="J31" s="34">
        <f>COUNTIFS('BA History S2'!B:B,A31,'BA History S2'!D:D, 1)</f>
        <v>13</v>
      </c>
      <c r="K31" s="2">
        <f>COUNTIFS('BA History S2'!B:B,A31,'BA History S2'!D:D, 0)</f>
        <v>18</v>
      </c>
      <c r="L31" s="75">
        <f>LOOKUP(2, 1/('BA History S2'!$B:$B=A31), 'BA History S2'!$AK:$AK)</f>
        <v>0.41935483870967744</v>
      </c>
      <c r="M31" s="34">
        <f>SUMIFS('BA History S2'!F:F,'BA History S2'!B:B,A31)</f>
        <v>59</v>
      </c>
      <c r="N31" s="2">
        <f>SUMIFS('BA History S2'!E:E,'BA History S2'!B:B,A31)-M31</f>
        <v>68</v>
      </c>
      <c r="O31" s="75">
        <f>LOOKUP(2, 1/('BA History S2'!$B:$B=A31), 'BA History S2'!$AI:$AI)</f>
        <v>0.45806451612903226</v>
      </c>
      <c r="P31" s="34">
        <f>SUMIFS('BA History S2'!H:H,'BA History S2'!B:B,A31)</f>
        <v>272</v>
      </c>
      <c r="Q31" s="2">
        <f>SUMIFS('BA History S2'!G:G,'BA History S2'!B:B,A31)-P31</f>
        <v>267</v>
      </c>
      <c r="R31" s="89">
        <f>LOOKUP(2, 1/('BA History S2'!$B:$B=A31), 'BA History S2'!$AJ:$AJ)</f>
        <v>0.50419354838709673</v>
      </c>
      <c r="S31" s="2">
        <f>COUNTIFS('BA History S2'!$B:$B,$A$31,'BA History S2'!K:K, 1)</f>
        <v>4</v>
      </c>
      <c r="T31" s="2">
        <f>COUNTIFS('BA History S2'!$B:$B,$A$31,'BA History S2'!L:L, 1)</f>
        <v>2</v>
      </c>
      <c r="U31" s="2">
        <f>COUNTIFS('BA History S2'!$B:$B,$A$31,'BA History S2'!M:M, 1)</f>
        <v>4</v>
      </c>
      <c r="V31" s="2">
        <f>COUNTIFS('BA History S2'!$B:$B,$A$31,'BA History S2'!N:N, 1)</f>
        <v>5</v>
      </c>
      <c r="W31" s="2">
        <f>COUNTIFS('BA History S2'!$B:$B,$A$31,'BA History S2'!O:O, 1)</f>
        <v>2</v>
      </c>
      <c r="X31" s="2">
        <f>COUNTIFS('BA History S2'!$B:$B,$A$31,'BA History S2'!P:P, 1)</f>
        <v>0</v>
      </c>
      <c r="Y31" s="2">
        <f>COUNTIFS('BA History S2'!$B:$B,$A$31,'BA History S2'!Q:Q, 1)</f>
        <v>1</v>
      </c>
      <c r="Z31" s="2">
        <f>COUNTIFS('BA History S2'!$B:$B,$A$31,'BA History S2'!R:R, 1)</f>
        <v>2</v>
      </c>
      <c r="AA31" s="2">
        <f>COUNTIFS('BA History S2'!$B:$B,$A$31,'BA History S2'!S:S, 1)</f>
        <v>2</v>
      </c>
      <c r="AB31" s="2">
        <f>COUNTIFS('BA History S2'!$B:$B,$A$31,'BA History S2'!T:T, 1)</f>
        <v>0</v>
      </c>
      <c r="AC31" s="2">
        <f>COUNTIFS('BA History S2'!$B:$B,$A$31,'BA History S2'!U:U, 1)</f>
        <v>4</v>
      </c>
      <c r="AD31" s="2">
        <f>COUNTIFS('BA History S2'!$B:$B,$A$31,'BA History S2'!V:V, 1)</f>
        <v>2</v>
      </c>
      <c r="AE31" s="2">
        <f>COUNTIFS('BA History S2'!$B:$B,$A$31,'BA History S2'!W:W, 1)</f>
        <v>0</v>
      </c>
      <c r="AF31" s="2">
        <f>COUNTIFS('BA History S2'!$B:$B,$A$31,'BA History S2'!X:X, 1)</f>
        <v>0</v>
      </c>
      <c r="AG31" s="2">
        <f>COUNTIFS('BA History S2'!$B:$B,$A$31,'BA History S2'!Y:Y, 1)</f>
        <v>2</v>
      </c>
      <c r="AH31" s="2">
        <f>COUNTIFS('BA History S2'!$B:$B,$A$31,'BA History S2'!Z:Z, 1)</f>
        <v>4</v>
      </c>
      <c r="AI31" s="2">
        <f>COUNTIFS('BA History S2'!$B:$B,$A31,'BA History S2'!AA:AA, 1)</f>
        <v>1</v>
      </c>
      <c r="AJ31" s="2">
        <f>COUNTIFS('BA History S2'!$B:$B,$A$31,'BA History S2'!AB:AB, 1)</f>
        <v>1</v>
      </c>
      <c r="AK31" s="2">
        <f>COUNTIFS('BA History S2'!$B:$B,$A$31,'BA History S2'!AC:AC, 1)</f>
        <v>11</v>
      </c>
      <c r="AL31" s="2">
        <f>COUNTIFS('BA History S2'!$B:$B,$A$31,'BA History S2'!AD:AD, 1)</f>
        <v>2</v>
      </c>
      <c r="AM31" s="2">
        <f>COUNTIFS('BA History S2'!$B:$B,$A$31,'BA History S2'!AE:AE, 1)</f>
        <v>7</v>
      </c>
      <c r="AN31" s="2">
        <f>COUNTIFS('BA History S2'!$B:$B,$A$31,'BA History S2'!AF:AF, 1)</f>
        <v>0</v>
      </c>
      <c r="AO31" s="2">
        <f>COUNTIFS('BA History S2'!$B:$B,$A$31,'BA History S2'!AG:AG, 1)</f>
        <v>3</v>
      </c>
    </row>
    <row r="32" spans="1:41" x14ac:dyDescent="0.25">
      <c r="A32" s="2" t="s">
        <v>54</v>
      </c>
      <c r="B32" s="2" t="s">
        <v>79</v>
      </c>
      <c r="C32" s="2" t="s">
        <v>79</v>
      </c>
      <c r="D32" s="2">
        <v>3</v>
      </c>
      <c r="E32" s="2">
        <v>1</v>
      </c>
      <c r="F32" s="2"/>
      <c r="G32" s="34">
        <f>SUMIFS('BA History S2'!C:C,'BA History S2'!B:B,A32)</f>
        <v>710</v>
      </c>
      <c r="H32" s="66">
        <f>AVERAGEIFS('BA History S2'!C:C,'BA History S2'!B:B,A32)</f>
        <v>22.1875</v>
      </c>
      <c r="I32" s="35">
        <f t="array" ref="I32">MAX(IF('BA History S2'!B:B=A32, 'BA History S2'!C:C))</f>
        <v>47</v>
      </c>
      <c r="J32" s="34">
        <f>COUNTIFS('BA History S2'!B:B,A32,'BA History S2'!D:D, 1)</f>
        <v>16</v>
      </c>
      <c r="K32" s="2">
        <f>COUNTIFS('BA History S2'!B:B,A32,'BA History S2'!D:D, 0)</f>
        <v>16</v>
      </c>
      <c r="L32" s="75">
        <f>LOOKUP(2, 1/('BA History S2'!$B:$B=A32), 'BA History S2'!$AK:$AK)</f>
        <v>0.5</v>
      </c>
      <c r="M32" s="34">
        <f>SUMIFS('BA History S2'!F:F,'BA History S2'!B:B,A32)</f>
        <v>65</v>
      </c>
      <c r="N32" s="2">
        <f>SUMIFS('BA History S2'!E:E,'BA History S2'!B:B,A32)-M32</f>
        <v>64</v>
      </c>
      <c r="O32" s="75">
        <f>LOOKUP(2, 1/('BA History S2'!$B:$B=A32), 'BA History S2'!$AI:$AI)</f>
        <v>0.49843750000000003</v>
      </c>
      <c r="P32" s="34">
        <f>SUMIFS('BA History S2'!H:H,'BA History S2'!B:B,A32)</f>
        <v>271</v>
      </c>
      <c r="Q32" s="2">
        <f>SUMIFS('BA History S2'!G:G,'BA History S2'!B:B,A32)-P32</f>
        <v>265</v>
      </c>
      <c r="R32" s="89">
        <f>LOOKUP(2, 1/('BA History S2'!$B:$B=A32), 'BA History S2'!$AJ:$AJ)</f>
        <v>0.50406249999999997</v>
      </c>
      <c r="S32" s="2">
        <f>COUNTIFS('BA History S2'!$B:$B,$A$32,'BA History S2'!K:K, 1)</f>
        <v>4</v>
      </c>
      <c r="T32" s="2">
        <f>COUNTIFS('BA History S2'!$B:$B,$A$32,'BA History S2'!L:L, 1)</f>
        <v>5</v>
      </c>
      <c r="U32" s="2">
        <f>COUNTIFS('BA History S2'!$B:$B,$A$32,'BA History S2'!M:M, 1)</f>
        <v>7</v>
      </c>
      <c r="V32" s="2">
        <f>COUNTIFS('BA History S2'!$B:$B,$A$32,'BA History S2'!N:N, 1)</f>
        <v>3</v>
      </c>
      <c r="W32" s="2">
        <f>COUNTIFS('BA History S2'!$B:$B,$A$32,'BA History S2'!O:O, 1)</f>
        <v>3</v>
      </c>
      <c r="X32" s="2">
        <f>COUNTIFS('BA History S2'!$B:$B,$A$32,'BA History S2'!P:P, 1)</f>
        <v>1</v>
      </c>
      <c r="Y32" s="2">
        <f>COUNTIFS('BA History S2'!$B:$B,$A$32,'BA History S2'!Q:Q, 1)</f>
        <v>1</v>
      </c>
      <c r="Z32" s="2">
        <f>COUNTIFS('BA History S2'!$B:$B,$A$32,'BA History S2'!R:R, 1)</f>
        <v>1</v>
      </c>
      <c r="AA32" s="2">
        <f>COUNTIFS('BA History S2'!$B:$B,$A$32,'BA History S2'!S:S, 1)</f>
        <v>1</v>
      </c>
      <c r="AB32" s="2">
        <f>COUNTIFS('BA History S2'!$B:$B,$A$32,'BA History S2'!T:T, 1)</f>
        <v>0</v>
      </c>
      <c r="AC32" s="2">
        <f>COUNTIFS('BA History S2'!$B:$B,$A$32,'BA History S2'!U:U, 1)</f>
        <v>2</v>
      </c>
      <c r="AD32" s="2">
        <f>COUNTIFS('BA History S2'!$B:$B,$A$32,'BA History S2'!V:V, 1)</f>
        <v>4</v>
      </c>
      <c r="AE32" s="2">
        <f>COUNTIFS('BA History S2'!$B:$B,$A$32,'BA History S2'!W:W, 1)</f>
        <v>1</v>
      </c>
      <c r="AF32" s="2">
        <f>COUNTIFS('BA History S2'!$B:$B,$A$32,'BA History S2'!X:X, 1)</f>
        <v>0</v>
      </c>
      <c r="AG32" s="2">
        <f>COUNTIFS('BA History S2'!$B:$B,$A$32,'BA History S2'!Y:Y, 1)</f>
        <v>2</v>
      </c>
      <c r="AH32" s="2">
        <f>COUNTIFS('BA History S2'!$B:$B,$A$32,'BA History S2'!Z:Z, 1)</f>
        <v>8</v>
      </c>
      <c r="AI32" s="2">
        <f>COUNTIFS('BA History S2'!$B:$B,$A32,'BA History S2'!AA:AA, 1)</f>
        <v>0</v>
      </c>
      <c r="AJ32" s="2">
        <f>COUNTIFS('BA History S2'!$B:$B,$A$32,'BA History S2'!AB:AB, 1)</f>
        <v>2</v>
      </c>
      <c r="AK32" s="2">
        <f>COUNTIFS('BA History S2'!$B:$B,$A$32,'BA History S2'!AC:AC, 1)</f>
        <v>5</v>
      </c>
      <c r="AL32" s="2">
        <f>COUNTIFS('BA History S2'!$B:$B,$A$32,'BA History S2'!AD:AD, 1)</f>
        <v>4</v>
      </c>
      <c r="AM32" s="2">
        <f>COUNTIFS('BA History S2'!$B:$B,$A$32,'BA History S2'!AE:AE, 1)</f>
        <v>4</v>
      </c>
      <c r="AN32" s="2">
        <f>COUNTIFS('BA History S2'!$B:$B,$A$32,'BA History S2'!AF:AF, 1)</f>
        <v>1</v>
      </c>
      <c r="AO32" s="2">
        <f>COUNTIFS('BA History S2'!$B:$B,$A$32,'BA History S2'!AG:AG, 1)</f>
        <v>6</v>
      </c>
    </row>
    <row r="33" spans="1:41" x14ac:dyDescent="0.25">
      <c r="A33" s="2" t="s">
        <v>5</v>
      </c>
      <c r="B33" s="1" t="s">
        <v>158</v>
      </c>
      <c r="C33" s="2" t="s">
        <v>79</v>
      </c>
      <c r="D33" s="1">
        <v>1</v>
      </c>
      <c r="E33" s="1">
        <v>1</v>
      </c>
      <c r="G33" s="34">
        <f>SUMIFS('BA History S2'!C:C,'BA History S2'!B:B,A33)</f>
        <v>515</v>
      </c>
      <c r="H33" s="66">
        <f>AVERAGEIFS('BA History S2'!C:C,'BA History S2'!B:B,A33)</f>
        <v>18.392857142857142</v>
      </c>
      <c r="I33" s="35">
        <f t="array" ref="I33">MAX(IF('BA History S2'!B:B=A33, 'BA History S2'!C:C))</f>
        <v>37</v>
      </c>
      <c r="J33" s="34">
        <f>COUNTIFS('BA History S2'!B:B,A33,'BA History S2'!D:D, 1)</f>
        <v>13</v>
      </c>
      <c r="K33" s="2">
        <f>COUNTIFS('BA History S2'!B:B,A33,'BA History S2'!D:D, 0)</f>
        <v>15</v>
      </c>
      <c r="L33" s="75">
        <f>LOOKUP(2, 1/('BA History S2'!$B:$B=A33), 'BA History S2'!$AK:$AK)</f>
        <v>0.4642857142857143</v>
      </c>
      <c r="M33" s="34">
        <f>SUMIFS('BA History S2'!F:F,'BA History S2'!B:B,A33)</f>
        <v>54</v>
      </c>
      <c r="N33" s="2">
        <f>SUMIFS('BA History S2'!E:E,'BA History S2'!B:B,A33)-M33</f>
        <v>61</v>
      </c>
      <c r="O33" s="75">
        <f>LOOKUP(2, 1/('BA History S2'!$B:$B=A33), 'BA History S2'!$AI:$AI)</f>
        <v>0.4553571428571429</v>
      </c>
      <c r="P33" s="34">
        <f>SUMIFS('BA History S2'!H:H,'BA History S2'!B:B,A33)</f>
        <v>232</v>
      </c>
      <c r="Q33" s="2">
        <f>SUMIFS('BA History S2'!G:G,'BA History S2'!B:B,A33)-P33</f>
        <v>249</v>
      </c>
      <c r="R33" s="89">
        <f>LOOKUP(2, 1/('BA History S2'!$B:$B=A33), 'BA History S2'!$AJ:$AJ)</f>
        <v>0.47642857142857148</v>
      </c>
      <c r="S33" s="2">
        <f>COUNTIFS('BA History S2'!$B:$B,$A$33,'BA History S2'!K:K, 1)</f>
        <v>2</v>
      </c>
      <c r="T33" s="2">
        <f>COUNTIFS('BA History S2'!$B:$B,$A$33,'BA History S2'!L:L, 1)</f>
        <v>5</v>
      </c>
      <c r="U33" s="2">
        <f>COUNTIFS('BA History S2'!$B:$B,$A$33,'BA History S2'!M:M, 1)</f>
        <v>7</v>
      </c>
      <c r="V33" s="2">
        <f>COUNTIFS('BA History S2'!$B:$B,$A$33,'BA History S2'!N:N, 1)</f>
        <v>7</v>
      </c>
      <c r="W33" s="2">
        <f>COUNTIFS('BA History S2'!$B:$B,$A$33,'BA History S2'!O:O, 1)</f>
        <v>2</v>
      </c>
      <c r="X33" s="2">
        <f>COUNTIFS('BA History S2'!$B:$B,$A$33,'BA History S2'!P:P, 1)</f>
        <v>0</v>
      </c>
      <c r="Y33" s="2">
        <f>COUNTIFS('BA History S2'!$B:$B,$A$33,'BA History S2'!Q:Q, 1)</f>
        <v>1</v>
      </c>
      <c r="Z33" s="2">
        <f>COUNTIFS('BA History S2'!$B:$B,$A$33,'BA History S2'!R:R, 1)</f>
        <v>0</v>
      </c>
      <c r="AA33" s="2">
        <f>COUNTIFS('BA History S2'!$B:$B,$A$33,'BA History S2'!S:S, 1)</f>
        <v>1</v>
      </c>
      <c r="AB33" s="2">
        <f>COUNTIFS('BA History S2'!$B:$B,$A$33,'BA History S2'!T:T, 1)</f>
        <v>0</v>
      </c>
      <c r="AC33" s="2">
        <f>COUNTIFS('BA History S2'!$B:$B,$A$33,'BA History S2'!U:U, 1)</f>
        <v>0</v>
      </c>
      <c r="AD33" s="2">
        <f>COUNTIFS('BA History S2'!$B:$B,$A$33,'BA History S2'!V:V, 1)</f>
        <v>1</v>
      </c>
      <c r="AE33" s="2">
        <f>COUNTIFS('BA History S2'!$B:$B,$A$33,'BA History S2'!W:W, 1)</f>
        <v>0</v>
      </c>
      <c r="AF33" s="2">
        <f>COUNTIFS('BA History S2'!$B:$B,$A$33,'BA History S2'!X:X, 1)</f>
        <v>0</v>
      </c>
      <c r="AG33" s="2">
        <f>COUNTIFS('BA History S2'!$B:$B,$A$33,'BA History S2'!Y:Y, 1)</f>
        <v>3</v>
      </c>
      <c r="AH33" s="2">
        <f>COUNTIFS('BA History S2'!$B:$B,$A$33,'BA History S2'!Z:Z, 1)</f>
        <v>8</v>
      </c>
      <c r="AI33" s="2">
        <f>COUNTIFS('BA History S2'!$B:$B,$A33,'BA History S2'!AA:AA, 1)</f>
        <v>0</v>
      </c>
      <c r="AJ33" s="2">
        <f>COUNTIFS('BA History S2'!$B:$B,$A$33,'BA History S2'!AB:AB, 1)</f>
        <v>2</v>
      </c>
      <c r="AK33" s="2">
        <f>COUNTIFS('BA History S2'!$B:$B,$A$33,'BA History S2'!AC:AC, 1)</f>
        <v>9</v>
      </c>
      <c r="AL33" s="2">
        <f>COUNTIFS('BA History S2'!$B:$B,$A$33,'BA History S2'!AD:AD, 1)</f>
        <v>1</v>
      </c>
      <c r="AM33" s="2">
        <f>COUNTIFS('BA History S2'!$B:$B,$A$33,'BA History S2'!AE:AE, 1)</f>
        <v>3</v>
      </c>
      <c r="AN33" s="2">
        <f>COUNTIFS('BA History S2'!$B:$B,$A$33,'BA History S2'!AF:AF, 1)</f>
        <v>0</v>
      </c>
      <c r="AO33" s="2">
        <f>COUNTIFS('BA History S2'!$B:$B,$A$33,'BA History S2'!AG:AG, 1)</f>
        <v>2</v>
      </c>
    </row>
    <row r="34" spans="1:41" x14ac:dyDescent="0.25">
      <c r="A34" s="2" t="s">
        <v>224</v>
      </c>
      <c r="B34" s="1" t="s">
        <v>79</v>
      </c>
      <c r="C34" s="2" t="s">
        <v>79</v>
      </c>
      <c r="G34" s="34">
        <f>SUMIFS('BA History S2'!C:C,'BA History S2'!B:B,A34)</f>
        <v>17</v>
      </c>
      <c r="H34" s="66">
        <f>AVERAGEIFS('BA History S2'!C:C,'BA History S2'!B:B,A34)</f>
        <v>8.5</v>
      </c>
      <c r="I34" s="35">
        <f t="array" ref="I34">MAX(IF('BA History S2'!B:B=A34, 'BA History S2'!C:C))</f>
        <v>10</v>
      </c>
      <c r="J34" s="34">
        <f>COUNTIFS('BA History S2'!B:B,A34,'BA History S2'!D:D, 1)</f>
        <v>1</v>
      </c>
      <c r="K34" s="2">
        <f>COUNTIFS('BA History S2'!B:B,A34,'BA History S2'!D:D, 0)</f>
        <v>1</v>
      </c>
      <c r="L34" s="75">
        <f>LOOKUP(2, 1/('BA History S2'!$B:$B=A34), 'BA History S2'!$AK:$AK)</f>
        <v>0.5</v>
      </c>
      <c r="M34" s="34">
        <f>SUMIFS('BA History S2'!F:F,'BA History S2'!B:B,A34)</f>
        <v>4</v>
      </c>
      <c r="N34" s="2">
        <f>SUMIFS('BA History S2'!E:E,'BA History S2'!B:B,A34)-M34</f>
        <v>3</v>
      </c>
      <c r="O34" s="75">
        <f>LOOKUP(2, 1/('BA History S2'!$B:$B=A34), 'BA History S2'!$AI:$AI)</f>
        <v>0.625</v>
      </c>
      <c r="P34" s="34">
        <f>SUMIFS('BA History S2'!H:H,'BA History S2'!B:B,A34)</f>
        <v>17</v>
      </c>
      <c r="Q34" s="2">
        <f>SUMIFS('BA History S2'!G:G,'BA History S2'!B:B,A34)-P34</f>
        <v>16</v>
      </c>
      <c r="R34" s="89">
        <f>LOOKUP(2, 1/('BA History S2'!$B:$B=A34), 'BA History S2'!$AJ:$AJ)</f>
        <v>0.53</v>
      </c>
      <c r="S34" s="2">
        <f>COUNTIFS('BA History S2'!$B:$B,$A$34,'BA History S2'!K:K, 1)</f>
        <v>0</v>
      </c>
      <c r="T34" s="2">
        <f>COUNTIFS('BA History S2'!$B:$B,$A$34,'BA History S2'!L:L, 1)</f>
        <v>0</v>
      </c>
      <c r="U34" s="2">
        <f>COUNTIFS('BA History S2'!$B:$B,$A$34,'BA History S2'!M:M, 1)</f>
        <v>1</v>
      </c>
      <c r="V34" s="2">
        <f>COUNTIFS('BA History S2'!$B:$B,$A$34,'BA History S2'!N:N, 1)</f>
        <v>1</v>
      </c>
      <c r="W34" s="2">
        <f>COUNTIFS('BA History S2'!$B:$B,$A$34,'BA History S2'!O:O, 1)</f>
        <v>0</v>
      </c>
      <c r="X34" s="2">
        <f>COUNTIFS('BA History S2'!$B:$B,$A$34,'BA History S2'!P:P, 1)</f>
        <v>0</v>
      </c>
      <c r="Y34" s="2">
        <f>COUNTIFS('BA History S2'!$B:$B,$A$34,'BA History S2'!Q:Q, 1)</f>
        <v>0</v>
      </c>
      <c r="Z34" s="2">
        <f>COUNTIFS('BA History S2'!$B:$B,$A$34,'BA History S2'!R:R, 1)</f>
        <v>0</v>
      </c>
      <c r="AA34" s="2">
        <f>COUNTIFS('BA History S2'!$B:$B,$A$34,'BA History S2'!S:S, 1)</f>
        <v>0</v>
      </c>
      <c r="AB34" s="2">
        <f>COUNTIFS('BA History S2'!$B:$B,$A$34,'BA History S2'!T:T, 1)</f>
        <v>0</v>
      </c>
      <c r="AC34" s="2">
        <f>COUNTIFS('BA History S2'!$B:$B,$A$34,'BA History S2'!U:U, 1)</f>
        <v>0</v>
      </c>
      <c r="AD34" s="2">
        <f>COUNTIFS('BA History S2'!$B:$B,$A$34,'BA History S2'!V:V, 1)</f>
        <v>0</v>
      </c>
      <c r="AE34" s="2">
        <f>COUNTIFS('BA History S2'!$B:$B,$A$34,'BA History S2'!W:W, 1)</f>
        <v>0</v>
      </c>
      <c r="AF34" s="2">
        <f>COUNTIFS('BA History S2'!$B:$B,$A$34,'BA History S2'!X:X, 1)</f>
        <v>0</v>
      </c>
      <c r="AG34" s="2">
        <f>COUNTIFS('BA History S2'!$B:$B,$A$34,'BA History S2'!Y:Y, 1)</f>
        <v>0</v>
      </c>
      <c r="AH34" s="2">
        <f>COUNTIFS('BA History S2'!$B:$B,$A$34,'BA History S2'!Z:Z, 1)</f>
        <v>0</v>
      </c>
      <c r="AI34" s="2">
        <f>COUNTIFS('BA History S2'!$B:$B,$A$34,'BA History S2'!AA:AA, 1)</f>
        <v>0</v>
      </c>
      <c r="AJ34" s="2">
        <f>COUNTIFS('BA History S2'!$B:$B,$A$34,'BA History S2'!AB:AB, 1)</f>
        <v>0</v>
      </c>
      <c r="AK34" s="2">
        <f>COUNTIFS('BA History S2'!$B:$B,$A$34,'BA History S2'!AC:AC, 1)</f>
        <v>1</v>
      </c>
      <c r="AL34" s="2">
        <f>COUNTIFS('BA History S2'!$B:$B,$A$34,'BA History S2'!AD:AD, 1)</f>
        <v>0</v>
      </c>
      <c r="AM34" s="2">
        <f>COUNTIFS('BA History S2'!$B:$B,$A$34,'BA History S2'!AE:AE, 1)</f>
        <v>0</v>
      </c>
      <c r="AN34" s="2">
        <f>COUNTIFS('BA History S2'!$B:$B,$A$34,'BA History S2'!AF:AF, 1)</f>
        <v>0</v>
      </c>
      <c r="AO34" s="2">
        <f>COUNTIFS('BA History S2'!$B:$B,$A$34,'BA History S2'!AG:AG, 1)</f>
        <v>1</v>
      </c>
    </row>
    <row r="35" spans="1:41" x14ac:dyDescent="0.25">
      <c r="A35" s="2" t="s">
        <v>141</v>
      </c>
      <c r="B35" s="2" t="s">
        <v>79</v>
      </c>
      <c r="C35" s="2" t="s">
        <v>79</v>
      </c>
      <c r="D35" s="2">
        <v>2</v>
      </c>
      <c r="E35" s="2"/>
      <c r="F35" s="2"/>
      <c r="G35" s="34">
        <f>SUMIFS('BA History S2'!C:C,'BA History S2'!B:B,A35)</f>
        <v>766</v>
      </c>
      <c r="H35" s="66">
        <f>AVERAGEIFS('BA History S2'!C:C,'BA History S2'!B:B,A35)</f>
        <v>20.702702702702702</v>
      </c>
      <c r="I35" s="35">
        <f t="array" ref="I35">MAX(IF('BA History S2'!B:B=A35, 'BA History S2'!C:C))</f>
        <v>43</v>
      </c>
      <c r="J35" s="34">
        <f>COUNTIFS('BA History S2'!B:B,A35,'BA History S2'!D:D, 1)</f>
        <v>23</v>
      </c>
      <c r="K35" s="2">
        <f>COUNTIFS('BA History S2'!B:B,A35,'BA History S2'!D:D, 0)</f>
        <v>14</v>
      </c>
      <c r="L35" s="75">
        <f>LOOKUP(2, 1/('BA History S2'!$B:$B=A35), 'BA History S2'!$AK:$AK)</f>
        <v>0.6216216216216216</v>
      </c>
      <c r="M35" s="34">
        <f>SUMIFS('BA History S2'!F:F,'BA History S2'!B:B,A35)</f>
        <v>79</v>
      </c>
      <c r="N35" s="2">
        <f>SUMIFS('BA History S2'!E:E,'BA History S2'!B:B,A35)-M35</f>
        <v>73</v>
      </c>
      <c r="O35" s="75">
        <f>LOOKUP(2, 1/('BA History S2'!$B:$B=A35), 'BA History S2'!$AI:$AI)</f>
        <v>0.50405405405405412</v>
      </c>
      <c r="P35" s="34">
        <f>SUMIFS('BA History S2'!H:H,'BA History S2'!B:B,A35)</f>
        <v>328</v>
      </c>
      <c r="Q35" s="2">
        <f>SUMIFS('BA History S2'!G:G,'BA History S2'!B:B,A35)-P35</f>
        <v>314</v>
      </c>
      <c r="R35" s="89">
        <f>LOOKUP(2, 1/('BA History S2'!$B:$B=A35), 'BA History S2'!$AJ:$AJ)</f>
        <v>0.50567567567567573</v>
      </c>
      <c r="S35" s="2">
        <f>COUNTIFS('BA History S2'!$B:$B,$A$35,'BA History S2'!K:K, 1)</f>
        <v>6</v>
      </c>
      <c r="T35" s="2">
        <f>COUNTIFS('BA History S2'!$B:$B,$A$35,'BA History S2'!L:L, 1)</f>
        <v>2</v>
      </c>
      <c r="U35" s="2">
        <f>COUNTIFS('BA History S2'!$B:$B,$A$35,'BA History S2'!M:M, 1)</f>
        <v>5</v>
      </c>
      <c r="V35" s="2">
        <f>COUNTIFS('BA History S2'!$B:$B,$A$35,'BA History S2'!N:N, 1)</f>
        <v>10</v>
      </c>
      <c r="W35" s="2">
        <f>COUNTIFS('BA History S2'!$B:$B,$A$35,'BA History S2'!O:O, 1)</f>
        <v>1</v>
      </c>
      <c r="X35" s="2">
        <f>COUNTIFS('BA History S2'!$B:$B,$A$35,'BA History S2'!P:P, 1)</f>
        <v>0</v>
      </c>
      <c r="Y35" s="2">
        <f>COUNTIFS('BA History S2'!$B:$B,$A$35,'BA History S2'!Q:Q, 1)</f>
        <v>2</v>
      </c>
      <c r="Z35" s="2">
        <f>COUNTIFS('BA History S2'!$B:$B,$A$35,'BA History S2'!R:R, 1)</f>
        <v>1</v>
      </c>
      <c r="AA35" s="2">
        <f>COUNTIFS('BA History S2'!$B:$B,$A$35,'BA History S2'!S:S, 1)</f>
        <v>2</v>
      </c>
      <c r="AB35" s="2">
        <f>COUNTIFS('BA History S2'!$B:$B,$A$35,'BA History S2'!T:T, 1)</f>
        <v>0</v>
      </c>
      <c r="AC35" s="2">
        <f>COUNTIFS('BA History S2'!$B:$B,$A$35,'BA History S2'!U:U, 1)</f>
        <v>2</v>
      </c>
      <c r="AD35" s="2">
        <f>COUNTIFS('BA History S2'!$B:$B,$A$35,'BA History S2'!V:V, 1)</f>
        <v>4</v>
      </c>
      <c r="AE35" s="2">
        <f>COUNTIFS('BA History S2'!$B:$B,$A$35,'BA History S2'!W:W, 1)</f>
        <v>1</v>
      </c>
      <c r="AF35" s="2">
        <f>COUNTIFS('BA History S2'!$B:$B,$A$35,'BA History S2'!X:X, 1)</f>
        <v>0</v>
      </c>
      <c r="AG35" s="2">
        <f>COUNTIFS('BA History S2'!$B:$B,$A$35,'BA History S2'!Y:Y, 1)</f>
        <v>6</v>
      </c>
      <c r="AH35" s="2">
        <f>COUNTIFS('BA History S2'!$B:$B,$A$35,'BA History S2'!Z:Z, 1)</f>
        <v>8</v>
      </c>
      <c r="AI35" s="2">
        <f>COUNTIFS('BA History S2'!$B:$B,$A35,'BA History S2'!AA:AA, 1)</f>
        <v>0</v>
      </c>
      <c r="AJ35" s="2">
        <f>COUNTIFS('BA History S2'!$B:$B,$A$35,'BA History S2'!AB:AB, 1)</f>
        <v>1</v>
      </c>
      <c r="AK35" s="2">
        <f>COUNTIFS('BA History S2'!$B:$B,$A$35,'BA History S2'!AC:AC, 1)</f>
        <v>12</v>
      </c>
      <c r="AL35" s="2">
        <f>COUNTIFS('BA History S2'!$B:$B,$A$35,'BA History S2'!AD:AD, 1)</f>
        <v>4</v>
      </c>
      <c r="AM35" s="2">
        <f>COUNTIFS('BA History S2'!$B:$B,$A$35,'BA History S2'!AE:AE, 1)</f>
        <v>7</v>
      </c>
      <c r="AN35" s="2">
        <f>COUNTIFS('BA History S2'!$B:$B,$A$35,'BA History S2'!AF:AF, 1)</f>
        <v>2</v>
      </c>
      <c r="AO35" s="2">
        <f>COUNTIFS('BA History S2'!$B:$B,$A$35,'BA History S2'!AG:AG, 1)</f>
        <v>3</v>
      </c>
    </row>
    <row r="36" spans="1:41" x14ac:dyDescent="0.25">
      <c r="A36" s="2" t="s">
        <v>40</v>
      </c>
      <c r="B36" s="2" t="s">
        <v>79</v>
      </c>
      <c r="C36" s="2" t="s">
        <v>79</v>
      </c>
      <c r="D36" s="2"/>
      <c r="E36" s="2"/>
      <c r="F36" s="2"/>
      <c r="G36" s="34">
        <f>SUMIFS('BA History S2'!C:C,'BA History S2'!B:B,A36)</f>
        <v>811</v>
      </c>
      <c r="H36" s="66">
        <f>AVERAGEIFS('BA History S2'!C:C,'BA History S2'!B:B,A36)</f>
        <v>19.780487804878049</v>
      </c>
      <c r="I36" s="35">
        <f t="array" ref="I36">MAX(IF('BA History S2'!B:B=A36, 'BA History S2'!C:C))</f>
        <v>38</v>
      </c>
      <c r="J36" s="34">
        <f>COUNTIFS('BA History S2'!B:B,A36,'BA History S2'!D:D, 1)</f>
        <v>16</v>
      </c>
      <c r="K36" s="2">
        <f>COUNTIFS('BA History S2'!B:B,A36,'BA History S2'!D:D, 0)</f>
        <v>25</v>
      </c>
      <c r="L36" s="75">
        <f>LOOKUP(2, 1/('BA History S2'!$B:$B=A36), 'BA History S2'!$AK:$AK)</f>
        <v>0.3902439024390244</v>
      </c>
      <c r="M36" s="34">
        <f>SUMIFS('BA History S2'!F:F,'BA History S2'!B:B,A36)</f>
        <v>77</v>
      </c>
      <c r="N36" s="2">
        <f>SUMIFS('BA History S2'!E:E,'BA History S2'!B:B,A36)-M36</f>
        <v>92</v>
      </c>
      <c r="O36" s="75">
        <f>LOOKUP(2, 1/('BA History S2'!$B:$B=A36), 'BA History S2'!$AI:$AI)</f>
        <v>0.44634146341463415</v>
      </c>
      <c r="P36" s="34">
        <f>SUMIFS('BA History S2'!H:H,'BA History S2'!B:B,A36)</f>
        <v>338</v>
      </c>
      <c r="Q36" s="2">
        <f>SUMIFS('BA History S2'!G:G,'BA History S2'!B:B,A36)-P36</f>
        <v>365</v>
      </c>
      <c r="R36" s="89">
        <f>LOOKUP(2, 1/('BA History S2'!$B:$B=A36), 'BA History S2'!$AJ:$AJ)</f>
        <v>0.47512195121951212</v>
      </c>
      <c r="S36" s="2">
        <f>COUNTIFS('BA History S2'!$B:$B,$A$36,'BA History S2'!K:K, 1)</f>
        <v>3</v>
      </c>
      <c r="T36" s="2">
        <f>COUNTIFS('BA History S2'!$B:$B,$A$36,'BA History S2'!L:L, 1)</f>
        <v>4</v>
      </c>
      <c r="U36" s="2">
        <f>COUNTIFS('BA History S2'!$B:$B,$A$36,'BA History S2'!M:M, 1)</f>
        <v>7</v>
      </c>
      <c r="V36" s="2">
        <f>COUNTIFS('BA History S2'!$B:$B,$A$36,'BA History S2'!N:N, 1)</f>
        <v>7</v>
      </c>
      <c r="W36" s="2">
        <f>COUNTIFS('BA History S2'!$B:$B,$A$36,'BA History S2'!O:O, 1)</f>
        <v>2</v>
      </c>
      <c r="X36" s="2">
        <f>COUNTIFS('BA History S2'!$B:$B,$A$36,'BA History S2'!P:P, 1)</f>
        <v>0</v>
      </c>
      <c r="Y36" s="2">
        <f>COUNTIFS('BA History S2'!$B:$B,$A$36,'BA History S2'!Q:Q, 1)</f>
        <v>1</v>
      </c>
      <c r="Z36" s="2">
        <f>COUNTIFS('BA History S2'!$B:$B,$A$36,'BA History S2'!R:R, 1)</f>
        <v>1</v>
      </c>
      <c r="AA36" s="2">
        <f>COUNTIFS('BA History S2'!$B:$B,$A$36,'BA History S2'!S:S, 1)</f>
        <v>2</v>
      </c>
      <c r="AB36" s="2">
        <f>COUNTIFS('BA History S2'!$B:$B,$A$36,'BA History S2'!T:T, 1)</f>
        <v>0</v>
      </c>
      <c r="AC36" s="2">
        <f>COUNTIFS('BA History S2'!$B:$B,$A$36,'BA History S2'!U:U, 1)</f>
        <v>3</v>
      </c>
      <c r="AD36" s="2">
        <f>COUNTIFS('BA History S2'!$B:$B,$A$36,'BA History S2'!V:V, 1)</f>
        <v>5</v>
      </c>
      <c r="AE36" s="2">
        <f>COUNTIFS('BA History S2'!$B:$B,$A$36,'BA History S2'!W:W, 1)</f>
        <v>0</v>
      </c>
      <c r="AF36" s="2">
        <f>COUNTIFS('BA History S2'!$B:$B,$A$36,'BA History S2'!X:X, 1)</f>
        <v>0</v>
      </c>
      <c r="AG36" s="2">
        <f>COUNTIFS('BA History S2'!$B:$B,$A$36,'BA History S2'!Y:Y, 1)</f>
        <v>3</v>
      </c>
      <c r="AH36" s="2">
        <f>COUNTIFS('BA History S2'!$B:$B,$A$36,'BA History S2'!Z:Z, 1)</f>
        <v>10</v>
      </c>
      <c r="AI36" s="2">
        <f>COUNTIFS('BA History S2'!$B:$B,$A36,'BA History S2'!AA:AA, 1)</f>
        <v>0</v>
      </c>
      <c r="AJ36" s="2">
        <f>COUNTIFS('BA History S2'!$B:$B,$A$36,'BA History S2'!AB:AB, 1)</f>
        <v>1</v>
      </c>
      <c r="AK36" s="2">
        <f>COUNTIFS('BA History S2'!$B:$B,$A$36,'BA History S2'!AC:AC, 1)</f>
        <v>5</v>
      </c>
      <c r="AL36" s="2">
        <f>COUNTIFS('BA History S2'!$B:$B,$A$36,'BA History S2'!AD:AD, 1)</f>
        <v>3</v>
      </c>
      <c r="AM36" s="2">
        <f>COUNTIFS('BA History S2'!$B:$B,$A$36,'BA History S2'!AE:AE, 1)</f>
        <v>9</v>
      </c>
      <c r="AN36" s="2">
        <f>COUNTIFS('BA History S2'!$B:$B,$A$36,'BA History S2'!AF:AF, 1)</f>
        <v>1</v>
      </c>
      <c r="AO36" s="2">
        <f>COUNTIFS('BA History S2'!$B:$B,$A$36,'BA History S2'!AG:AG, 1)</f>
        <v>10</v>
      </c>
    </row>
    <row r="37" spans="1:41" x14ac:dyDescent="0.25">
      <c r="A37" s="2" t="s">
        <v>166</v>
      </c>
      <c r="B37" s="2" t="s">
        <v>79</v>
      </c>
      <c r="C37" s="2" t="s">
        <v>79</v>
      </c>
      <c r="D37" s="2">
        <v>1</v>
      </c>
      <c r="E37" s="2"/>
      <c r="F37" s="2"/>
      <c r="G37" s="34">
        <f>SUMIFS('BA History S2'!C:C,'BA History S2'!B:B,A37)</f>
        <v>40</v>
      </c>
      <c r="H37" s="66">
        <f>AVERAGEIFS('BA History S2'!C:C,'BA History S2'!B:B,A37)</f>
        <v>10</v>
      </c>
      <c r="I37" s="35">
        <f t="array" ref="I37">MAX(IF('BA History S2'!B:B=A37, 'BA History S2'!C:C))</f>
        <v>21</v>
      </c>
      <c r="J37" s="34">
        <f>COUNTIFS('BA History S2'!B:B,A37,'BA History S2'!D:D, 1)</f>
        <v>3</v>
      </c>
      <c r="K37" s="2">
        <f>COUNTIFS('BA History S2'!B:B,A37,'BA History S2'!D:D, 0)</f>
        <v>1</v>
      </c>
      <c r="L37" s="75">
        <f>LOOKUP(2, 1/('BA History S2'!$B:$B=A37), 'BA History S2'!$AK:$AK)</f>
        <v>0.75</v>
      </c>
      <c r="M37" s="34">
        <f>SUMIFS('BA History S2'!F:F,'BA History S2'!B:B,A37)</f>
        <v>9</v>
      </c>
      <c r="N37" s="2">
        <f>SUMIFS('BA History S2'!E:E,'BA History S2'!B:B,A37)-M37</f>
        <v>8</v>
      </c>
      <c r="O37" s="75">
        <f>LOOKUP(2, 1/('BA History S2'!$B:$B=A37), 'BA History S2'!$AI:$AI)</f>
        <v>0.48750000000000004</v>
      </c>
      <c r="P37" s="34">
        <f>SUMIFS('BA History S2'!H:H,'BA History S2'!B:B,A37)</f>
        <v>38</v>
      </c>
      <c r="Q37" s="2">
        <f>SUMIFS('BA History S2'!G:G,'BA History S2'!B:B,A37)-P37</f>
        <v>35</v>
      </c>
      <c r="R37" s="89">
        <f>LOOKUP(2, 1/('BA History S2'!$B:$B=A37), 'BA History S2'!$AJ:$AJ)</f>
        <v>0.49249999999999999</v>
      </c>
      <c r="S37" s="2">
        <f>COUNTIFS('BA History S2'!$B:$B,$A$37,'BA History S2'!K:K, 1)</f>
        <v>1</v>
      </c>
      <c r="T37" s="2">
        <f>COUNTIFS('BA History S2'!$B:$B,$A$37,'BA History S2'!L:L, 1)</f>
        <v>0</v>
      </c>
      <c r="U37" s="2">
        <f>COUNTIFS('BA History S2'!$B:$B,$A$37,'BA History S2'!M:M, 1)</f>
        <v>1</v>
      </c>
      <c r="V37" s="2">
        <f>COUNTIFS('BA History S2'!$B:$B,$A$37,'BA History S2'!N:N, 1)</f>
        <v>1</v>
      </c>
      <c r="W37" s="2">
        <f>COUNTIFS('BA History S2'!$B:$B,$A$37,'BA History S2'!O:O, 1)</f>
        <v>0</v>
      </c>
      <c r="X37" s="2">
        <f>COUNTIFS('BA History S2'!$B:$B,$A$37,'BA History S2'!P:P, 1)</f>
        <v>0</v>
      </c>
      <c r="Y37" s="2">
        <f>COUNTIFS('BA History S2'!$B:$B,$A$37,'BA History S2'!Q:Q, 1)</f>
        <v>0</v>
      </c>
      <c r="Z37" s="2">
        <f>COUNTIFS('BA History S2'!$B:$B,$A$37,'BA History S2'!R:R, 1)</f>
        <v>0</v>
      </c>
      <c r="AA37" s="2">
        <f>COUNTIFS('BA History S2'!$B:$B,$A$37,'BA History S2'!S:S, 1)</f>
        <v>0</v>
      </c>
      <c r="AB37" s="2">
        <f>COUNTIFS('BA History S2'!$B:$B,$A$37,'BA History S2'!T:T, 1)</f>
        <v>0</v>
      </c>
      <c r="AC37" s="2">
        <f>COUNTIFS('BA History S2'!$B:$B,$A$37,'BA History S2'!U:U, 1)</f>
        <v>0</v>
      </c>
      <c r="AD37" s="2">
        <f>COUNTIFS('BA History S2'!$B:$B,$A$37,'BA History S2'!V:V, 1)</f>
        <v>0</v>
      </c>
      <c r="AE37" s="2">
        <f>COUNTIFS('BA History S2'!$B:$B,$A$37,'BA History S2'!W:W, 1)</f>
        <v>0</v>
      </c>
      <c r="AF37" s="2">
        <f>COUNTIFS('BA History S2'!$B:$B,$A$37,'BA History S2'!X:X, 1)</f>
        <v>0</v>
      </c>
      <c r="AG37" s="2">
        <f>COUNTIFS('BA History S2'!$B:$B,$A$37,'BA History S2'!Y:Y, 1)</f>
        <v>1</v>
      </c>
      <c r="AH37" s="2">
        <f>COUNTIFS('BA History S2'!$B:$B,$A$37,'BA History S2'!Z:Z, 1)</f>
        <v>2</v>
      </c>
      <c r="AI37" s="2">
        <f>COUNTIFS('BA History S2'!$B:$B,$A37,'BA History S2'!AA:AA, 1)</f>
        <v>0</v>
      </c>
      <c r="AJ37" s="2">
        <f>COUNTIFS('BA History S2'!$B:$B,$A$37,'BA History S2'!AB:AB, 1)</f>
        <v>0</v>
      </c>
      <c r="AK37" s="2">
        <f>COUNTIFS('BA History S2'!$B:$B,$A$37,'BA History S2'!AC:AC, 1)</f>
        <v>1</v>
      </c>
      <c r="AL37" s="2">
        <f>COUNTIFS('BA History S2'!$B:$B,$A$37,'BA History S2'!AD:AD, 1)</f>
        <v>0</v>
      </c>
      <c r="AM37" s="2">
        <f>COUNTIFS('BA History S2'!$B:$B,$A$37,'BA History S2'!AE:AE, 1)</f>
        <v>1</v>
      </c>
      <c r="AN37" s="2">
        <f>COUNTIFS('BA History S2'!$B:$B,$A$37,'BA History S2'!AF:AF, 1)</f>
        <v>0</v>
      </c>
      <c r="AO37" s="2">
        <f>COUNTIFS('BA History S2'!$B:$B,$A$37,'BA History S2'!AG:AG, 1)</f>
        <v>1</v>
      </c>
    </row>
    <row r="38" spans="1:41" x14ac:dyDescent="0.25">
      <c r="A38" s="2" t="s">
        <v>147</v>
      </c>
      <c r="B38" s="2" t="s">
        <v>60</v>
      </c>
      <c r="C38" s="2" t="s">
        <v>79</v>
      </c>
      <c r="D38" s="2">
        <v>2</v>
      </c>
      <c r="E38" s="2"/>
      <c r="F38" s="2"/>
      <c r="G38" s="34">
        <f>SUMIFS('BA History S2'!C:C,'BA History S2'!B:B,A38)</f>
        <v>585</v>
      </c>
      <c r="H38" s="66">
        <f>AVERAGEIFS('BA History S2'!C:C,'BA History S2'!B:B,A38)</f>
        <v>16.714285714285715</v>
      </c>
      <c r="I38" s="35">
        <f t="array" ref="I38">MAX(IF('BA History S2'!B:B=A38, 'BA History S2'!C:C))</f>
        <v>28</v>
      </c>
      <c r="J38" s="34">
        <f>COUNTIFS('BA History S2'!B:B,A38,'BA History S2'!D:D, 1)</f>
        <v>19</v>
      </c>
      <c r="K38" s="2">
        <f>COUNTIFS('BA History S2'!B:B,A38,'BA History S2'!D:D, 0)</f>
        <v>16</v>
      </c>
      <c r="L38" s="75">
        <f>LOOKUP(2, 1/('BA History S2'!$B:$B=A38), 'BA History S2'!$AK:$AK)</f>
        <v>0.54285714285714282</v>
      </c>
      <c r="M38" s="34">
        <f>SUMIFS('BA History S2'!F:F,'BA History S2'!B:B,A38)</f>
        <v>78</v>
      </c>
      <c r="N38" s="2">
        <f>SUMIFS('BA History S2'!E:E,'BA History S2'!B:B,A38)-M38</f>
        <v>70</v>
      </c>
      <c r="O38" s="75">
        <f>LOOKUP(2, 1/('BA History S2'!$B:$B=A38), 'BA History S2'!$AI:$AI)</f>
        <v>0.53857142857142848</v>
      </c>
      <c r="P38" s="34">
        <f>SUMIFS('BA History S2'!H:H,'BA History S2'!B:B,A38)</f>
        <v>323</v>
      </c>
      <c r="Q38" s="2">
        <f>SUMIFS('BA History S2'!G:G,'BA History S2'!B:B,A38)-P38</f>
        <v>297</v>
      </c>
      <c r="R38" s="89">
        <f>LOOKUP(2, 1/('BA History S2'!$B:$B=A38), 'BA History S2'!$AJ:$AJ)</f>
        <v>0.52714285714285725</v>
      </c>
      <c r="S38" s="2">
        <f>COUNTIFS('BA History S2'!$B:$B,$A$38,'BA History S2'!K:K, 1)</f>
        <v>4</v>
      </c>
      <c r="T38" s="2">
        <f>COUNTIFS('BA History S2'!$B:$B,$A$38,'BA History S2'!L:L, 1)</f>
        <v>5</v>
      </c>
      <c r="U38" s="2">
        <f>COUNTIFS('BA History S2'!$B:$B,$A$38,'BA History S2'!M:M, 1)</f>
        <v>5</v>
      </c>
      <c r="V38" s="2">
        <f>COUNTIFS('BA History S2'!$B:$B,$A$38,'BA History S2'!N:N, 1)</f>
        <v>10</v>
      </c>
      <c r="W38" s="2">
        <f>COUNTIFS('BA History S2'!$B:$B,$A$38,'BA History S2'!O:O, 1)</f>
        <v>2</v>
      </c>
      <c r="X38" s="2">
        <f>COUNTIFS('BA History S2'!$B:$B,$A$38,'BA History S2'!P:P, 1)</f>
        <v>2</v>
      </c>
      <c r="Y38" s="2">
        <f>COUNTIFS('BA History S2'!$B:$B,$A$38,'BA History S2'!Q:Q, 1)</f>
        <v>1</v>
      </c>
      <c r="Z38" s="2">
        <f>COUNTIFS('BA History S2'!$B:$B,$A$38,'BA History S2'!R:R, 1)</f>
        <v>2</v>
      </c>
      <c r="AA38" s="2">
        <f>COUNTIFS('BA History S2'!$B:$B,$A$38,'BA History S2'!S:S, 1)</f>
        <v>2</v>
      </c>
      <c r="AB38" s="2">
        <f>COUNTIFS('BA History S2'!$B:$B,$A$38,'BA History S2'!T:T, 1)</f>
        <v>0</v>
      </c>
      <c r="AC38" s="2">
        <f>COUNTIFS('BA History S2'!$B:$B,$A$38,'BA History S2'!U:U, 1)</f>
        <v>1</v>
      </c>
      <c r="AD38" s="2">
        <f>COUNTIFS('BA History S2'!$B:$B,$A$38,'BA History S2'!V:V, 1)</f>
        <v>0</v>
      </c>
      <c r="AE38" s="2">
        <f>COUNTIFS('BA History S2'!$B:$B,$A$38,'BA History S2'!W:W, 1)</f>
        <v>3</v>
      </c>
      <c r="AF38" s="2">
        <f>COUNTIFS('BA History S2'!$B:$B,$A$38,'BA History S2'!X:X, 1)</f>
        <v>0</v>
      </c>
      <c r="AG38" s="2">
        <f>COUNTIFS('BA History S2'!$B:$B,$A$38,'BA History S2'!Y:Y, 1)</f>
        <v>5</v>
      </c>
      <c r="AH38" s="2">
        <f>COUNTIFS('BA History S2'!$B:$B,$A$38,'BA History S2'!Z:Z, 1)</f>
        <v>8</v>
      </c>
      <c r="AI38" s="2">
        <f>COUNTIFS('BA History S2'!$B:$B,$A38,'BA History S2'!AA:AA, 1)</f>
        <v>0</v>
      </c>
      <c r="AJ38" s="2">
        <f>COUNTIFS('BA History S2'!$B:$B,$A$38,'BA History S2'!AB:AB, 1)</f>
        <v>0</v>
      </c>
      <c r="AK38" s="2">
        <f>COUNTIFS('BA History S2'!$B:$B,$A$38,'BA History S2'!AC:AC, 1)</f>
        <v>10</v>
      </c>
      <c r="AL38" s="2">
        <f>COUNTIFS('BA History S2'!$B:$B,$A$38,'BA History S2'!AD:AD, 1)</f>
        <v>1</v>
      </c>
      <c r="AM38" s="2">
        <f>COUNTIFS('BA History S2'!$B:$B,$A$38,'BA History S2'!AE:AE, 1)</f>
        <v>11</v>
      </c>
      <c r="AN38" s="2">
        <f>COUNTIFS('BA History S2'!$B:$B,$A$38,'BA History S2'!AF:AF, 1)</f>
        <v>0</v>
      </c>
      <c r="AO38" s="2">
        <f>COUNTIFS('BA History S2'!$B:$B,$A$38,'BA History S2'!AG:AG, 1)</f>
        <v>6</v>
      </c>
    </row>
    <row r="39" spans="1:41" x14ac:dyDescent="0.25">
      <c r="A39" s="2" t="s">
        <v>17</v>
      </c>
      <c r="B39" s="2" t="s">
        <v>79</v>
      </c>
      <c r="C39" s="2" t="s">
        <v>79</v>
      </c>
      <c r="D39" s="2">
        <v>1</v>
      </c>
      <c r="E39" s="2">
        <v>1</v>
      </c>
      <c r="F39" s="2"/>
      <c r="G39" s="34">
        <f>SUMIFS('BA History S2'!C:C,'BA History S2'!B:B,A39)</f>
        <v>371</v>
      </c>
      <c r="H39" s="66">
        <f>AVERAGEIFS('BA History S2'!C:C,'BA History S2'!B:B,A39)</f>
        <v>18.55</v>
      </c>
      <c r="I39" s="35">
        <f t="array" ref="I39">MAX(IF('BA History S2'!B:B=A39, 'BA History S2'!C:C))</f>
        <v>31</v>
      </c>
      <c r="J39" s="34">
        <f>COUNTIFS('BA History S2'!B:B,A39,'BA History S2'!D:D, 1)</f>
        <v>12</v>
      </c>
      <c r="K39" s="2">
        <f>COUNTIFS('BA History S2'!B:B,A39,'BA History S2'!D:D, 0)</f>
        <v>8</v>
      </c>
      <c r="L39" s="75">
        <f>LOOKUP(2, 1/('BA History S2'!$B:$B=A39), 'BA History S2'!$AK:$AK)</f>
        <v>0.6</v>
      </c>
      <c r="M39" s="34">
        <f>SUMIFS('BA History S2'!F:F,'BA History S2'!B:B,A39)</f>
        <v>43</v>
      </c>
      <c r="N39" s="2">
        <f>SUMIFS('BA History S2'!E:E,'BA History S2'!B:B,A39)-M39</f>
        <v>35</v>
      </c>
      <c r="O39" s="75">
        <f>LOOKUP(2, 1/('BA History S2'!$B:$B=A39), 'BA History S2'!$AI:$AI)</f>
        <v>0.55999999999999994</v>
      </c>
      <c r="P39" s="34">
        <f>SUMIFS('BA History S2'!H:H,'BA History S2'!B:B,A39)</f>
        <v>166</v>
      </c>
      <c r="Q39" s="2">
        <f>SUMIFS('BA History S2'!G:G,'BA History S2'!B:B,A39)-P39</f>
        <v>159</v>
      </c>
      <c r="R39" s="89">
        <f>LOOKUP(2, 1/('BA History S2'!$B:$B=A39), 'BA History S2'!$AJ:$AJ)</f>
        <v>0.50800000000000012</v>
      </c>
      <c r="S39" s="2">
        <f>COUNTIFS('BA History S2'!$B:$B,$A$39,'BA History S2'!K:K, 1)</f>
        <v>2</v>
      </c>
      <c r="T39" s="2">
        <f>COUNTIFS('BA History S2'!$B:$B,$A$39,'BA History S2'!L:L, 1)</f>
        <v>2</v>
      </c>
      <c r="U39" s="2">
        <f>COUNTIFS('BA History S2'!$B:$B,$A$39,'BA History S2'!M:M, 1)</f>
        <v>5</v>
      </c>
      <c r="V39" s="2">
        <f>COUNTIFS('BA History S2'!$B:$B,$A$39,'BA History S2'!N:N, 1)</f>
        <v>3</v>
      </c>
      <c r="W39" s="2">
        <f>COUNTIFS('BA History S2'!$B:$B,$A$39,'BA History S2'!O:O, 1)</f>
        <v>1</v>
      </c>
      <c r="X39" s="2">
        <f>COUNTIFS('BA History S2'!$B:$B,$A$39,'BA History S2'!P:P, 1)</f>
        <v>1</v>
      </c>
      <c r="Y39" s="2">
        <f>COUNTIFS('BA History S2'!$B:$B,$A$39,'BA History S2'!Q:Q, 1)</f>
        <v>2</v>
      </c>
      <c r="Z39" s="2">
        <f>COUNTIFS('BA History S2'!$B:$B,$A$39,'BA History S2'!R:R, 1)</f>
        <v>0</v>
      </c>
      <c r="AA39" s="2">
        <f>COUNTIFS('BA History S2'!$B:$B,$A$39,'BA History S2'!S:S, 1)</f>
        <v>0</v>
      </c>
      <c r="AB39" s="2">
        <f>COUNTIFS('BA History S2'!$B:$B,$A$39,'BA History S2'!T:T, 1)</f>
        <v>0</v>
      </c>
      <c r="AC39" s="2">
        <f>COUNTIFS('BA History S2'!$B:$B,$A$39,'BA History S2'!U:U, 1)</f>
        <v>1</v>
      </c>
      <c r="AD39" s="2">
        <f>COUNTIFS('BA History S2'!$B:$B,$A$39,'BA History S2'!V:V, 1)</f>
        <v>1</v>
      </c>
      <c r="AE39" s="2">
        <f>COUNTIFS('BA History S2'!$B:$B,$A$39,'BA History S2'!W:W, 1)</f>
        <v>0</v>
      </c>
      <c r="AF39" s="2">
        <f>COUNTIFS('BA History S2'!$B:$B,$A$39,'BA History S2'!X:X, 1)</f>
        <v>0</v>
      </c>
      <c r="AG39" s="2">
        <f>COUNTIFS('BA History S2'!$B:$B,$A$39,'BA History S2'!Y:Y, 1)</f>
        <v>1</v>
      </c>
      <c r="AH39" s="2">
        <f>COUNTIFS('BA History S2'!$B:$B,$A$39,'BA History S2'!Z:Z, 1)</f>
        <v>4</v>
      </c>
      <c r="AI39" s="2">
        <f>COUNTIFS('BA History S2'!$B:$B,$A39,'BA History S2'!AA:AA, 1)</f>
        <v>0</v>
      </c>
      <c r="AJ39" s="2">
        <f>COUNTIFS('BA History S2'!$B:$B,$A$39,'BA History S2'!AB:AB, 1)</f>
        <v>1</v>
      </c>
      <c r="AK39" s="2">
        <f>COUNTIFS('BA History S2'!$B:$B,$A$39,'BA History S2'!AC:AC, 1)</f>
        <v>7</v>
      </c>
      <c r="AL39" s="2">
        <f>COUNTIFS('BA History S2'!$B:$B,$A$39,'BA History S2'!AD:AD, 1)</f>
        <v>3</v>
      </c>
      <c r="AM39" s="2">
        <f>COUNTIFS('BA History S2'!$B:$B,$A$39,'BA History S2'!AE:AE, 1)</f>
        <v>3</v>
      </c>
      <c r="AN39" s="2">
        <f>COUNTIFS('BA History S2'!$B:$B,$A$39,'BA History S2'!AF:AF, 1)</f>
        <v>2</v>
      </c>
      <c r="AO39" s="2">
        <f>COUNTIFS('BA History S2'!$B:$B,$A$39,'BA History S2'!AG:AG, 1)</f>
        <v>4</v>
      </c>
    </row>
    <row r="40" spans="1:41" x14ac:dyDescent="0.25">
      <c r="A40" s="2" t="s">
        <v>155</v>
      </c>
      <c r="B40" s="2" t="s">
        <v>79</v>
      </c>
      <c r="C40" s="2" t="s">
        <v>79</v>
      </c>
      <c r="D40" s="2"/>
      <c r="E40" s="2"/>
      <c r="F40" s="2"/>
      <c r="G40" s="34">
        <f>SUMIFS('BA History S2'!C:C,'BA History S2'!B:B,A40)</f>
        <v>13</v>
      </c>
      <c r="H40" s="66">
        <f>AVERAGEIFS('BA History S2'!C:C,'BA History S2'!B:B,A40)</f>
        <v>13</v>
      </c>
      <c r="I40" s="35">
        <f t="array" ref="I40">MAX(IF('BA History S2'!B:B=A40, 'BA History S2'!C:C))</f>
        <v>13</v>
      </c>
      <c r="J40" s="34">
        <f>COUNTIFS('BA History S2'!B:B,A40,'BA History S2'!D:D, 1)</f>
        <v>1</v>
      </c>
      <c r="K40" s="2">
        <f>COUNTIFS('BA History S2'!B:B,A40,'BA History S2'!D:D, 0)</f>
        <v>0</v>
      </c>
      <c r="L40" s="75">
        <f>LOOKUP(2, 1/('BA History S2'!$B:$B=A40), 'BA History S2'!$AK:$AK)</f>
        <v>1</v>
      </c>
      <c r="M40" s="34">
        <f>SUMIFS('BA History S2'!F:F,'BA History S2'!B:B,A40)</f>
        <v>3</v>
      </c>
      <c r="N40" s="2">
        <f>SUMIFS('BA History S2'!E:E,'BA History S2'!B:B,A40)-M40</f>
        <v>0</v>
      </c>
      <c r="O40" s="75">
        <f>LOOKUP(2, 1/('BA History S2'!$B:$B=A40), 'BA History S2'!$AI:$AI)</f>
        <v>1</v>
      </c>
      <c r="P40" s="34">
        <f>SUMIFS('BA History S2'!H:H,'BA History S2'!B:B,A40)</f>
        <v>9</v>
      </c>
      <c r="Q40" s="2">
        <f>SUMIFS('BA History S2'!G:G,'BA History S2'!B:B,A40)-P40</f>
        <v>4</v>
      </c>
      <c r="R40" s="89">
        <f>LOOKUP(2, 1/('BA History S2'!$B:$B=A40), 'BA History S2'!$AJ:$AJ)</f>
        <v>0.69</v>
      </c>
      <c r="S40" s="2">
        <f>COUNTIFS('BA History S2'!$B:$B,$A$40,'BA History S2'!K:K, 1)</f>
        <v>0</v>
      </c>
      <c r="T40" s="2">
        <f>COUNTIFS('BA History S2'!$B:$B,$A$40,'BA History S2'!L:L, 1)</f>
        <v>0</v>
      </c>
      <c r="U40" s="2">
        <f>COUNTIFS('BA History S2'!$B:$B,$A$40,'BA History S2'!M:M, 1)</f>
        <v>1</v>
      </c>
      <c r="V40" s="2">
        <f>COUNTIFS('BA History S2'!$B:$B,$A$40,'BA History S2'!N:N, 1)</f>
        <v>1</v>
      </c>
      <c r="W40" s="2">
        <f>COUNTIFS('BA History S2'!$B:$B,$A$40,'BA History S2'!O:O, 1)</f>
        <v>0</v>
      </c>
      <c r="X40" s="2">
        <f>COUNTIFS('BA History S2'!$B:$B,$A$40,'BA History S2'!P:P, 1)</f>
        <v>0</v>
      </c>
      <c r="Y40" s="2">
        <f>COUNTIFS('BA History S2'!$B:$B,$A$40,'BA History S2'!Q:Q, 1)</f>
        <v>0</v>
      </c>
      <c r="Z40" s="2">
        <f>COUNTIFS('BA History S2'!$B:$B,$A$40,'BA History S2'!R:R, 1)</f>
        <v>0</v>
      </c>
      <c r="AA40" s="2">
        <f>COUNTIFS('BA History S2'!$B:$B,$A$40,'BA History S2'!S:S, 1)</f>
        <v>0</v>
      </c>
      <c r="AB40" s="2">
        <f>COUNTIFS('BA History S2'!$B:$B,$A$40,'BA History S2'!T:T, 1)</f>
        <v>0</v>
      </c>
      <c r="AC40" s="2">
        <f>COUNTIFS('BA History S2'!$B:$B,$A$40,'BA History S2'!U:U, 1)</f>
        <v>0</v>
      </c>
      <c r="AD40" s="2">
        <f>COUNTIFS('BA History S2'!$B:$B,$A$40,'BA History S2'!V:V, 1)</f>
        <v>0</v>
      </c>
      <c r="AE40" s="2">
        <f>COUNTIFS('BA History S2'!$B:$B,$A$40,'BA History S2'!W:W, 1)</f>
        <v>0</v>
      </c>
      <c r="AF40" s="2">
        <f>COUNTIFS('BA History S2'!$B:$B,$A$40,'BA History S2'!X:X, 1)</f>
        <v>0</v>
      </c>
      <c r="AG40" s="2">
        <f>COUNTIFS('BA History S2'!$B:$B,$A$40,'BA History S2'!Y:Y, 1)</f>
        <v>0</v>
      </c>
      <c r="AH40" s="2">
        <f>COUNTIFS('BA History S2'!$B:$B,$A$40,'BA History S2'!Z:Z, 1)</f>
        <v>0</v>
      </c>
      <c r="AI40" s="2">
        <f>COUNTIFS('BA History S2'!$B:$B,$A$40,'BA History S2'!AA:AA, 1)</f>
        <v>0</v>
      </c>
      <c r="AJ40" s="2">
        <f>COUNTIFS('BA History S2'!$B:$B,$A$40,'BA History S2'!AB:AB, 1)</f>
        <v>0</v>
      </c>
      <c r="AK40" s="2">
        <f>COUNTIFS('BA History S2'!$B:$B,$A$40,'BA History S2'!AC:AC, 1)</f>
        <v>1</v>
      </c>
      <c r="AL40" s="2">
        <f>COUNTIFS('BA History S2'!$B:$B,$A$40,'BA History S2'!AD:AD, 1)</f>
        <v>0</v>
      </c>
      <c r="AM40" s="2">
        <f>COUNTIFS('BA History S2'!$B:$B,$A$40,'BA History S2'!AE:AE, 1)</f>
        <v>0</v>
      </c>
      <c r="AN40" s="2">
        <f>COUNTIFS('BA History S2'!$B:$B,$A$40,'BA History S2'!AF:AF, 1)</f>
        <v>0</v>
      </c>
      <c r="AO40" s="2">
        <f>COUNTIFS('BA History S2'!$B:$B,$A$40,'BA History S2'!AG:AG, 1)</f>
        <v>0</v>
      </c>
    </row>
    <row r="41" spans="1:41" x14ac:dyDescent="0.25">
      <c r="A41" s="2" t="s">
        <v>6</v>
      </c>
      <c r="B41" s="1" t="s">
        <v>158</v>
      </c>
      <c r="C41" s="2" t="s">
        <v>79</v>
      </c>
      <c r="D41" s="1">
        <v>2</v>
      </c>
      <c r="E41" s="1">
        <v>1</v>
      </c>
      <c r="F41" s="1">
        <v>1</v>
      </c>
      <c r="G41" s="34">
        <f>SUMIFS('BA History S2'!C:C,'BA History S2'!B:B,A41)</f>
        <v>1290</v>
      </c>
      <c r="H41" s="66">
        <f>AVERAGEIFS('BA History S2'!C:C,'BA History S2'!B:B,A41)</f>
        <v>25.8</v>
      </c>
      <c r="I41" s="35">
        <f t="array" ref="I41">MAX(IF('BA History S2'!B:B=A41, 'BA History S2'!C:C))</f>
        <v>42</v>
      </c>
      <c r="J41" s="34">
        <f>COUNTIFS('BA History S2'!B:B,A41,'BA History S2'!D:D, 1)</f>
        <v>31</v>
      </c>
      <c r="K41" s="2">
        <f>COUNTIFS('BA History S2'!B:B,A41,'BA History S2'!D:D, 0)</f>
        <v>19</v>
      </c>
      <c r="L41" s="75">
        <f>LOOKUP(2, 1/('BA History S2'!$B:$B=A41), 'BA History S2'!$AK:$AK)</f>
        <v>0.62</v>
      </c>
      <c r="M41" s="34">
        <f>SUMIFS('BA History S2'!F:F,'BA History S2'!B:B,A41)</f>
        <v>115</v>
      </c>
      <c r="N41" s="2">
        <f>SUMIFS('BA History S2'!E:E,'BA History S2'!B:B,A41)-M41</f>
        <v>88</v>
      </c>
      <c r="O41" s="75">
        <f>LOOKUP(2, 1/('BA History S2'!$B:$B=A41), 'BA History S2'!$AI:$AI)</f>
        <v>0.58099999999999996</v>
      </c>
      <c r="P41" s="34">
        <f>SUMIFS('BA History S2'!H:H,'BA History S2'!B:B,A41)</f>
        <v>443</v>
      </c>
      <c r="Q41" s="2">
        <f>SUMIFS('BA History S2'!G:G,'BA History S2'!B:B,A41)-P41</f>
        <v>409</v>
      </c>
      <c r="R41" s="89">
        <f>LOOKUP(2, 1/('BA History S2'!$B:$B=A41), 'BA History S2'!$AJ:$AJ)</f>
        <v>0.52320000000000011</v>
      </c>
      <c r="S41" s="2">
        <f>COUNTIFS('BA History S2'!$B:$B,$A$41,'BA History S2'!K:K, 1)</f>
        <v>5</v>
      </c>
      <c r="T41" s="2">
        <f>COUNTIFS('BA History S2'!$B:$B,$A$41,'BA History S2'!L:L, 1)</f>
        <v>4</v>
      </c>
      <c r="U41" s="2">
        <f>COUNTIFS('BA History S2'!$B:$B,$A$41,'BA History S2'!M:M, 1)</f>
        <v>11</v>
      </c>
      <c r="V41" s="2">
        <f>COUNTIFS('BA History S2'!$B:$B,$A$41,'BA History S2'!N:N, 1)</f>
        <v>8</v>
      </c>
      <c r="W41" s="2">
        <f>COUNTIFS('BA History S2'!$B:$B,$A$41,'BA History S2'!O:O, 1)</f>
        <v>2</v>
      </c>
      <c r="X41" s="2">
        <f>COUNTIFS('BA History S2'!$B:$B,$A$41,'BA History S2'!P:P, 1)</f>
        <v>2</v>
      </c>
      <c r="Y41" s="2">
        <f>COUNTIFS('BA History S2'!$B:$B,$A$41,'BA History S2'!Q:Q, 1)</f>
        <v>2</v>
      </c>
      <c r="Z41" s="2">
        <f>COUNTIFS('BA History S2'!$B:$B,$A$41,'BA History S2'!R:R, 1)</f>
        <v>4</v>
      </c>
      <c r="AA41" s="2">
        <f>COUNTIFS('BA History S2'!$B:$B,$A$41,'BA History S2'!S:S, 1)</f>
        <v>2</v>
      </c>
      <c r="AB41" s="2">
        <f>COUNTIFS('BA History S2'!$B:$B,$A$41,'BA History S2'!T:T, 1)</f>
        <v>0</v>
      </c>
      <c r="AC41" s="2">
        <f>COUNTIFS('BA History S2'!$B:$B,$A$41,'BA History S2'!U:U, 1)</f>
        <v>3</v>
      </c>
      <c r="AD41" s="2">
        <f>COUNTIFS('BA History S2'!$B:$B,$A$41,'BA History S2'!V:V, 1)</f>
        <v>5</v>
      </c>
      <c r="AE41" s="2">
        <f>COUNTIFS('BA History S2'!$B:$B,$A$41,'BA History S2'!W:W, 1)</f>
        <v>1</v>
      </c>
      <c r="AF41" s="2">
        <f>COUNTIFS('BA History S2'!$B:$B,$A$41,'BA History S2'!X:X, 1)</f>
        <v>0</v>
      </c>
      <c r="AG41" s="2">
        <f>COUNTIFS('BA History S2'!$B:$B,$A$41,'BA History S2'!Y:Y, 1)</f>
        <v>4</v>
      </c>
      <c r="AH41" s="2">
        <f>COUNTIFS('BA History S2'!$B:$B,$A$41,'BA History S2'!Z:Z, 1)</f>
        <v>15</v>
      </c>
      <c r="AI41" s="2">
        <f>COUNTIFS('BA History S2'!$B:$B,$A41,'BA History S2'!AA:AA, 1)</f>
        <v>2</v>
      </c>
      <c r="AJ41" s="2">
        <f>COUNTIFS('BA History S2'!$B:$B,$A$41,'BA History S2'!AB:AB, 1)</f>
        <v>1</v>
      </c>
      <c r="AK41" s="2">
        <f>COUNTIFS('BA History S2'!$B:$B,$A$41,'BA History S2'!AC:AC, 1)</f>
        <v>15</v>
      </c>
      <c r="AL41" s="2">
        <f>COUNTIFS('BA History S2'!$B:$B,$A$41,'BA History S2'!AD:AD, 1)</f>
        <v>8</v>
      </c>
      <c r="AM41" s="2">
        <f>COUNTIFS('BA History S2'!$B:$B,$A$41,'BA History S2'!AE:AE, 1)</f>
        <v>6</v>
      </c>
      <c r="AN41" s="2">
        <f>COUNTIFS('BA History S2'!$B:$B,$A$41,'BA History S2'!AF:AF, 1)</f>
        <v>2</v>
      </c>
      <c r="AO41" s="2">
        <f>COUNTIFS('BA History S2'!$B:$B,$A$41,'BA History S2'!AG:AG, 1)</f>
        <v>13</v>
      </c>
    </row>
    <row r="42" spans="1:41" x14ac:dyDescent="0.25">
      <c r="A42" s="2" t="s">
        <v>18</v>
      </c>
      <c r="B42" s="1" t="s">
        <v>79</v>
      </c>
      <c r="C42" s="2" t="s">
        <v>79</v>
      </c>
      <c r="G42" s="34">
        <f>SUMIFS('BA History S2'!C:C,'BA History S2'!B:B,A42)</f>
        <v>118</v>
      </c>
      <c r="H42" s="66">
        <f>AVERAGEIFS('BA History S2'!C:C,'BA History S2'!B:B,A42)</f>
        <v>19.666666666666668</v>
      </c>
      <c r="I42" s="35">
        <f t="array" ref="I42">MAX(IF('BA History S2'!B:B=A42, 'BA History S2'!C:C))</f>
        <v>30</v>
      </c>
      <c r="J42" s="34">
        <f>COUNTIFS('BA History S2'!B:B,A42,'BA History S2'!D:D, 1)</f>
        <v>2</v>
      </c>
      <c r="K42" s="2">
        <f>COUNTIFS('BA History S2'!B:B,A42,'BA History S2'!D:D, 0)</f>
        <v>4</v>
      </c>
      <c r="L42" s="75">
        <f>LOOKUP(2, 1/('BA History S2'!$B:$B=A42), 'BA History S2'!$AK:$AK)</f>
        <v>0.33333333333333331</v>
      </c>
      <c r="M42" s="34">
        <f>SUMIFS('BA History S2'!F:F,'BA History S2'!B:B,A42)</f>
        <v>9</v>
      </c>
      <c r="N42" s="2">
        <f>SUMIFS('BA History S2'!E:E,'BA History S2'!B:B,A42)-M42</f>
        <v>12</v>
      </c>
      <c r="O42" s="75">
        <f>LOOKUP(2, 1/('BA History S2'!$B:$B=A42), 'BA History S2'!$AI:$AI)</f>
        <v>0.45833333333333331</v>
      </c>
      <c r="P42" s="34">
        <f>SUMIFS('BA History S2'!H:H,'BA History S2'!B:B,A42)</f>
        <v>44</v>
      </c>
      <c r="Q42" s="2">
        <f>SUMIFS('BA History S2'!G:G,'BA History S2'!B:B,A42)-P42</f>
        <v>48</v>
      </c>
      <c r="R42" s="89">
        <f>LOOKUP(2, 1/('BA History S2'!$B:$B=A42), 'BA History S2'!$AJ:$AJ)</f>
        <v>0.49166666666666664</v>
      </c>
      <c r="S42" s="2">
        <f>COUNTIFS('BA History S2'!$B:$B,$A$42,'BA History S2'!K:K, 1)</f>
        <v>0</v>
      </c>
      <c r="T42" s="2">
        <f>COUNTIFS('BA History S2'!$B:$B,$A$42,'BA History S2'!L:L, 1)</f>
        <v>1</v>
      </c>
      <c r="U42" s="2">
        <f>COUNTIFS('BA History S2'!$B:$B,$A$42,'BA History S2'!M:M, 1)</f>
        <v>0</v>
      </c>
      <c r="V42" s="2">
        <f>COUNTIFS('BA History S2'!$B:$B,$A$42,'BA History S2'!N:N, 1)</f>
        <v>2</v>
      </c>
      <c r="W42" s="2">
        <f>COUNTIFS('BA History S2'!$B:$B,$A$42,'BA History S2'!O:O, 1)</f>
        <v>0</v>
      </c>
      <c r="X42" s="2">
        <f>COUNTIFS('BA History S2'!$B:$B,$A$42,'BA History S2'!P:P, 1)</f>
        <v>0</v>
      </c>
      <c r="Y42" s="2">
        <f>COUNTIFS('BA History S2'!$B:$B,$A$42,'BA History S2'!Q:Q, 1)</f>
        <v>2</v>
      </c>
      <c r="Z42" s="2">
        <f>COUNTIFS('BA History S2'!$B:$B,$A$42,'BA History S2'!R:R, 1)</f>
        <v>0</v>
      </c>
      <c r="AA42" s="2">
        <f>COUNTIFS('BA History S2'!$B:$B,$A$42,'BA History S2'!S:S, 1)</f>
        <v>0</v>
      </c>
      <c r="AB42" s="2">
        <f>COUNTIFS('BA History S2'!$B:$B,$A$42,'BA History S2'!T:T, 1)</f>
        <v>0</v>
      </c>
      <c r="AC42" s="2">
        <f>COUNTIFS('BA History S2'!$B:$B,$A$42,'BA History S2'!U:U, 1)</f>
        <v>0</v>
      </c>
      <c r="AD42" s="2">
        <f>COUNTIFS('BA History S2'!$B:$B,$A$42,'BA History S2'!V:V, 1)</f>
        <v>0</v>
      </c>
      <c r="AE42" s="2">
        <f>COUNTIFS('BA History S2'!$B:$B,$A$42,'BA History S2'!W:W, 1)</f>
        <v>0</v>
      </c>
      <c r="AF42" s="2">
        <f>COUNTIFS('BA History S2'!$B:$B,$A$42,'BA History S2'!X:X, 1)</f>
        <v>0</v>
      </c>
      <c r="AG42" s="2">
        <f>COUNTIFS('BA History S2'!$B:$B,$A$42,'BA History S2'!Y:Y, 1)</f>
        <v>0</v>
      </c>
      <c r="AH42" s="2">
        <f>COUNTIFS('BA History S2'!$B:$B,$A$42,'BA History S2'!Z:Z, 1)</f>
        <v>2</v>
      </c>
      <c r="AI42" s="2">
        <f>COUNTIFS('BA History S2'!$B:$B,$A42,'BA History S2'!AA:AA, 1)</f>
        <v>0</v>
      </c>
      <c r="AJ42" s="2">
        <f>COUNTIFS('BA History S2'!$B:$B,$A$42,'BA History S2'!AB:AB, 1)</f>
        <v>1</v>
      </c>
      <c r="AK42" s="2">
        <f>COUNTIFS('BA History S2'!$B:$B,$A$42,'BA History S2'!AC:AC, 1)</f>
        <v>1</v>
      </c>
      <c r="AL42" s="2">
        <f>COUNTIFS('BA History S2'!$B:$B,$A$42,'BA History S2'!AD:AD, 1)</f>
        <v>0</v>
      </c>
      <c r="AM42" s="2">
        <f>COUNTIFS('BA History S2'!$B:$B,$A$42,'BA History S2'!AE:AE, 1)</f>
        <v>0</v>
      </c>
      <c r="AN42" s="2">
        <f>COUNTIFS('BA History S2'!$B:$B,$A$42,'BA History S2'!AF:AF, 1)</f>
        <v>0</v>
      </c>
      <c r="AO42" s="2">
        <f>COUNTIFS('BA History S2'!$B:$B,$A$42,'BA History S2'!AG:AG, 1)</f>
        <v>0</v>
      </c>
    </row>
    <row r="43" spans="1:41" x14ac:dyDescent="0.25">
      <c r="A43" s="2" t="s">
        <v>178</v>
      </c>
      <c r="B43" s="1" t="s">
        <v>79</v>
      </c>
      <c r="C43" s="2" t="s">
        <v>79</v>
      </c>
      <c r="D43" s="1">
        <v>1</v>
      </c>
      <c r="G43" s="34">
        <f>SUMIFS('BA History S2'!C:C,'BA History S2'!B:B,A43)</f>
        <v>26</v>
      </c>
      <c r="H43" s="66">
        <f>AVERAGEIFS('BA History S2'!C:C,'BA History S2'!B:B,A43)</f>
        <v>13</v>
      </c>
      <c r="I43" s="35">
        <f t="array" ref="I43">MAX(IF('BA History S2'!B:B=A43, 'BA History S2'!C:C))</f>
        <v>16</v>
      </c>
      <c r="J43" s="34">
        <f>COUNTIFS('BA History S2'!B:B,A43,'BA History S2'!D:D, 1)</f>
        <v>0</v>
      </c>
      <c r="K43" s="2">
        <f>COUNTIFS('BA History S2'!B:B,A43,'BA History S2'!D:D, 0)</f>
        <v>2</v>
      </c>
      <c r="L43" s="75">
        <f>LOOKUP(2, 1/('BA History S2'!$B:$B=A43), 'BA History S2'!$AK:$AK)</f>
        <v>0</v>
      </c>
      <c r="M43" s="34">
        <f>SUMIFS('BA History S2'!F:F,'BA History S2'!B:B,A43)</f>
        <v>3</v>
      </c>
      <c r="N43" s="2">
        <f>SUMIFS('BA History S2'!E:E,'BA History S2'!B:B,A43)-M43</f>
        <v>6</v>
      </c>
      <c r="O43" s="75">
        <f>LOOKUP(2, 1/('BA History S2'!$B:$B=A43), 'BA History S2'!$AI:$AI)</f>
        <v>0.32500000000000001</v>
      </c>
      <c r="P43" s="34">
        <f>SUMIFS('BA History S2'!H:H,'BA History S2'!B:B,A43)</f>
        <v>19</v>
      </c>
      <c r="Q43" s="2">
        <f>SUMIFS('BA History S2'!G:G,'BA History S2'!B:B,A43)-P43</f>
        <v>22</v>
      </c>
      <c r="R43" s="89">
        <f>LOOKUP(2, 1/('BA History S2'!$B:$B=A43), 'BA History S2'!$AJ:$AJ)</f>
        <v>0.46499999999999997</v>
      </c>
      <c r="S43" s="2">
        <f>COUNTIFS('BA History S2'!$B:$B,$A$43,'BA History S2'!K:K, 1)</f>
        <v>0</v>
      </c>
      <c r="T43" s="2">
        <f>COUNTIFS('BA History S2'!$B:$B,$A$43,'BA History S2'!L:L, 1)</f>
        <v>0</v>
      </c>
      <c r="U43" s="2">
        <f>COUNTIFS('BA History S2'!$B:$B,$A$43,'BA History S2'!M:M, 1)</f>
        <v>0</v>
      </c>
      <c r="V43" s="2">
        <f>COUNTIFS('BA History S2'!$B:$B,$A$43,'BA History S2'!N:N, 1)</f>
        <v>1</v>
      </c>
      <c r="W43" s="2">
        <f>COUNTIFS('BA History S2'!$B:$B,$A$43,'BA History S2'!O:O, 1)</f>
        <v>0</v>
      </c>
      <c r="X43" s="2">
        <f>COUNTIFS('BA History S2'!$B:$B,$A$43,'BA History S2'!P:P, 1)</f>
        <v>0</v>
      </c>
      <c r="Y43" s="2">
        <f>COUNTIFS('BA History S2'!$B:$B,$A$43,'BA History S2'!Q:Q, 1)</f>
        <v>0</v>
      </c>
      <c r="Z43" s="2">
        <f>COUNTIFS('BA History S2'!$B:$B,$A$43,'BA History S2'!R:R, 1)</f>
        <v>0</v>
      </c>
      <c r="AA43" s="2">
        <f>COUNTIFS('BA History S2'!$B:$B,$A$43,'BA History S2'!S:S, 1)</f>
        <v>0</v>
      </c>
      <c r="AB43" s="2">
        <f>COUNTIFS('BA History S2'!$B:$B,$A$43,'BA History S2'!T:T, 1)</f>
        <v>0</v>
      </c>
      <c r="AC43" s="2">
        <f>COUNTIFS('BA History S2'!$B:$B,$A$43,'BA History S2'!U:U, 1)</f>
        <v>0</v>
      </c>
      <c r="AD43" s="2">
        <f>COUNTIFS('BA History S2'!$B:$B,$A$43,'BA History S2'!V:V, 1)</f>
        <v>1</v>
      </c>
      <c r="AE43" s="2">
        <f>COUNTIFS('BA History S2'!$B:$B,$A$43,'BA History S2'!W:W, 1)</f>
        <v>0</v>
      </c>
      <c r="AF43" s="2">
        <f>COUNTIFS('BA History S2'!$B:$B,$A$43,'BA History S2'!X:X, 1)</f>
        <v>0</v>
      </c>
      <c r="AG43" s="2">
        <f>COUNTIFS('BA History S2'!$B:$B,$A$43,'BA History S2'!Y:Y, 1)</f>
        <v>0</v>
      </c>
      <c r="AH43" s="2">
        <f>COUNTIFS('BA History S2'!$B:$B,$A$43,'BA History S2'!Z:Z, 1)</f>
        <v>0</v>
      </c>
      <c r="AI43" s="2">
        <f>COUNTIFS('BA History S2'!$B:$B,$A43,'BA History S2'!AA:AA, 1)</f>
        <v>0</v>
      </c>
      <c r="AJ43" s="2">
        <f>COUNTIFS('BA History S2'!$B:$B,$A$43,'BA History S2'!AB:AB, 1)</f>
        <v>0</v>
      </c>
      <c r="AK43" s="2">
        <f>COUNTIFS('BA History S2'!$B:$B,$A$43,'BA History S2'!AC:AC, 1)</f>
        <v>0</v>
      </c>
      <c r="AL43" s="2">
        <f>COUNTIFS('BA History S2'!$B:$B,$A$43,'BA History S2'!AD:AD, 1)</f>
        <v>1</v>
      </c>
      <c r="AM43" s="2">
        <f>COUNTIFS('BA History S2'!$B:$B,$A$43,'BA History S2'!AE:AE, 1)</f>
        <v>0</v>
      </c>
      <c r="AN43" s="2">
        <f>COUNTIFS('BA History S2'!$B:$B,$A$43,'BA History S2'!AF:AF, 1)</f>
        <v>0</v>
      </c>
      <c r="AO43" s="2">
        <f>COUNTIFS('BA History S2'!$B:$B,$A$43,'BA History S2'!AG:AG, 1)</f>
        <v>0</v>
      </c>
    </row>
    <row r="44" spans="1:41" x14ac:dyDescent="0.25">
      <c r="A44" s="2" t="s">
        <v>113</v>
      </c>
      <c r="B44" s="2" t="s">
        <v>79</v>
      </c>
      <c r="C44" s="2" t="s">
        <v>79</v>
      </c>
      <c r="D44" s="2">
        <v>2</v>
      </c>
      <c r="E44" s="2">
        <v>3</v>
      </c>
      <c r="F44" s="2"/>
      <c r="G44" s="34">
        <f>SUMIFS('BA History S2'!C:C,'BA History S2'!B:B,A44)</f>
        <v>643</v>
      </c>
      <c r="H44" s="66">
        <f>AVERAGEIFS('BA History S2'!C:C,'BA History S2'!B:B,A44)</f>
        <v>20.09375</v>
      </c>
      <c r="I44" s="35">
        <f t="array" ref="I44">MAX(IF('BA History S2'!B:B=A44, 'BA History S2'!C:C))</f>
        <v>36</v>
      </c>
      <c r="J44" s="34">
        <f>COUNTIFS('BA History S2'!B:B,A44,'BA History S2'!D:D, 1)</f>
        <v>19</v>
      </c>
      <c r="K44" s="2">
        <f>COUNTIFS('BA History S2'!B:B,A44,'BA History S2'!D:D, 0)</f>
        <v>13</v>
      </c>
      <c r="L44" s="75">
        <f>LOOKUP(2, 1/('BA History S2'!$B:$B=A44), 'BA History S2'!$AK:$AK)</f>
        <v>0.59375</v>
      </c>
      <c r="M44" s="34">
        <f>SUMIFS('BA History S2'!F:F,'BA History S2'!B:B,A44)</f>
        <v>74</v>
      </c>
      <c r="N44" s="2">
        <f>SUMIFS('BA History S2'!E:E,'BA History S2'!B:B,A44)-M44</f>
        <v>59</v>
      </c>
      <c r="O44" s="75">
        <f>LOOKUP(2, 1/('BA History S2'!$B:$B=A44), 'BA History S2'!$AI:$AI)</f>
        <v>0.5703125</v>
      </c>
      <c r="P44" s="34">
        <f>SUMIFS('BA History S2'!H:H,'BA History S2'!B:B,A44)</f>
        <v>294</v>
      </c>
      <c r="Q44" s="2">
        <f>SUMIFS('BA History S2'!G:G,'BA History S2'!B:B,A44)-P44</f>
        <v>265</v>
      </c>
      <c r="R44" s="89">
        <f>LOOKUP(2, 1/('BA History S2'!$B:$B=A44), 'BA History S2'!$AJ:$AJ)</f>
        <v>0.54343750000000013</v>
      </c>
      <c r="S44" s="2">
        <f>COUNTIFS('BA History S2'!$B:$B,$A$44,'BA History S2'!K:K, 1)</f>
        <v>5</v>
      </c>
      <c r="T44" s="2">
        <f>COUNTIFS('BA History S2'!$B:$B,$A$44,'BA History S2'!L:L, 1)</f>
        <v>5</v>
      </c>
      <c r="U44" s="2">
        <f>COUNTIFS('BA History S2'!$B:$B,$A$44,'BA History S2'!M:M, 1)</f>
        <v>5</v>
      </c>
      <c r="V44" s="2">
        <f>COUNTIFS('BA History S2'!$B:$B,$A$44,'BA History S2'!N:N, 1)</f>
        <v>6</v>
      </c>
      <c r="W44" s="2">
        <f>COUNTIFS('BA History S2'!$B:$B,$A$44,'BA History S2'!O:O, 1)</f>
        <v>2</v>
      </c>
      <c r="X44" s="2">
        <f>COUNTIFS('BA History S2'!$B:$B,$A$44,'BA History S2'!P:P, 1)</f>
        <v>1</v>
      </c>
      <c r="Y44" s="2">
        <f>COUNTIFS('BA History S2'!$B:$B,$A$44,'BA History S2'!Q:Q, 1)</f>
        <v>2</v>
      </c>
      <c r="Z44" s="2">
        <f>COUNTIFS('BA History S2'!$B:$B,$A$44,'BA History S2'!R:R, 1)</f>
        <v>2</v>
      </c>
      <c r="AA44" s="2">
        <f>COUNTIFS('BA History S2'!$B:$B,$A$44,'BA History S2'!S:S, 1)</f>
        <v>3</v>
      </c>
      <c r="AB44" s="2">
        <f>COUNTIFS('BA History S2'!$B:$B,$A$44,'BA History S2'!T:T, 1)</f>
        <v>0</v>
      </c>
      <c r="AC44" s="2">
        <f>COUNTIFS('BA History S2'!$B:$B,$A$44,'BA History S2'!U:U, 1)</f>
        <v>1</v>
      </c>
      <c r="AD44" s="2">
        <f>COUNTIFS('BA History S2'!$B:$B,$A$44,'BA History S2'!V:V, 1)</f>
        <v>5</v>
      </c>
      <c r="AE44" s="2">
        <f>COUNTIFS('BA History S2'!$B:$B,$A$44,'BA History S2'!W:W, 1)</f>
        <v>0</v>
      </c>
      <c r="AF44" s="2">
        <f>COUNTIFS('BA History S2'!$B:$B,$A$44,'BA History S2'!X:X, 1)</f>
        <v>0</v>
      </c>
      <c r="AG44" s="2">
        <f>COUNTIFS('BA History S2'!$B:$B,$A$44,'BA History S2'!Y:Y, 1)</f>
        <v>5</v>
      </c>
      <c r="AH44" s="2">
        <f>COUNTIFS('BA History S2'!$B:$B,$A$44,'BA History S2'!Z:Z, 1)</f>
        <v>8</v>
      </c>
      <c r="AI44" s="2">
        <f>COUNTIFS('BA History S2'!$B:$B,$A44,'BA History S2'!AA:AA, 1)</f>
        <v>0</v>
      </c>
      <c r="AJ44" s="2">
        <f>COUNTIFS('BA History S2'!$B:$B,$A$44,'BA History S2'!AB:AB, 1)</f>
        <v>2</v>
      </c>
      <c r="AK44" s="2">
        <f>COUNTIFS('BA History S2'!$B:$B,$A$44,'BA History S2'!AC:AC, 1)</f>
        <v>9</v>
      </c>
      <c r="AL44" s="2">
        <f>COUNTIFS('BA History S2'!$B:$B,$A$44,'BA History S2'!AD:AD, 1)</f>
        <v>4</v>
      </c>
      <c r="AM44" s="2">
        <f>COUNTIFS('BA History S2'!$B:$B,$A$44,'BA History S2'!AE:AE, 1)</f>
        <v>3</v>
      </c>
      <c r="AN44" s="2">
        <f>COUNTIFS('BA History S2'!$B:$B,$A$44,'BA History S2'!AF:AF, 1)</f>
        <v>0</v>
      </c>
      <c r="AO44" s="2">
        <f>COUNTIFS('BA History S2'!$B:$B,$A$44,'BA History S2'!AG:AG, 1)</f>
        <v>6</v>
      </c>
    </row>
    <row r="45" spans="1:41" x14ac:dyDescent="0.25">
      <c r="A45" s="2" t="s">
        <v>14</v>
      </c>
      <c r="B45" s="2" t="s">
        <v>79</v>
      </c>
      <c r="C45" s="2" t="s">
        <v>79</v>
      </c>
      <c r="D45" s="2">
        <v>1</v>
      </c>
      <c r="E45" s="2"/>
      <c r="F45" s="2"/>
      <c r="G45" s="34">
        <f>SUMIFS('BA History S2'!C:C,'BA History S2'!B:B,A45)</f>
        <v>149</v>
      </c>
      <c r="H45" s="66">
        <f>AVERAGEIFS('BA History S2'!C:C,'BA History S2'!B:B,A45)</f>
        <v>13.545454545454545</v>
      </c>
      <c r="I45" s="35">
        <f t="array" ref="I45">MAX(IF('BA History S2'!B:B=A45, 'BA History S2'!C:C))</f>
        <v>22</v>
      </c>
      <c r="J45" s="34">
        <f>COUNTIFS('BA History S2'!B:B,A45,'BA History S2'!D:D, 1)</f>
        <v>5</v>
      </c>
      <c r="K45" s="2">
        <f>COUNTIFS('BA History S2'!B:B,A45,'BA History S2'!D:D, 0)</f>
        <v>6</v>
      </c>
      <c r="L45" s="75">
        <f>LOOKUP(2, 1/('BA History S2'!$B:$B=A45), 'BA History S2'!$AK:$AK)</f>
        <v>0.45454545454545453</v>
      </c>
      <c r="M45" s="34">
        <f>SUMIFS('BA History S2'!F:F,'BA History S2'!B:B,A45)</f>
        <v>19</v>
      </c>
      <c r="N45" s="2">
        <f>SUMIFS('BA History S2'!E:E,'BA History S2'!B:B,A45)-M45</f>
        <v>24</v>
      </c>
      <c r="O45" s="75">
        <f>LOOKUP(2, 1/('BA History S2'!$B:$B=A45), 'BA History S2'!$AI:$AI)</f>
        <v>0.4272727272727273</v>
      </c>
      <c r="P45" s="34">
        <f>SUMIFS('BA History S2'!H:H,'BA History S2'!B:B,A45)</f>
        <v>84</v>
      </c>
      <c r="Q45" s="2">
        <f>SUMIFS('BA History S2'!G:G,'BA History S2'!B:B,A45)-P45</f>
        <v>94</v>
      </c>
      <c r="R45" s="89">
        <f>LOOKUP(2, 1/('BA History S2'!$B:$B=A45), 'BA History S2'!$AJ:$AJ)</f>
        <v>0.45090909090909093</v>
      </c>
      <c r="S45" s="2">
        <f>COUNTIFS('BA History S2'!$B:$B,$A$45,'BA History S2'!K:K, 1)</f>
        <v>1</v>
      </c>
      <c r="T45" s="2">
        <f>COUNTIFS('BA History S2'!$B:$B,$A$45,'BA History S2'!L:L, 1)</f>
        <v>1</v>
      </c>
      <c r="U45" s="2">
        <f>COUNTIFS('BA History S2'!$B:$B,$A$45,'BA History S2'!M:M, 1)</f>
        <v>0</v>
      </c>
      <c r="V45" s="2">
        <f>COUNTIFS('BA History S2'!$B:$B,$A$45,'BA History S2'!N:N, 1)</f>
        <v>3</v>
      </c>
      <c r="W45" s="2">
        <f>COUNTIFS('BA History S2'!$B:$B,$A$45,'BA History S2'!O:O, 1)</f>
        <v>1</v>
      </c>
      <c r="X45" s="2">
        <f>COUNTIFS('BA History S2'!$B:$B,$A$45,'BA History S2'!P:P, 1)</f>
        <v>0</v>
      </c>
      <c r="Y45" s="2">
        <f>COUNTIFS('BA History S2'!$B:$B,$A$45,'BA History S2'!Q:Q, 1)</f>
        <v>1</v>
      </c>
      <c r="Z45" s="2">
        <f>COUNTIFS('BA History S2'!$B:$B,$A$45,'BA History S2'!R:R, 1)</f>
        <v>1</v>
      </c>
      <c r="AA45" s="2">
        <f>COUNTIFS('BA History S2'!$B:$B,$A$45,'BA History S2'!S:S, 1)</f>
        <v>0</v>
      </c>
      <c r="AB45" s="2">
        <f>COUNTIFS('BA History S2'!$B:$B,$A$45,'BA History S2'!T:T, 1)</f>
        <v>0</v>
      </c>
      <c r="AC45" s="2">
        <f>COUNTIFS('BA History S2'!$B:$B,$A$45,'BA History S2'!U:U, 1)</f>
        <v>0</v>
      </c>
      <c r="AD45" s="2">
        <f>COUNTIFS('BA History S2'!$B:$B,$A$45,'BA History S2'!V:V, 1)</f>
        <v>1</v>
      </c>
      <c r="AE45" s="2">
        <f>COUNTIFS('BA History S2'!$B:$B,$A$45,'BA History S2'!W:W, 1)</f>
        <v>0</v>
      </c>
      <c r="AF45" s="2">
        <f>COUNTIFS('BA History S2'!$B:$B,$A$45,'BA History S2'!X:X, 1)</f>
        <v>0</v>
      </c>
      <c r="AG45" s="2">
        <f>COUNTIFS('BA History S2'!$B:$B,$A$45,'BA History S2'!Y:Y, 1)</f>
        <v>2</v>
      </c>
      <c r="AH45" s="2">
        <f>COUNTIFS('BA History S2'!$B:$B,$A$45,'BA History S2'!Z:Z, 1)</f>
        <v>2</v>
      </c>
      <c r="AI45" s="2">
        <f>COUNTIFS('BA History S2'!$B:$B,$A45,'BA History S2'!AA:AA, 1)</f>
        <v>0</v>
      </c>
      <c r="AJ45" s="2">
        <f>COUNTIFS('BA History S2'!$B:$B,$A$45,'BA History S2'!AB:AB, 1)</f>
        <v>0</v>
      </c>
      <c r="AK45" s="2">
        <f>COUNTIFS('BA History S2'!$B:$B,$A$45,'BA History S2'!AC:AC, 1)</f>
        <v>5</v>
      </c>
      <c r="AL45" s="2">
        <f>COUNTIFS('BA History S2'!$B:$B,$A$45,'BA History S2'!AD:AD, 1)</f>
        <v>1</v>
      </c>
      <c r="AM45" s="2">
        <f>COUNTIFS('BA History S2'!$B:$B,$A$45,'BA History S2'!AE:AE, 1)</f>
        <v>0</v>
      </c>
      <c r="AN45" s="2">
        <f>COUNTIFS('BA History S2'!$B:$B,$A$45,'BA History S2'!AF:AF, 1)</f>
        <v>0</v>
      </c>
      <c r="AO45" s="2">
        <f>COUNTIFS('BA History S2'!$B:$B,$A$45,'BA History S2'!AG:AG, 1)</f>
        <v>0</v>
      </c>
    </row>
    <row r="46" spans="1:41" x14ac:dyDescent="0.25">
      <c r="A46" s="2" t="s">
        <v>70</v>
      </c>
      <c r="B46" s="2" t="s">
        <v>79</v>
      </c>
      <c r="C46" s="2" t="s">
        <v>79</v>
      </c>
      <c r="D46" s="2"/>
      <c r="E46" s="2"/>
      <c r="F46" s="2"/>
      <c r="G46" s="34">
        <f>SUMIFS('BA History S2'!C:C,'BA History S2'!B:B,A46)</f>
        <v>40</v>
      </c>
      <c r="H46" s="66">
        <f>AVERAGEIFS('BA History S2'!C:C,'BA History S2'!B:B,A46)</f>
        <v>10</v>
      </c>
      <c r="I46" s="35">
        <f t="array" ref="I46">MAX(IF('BA History S2'!B:B=A46, 'BA History S2'!C:C))</f>
        <v>13</v>
      </c>
      <c r="J46" s="34">
        <f>COUNTIFS('BA History S2'!B:B,A46,'BA History S2'!D:D, 1)</f>
        <v>0</v>
      </c>
      <c r="K46" s="2">
        <f>COUNTIFS('BA History S2'!B:B,A46,'BA History S2'!D:D, 0)</f>
        <v>4</v>
      </c>
      <c r="L46" s="75">
        <f>LOOKUP(2, 1/('BA History S2'!$B:$B=A46), 'BA History S2'!$AK:$AK)</f>
        <v>0</v>
      </c>
      <c r="M46" s="34">
        <f>SUMIFS('BA History S2'!F:F,'BA History S2'!B:B,A46)</f>
        <v>3</v>
      </c>
      <c r="N46" s="2">
        <f>SUMIFS('BA History S2'!E:E,'BA History S2'!B:B,A46)-M46</f>
        <v>12</v>
      </c>
      <c r="O46" s="75">
        <f>LOOKUP(2, 1/('BA History S2'!$B:$B=A46), 'BA History S2'!$AI:$AI)</f>
        <v>0.1875</v>
      </c>
      <c r="P46" s="34">
        <f>SUMIFS('BA History S2'!H:H,'BA History S2'!B:B,A46)</f>
        <v>25</v>
      </c>
      <c r="Q46" s="2">
        <f>SUMIFS('BA History S2'!G:G,'BA History S2'!B:B,A46)-P46</f>
        <v>38</v>
      </c>
      <c r="R46" s="89">
        <f>LOOKUP(2, 1/('BA History S2'!$B:$B=A46), 'BA History S2'!$AJ:$AJ)</f>
        <v>0.39500000000000002</v>
      </c>
      <c r="S46" s="2">
        <f>COUNTIFS('BA History S2'!$B:$B,$A$46,'BA History S2'!K:K, 1)</f>
        <v>1</v>
      </c>
      <c r="T46" s="2">
        <f>COUNTIFS('BA History S2'!$B:$B,$A$46,'BA History S2'!L:L, 1)</f>
        <v>0</v>
      </c>
      <c r="U46" s="2">
        <f>COUNTIFS('BA History S2'!$B:$B,$A$46,'BA History S2'!M:M, 1)</f>
        <v>0</v>
      </c>
      <c r="V46" s="2">
        <f>COUNTIFS('BA History S2'!$B:$B,$A$46,'BA History S2'!N:N, 1)</f>
        <v>2</v>
      </c>
      <c r="W46" s="2">
        <f>COUNTIFS('BA History S2'!$B:$B,$A$46,'BA History S2'!O:O, 1)</f>
        <v>0</v>
      </c>
      <c r="X46" s="2">
        <f>COUNTIFS('BA History S2'!$B:$B,$A$46,'BA History S2'!P:P, 1)</f>
        <v>0</v>
      </c>
      <c r="Y46" s="2">
        <f>COUNTIFS('BA History S2'!$B:$B,$A$46,'BA History S2'!Q:Q, 1)</f>
        <v>0</v>
      </c>
      <c r="Z46" s="2">
        <f>COUNTIFS('BA History S2'!$B:$B,$A$46,'BA History S2'!R:R, 1)</f>
        <v>0</v>
      </c>
      <c r="AA46" s="2">
        <f>COUNTIFS('BA History S2'!$B:$B,$A$46,'BA History S2'!S:S, 1)</f>
        <v>0</v>
      </c>
      <c r="AB46" s="2">
        <f>COUNTIFS('BA History S2'!$B:$B,$A$46,'BA History S2'!T:T, 1)</f>
        <v>0</v>
      </c>
      <c r="AC46" s="2">
        <f>COUNTIFS('BA History S2'!$B:$B,$A$46,'BA History S2'!U:U, 1)</f>
        <v>0</v>
      </c>
      <c r="AD46" s="2">
        <f>COUNTIFS('BA History S2'!$B:$B,$A$46,'BA History S2'!V:V, 1)</f>
        <v>0</v>
      </c>
      <c r="AE46" s="2">
        <f>COUNTIFS('BA History S2'!$B:$B,$A$46,'BA History S2'!W:W, 1)</f>
        <v>0</v>
      </c>
      <c r="AF46" s="2">
        <f>COUNTIFS('BA History S2'!$B:$B,$A$46,'BA History S2'!X:X, 1)</f>
        <v>0</v>
      </c>
      <c r="AG46" s="2">
        <f>COUNTIFS('BA History S2'!$B:$B,$A$46,'BA History S2'!Y:Y, 1)</f>
        <v>0</v>
      </c>
      <c r="AH46" s="2">
        <f>COUNTIFS('BA History S2'!$B:$B,$A$46,'BA History S2'!Z:Z, 1)</f>
        <v>0</v>
      </c>
      <c r="AI46" s="2">
        <f>COUNTIFS('BA History S2'!$B:$B,$A46,'BA History S2'!AA:AA, 1)</f>
        <v>0</v>
      </c>
      <c r="AJ46" s="2">
        <f>COUNTIFS('BA History S2'!$B:$B,$A$46,'BA History S2'!AB:AB, 1)</f>
        <v>0</v>
      </c>
      <c r="AK46" s="2">
        <f>COUNTIFS('BA History S2'!$B:$B,$A$46,'BA History S2'!AC:AC, 1)</f>
        <v>0</v>
      </c>
      <c r="AL46" s="2">
        <f>COUNTIFS('BA History S2'!$B:$B,$A$46,'BA History S2'!AD:AD, 1)</f>
        <v>0</v>
      </c>
      <c r="AM46" s="2">
        <f>COUNTIFS('BA History S2'!$B:$B,$A$46,'BA History S2'!AE:AE, 1)</f>
        <v>0</v>
      </c>
      <c r="AN46" s="2">
        <f>COUNTIFS('BA History S2'!$B:$B,$A$46,'BA History S2'!AF:AF, 1)</f>
        <v>0</v>
      </c>
      <c r="AO46" s="2">
        <f>COUNTIFS('BA History S2'!$B:$B,$A$46,'BA History S2'!AG:AG, 1)</f>
        <v>0</v>
      </c>
    </row>
    <row r="47" spans="1:41" x14ac:dyDescent="0.25">
      <c r="A47" s="2" t="s">
        <v>4</v>
      </c>
      <c r="B47" s="1" t="s">
        <v>158</v>
      </c>
      <c r="C47" s="2" t="s">
        <v>79</v>
      </c>
      <c r="D47" s="1">
        <v>1</v>
      </c>
      <c r="E47" s="1">
        <v>1</v>
      </c>
      <c r="G47" s="34">
        <f>SUMIFS('BA History S2'!C:C,'BA History S2'!B:B,A47)</f>
        <v>800</v>
      </c>
      <c r="H47" s="66">
        <f>AVERAGEIFS('BA History S2'!C:C,'BA History S2'!B:B,A47)</f>
        <v>25</v>
      </c>
      <c r="I47" s="35">
        <f t="array" ref="I47">MAX(IF('BA History S2'!B:B=A47, 'BA History S2'!C:C))</f>
        <v>43</v>
      </c>
      <c r="J47" s="34">
        <f>COUNTIFS('BA History S2'!B:B,A47,'BA History S2'!D:D, 1)</f>
        <v>17</v>
      </c>
      <c r="K47" s="2">
        <f>COUNTIFS('BA History S2'!B:B,A47,'BA History S2'!D:D, 0)</f>
        <v>15</v>
      </c>
      <c r="L47" s="75">
        <f>LOOKUP(2, 1/('BA History S2'!$B:$B=A47), 'BA History S2'!$AK:$AK)</f>
        <v>0.53125</v>
      </c>
      <c r="M47" s="34">
        <f>SUMIFS('BA History S2'!F:F,'BA History S2'!B:B,A47)</f>
        <v>66</v>
      </c>
      <c r="N47" s="2">
        <f>SUMIFS('BA History S2'!E:E,'BA History S2'!B:B,A47)-M47</f>
        <v>64</v>
      </c>
      <c r="O47" s="75">
        <f>LOOKUP(2, 1/('BA History S2'!$B:$B=A47), 'BA History S2'!$AI:$AI)</f>
        <v>0.50937500000000002</v>
      </c>
      <c r="P47" s="34">
        <f>SUMIFS('BA History S2'!H:H,'BA History S2'!B:B,A47)</f>
        <v>279</v>
      </c>
      <c r="Q47" s="2">
        <f>SUMIFS('BA History S2'!G:G,'BA History S2'!B:B,A47)-P47</f>
        <v>272</v>
      </c>
      <c r="R47" s="89">
        <f>LOOKUP(2, 1/('BA History S2'!$B:$B=A47), 'BA History S2'!$AJ:$AJ)</f>
        <v>0.50593749999999993</v>
      </c>
      <c r="S47" s="2">
        <f>COUNTIFS('BA History S2'!$B:$B,$A$47,'BA History S2'!K:K, 1)</f>
        <v>6</v>
      </c>
      <c r="T47" s="2">
        <f>COUNTIFS('BA History S2'!$B:$B,$A$47,'BA History S2'!L:L, 1)</f>
        <v>5</v>
      </c>
      <c r="U47" s="2">
        <f>COUNTIFS('BA History S2'!$B:$B,$A$47,'BA History S2'!M:M, 1)</f>
        <v>7</v>
      </c>
      <c r="V47" s="2">
        <f>COUNTIFS('BA History S2'!$B:$B,$A$47,'BA History S2'!N:N, 1)</f>
        <v>7</v>
      </c>
      <c r="W47" s="2">
        <f>COUNTIFS('BA History S2'!$B:$B,$A$47,'BA History S2'!O:O, 1)</f>
        <v>1</v>
      </c>
      <c r="X47" s="2">
        <f>COUNTIFS('BA History S2'!$B:$B,$A$47,'BA History S2'!P:P, 1)</f>
        <v>0</v>
      </c>
      <c r="Y47" s="2">
        <f>COUNTIFS('BA History S2'!$B:$B,$A$47,'BA History S2'!Q:Q, 1)</f>
        <v>1</v>
      </c>
      <c r="Z47" s="2">
        <f>COUNTIFS('BA History S2'!$B:$B,$A$47,'BA History S2'!R:R, 1)</f>
        <v>0</v>
      </c>
      <c r="AA47" s="2">
        <f>COUNTIFS('BA History S2'!$B:$B,$A$47,'BA History S2'!S:S, 1)</f>
        <v>0</v>
      </c>
      <c r="AB47" s="2">
        <f>COUNTIFS('BA History S2'!$B:$B,$A$47,'BA History S2'!T:T, 1)</f>
        <v>0</v>
      </c>
      <c r="AC47" s="2">
        <f>COUNTIFS('BA History S2'!$B:$B,$A$47,'BA History S2'!U:U, 1)</f>
        <v>2</v>
      </c>
      <c r="AD47" s="2">
        <f>COUNTIFS('BA History S2'!$B:$B,$A$47,'BA History S2'!V:V, 1)</f>
        <v>3</v>
      </c>
      <c r="AE47" s="2">
        <f>COUNTIFS('BA History S2'!$B:$B,$A$47,'BA History S2'!W:W, 1)</f>
        <v>3</v>
      </c>
      <c r="AF47" s="2">
        <f>COUNTIFS('BA History S2'!$B:$B,$A$47,'BA History S2'!X:X, 1)</f>
        <v>0</v>
      </c>
      <c r="AG47" s="2">
        <f>COUNTIFS('BA History S2'!$B:$B,$A$47,'BA History S2'!Y:Y, 1)</f>
        <v>4</v>
      </c>
      <c r="AH47" s="2">
        <f>COUNTIFS('BA History S2'!$B:$B,$A$47,'BA History S2'!Z:Z, 1)</f>
        <v>4</v>
      </c>
      <c r="AI47" s="2">
        <f>COUNTIFS('BA History S2'!$B:$B,$A47,'BA History S2'!AA:AA, 1)</f>
        <v>1</v>
      </c>
      <c r="AJ47" s="2">
        <f>COUNTIFS('BA History S2'!$B:$B,$A$47,'BA History S2'!AB:AB, 1)</f>
        <v>2</v>
      </c>
      <c r="AK47" s="2">
        <f>COUNTIFS('BA History S2'!$B:$B,$A$47,'BA History S2'!AC:AC, 1)</f>
        <v>9</v>
      </c>
      <c r="AL47" s="2">
        <f>COUNTIFS('BA History S2'!$B:$B,$A$47,'BA History S2'!AD:AD, 1)</f>
        <v>5</v>
      </c>
      <c r="AM47" s="2">
        <f>COUNTIFS('BA History S2'!$B:$B,$A$47,'BA History S2'!AE:AE, 1)</f>
        <v>4</v>
      </c>
      <c r="AN47" s="2">
        <f>COUNTIFS('BA History S2'!$B:$B,$A$47,'BA History S2'!AF:AF, 1)</f>
        <v>1</v>
      </c>
      <c r="AO47" s="2">
        <f>COUNTIFS('BA History S2'!$B:$B,$A$47,'BA History S2'!AG:AG, 1)</f>
        <v>1</v>
      </c>
    </row>
    <row r="48" spans="1:41" x14ac:dyDescent="0.25">
      <c r="A48" s="1" t="s">
        <v>107</v>
      </c>
      <c r="B48" s="2" t="s">
        <v>79</v>
      </c>
      <c r="C48" s="2" t="s">
        <v>79</v>
      </c>
      <c r="D48" s="2"/>
      <c r="E48" s="2"/>
      <c r="F48" s="2"/>
      <c r="G48" s="34">
        <f>SUMIFS('BA History S2'!C:C,'BA History S2'!B:B,A48)</f>
        <v>556</v>
      </c>
      <c r="H48" s="66">
        <f>AVERAGEIFS('BA History S2'!C:C,'BA History S2'!B:B,A48)</f>
        <v>16.352941176470587</v>
      </c>
      <c r="I48" s="35">
        <f t="array" ref="I48">MAX(IF('BA History S2'!B:B=A48, 'BA History S2'!C:C))</f>
        <v>33</v>
      </c>
      <c r="J48" s="34">
        <f>COUNTIFS('BA History S2'!B:B,A48,'BA History S2'!D:D, 1)</f>
        <v>15</v>
      </c>
      <c r="K48" s="2">
        <f>COUNTIFS('BA History S2'!B:B,A48,'BA History S2'!D:D, 0)</f>
        <v>19</v>
      </c>
      <c r="L48" s="75">
        <f>LOOKUP(2, 1/('BA History S2'!$B:$B=A48), 'BA History S2'!$AK:$AK)</f>
        <v>0.44117647058823528</v>
      </c>
      <c r="M48" s="34">
        <f>SUMIFS('BA History S2'!F:F,'BA History S2'!B:B,A48)</f>
        <v>62</v>
      </c>
      <c r="N48" s="2">
        <f>SUMIFS('BA History S2'!E:E,'BA History S2'!B:B,A48)-M48</f>
        <v>75</v>
      </c>
      <c r="O48" s="75">
        <f>LOOKUP(2, 1/('BA History S2'!$B:$B=A48), 'BA History S2'!$AI:$AI)</f>
        <v>0.43676470588235294</v>
      </c>
      <c r="P48" s="34">
        <f>SUMIFS('BA History S2'!H:H,'BA History S2'!B:B,A48)</f>
        <v>269</v>
      </c>
      <c r="Q48" s="2">
        <f>SUMIFS('BA History S2'!G:G,'BA History S2'!B:B,A48)-P48</f>
        <v>297</v>
      </c>
      <c r="R48" s="89">
        <f>LOOKUP(2, 1/('BA History S2'!$B:$B=A48), 'BA History S2'!$AJ:$AJ)</f>
        <v>0.46735294117647058</v>
      </c>
      <c r="S48" s="2">
        <f>COUNTIFS('BA History S2'!$B:$B,$A$48,'BA History S2'!K:K, 1)</f>
        <v>4</v>
      </c>
      <c r="T48" s="2">
        <f>COUNTIFS('BA History S2'!$B:$B,$A$48,'BA History S2'!L:L, 1)</f>
        <v>1</v>
      </c>
      <c r="U48" s="2">
        <f>COUNTIFS('BA History S2'!$B:$B,$A$48,'BA History S2'!M:M, 1)</f>
        <v>9</v>
      </c>
      <c r="V48" s="2">
        <f>COUNTIFS('BA History S2'!$B:$B,$A$48,'BA History S2'!N:N, 1)</f>
        <v>4</v>
      </c>
      <c r="W48" s="2">
        <f>COUNTIFS('BA History S2'!$B:$B,$A$48,'BA History S2'!O:O, 1)</f>
        <v>3</v>
      </c>
      <c r="X48" s="2">
        <f>COUNTIFS('BA History S2'!$B:$B,$A$48,'BA History S2'!P:P, 1)</f>
        <v>0</v>
      </c>
      <c r="Y48" s="2">
        <f>COUNTIFS('BA History S2'!$B:$B,$A$48,'BA History S2'!Q:Q, 1)</f>
        <v>0</v>
      </c>
      <c r="Z48" s="2">
        <f>COUNTIFS('BA History S2'!$B:$B,$A$48,'BA History S2'!R:R, 1)</f>
        <v>1</v>
      </c>
      <c r="AA48" s="2">
        <f>COUNTIFS('BA History S2'!$B:$B,$A$48,'BA History S2'!S:S, 1)</f>
        <v>0</v>
      </c>
      <c r="AB48" s="2">
        <f>COUNTIFS('BA History S2'!$B:$B,$A$48,'BA History S2'!T:T, 1)</f>
        <v>0</v>
      </c>
      <c r="AC48" s="2">
        <f>COUNTIFS('BA History S2'!$B:$B,$A$48,'BA History S2'!U:U, 1)</f>
        <v>3</v>
      </c>
      <c r="AD48" s="2">
        <f>COUNTIFS('BA History S2'!$B:$B,$A$48,'BA History S2'!V:V, 1)</f>
        <v>2</v>
      </c>
      <c r="AE48" s="2">
        <f>COUNTIFS('BA History S2'!$B:$B,$A$48,'BA History S2'!W:W, 1)</f>
        <v>1</v>
      </c>
      <c r="AF48" s="2">
        <f>COUNTIFS('BA History S2'!$B:$B,$A$48,'BA History S2'!X:X, 1)</f>
        <v>0</v>
      </c>
      <c r="AG48" s="2">
        <f>COUNTIFS('BA History S2'!$B:$B,$A$48,'BA History S2'!Y:Y, 1)</f>
        <v>3</v>
      </c>
      <c r="AH48" s="2">
        <f>COUNTIFS('BA History S2'!$B:$B,$A$48,'BA History S2'!Z:Z, 1)</f>
        <v>8</v>
      </c>
      <c r="AI48" s="2">
        <f>COUNTIFS('BA History S2'!$B:$B,$A48,'BA History S2'!AA:AA, 1)</f>
        <v>1</v>
      </c>
      <c r="AJ48" s="2">
        <f>COUNTIFS('BA History S2'!$B:$B,$A$48,'BA History S2'!AB:AB, 1)</f>
        <v>0</v>
      </c>
      <c r="AK48" s="2">
        <f>COUNTIFS('BA History S2'!$B:$B,$A$48,'BA History S2'!AC:AC, 1)</f>
        <v>6</v>
      </c>
      <c r="AL48" s="2">
        <f>COUNTIFS('BA History S2'!$B:$B,$A$48,'BA History S2'!AD:AD, 1)</f>
        <v>2</v>
      </c>
      <c r="AM48" s="2">
        <f>COUNTIFS('BA History S2'!$B:$B,$A$48,'BA History S2'!AE:AE, 1)</f>
        <v>7</v>
      </c>
      <c r="AN48" s="2">
        <f>COUNTIFS('BA History S2'!$B:$B,$A$48,'BA History S2'!AF:AF, 1)</f>
        <v>1</v>
      </c>
      <c r="AO48" s="2">
        <f>COUNTIFS('BA History S2'!$B:$B,$A$48,'BA History S2'!AG:AG, 1)</f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854" activePane="bottomRight" state="frozen"/>
      <selection pane="topRight" activeCell="C1" sqref="C1"/>
      <selection pane="bottomLeft" activeCell="A2" sqref="A2"/>
      <selection pane="bottomRight" activeCell="AB881" sqref="AB88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  <row r="769" spans="1:37" x14ac:dyDescent="0.25">
      <c r="A769" s="85">
        <v>46184</v>
      </c>
      <c r="B769" t="s">
        <v>40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19.527777777777779</v>
      </c>
      <c r="AI769" s="86">
        <f>AVERAGEIFS($I$2:I769, $B$2:B769, B769)</f>
        <v>0.44861111111111118</v>
      </c>
      <c r="AJ769" s="86">
        <f>AVERAGEIFS($J$2:J769, $B$2:B769, B769)</f>
        <v>0.47555555555555551</v>
      </c>
      <c r="AK769" s="86">
        <f>AVERAGEIFS($D$2:D769, $B$2:B769, B769)</f>
        <v>0.3888888888888889</v>
      </c>
    </row>
    <row r="770" spans="1:37" x14ac:dyDescent="0.25">
      <c r="A770" s="85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25.727272727272727</v>
      </c>
      <c r="AI770" s="86">
        <f>AVERAGEIFS($I$2:I770, $B$2:B770, B770)</f>
        <v>0.58863636363636374</v>
      </c>
      <c r="AJ770" s="86">
        <f>AVERAGEIFS($J$2:J770, $B$2:B770, B770)</f>
        <v>0.53068181818181825</v>
      </c>
      <c r="AK770" s="86">
        <f>AVERAGEIFS($D$2:D770, $B$2:B770, B770)</f>
        <v>0.65909090909090906</v>
      </c>
    </row>
    <row r="771" spans="1:37" x14ac:dyDescent="0.25">
      <c r="A771" s="85">
        <v>46184</v>
      </c>
      <c r="B771" t="s">
        <v>71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18.576923076923077</v>
      </c>
      <c r="AI771" s="86">
        <f>AVERAGEIFS($I$2:I771, $B$2:B771, B771)</f>
        <v>0.50961538461538458</v>
      </c>
      <c r="AJ771" s="86">
        <f>AVERAGEIFS($J$2:J771, $B$2:B771, B771)</f>
        <v>0.49615384615384611</v>
      </c>
      <c r="AK771" s="86">
        <f>AVERAGEIFS($D$2:D771, $B$2:B771, B771)</f>
        <v>0.53846153846153844</v>
      </c>
    </row>
    <row r="772" spans="1:37" x14ac:dyDescent="0.25">
      <c r="A772" s="85">
        <v>46184</v>
      </c>
      <c r="B772" t="s">
        <v>53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15.526315789473685</v>
      </c>
      <c r="AI772" s="86">
        <f>AVERAGEIFS($I$2:I772, $B$2:B772, B772)</f>
        <v>0.49210526315789471</v>
      </c>
      <c r="AJ772" s="86">
        <f>AVERAGEIFS($J$2:J772, $B$2:B772, B772)</f>
        <v>0.48684210526315791</v>
      </c>
      <c r="AK772" s="86">
        <f>AVERAGEIFS($D$2:D772, $B$2:B772, B772)</f>
        <v>0.36842105263157893</v>
      </c>
    </row>
    <row r="773" spans="1:37" x14ac:dyDescent="0.25">
      <c r="A773" s="85">
        <v>46184</v>
      </c>
      <c r="B773" t="s">
        <v>25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21</v>
      </c>
      <c r="AI773" s="86">
        <f>AVERAGEIFS($I$2:I773, $B$2:B773, B773)</f>
        <v>0.6333333333333333</v>
      </c>
      <c r="AJ773" s="86">
        <f>AVERAGEIFS($J$2:J773, $B$2:B773, B773)</f>
        <v>0.54999999999999993</v>
      </c>
      <c r="AK773" s="86">
        <f>AVERAGEIFS($D$2:D773, $B$2:B773, B773)</f>
        <v>0.66666666666666663</v>
      </c>
    </row>
    <row r="774" spans="1:37" x14ac:dyDescent="0.25">
      <c r="A774" s="85">
        <v>46184</v>
      </c>
      <c r="B774" t="s">
        <v>115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12.857142857142858</v>
      </c>
      <c r="AI774" s="86">
        <f>AVERAGEIFS($I$2:I774, $B$2:B774, B774)</f>
        <v>0.59285714285714286</v>
      </c>
      <c r="AJ774" s="86">
        <f>AVERAGEIFS($J$2:J774, $B$2:B774, B774)</f>
        <v>0.53142857142857147</v>
      </c>
      <c r="AK774" s="86">
        <f>AVERAGEIFS($D$2:D774, $B$2:B774, B774)</f>
        <v>0.7142857142857143</v>
      </c>
    </row>
    <row r="775" spans="1:37" x14ac:dyDescent="0.25">
      <c r="A775" s="85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86">
        <f>AVERAGEIFS($C$2:C775, $B$2:B775, B775)</f>
        <v>26.384615384615383</v>
      </c>
      <c r="AI775" s="86">
        <f>AVERAGEIFS($I$2:I775, $B$2:B775, B775)</f>
        <v>0.51538461538461544</v>
      </c>
      <c r="AJ775" s="86">
        <f>AVERAGEIFS($J$2:J775, $B$2:B775, B775)</f>
        <v>0.52</v>
      </c>
      <c r="AK775" s="86">
        <f>AVERAGEIFS($D$2:D775, $B$2:B775, B775)</f>
        <v>0.5</v>
      </c>
    </row>
    <row r="776" spans="1:37" x14ac:dyDescent="0.25">
      <c r="A776" s="85">
        <v>46184</v>
      </c>
      <c r="B776" t="s">
        <v>179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86">
        <f>AVERAGEIFS($C$2:C776, $B$2:B776, B776)</f>
        <v>20.210526315789473</v>
      </c>
      <c r="AI776" s="86">
        <f>AVERAGEIFS($I$2:I776, $B$2:B776, B776)</f>
        <v>0.481578947368421</v>
      </c>
      <c r="AJ776" s="86">
        <f>AVERAGEIFS($J$2:J776, $B$2:B776, B776)</f>
        <v>0.50368421052631573</v>
      </c>
      <c r="AK776" s="86">
        <f>AVERAGEIFS($D$2:D776, $B$2:B776, B776)</f>
        <v>0.47368421052631576</v>
      </c>
    </row>
    <row r="777" spans="1:37" x14ac:dyDescent="0.25">
      <c r="A777" s="85">
        <v>46184</v>
      </c>
      <c r="B777" t="s">
        <v>44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86">
        <f>AVERAGEIFS($C$2:C777, $B$2:B777, B777)</f>
        <v>16.314285714285713</v>
      </c>
      <c r="AI777" s="86">
        <f>AVERAGEIFS($I$2:I777, $B$2:B777, B777)</f>
        <v>0.53714285714285703</v>
      </c>
      <c r="AJ777" s="86">
        <f>AVERAGEIFS($J$2:J777, $B$2:B777, B777)</f>
        <v>0.52800000000000002</v>
      </c>
      <c r="AK777" s="86">
        <f>AVERAGEIFS($D$2:D777, $B$2:B777, B777)</f>
        <v>0.51428571428571423</v>
      </c>
    </row>
    <row r="778" spans="1:37" x14ac:dyDescent="0.25">
      <c r="A778" s="85">
        <v>46184</v>
      </c>
      <c r="B778" t="s">
        <v>37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86">
        <f>AVERAGEIFS($C$2:C778, $B$2:B778, B778)</f>
        <v>19</v>
      </c>
      <c r="AI778" s="86">
        <f>AVERAGEIFS($I$2:I778, $B$2:B778, B778)</f>
        <v>0.65625</v>
      </c>
      <c r="AJ778" s="86">
        <f>AVERAGEIFS($J$2:J778, $B$2:B778, B778)</f>
        <v>0.55999999999999994</v>
      </c>
      <c r="AK778" s="86">
        <f>AVERAGEIFS($D$2:D778, $B$2:B778, B778)</f>
        <v>0.75</v>
      </c>
    </row>
    <row r="779" spans="1:37" x14ac:dyDescent="0.25">
      <c r="A779" s="85">
        <v>46184</v>
      </c>
      <c r="B779" t="s">
        <v>13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86">
        <f>AVERAGEIFS($C$2:C779, $B$2:B779, B779)</f>
        <v>18.37037037037037</v>
      </c>
      <c r="AI779" s="86">
        <f>AVERAGEIFS($I$2:I779, $B$2:B779, B779)</f>
        <v>0.4555555555555556</v>
      </c>
      <c r="AJ779" s="86">
        <f>AVERAGEIFS($J$2:J779, $B$2:B779, B779)</f>
        <v>0.47851851851851851</v>
      </c>
      <c r="AK779" s="86">
        <f>AVERAGEIFS($D$2:D779, $B$2:B779, B779)</f>
        <v>0.40740740740740738</v>
      </c>
    </row>
    <row r="780" spans="1:37" x14ac:dyDescent="0.25">
      <c r="A780" s="85">
        <v>46184</v>
      </c>
      <c r="B780" t="s">
        <v>214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86">
        <f>AVERAGEIFS($C$2:C780, $B$2:B780, B780)</f>
        <v>5</v>
      </c>
      <c r="AI780" s="86">
        <f>AVERAGEIFS($I$2:I780, $B$2:B780, B780)</f>
        <v>0.62222222222222223</v>
      </c>
      <c r="AJ780" s="86">
        <f>AVERAGEIFS($J$2:J780, $B$2:B780, B780)</f>
        <v>0.53222222222222215</v>
      </c>
      <c r="AK780" s="86">
        <f>AVERAGEIFS($D$2:D780, $B$2:B780, B780)</f>
        <v>0.66666666666666663</v>
      </c>
    </row>
    <row r="781" spans="1:37" x14ac:dyDescent="0.25">
      <c r="A781" s="85">
        <v>46187</v>
      </c>
      <c r="B781" t="s">
        <v>179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86">
        <f>AVERAGEIFS($C$2:C781, $B$2:B781, B781)</f>
        <v>20.149999999999999</v>
      </c>
      <c r="AI781" s="86">
        <f>AVERAGEIFS($I$2:I781, $B$2:B781, B781)</f>
        <v>0.49499999999999994</v>
      </c>
      <c r="AJ781" s="86">
        <f>AVERAGEIFS($J$2:J781, $B$2:B781, B781)</f>
        <v>0.50499999999999989</v>
      </c>
      <c r="AK781" s="86">
        <f>AVERAGEIFS($D$2:D781, $B$2:B781, B781)</f>
        <v>0.5</v>
      </c>
    </row>
    <row r="782" spans="1:37" x14ac:dyDescent="0.25">
      <c r="A782" s="85">
        <v>46187</v>
      </c>
      <c r="B782" t="s">
        <v>35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86">
        <f>AVERAGEIFS($C$2:C782, $B$2:B782, B782)</f>
        <v>7.0909090909090908</v>
      </c>
      <c r="AI782" s="86">
        <f>AVERAGEIFS($I$2:I782, $B$2:B782, B782)</f>
        <v>0.42272727272727278</v>
      </c>
      <c r="AJ782" s="86">
        <f>AVERAGEIFS($J$2:J782, $B$2:B782, B782)</f>
        <v>0.46636363636363642</v>
      </c>
      <c r="AK782" s="86">
        <f>AVERAGEIFS($D$2:D782, $B$2:B782, B782)</f>
        <v>0.36363636363636365</v>
      </c>
    </row>
    <row r="783" spans="1:37" x14ac:dyDescent="0.25">
      <c r="A783" s="85">
        <v>46187</v>
      </c>
      <c r="B783" t="s">
        <v>27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86">
        <f>AVERAGEIFS($C$2:C783, $B$2:B783, B783)</f>
        <v>13.090909090909092</v>
      </c>
      <c r="AI783" s="86">
        <f>AVERAGEIFS($I$2:I783, $B$2:B783, B783)</f>
        <v>0.55909090909090908</v>
      </c>
      <c r="AJ783" s="86">
        <f>AVERAGEIFS($J$2:J783, $B$2:B783, B783)</f>
        <v>0.50909090909090904</v>
      </c>
      <c r="AK783" s="86">
        <f>AVERAGEIFS($D$2:D783, $B$2:B783, B783)</f>
        <v>0.54545454545454541</v>
      </c>
    </row>
    <row r="784" spans="1:37" x14ac:dyDescent="0.25">
      <c r="A784" s="85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24.482758620689655</v>
      </c>
      <c r="AI784" s="86">
        <f>AVERAGEIFS($I$2:I784, $B$2:B784, B784)</f>
        <v>0.46379310344827585</v>
      </c>
      <c r="AJ784" s="86">
        <f>AVERAGEIFS($J$2:J784, $B$2:B784, B784)</f>
        <v>0.50275862068965516</v>
      </c>
      <c r="AK784" s="86">
        <f>AVERAGEIFS($D$2:D784, $B$2:B784, B784)</f>
        <v>0.41379310344827586</v>
      </c>
    </row>
    <row r="785" spans="1:37" x14ac:dyDescent="0.25">
      <c r="A785" s="85">
        <v>46187</v>
      </c>
      <c r="B785" t="s">
        <v>40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19.45945945945946</v>
      </c>
      <c r="AI785" s="86">
        <f>AVERAGEIFS($I$2:I785, $B$2:B785, B785)</f>
        <v>0.45675675675675681</v>
      </c>
      <c r="AJ785" s="86">
        <f>AVERAGEIFS($J$2:J785, $B$2:B785, B785)</f>
        <v>0.47702702702702698</v>
      </c>
      <c r="AK785" s="86">
        <f>AVERAGEIFS($D$2:D785, $B$2:B785, B785)</f>
        <v>0.40540540540540543</v>
      </c>
    </row>
    <row r="786" spans="1:37" x14ac:dyDescent="0.25">
      <c r="A786" s="85">
        <v>46187</v>
      </c>
      <c r="B786" t="s">
        <v>107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16.419354838709676</v>
      </c>
      <c r="AI786" s="86">
        <f>AVERAGEIFS($I$2:I786, $B$2:B786, B786)</f>
        <v>0.45806451612903226</v>
      </c>
      <c r="AJ786" s="86">
        <f>AVERAGEIFS($J$2:J786, $B$2:B786, B786)</f>
        <v>0.47870967741935483</v>
      </c>
      <c r="AK786" s="86">
        <f>AVERAGEIFS($D$2:D786, $B$2:B786, B786)</f>
        <v>0.4838709677419355</v>
      </c>
    </row>
    <row r="787" spans="1:37" x14ac:dyDescent="0.25">
      <c r="A787" s="85">
        <v>46187</v>
      </c>
      <c r="B787" t="s">
        <v>52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86">
        <f>AVERAGEIFS($C$2:C787, $B$2:B787, B787)</f>
        <v>13.333333333333334</v>
      </c>
      <c r="AI787" s="86">
        <f>AVERAGEIFS($I$2:I787, $B$2:B787, B787)</f>
        <v>0.3</v>
      </c>
      <c r="AJ787" s="86">
        <f>AVERAGEIFS($J$2:J787, $B$2:B787, B787)</f>
        <v>0.45333333333333331</v>
      </c>
      <c r="AK787" s="86">
        <f>AVERAGEIFS($D$2:D787, $B$2:B787, B787)</f>
        <v>0</v>
      </c>
    </row>
    <row r="788" spans="1:37" x14ac:dyDescent="0.25">
      <c r="A788" s="85">
        <v>46187</v>
      </c>
      <c r="B788" t="s">
        <v>71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86">
        <f>AVERAGEIFS($C$2:C788, $B$2:B788, B788)</f>
        <v>18.481481481481481</v>
      </c>
      <c r="AI788" s="86">
        <f>AVERAGEIFS($I$2:I788, $B$2:B788, B788)</f>
        <v>0.5</v>
      </c>
      <c r="AJ788" s="86">
        <f>AVERAGEIFS($J$2:J788, $B$2:B788, B788)</f>
        <v>0.49518518518518517</v>
      </c>
      <c r="AK788" s="86">
        <f>AVERAGEIFS($D$2:D788, $B$2:B788, B788)</f>
        <v>0.51851851851851849</v>
      </c>
    </row>
    <row r="789" spans="1:37" x14ac:dyDescent="0.25">
      <c r="A789" s="85">
        <v>46187</v>
      </c>
      <c r="B789" t="s">
        <v>161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86">
        <f>AVERAGEIFS($C$2:C789, $B$2:B789, B789)</f>
        <v>11.55</v>
      </c>
      <c r="AI789" s="86">
        <f>AVERAGEIFS($I$2:I789, $B$2:B789, B789)</f>
        <v>0.49749999999999994</v>
      </c>
      <c r="AJ789" s="86">
        <f>AVERAGEIFS($J$2:J789, $B$2:B789, B789)</f>
        <v>0.49349999999999994</v>
      </c>
      <c r="AK789" s="86">
        <f>AVERAGEIFS($D$2:D789, $B$2:B789, B789)</f>
        <v>0.55000000000000004</v>
      </c>
    </row>
    <row r="790" spans="1:37" x14ac:dyDescent="0.25">
      <c r="A790" s="85">
        <v>46187</v>
      </c>
      <c r="B790" t="s">
        <v>44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86">
        <f>AVERAGEIFS($C$2:C790, $B$2:B790, B790)</f>
        <v>16.361111111111111</v>
      </c>
      <c r="AI790" s="86">
        <f>AVERAGEIFS($I$2:I790, $B$2:B790, B790)</f>
        <v>0.52916666666666656</v>
      </c>
      <c r="AJ790" s="86">
        <f>AVERAGEIFS($J$2:J790, $B$2:B790, B790)</f>
        <v>0.52638888888888891</v>
      </c>
      <c r="AK790" s="86">
        <f>AVERAGEIFS($D$2:D790, $B$2:B790, B790)</f>
        <v>0.5</v>
      </c>
    </row>
    <row r="791" spans="1:37" x14ac:dyDescent="0.25">
      <c r="A791" s="85">
        <v>46187</v>
      </c>
      <c r="B791" t="s">
        <v>141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86">
        <f>AVERAGEIFS($C$2:C791, $B$2:B791, B791)</f>
        <v>20.333333333333332</v>
      </c>
      <c r="AI791" s="86">
        <f>AVERAGEIFS($I$2:I791, $B$2:B791, B791)</f>
        <v>0.52424242424242429</v>
      </c>
      <c r="AJ791" s="86">
        <f>AVERAGEIFS($J$2:J791, $B$2:B791, B791)</f>
        <v>0.51030303030303026</v>
      </c>
      <c r="AK791" s="86">
        <f>AVERAGEIFS($D$2:D791, $B$2:B791, B791)</f>
        <v>0.63636363636363635</v>
      </c>
    </row>
    <row r="792" spans="1:37" x14ac:dyDescent="0.25">
      <c r="A792" s="85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86">
        <f>AVERAGEIFS($C$2:C792, $B$2:B792, B792)</f>
        <v>25.711111111111112</v>
      </c>
      <c r="AI792" s="86">
        <f>AVERAGEIFS($I$2:I792, $B$2:B792, B792)</f>
        <v>0.58111111111111113</v>
      </c>
      <c r="AJ792" s="86">
        <f>AVERAGEIFS($J$2:J792, $B$2:B792, B792)</f>
        <v>0.52933333333333343</v>
      </c>
      <c r="AK792" s="86">
        <f>AVERAGEIFS($D$2:D792, $B$2:B792, B792)</f>
        <v>0.64444444444444449</v>
      </c>
    </row>
    <row r="793" spans="1:37" x14ac:dyDescent="0.25">
      <c r="A793" s="85">
        <v>46191</v>
      </c>
      <c r="B793" t="s">
        <v>40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19.842105263157894</v>
      </c>
      <c r="AI793" s="86">
        <f>AVERAGEIFS($I$2:I793, $B$2:B793, B793)</f>
        <v>0.46447368421052637</v>
      </c>
      <c r="AJ793" s="86">
        <f>AVERAGEIFS($J$2:J793, $B$2:B793, B793)</f>
        <v>0.48263157894736841</v>
      </c>
      <c r="AK793" s="86">
        <f>AVERAGEIFS($D$2:D793, $B$2:B793, B793)</f>
        <v>0.42105263157894735</v>
      </c>
    </row>
    <row r="794" spans="1:37" x14ac:dyDescent="0.25">
      <c r="A794" s="85">
        <v>46191</v>
      </c>
      <c r="B794" t="s">
        <v>141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20.647058823529413</v>
      </c>
      <c r="AI794" s="86">
        <f>AVERAGEIFS($I$2:I794, $B$2:B794, B794)</f>
        <v>0.53088235294117647</v>
      </c>
      <c r="AJ794" s="86">
        <f>AVERAGEIFS($J$2:J794, $B$2:B794, B794)</f>
        <v>0.51558823529411768</v>
      </c>
      <c r="AK794" s="86">
        <f>AVERAGEIFS($D$2:D794, $B$2:B794, B794)</f>
        <v>0.6470588235294118</v>
      </c>
    </row>
    <row r="795" spans="1:37" x14ac:dyDescent="0.25">
      <c r="A795" s="85">
        <v>46191</v>
      </c>
      <c r="B795" t="s">
        <v>150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20.416666666666668</v>
      </c>
      <c r="AI795" s="86">
        <f>AVERAGEIFS($I$2:I795, $B$2:B795, B795)</f>
        <v>0.5805555555555556</v>
      </c>
      <c r="AJ795" s="86">
        <f>AVERAGEIFS($J$2:J795, $B$2:B795, B795)</f>
        <v>0.54861111111111116</v>
      </c>
      <c r="AK795" s="86">
        <f>AVERAGEIFS($D$2:D795, $B$2:B795, B795)</f>
        <v>0.66666666666666663</v>
      </c>
    </row>
    <row r="796" spans="1:37" x14ac:dyDescent="0.25">
      <c r="A796" s="85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24.266666666666666</v>
      </c>
      <c r="AI796" s="86">
        <f>AVERAGEIFS($I$2:I796, $B$2:B796, B796)</f>
        <v>0.47333333333333333</v>
      </c>
      <c r="AJ796" s="86">
        <f>AVERAGEIFS($J$2:J796, $B$2:B796, B796)</f>
        <v>0.50900000000000001</v>
      </c>
      <c r="AK796" s="86">
        <f>AVERAGEIFS($D$2:D796, $B$2:B796, B796)</f>
        <v>0.43333333333333335</v>
      </c>
    </row>
    <row r="797" spans="1:37" x14ac:dyDescent="0.25">
      <c r="A797" s="85">
        <v>46191</v>
      </c>
      <c r="B797" t="s">
        <v>42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17.055555555555557</v>
      </c>
      <c r="AI797" s="86">
        <f>AVERAGEIFS($I$2:I797, $B$2:B797, B797)</f>
        <v>0.4861111111111111</v>
      </c>
      <c r="AJ797" s="86">
        <f>AVERAGEIFS($J$2:J797, $B$2:B797, B797)</f>
        <v>0.4875000000000001</v>
      </c>
      <c r="AK797" s="86">
        <f>AVERAGEIFS($D$2:D797, $B$2:B797, B797)</f>
        <v>0.47222222222222221</v>
      </c>
    </row>
    <row r="798" spans="1:37" x14ac:dyDescent="0.25">
      <c r="A798" s="85">
        <v>46191</v>
      </c>
      <c r="B798" t="s">
        <v>179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19.666666666666668</v>
      </c>
      <c r="AI798" s="86">
        <f>AVERAGEIFS($I$2:I798, $B$2:B798, B798)</f>
        <v>0.50714285714285712</v>
      </c>
      <c r="AJ798" s="86">
        <f>AVERAGEIFS($J$2:J798, $B$2:B798, B798)</f>
        <v>0.51380952380952372</v>
      </c>
      <c r="AK798" s="86">
        <f>AVERAGEIFS($D$2:D798, $B$2:B798, B798)</f>
        <v>0.52380952380952384</v>
      </c>
    </row>
    <row r="799" spans="1:37" x14ac:dyDescent="0.25">
      <c r="A799" s="85">
        <v>46191</v>
      </c>
      <c r="B799" t="s">
        <v>140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12.333333333333334</v>
      </c>
      <c r="AI799" s="86">
        <f>AVERAGEIFS($I$2:I799, $B$2:B799, B799)</f>
        <v>0.5722222222222223</v>
      </c>
      <c r="AJ799" s="86">
        <f>AVERAGEIFS($J$2:J799, $B$2:B799, B799)</f>
        <v>0.53388888888888886</v>
      </c>
      <c r="AK799" s="86">
        <f>AVERAGEIFS($D$2:D799, $B$2:B799, B799)</f>
        <v>0.55555555555555558</v>
      </c>
    </row>
    <row r="800" spans="1:37" x14ac:dyDescent="0.25">
      <c r="A800" s="85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86">
        <f>AVERAGEIFS($C$2:C800, $B$2:B800, B800)</f>
        <v>26.333333333333332</v>
      </c>
      <c r="AI800" s="86">
        <f>AVERAGEIFS($I$2:I800, $B$2:B800, B800)</f>
        <v>0.50555555555555554</v>
      </c>
      <c r="AJ800" s="86">
        <f>AVERAGEIFS($J$2:J800, $B$2:B800, B800)</f>
        <v>0.51222222222222225</v>
      </c>
      <c r="AK800" s="86">
        <f>AVERAGEIFS($D$2:D800, $B$2:B800, B800)</f>
        <v>0.48148148148148145</v>
      </c>
    </row>
    <row r="801" spans="1:37" x14ac:dyDescent="0.25">
      <c r="A801" s="85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86">
        <f>AVERAGEIFS($C$2:C801, $B$2:B801, B801)</f>
        <v>25.695652173913043</v>
      </c>
      <c r="AI801" s="86">
        <f>AVERAGEIFS($I$2:I801, $B$2:B801, B801)</f>
        <v>0.57391304347826089</v>
      </c>
      <c r="AJ801" s="86">
        <f>AVERAGEIFS($J$2:J801, $B$2:B801, B801)</f>
        <v>0.52456521739130435</v>
      </c>
      <c r="AK801" s="86">
        <f>AVERAGEIFS($D$2:D801, $B$2:B801, B801)</f>
        <v>0.63043478260869568</v>
      </c>
    </row>
    <row r="802" spans="1:37" x14ac:dyDescent="0.25">
      <c r="A802" s="85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86">
        <f>AVERAGEIFS($C$2:C802, $B$2:B802, B802)</f>
        <v>25.5</v>
      </c>
      <c r="AI802" s="86">
        <f>AVERAGEIFS($I$2:I802, $B$2:B802, B802)</f>
        <v>0.54333333333333333</v>
      </c>
      <c r="AJ802" s="86">
        <f>AVERAGEIFS($J$2:J802, $B$2:B802, B802)</f>
        <v>0.5159999999999999</v>
      </c>
      <c r="AK802" s="86">
        <f>AVERAGEIFS($D$2:D802, $B$2:B802, B802)</f>
        <v>0.56666666666666665</v>
      </c>
    </row>
    <row r="803" spans="1:37" x14ac:dyDescent="0.25">
      <c r="A803" s="85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86">
        <f>AVERAGEIFS($C$2:C803, $B$2:B803, B803)</f>
        <v>18.576923076923077</v>
      </c>
      <c r="AI803" s="86">
        <f>AVERAGEIFS($I$2:I803, $B$2:B803, B803)</f>
        <v>0.46730769230769237</v>
      </c>
      <c r="AJ803" s="86">
        <f>AVERAGEIFS($J$2:J803, $B$2:B803, B803)</f>
        <v>0.48153846153846158</v>
      </c>
      <c r="AK803" s="86">
        <f>AVERAGEIFS($D$2:D803, $B$2:B803, B803)</f>
        <v>0.46153846153846156</v>
      </c>
    </row>
    <row r="804" spans="1:37" x14ac:dyDescent="0.25">
      <c r="A804" s="85">
        <v>46191</v>
      </c>
      <c r="B804" t="s">
        <v>115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86">
        <f>AVERAGEIFS($C$2:C804, $B$2:B804, B804)</f>
        <v>13.066666666666666</v>
      </c>
      <c r="AI804" s="86">
        <f>AVERAGEIFS($I$2:I804, $B$2:B804, B804)</f>
        <v>0.57000000000000006</v>
      </c>
      <c r="AJ804" s="86">
        <f>AVERAGEIFS($J$2:J804, $B$2:B804, B804)</f>
        <v>0.51666666666666672</v>
      </c>
      <c r="AK804" s="86">
        <f>AVERAGEIFS($D$2:D804, $B$2:B804, B804)</f>
        <v>0.66666666666666663</v>
      </c>
    </row>
    <row r="805" spans="1:37" x14ac:dyDescent="0.25">
      <c r="A805" s="85">
        <v>46191</v>
      </c>
      <c r="B805" t="s">
        <v>148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86">
        <f>AVERAGEIFS($C$2:C805, $B$2:B805, B805)</f>
        <v>8.6875</v>
      </c>
      <c r="AI805" s="86">
        <f>AVERAGEIFS($I$2:I805, $B$2:B805, B805)</f>
        <v>0.37187500000000001</v>
      </c>
      <c r="AJ805" s="86">
        <f>AVERAGEIFS($J$2:J805, $B$2:B805, B805)</f>
        <v>0.43312499999999987</v>
      </c>
      <c r="AK805" s="86">
        <f>AVERAGEIFS($D$2:D805, $B$2:B805, B805)</f>
        <v>0.375</v>
      </c>
    </row>
    <row r="806" spans="1:37" x14ac:dyDescent="0.25">
      <c r="A806" s="85">
        <v>46191</v>
      </c>
      <c r="B806" t="s">
        <v>107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86">
        <f>AVERAGEIFS($C$2:C806, $B$2:B806, B806)</f>
        <v>16.125</v>
      </c>
      <c r="AI806" s="86">
        <f>AVERAGEIFS($I$2:I806, $B$2:B806, B806)</f>
        <v>0.45156249999999998</v>
      </c>
      <c r="AJ806" s="86">
        <f>AVERAGEIFS($J$2:J806, $B$2:B806, B806)</f>
        <v>0.47343750000000001</v>
      </c>
      <c r="AK806" s="86">
        <f>AVERAGEIFS($D$2:D806, $B$2:B806, B806)</f>
        <v>0.46875</v>
      </c>
    </row>
    <row r="807" spans="1:37" x14ac:dyDescent="0.25">
      <c r="A807" s="85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26.392857142857142</v>
      </c>
      <c r="AI807" s="86">
        <f>AVERAGEIFS($I$2:I807, $B$2:B807, B807)</f>
        <v>0.5089285714285714</v>
      </c>
      <c r="AJ807" s="86">
        <f>AVERAGEIFS($J$2:J807, $B$2:B807, B807)</f>
        <v>0.51428571428571435</v>
      </c>
      <c r="AK807" s="86">
        <f>AVERAGEIFS($D$2:D807, $B$2:B807, B807)</f>
        <v>0.5</v>
      </c>
    </row>
    <row r="808" spans="1:37" x14ac:dyDescent="0.25">
      <c r="A808" s="85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18.555555555555557</v>
      </c>
      <c r="AI808" s="86">
        <f>AVERAGEIFS($I$2:I808, $B$2:B808, B808)</f>
        <v>0.47222222222222227</v>
      </c>
      <c r="AJ808" s="86">
        <f>AVERAGEIFS($J$2:J808, $B$2:B808, B808)</f>
        <v>0.48481481481481487</v>
      </c>
      <c r="AK808" s="86">
        <f>AVERAGEIFS($D$2:D808, $B$2:B808, B808)</f>
        <v>0.48148148148148145</v>
      </c>
    </row>
    <row r="809" spans="1:37" x14ac:dyDescent="0.25">
      <c r="A809" s="85">
        <v>46191</v>
      </c>
      <c r="B809" t="s">
        <v>179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20.09090909090909</v>
      </c>
      <c r="AI809" s="86">
        <f>AVERAGEIFS($I$2:I809, $B$2:B809, B809)</f>
        <v>0.51136363636363624</v>
      </c>
      <c r="AJ809" s="86">
        <f>AVERAGEIFS($J$2:J809, $B$2:B809, B809)</f>
        <v>0.51636363636363625</v>
      </c>
      <c r="AK809" s="86">
        <f>AVERAGEIFS($D$2:D809, $B$2:B809, B809)</f>
        <v>0.54545454545454541</v>
      </c>
    </row>
    <row r="810" spans="1:37" x14ac:dyDescent="0.25">
      <c r="A810" s="85">
        <v>46191</v>
      </c>
      <c r="B810" t="s">
        <v>141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86">
        <f>AVERAGEIFS($C$2:C810, $B$2:B810, B810)</f>
        <v>20.942857142857143</v>
      </c>
      <c r="AI810" s="86">
        <f>AVERAGEIFS($I$2:I810, $B$2:B810, B810)</f>
        <v>0.53285714285714292</v>
      </c>
      <c r="AJ810" s="86">
        <f>AVERAGEIFS($J$2:J810, $B$2:B810, B810)</f>
        <v>0.51714285714285724</v>
      </c>
      <c r="AK810" s="86">
        <f>AVERAGEIFS($D$2:D810, $B$2:B810, B810)</f>
        <v>0.65714285714285714</v>
      </c>
    </row>
    <row r="811" spans="1:37" x14ac:dyDescent="0.25">
      <c r="A811" s="85">
        <v>46191</v>
      </c>
      <c r="B811" t="s">
        <v>42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86">
        <f>AVERAGEIFS($C$2:C811, $B$2:B811, B811)</f>
        <v>17.216216216216218</v>
      </c>
      <c r="AI811" s="86">
        <f>AVERAGEIFS($I$2:I811, $B$2:B811, B811)</f>
        <v>0.48918918918918924</v>
      </c>
      <c r="AJ811" s="86">
        <f>AVERAGEIFS($J$2:J811, $B$2:B811, B811)</f>
        <v>0.48972972972972983</v>
      </c>
      <c r="AK811" s="86">
        <f>AVERAGEIFS($D$2:D811, $B$2:B811, B811)</f>
        <v>0.48648648648648651</v>
      </c>
    </row>
    <row r="812" spans="1:37" x14ac:dyDescent="0.25">
      <c r="A812" s="85">
        <v>46191</v>
      </c>
      <c r="B812" t="s">
        <v>115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86">
        <f>AVERAGEIFS($C$2:C812, $B$2:B812, B812)</f>
        <v>13.375</v>
      </c>
      <c r="AI812" s="86">
        <f>AVERAGEIFS($I$2:I812, $B$2:B812, B812)</f>
        <v>0.57187500000000002</v>
      </c>
      <c r="AJ812" s="86">
        <f>AVERAGEIFS($J$2:J812, $B$2:B812, B812)</f>
        <v>0.52</v>
      </c>
      <c r="AK812" s="86">
        <f>AVERAGEIFS($D$2:D812, $B$2:B812, B812)</f>
        <v>0.6875</v>
      </c>
    </row>
    <row r="813" spans="1:37" x14ac:dyDescent="0.25">
      <c r="A813" s="85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86">
        <f>AVERAGEIFS($C$2:C813, $B$2:B813, B813)</f>
        <v>25.723404255319149</v>
      </c>
      <c r="AI813" s="86">
        <f>AVERAGEIFS($I$2:I813, $B$2:B813, B813)</f>
        <v>0.57021276595744685</v>
      </c>
      <c r="AJ813" s="86">
        <f>AVERAGEIFS($J$2:J813, $B$2:B813, B813)</f>
        <v>0.52255319148936175</v>
      </c>
      <c r="AK813" s="86">
        <f>AVERAGEIFS($D$2:D813, $B$2:B813, B813)</f>
        <v>0.61702127659574468</v>
      </c>
    </row>
    <row r="814" spans="1:37" x14ac:dyDescent="0.25">
      <c r="A814" s="85">
        <v>46191</v>
      </c>
      <c r="B814" t="s">
        <v>40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86">
        <f>AVERAGEIFS($C$2:C814, $B$2:B814, B814)</f>
        <v>19.794871794871796</v>
      </c>
      <c r="AI814" s="86">
        <f>AVERAGEIFS($I$2:I814, $B$2:B814, B814)</f>
        <v>0.46282051282051284</v>
      </c>
      <c r="AJ814" s="86">
        <f>AVERAGEIFS($J$2:J814, $B$2:B814, B814)</f>
        <v>0.48128205128205126</v>
      </c>
      <c r="AK814" s="86">
        <f>AVERAGEIFS($D$2:D814, $B$2:B814, B814)</f>
        <v>0.41025641025641024</v>
      </c>
    </row>
    <row r="815" spans="1:37" x14ac:dyDescent="0.25">
      <c r="A815" s="85">
        <v>46191</v>
      </c>
      <c r="B815" t="s">
        <v>71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86">
        <f>AVERAGEIFS($C$2:C815, $B$2:B815, B815)</f>
        <v>18.928571428571427</v>
      </c>
      <c r="AI815" s="86">
        <f>AVERAGEIFS($I$2:I815, $B$2:B815, B815)</f>
        <v>0.49642857142857144</v>
      </c>
      <c r="AJ815" s="86">
        <f>AVERAGEIFS($J$2:J815, $B$2:B815, B815)</f>
        <v>0.49285714285714283</v>
      </c>
      <c r="AK815" s="86">
        <f>AVERAGEIFS($D$2:D815, $B$2:B815, B815)</f>
        <v>0.5</v>
      </c>
    </row>
    <row r="816" spans="1:37" x14ac:dyDescent="0.25">
      <c r="A816" s="85">
        <v>46191</v>
      </c>
      <c r="B816" t="s">
        <v>150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86">
        <f>AVERAGEIFS($C$2:C816, $B$2:B816, B816)</f>
        <v>20.594594594594593</v>
      </c>
      <c r="AI816" s="86">
        <f>AVERAGEIFS($I$2:I816, $B$2:B816, B816)</f>
        <v>0.57567567567567568</v>
      </c>
      <c r="AJ816" s="86">
        <f>AVERAGEIFS($J$2:J816, $B$2:B816, B816)</f>
        <v>0.5454054054054055</v>
      </c>
      <c r="AK816" s="86">
        <f>AVERAGEIFS($D$2:D816, $B$2:B816, B816)</f>
        <v>0.64864864864864868</v>
      </c>
    </row>
    <row r="817" spans="1:37" x14ac:dyDescent="0.25">
      <c r="A817" s="85">
        <v>46191</v>
      </c>
      <c r="B817" t="s">
        <v>107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86">
        <f>AVERAGEIFS($C$2:C817, $B$2:B817, B817)</f>
        <v>16.393939393939394</v>
      </c>
      <c r="AI817" s="86">
        <f>AVERAGEIFS($I$2:I817, $B$2:B817, B817)</f>
        <v>0.45</v>
      </c>
      <c r="AJ817" s="86">
        <f>AVERAGEIFS($J$2:J817, $B$2:B817, B817)</f>
        <v>0.47212121212121211</v>
      </c>
      <c r="AK817" s="86">
        <f>AVERAGEIFS($D$2:D817, $B$2:B817, B817)</f>
        <v>0.45454545454545453</v>
      </c>
    </row>
    <row r="818" spans="1:37" x14ac:dyDescent="0.25">
      <c r="A818" s="85">
        <v>46191</v>
      </c>
      <c r="B818" t="s">
        <v>140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86">
        <f>AVERAGEIFS($C$2:C818, $B$2:B818, B818)</f>
        <v>12.263157894736842</v>
      </c>
      <c r="AI818" s="86">
        <f>AVERAGEIFS($I$2:I818, $B$2:B818, B818)</f>
        <v>0.56315789473684219</v>
      </c>
      <c r="AJ818" s="86">
        <f>AVERAGEIFS($J$2:J818, $B$2:B818, B818)</f>
        <v>0.5284210526315789</v>
      </c>
      <c r="AK818" s="86">
        <f>AVERAGEIFS($D$2:D818, $B$2:B818, B818)</f>
        <v>0.52631578947368418</v>
      </c>
    </row>
    <row r="819" spans="1:37" x14ac:dyDescent="0.25">
      <c r="A819" s="85">
        <v>46195</v>
      </c>
      <c r="B819" t="s">
        <v>37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86">
        <f>AVERAGEIFS($C$2:C819, $B$2:B819, B819)</f>
        <v>17.555555555555557</v>
      </c>
      <c r="AI819" s="86">
        <f>AVERAGEIFS($I$2:I819, $B$2:B819, B819)</f>
        <v>0.69444444444444442</v>
      </c>
      <c r="AJ819" s="86">
        <f>AVERAGEIFS($J$2:J819, $B$2:B819, B819)</f>
        <v>0.58111111111111102</v>
      </c>
      <c r="AK819" s="86">
        <f>AVERAGEIFS($D$2:D819, $B$2:B819, B819)</f>
        <v>0.77777777777777779</v>
      </c>
    </row>
    <row r="820" spans="1:37" x14ac:dyDescent="0.25">
      <c r="A820" s="85">
        <v>46195</v>
      </c>
      <c r="B820" t="s">
        <v>179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86">
        <f>AVERAGEIFS($C$2:C820, $B$2:B820, B820)</f>
        <v>20.217391304347824</v>
      </c>
      <c r="AI820" s="86">
        <f>AVERAGEIFS($I$2:I820, $B$2:B820, B820)</f>
        <v>0.53260869565217384</v>
      </c>
      <c r="AJ820" s="86">
        <f>AVERAGEIFS($J$2:J820, $B$2:B820, B820)</f>
        <v>0.52652173913043465</v>
      </c>
      <c r="AK820" s="86">
        <f>AVERAGEIFS($D$2:D820, $B$2:B820, B820)</f>
        <v>0.56521739130434778</v>
      </c>
    </row>
    <row r="821" spans="1:37" x14ac:dyDescent="0.25">
      <c r="A821" s="85">
        <v>46195</v>
      </c>
      <c r="B821" t="s">
        <v>214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86">
        <f>AVERAGEIFS($C$2:C821, $B$2:B821, B821)</f>
        <v>5.7</v>
      </c>
      <c r="AI821" s="86">
        <f>AVERAGEIFS($I$2:I821, $B$2:B821, B821)</f>
        <v>0.65999999999999992</v>
      </c>
      <c r="AJ821" s="86">
        <f>AVERAGEIFS($J$2:J821, $B$2:B821, B821)</f>
        <v>0.55399999999999994</v>
      </c>
      <c r="AK821" s="86">
        <f>AVERAGEIFS($D$2:D821, $B$2:B821, B821)</f>
        <v>0.7</v>
      </c>
    </row>
    <row r="822" spans="1:37" x14ac:dyDescent="0.25">
      <c r="A822" s="85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86">
        <f>AVERAGEIFS($C$2:C822, $B$2:B822, B822)</f>
        <v>26.517241379310345</v>
      </c>
      <c r="AI822" s="86">
        <f>AVERAGEIFS($I$2:I822, $B$2:B822, B822)</f>
        <v>0.52586206896551724</v>
      </c>
      <c r="AJ822" s="86">
        <f>AVERAGEIFS($J$2:J822, $B$2:B822, B822)</f>
        <v>0.52241379310344838</v>
      </c>
      <c r="AK822" s="86">
        <f>AVERAGEIFS($D$2:D822, $B$2:B822, B822)</f>
        <v>0.51724137931034486</v>
      </c>
    </row>
    <row r="823" spans="1:37" x14ac:dyDescent="0.25">
      <c r="A823" s="85">
        <v>46195</v>
      </c>
      <c r="B823" t="s">
        <v>44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86">
        <f>AVERAGEIFS($C$2:C823, $B$2:B823, B823)</f>
        <v>16.486486486486488</v>
      </c>
      <c r="AI823" s="86">
        <f>AVERAGEIFS($I$2:I823, $B$2:B823, B823)</f>
        <v>0.5418918918918918</v>
      </c>
      <c r="AJ823" s="86">
        <f>AVERAGEIFS($J$2:J823, $B$2:B823, B823)</f>
        <v>0.53243243243243243</v>
      </c>
      <c r="AK823" s="86">
        <f>AVERAGEIFS($D$2:D823, $B$2:B823, B823)</f>
        <v>0.51351351351351349</v>
      </c>
    </row>
    <row r="824" spans="1:37" x14ac:dyDescent="0.25">
      <c r="A824" s="85">
        <v>46195</v>
      </c>
      <c r="B824" t="s">
        <v>147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86">
        <f>AVERAGEIFS($C$2:C824, $B$2:B824, B824)</f>
        <v>17.030303030303031</v>
      </c>
      <c r="AI824" s="86">
        <f>AVERAGEIFS($I$2:I824, $B$2:B824, B824)</f>
        <v>0.54848484848484846</v>
      </c>
      <c r="AJ824" s="86">
        <f>AVERAGEIFS($J$2:J824, $B$2:B824, B824)</f>
        <v>0.52878787878787892</v>
      </c>
      <c r="AK824" s="86">
        <f>AVERAGEIFS($D$2:D824, $B$2:B824, B824)</f>
        <v>0.54545454545454541</v>
      </c>
    </row>
    <row r="825" spans="1:37" x14ac:dyDescent="0.25">
      <c r="A825" s="85">
        <v>46195</v>
      </c>
      <c r="B825" t="s">
        <v>152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14.65</v>
      </c>
      <c r="AI825" s="86">
        <f>AVERAGEIFS($I$2:I825, $B$2:B825, B825)</f>
        <v>0.41</v>
      </c>
      <c r="AJ825" s="86">
        <f>AVERAGEIFS($J$2:J825, $B$2:B825, B825)</f>
        <v>0.46850000000000003</v>
      </c>
      <c r="AK825" s="86">
        <f>AVERAGEIFS($D$2:D825, $B$2:B825, B825)</f>
        <v>0.35</v>
      </c>
    </row>
    <row r="826" spans="1:37" x14ac:dyDescent="0.25">
      <c r="A826" s="85">
        <v>46195</v>
      </c>
      <c r="B826" t="s">
        <v>161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11.428571428571429</v>
      </c>
      <c r="AI826" s="86">
        <f>AVERAGEIFS($I$2:I826, $B$2:B826, B826)</f>
        <v>0.47380952380952379</v>
      </c>
      <c r="AJ826" s="86">
        <f>AVERAGEIFS($J$2:J826, $B$2:B826, B826)</f>
        <v>0.48190476190476189</v>
      </c>
      <c r="AK826" s="86">
        <f>AVERAGEIFS($D$2:D826, $B$2:B826, B826)</f>
        <v>0.52380952380952384</v>
      </c>
    </row>
    <row r="827" spans="1:37" x14ac:dyDescent="0.25">
      <c r="A827" s="85">
        <v>46195</v>
      </c>
      <c r="B827" t="s">
        <v>137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8</v>
      </c>
      <c r="AI827" s="86">
        <f>AVERAGEIFS($I$2:I827, $B$2:B827, B827)</f>
        <v>0.4</v>
      </c>
      <c r="AJ827" s="86">
        <f>AVERAGEIFS($J$2:J827, $B$2:B827, B827)</f>
        <v>0.44600000000000001</v>
      </c>
      <c r="AK827" s="86">
        <f>AVERAGEIFS($D$2:D827, $B$2:B827, B827)</f>
        <v>0.4</v>
      </c>
    </row>
    <row r="828" spans="1:37" x14ac:dyDescent="0.25">
      <c r="A828" s="85">
        <v>46195</v>
      </c>
      <c r="B828" t="s">
        <v>141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20.861111111111111</v>
      </c>
      <c r="AI828" s="86">
        <f>AVERAGEIFS($I$2:I828, $B$2:B828, B828)</f>
        <v>0.5180555555555556</v>
      </c>
      <c r="AJ828" s="86">
        <f>AVERAGEIFS($J$2:J828, $B$2:B828, B828)</f>
        <v>0.5097222222222223</v>
      </c>
      <c r="AK828" s="86">
        <f>AVERAGEIFS($D$2:D828, $B$2:B828, B828)</f>
        <v>0.63888888888888884</v>
      </c>
    </row>
    <row r="829" spans="1:37" x14ac:dyDescent="0.25">
      <c r="A829" s="85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18.392857142857142</v>
      </c>
      <c r="AI829" s="86">
        <f>AVERAGEIFS($I$2:I829, $B$2:B829, B829)</f>
        <v>0.4553571428571429</v>
      </c>
      <c r="AJ829" s="86">
        <f>AVERAGEIFS($J$2:J829, $B$2:B829, B829)</f>
        <v>0.47642857142857148</v>
      </c>
      <c r="AK829" s="86">
        <f>AVERAGEIFS($D$2:D829, $B$2:B829, B829)</f>
        <v>0.4642857142857143</v>
      </c>
    </row>
    <row r="830" spans="1:37" x14ac:dyDescent="0.25">
      <c r="A830" s="85">
        <v>46195</v>
      </c>
      <c r="B830" t="s">
        <v>150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20.736842105263158</v>
      </c>
      <c r="AI830" s="86">
        <f>AVERAGEIFS($I$2:I830, $B$2:B830, B830)</f>
        <v>0.56052631578947365</v>
      </c>
      <c r="AJ830" s="86">
        <f>AVERAGEIFS($J$2:J830, $B$2:B830, B830)</f>
        <v>0.53763157894736846</v>
      </c>
      <c r="AK830" s="86">
        <f>AVERAGEIFS($D$2:D830, $B$2:B830, B830)</f>
        <v>0.63157894736842102</v>
      </c>
    </row>
    <row r="831" spans="1:37" x14ac:dyDescent="0.25">
      <c r="A831" s="85">
        <v>46196</v>
      </c>
      <c r="B831" t="s">
        <v>115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13.176470588235293</v>
      </c>
      <c r="AI831" s="86">
        <f>AVERAGEIFS($I$2:I831, $B$2:B831, B831)</f>
        <v>0.59705882352941175</v>
      </c>
      <c r="AJ831" s="86">
        <f>AVERAGEIFS($J$2:J831, $B$2:B831, B831)</f>
        <v>0.52470588235294113</v>
      </c>
      <c r="AK831" s="86">
        <f>AVERAGEIFS($D$2:D831, $B$2:B831, B831)</f>
        <v>0.70588235294117652</v>
      </c>
    </row>
    <row r="832" spans="1:37" x14ac:dyDescent="0.25">
      <c r="A832" s="85">
        <v>46196</v>
      </c>
      <c r="B832" t="s">
        <v>27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13.416666666666666</v>
      </c>
      <c r="AI832" s="86">
        <f>AVERAGEIFS($I$2:I832, $B$2:B832, B832)</f>
        <v>0.59583333333333333</v>
      </c>
      <c r="AJ832" s="86">
        <f>AVERAGEIFS($J$2:J832, $B$2:B832, B832)</f>
        <v>0.51666666666666661</v>
      </c>
      <c r="AK832" s="86">
        <f>AVERAGEIFS($D$2:D832, $B$2:B832, B832)</f>
        <v>0.58333333333333337</v>
      </c>
    </row>
    <row r="833" spans="1:37" x14ac:dyDescent="0.25">
      <c r="A833" s="85">
        <v>46196</v>
      </c>
      <c r="B833" t="s">
        <v>71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18.827586206896552</v>
      </c>
      <c r="AI833" s="86">
        <f>AVERAGEIFS($I$2:I833, $B$2:B833, B833)</f>
        <v>0.51379310344827589</v>
      </c>
      <c r="AJ833" s="86">
        <f>AVERAGEIFS($J$2:J833, $B$2:B833, B833)</f>
        <v>0.49655172413793097</v>
      </c>
      <c r="AK833" s="86">
        <f>AVERAGEIFS($D$2:D833, $B$2:B833, B833)</f>
        <v>0.51724137931034486</v>
      </c>
    </row>
    <row r="834" spans="1:37" x14ac:dyDescent="0.25">
      <c r="A834" s="85">
        <v>46196</v>
      </c>
      <c r="B834" t="s">
        <v>52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13</v>
      </c>
      <c r="AI834" s="86">
        <f>AVERAGEIFS($I$2:I834, $B$2:B834, B834)</f>
        <v>0.47499999999999998</v>
      </c>
      <c r="AJ834" s="86">
        <f>AVERAGEIFS($J$2:J834, $B$2:B834, B834)</f>
        <v>0.49</v>
      </c>
      <c r="AK834" s="86">
        <f>AVERAGEIFS($D$2:D834, $B$2:B834, B834)</f>
        <v>0.25</v>
      </c>
    </row>
    <row r="835" spans="1:37" x14ac:dyDescent="0.25">
      <c r="A835" s="85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25.9375</v>
      </c>
      <c r="AI835" s="86">
        <f>AVERAGEIFS($I$2:I835, $B$2:B835, B835)</f>
        <v>0.57916666666666672</v>
      </c>
      <c r="AJ835" s="86">
        <f>AVERAGEIFS($J$2:J835, $B$2:B835, B835)</f>
        <v>0.52416666666666678</v>
      </c>
      <c r="AK835" s="86">
        <f>AVERAGEIFS($D$2:D835, $B$2:B835, B835)</f>
        <v>0.625</v>
      </c>
    </row>
    <row r="836" spans="1:37" x14ac:dyDescent="0.25">
      <c r="A836" s="85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17.8</v>
      </c>
      <c r="AI836" s="86">
        <f>AVERAGEIFS($I$2:I836, $B$2:B836, B836)</f>
        <v>0.45</v>
      </c>
      <c r="AJ836" s="86">
        <f>AVERAGEIFS($J$2:J836, $B$2:B836, B836)</f>
        <v>0.45400000000000001</v>
      </c>
      <c r="AK836" s="86">
        <f>AVERAGEIFS($D$2:D836, $B$2:B836, B836)</f>
        <v>0.4</v>
      </c>
    </row>
    <row r="837" spans="1:37" x14ac:dyDescent="0.25">
      <c r="A837" s="85">
        <v>46196</v>
      </c>
      <c r="B837" t="s">
        <v>42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17.315789473684209</v>
      </c>
      <c r="AI837" s="86">
        <f>AVERAGEIFS($I$2:I837, $B$2:B837, B837)</f>
        <v>0.47631578947368425</v>
      </c>
      <c r="AJ837" s="86">
        <f>AVERAGEIFS($J$2:J837, $B$2:B837, B837)</f>
        <v>0.48736842105263167</v>
      </c>
      <c r="AK837" s="86">
        <f>AVERAGEIFS($D$2:D837, $B$2:B837, B837)</f>
        <v>0.47368421052631576</v>
      </c>
    </row>
    <row r="838" spans="1:37" x14ac:dyDescent="0.25">
      <c r="A838" s="85">
        <v>46196</v>
      </c>
      <c r="B838" t="s">
        <v>50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17.583333333333332</v>
      </c>
      <c r="AI838" s="86">
        <f>AVERAGEIFS($I$2:I838, $B$2:B838, B838)</f>
        <v>0.41666666666666669</v>
      </c>
      <c r="AJ838" s="86">
        <f>AVERAGEIFS($J$2:J838, $B$2:B838, B838)</f>
        <v>0.46083333333333337</v>
      </c>
      <c r="AK838" s="86">
        <f>AVERAGEIFS($D$2:D838, $B$2:B838, B838)</f>
        <v>0.375</v>
      </c>
    </row>
    <row r="839" spans="1:37" x14ac:dyDescent="0.25">
      <c r="A839" s="85">
        <v>46196</v>
      </c>
      <c r="B839" t="s">
        <v>140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12.1</v>
      </c>
      <c r="AI839" s="86">
        <f>AVERAGEIFS($I$2:I839, $B$2:B839, B839)</f>
        <v>0.53500000000000003</v>
      </c>
      <c r="AJ839" s="86">
        <f>AVERAGEIFS($J$2:J839, $B$2:B839, B839)</f>
        <v>0.52200000000000002</v>
      </c>
      <c r="AK839" s="86">
        <f>AVERAGEIFS($D$2:D839, $B$2:B839, B839)</f>
        <v>0.5</v>
      </c>
    </row>
    <row r="840" spans="1:37" x14ac:dyDescent="0.25">
      <c r="A840" s="85">
        <v>46196</v>
      </c>
      <c r="B840" t="s">
        <v>40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19.725000000000001</v>
      </c>
      <c r="AI840" s="86">
        <f>AVERAGEIFS($I$2:I840, $B$2:B840, B840)</f>
        <v>0.45125000000000004</v>
      </c>
      <c r="AJ840" s="86">
        <f>AVERAGEIFS($J$2:J840, $B$2:B840, B840)</f>
        <v>0.47924999999999995</v>
      </c>
      <c r="AK840" s="86">
        <f>AVERAGEIFS($D$2:D840, $B$2:B840, B840)</f>
        <v>0.4</v>
      </c>
    </row>
    <row r="841" spans="1:37" x14ac:dyDescent="0.25">
      <c r="A841" s="85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25.29032258064516</v>
      </c>
      <c r="AI841" s="86">
        <f>AVERAGEIFS($I$2:I841, $B$2:B841, B841)</f>
        <v>0.52580645161290329</v>
      </c>
      <c r="AJ841" s="86">
        <f>AVERAGEIFS($J$2:J841, $B$2:B841, B841)</f>
        <v>0.51225806451612899</v>
      </c>
      <c r="AK841" s="86">
        <f>AVERAGEIFS($D$2:D841, $B$2:B841, B841)</f>
        <v>0.54838709677419351</v>
      </c>
    </row>
    <row r="842" spans="1:37" x14ac:dyDescent="0.25">
      <c r="A842" s="85">
        <v>46196</v>
      </c>
      <c r="B842" t="s">
        <v>148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86">
        <f>AVERAGEIFS($C$2:C842, $B$2:B842, B842)</f>
        <v>8.9411764705882355</v>
      </c>
      <c r="AI842" s="86">
        <f>AVERAGEIFS($I$2:I842, $B$2:B842, B842)</f>
        <v>0.35000000000000003</v>
      </c>
      <c r="AJ842" s="86">
        <f>AVERAGEIFS($J$2:J842, $B$2:B842, B842)</f>
        <v>0.43117647058823522</v>
      </c>
      <c r="AK842" s="86">
        <f>AVERAGEIFS($D$2:D842, $B$2:B842, B842)</f>
        <v>0.35294117647058826</v>
      </c>
    </row>
    <row r="843" spans="1:37" x14ac:dyDescent="0.25">
      <c r="A843" s="85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86">
        <f>AVERAGEIFS($C$2:C843, $B$2:B843, B843)</f>
        <v>26.666666666666668</v>
      </c>
      <c r="AI843" s="86">
        <f>AVERAGEIFS($I$2:I843, $B$2:B843, B843)</f>
        <v>0.54166666666666663</v>
      </c>
      <c r="AJ843" s="86">
        <f>AVERAGEIFS($J$2:J843, $B$2:B843, B843)</f>
        <v>0.52633333333333343</v>
      </c>
      <c r="AK843" s="86">
        <f>AVERAGEIFS($D$2:D843, $B$2:B843, B843)</f>
        <v>0.53333333333333333</v>
      </c>
    </row>
    <row r="844" spans="1:37" x14ac:dyDescent="0.25">
      <c r="A844" s="85">
        <v>46198</v>
      </c>
      <c r="B844" t="s">
        <v>179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86">
        <f>AVERAGEIFS($C$2:C844, $B$2:B844, B844)</f>
        <v>20.541666666666668</v>
      </c>
      <c r="AI844" s="86">
        <f>AVERAGEIFS($I$2:I844, $B$2:B844, B844)</f>
        <v>0.55208333333333326</v>
      </c>
      <c r="AJ844" s="86">
        <f>AVERAGEIFS($J$2:J844, $B$2:B844, B844)</f>
        <v>0.53124999999999989</v>
      </c>
      <c r="AK844" s="86">
        <f>AVERAGEIFS($D$2:D844, $B$2:B844, B844)</f>
        <v>0.58333333333333337</v>
      </c>
    </row>
    <row r="845" spans="1:37" x14ac:dyDescent="0.25">
      <c r="A845" s="85">
        <v>46198</v>
      </c>
      <c r="B845" t="s">
        <v>44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86">
        <f>AVERAGEIFS($C$2:C845, $B$2:B845, B845)</f>
        <v>16.315789473684209</v>
      </c>
      <c r="AI845" s="86">
        <f>AVERAGEIFS($I$2:I845, $B$2:B845, B845)</f>
        <v>0.55394736842105252</v>
      </c>
      <c r="AJ845" s="86">
        <f>AVERAGEIFS($J$2:J845, $B$2:B845, B845)</f>
        <v>0.53526315789473689</v>
      </c>
      <c r="AK845" s="86">
        <f>AVERAGEIFS($D$2:D845, $B$2:B845, B845)</f>
        <v>0.52631578947368418</v>
      </c>
    </row>
    <row r="846" spans="1:37" x14ac:dyDescent="0.25">
      <c r="A846" s="85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86">
        <f>AVERAGEIFS($C$2:C846, $B$2:B846, B846)</f>
        <v>17.666666666666668</v>
      </c>
      <c r="AI846" s="86">
        <f>AVERAGEIFS($I$2:I846, $B$2:B846, B846)</f>
        <v>0.54166666666666663</v>
      </c>
      <c r="AJ846" s="86">
        <f>AVERAGEIFS($J$2:J846, $B$2:B846, B846)</f>
        <v>0.48500000000000004</v>
      </c>
      <c r="AK846" s="86">
        <f>AVERAGEIFS($D$2:D846, $B$2:B846, B846)</f>
        <v>0.5</v>
      </c>
    </row>
    <row r="847" spans="1:37" x14ac:dyDescent="0.25">
      <c r="A847" s="85">
        <v>46198</v>
      </c>
      <c r="B847" t="s">
        <v>50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86">
        <f>AVERAGEIFS($C$2:C847, $B$2:B847, B847)</f>
        <v>17.600000000000001</v>
      </c>
      <c r="AI847" s="86">
        <f>AVERAGEIFS($I$2:I847, $B$2:B847, B847)</f>
        <v>0.44</v>
      </c>
      <c r="AJ847" s="86">
        <f>AVERAGEIFS($J$2:J847, $B$2:B847, B847)</f>
        <v>0.46800000000000003</v>
      </c>
      <c r="AK847" s="86">
        <f>AVERAGEIFS($D$2:D847, $B$2:B847, B847)</f>
        <v>0.4</v>
      </c>
    </row>
    <row r="848" spans="1:37" x14ac:dyDescent="0.25">
      <c r="A848" s="85">
        <v>46198</v>
      </c>
      <c r="B848" t="s">
        <v>214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6.2727272727272725</v>
      </c>
      <c r="AI848" s="86">
        <f>AVERAGEIFS($I$2:I848, $B$2:B848, B848)</f>
        <v>0.69090909090909092</v>
      </c>
      <c r="AJ848" s="86">
        <f>AVERAGEIFS($J$2:J848, $B$2:B848, B848)</f>
        <v>0.56181818181818166</v>
      </c>
      <c r="AK848" s="86">
        <f>AVERAGEIFS($D$2:D848, $B$2:B848, B848)</f>
        <v>0.72727272727272729</v>
      </c>
    </row>
    <row r="849" spans="1:37" x14ac:dyDescent="0.25">
      <c r="A849" s="85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24.35483870967742</v>
      </c>
      <c r="AI849" s="86">
        <f>AVERAGEIFS($I$2:I849, $B$2:B849, B849)</f>
        <v>0.45806451612903226</v>
      </c>
      <c r="AJ849" s="86">
        <f>AVERAGEIFS($J$2:J849, $B$2:B849, B849)</f>
        <v>0.50419354838709673</v>
      </c>
      <c r="AK849" s="86">
        <f>AVERAGEIFS($D$2:D849, $B$2:B849, B849)</f>
        <v>0.41935483870967744</v>
      </c>
    </row>
    <row r="850" spans="1:37" x14ac:dyDescent="0.25">
      <c r="A850" s="85">
        <v>46198</v>
      </c>
      <c r="B850" t="s">
        <v>141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20.702702702702702</v>
      </c>
      <c r="AI850" s="86">
        <f>AVERAGEIFS($I$2:I850, $B$2:B850, B850)</f>
        <v>0.50405405405405412</v>
      </c>
      <c r="AJ850" s="86">
        <f>AVERAGEIFS($J$2:J850, $B$2:B850, B850)</f>
        <v>0.50567567567567573</v>
      </c>
      <c r="AK850" s="86">
        <f>AVERAGEIFS($D$2:D850, $B$2:B850, B850)</f>
        <v>0.6216216216216216</v>
      </c>
    </row>
    <row r="851" spans="1:37" x14ac:dyDescent="0.25">
      <c r="A851" s="85">
        <v>46198</v>
      </c>
      <c r="B851" t="s">
        <v>13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18.428571428571427</v>
      </c>
      <c r="AI851" s="86">
        <f>AVERAGEIFS($I$2:I851, $B$2:B851, B851)</f>
        <v>0.43928571428571433</v>
      </c>
      <c r="AJ851" s="86">
        <f>AVERAGEIFS($J$2:J851, $B$2:B851, B851)</f>
        <v>0.47428571428571425</v>
      </c>
      <c r="AK851" s="86">
        <f>AVERAGEIFS($D$2:D851, $B$2:B851, B851)</f>
        <v>0.39285714285714285</v>
      </c>
    </row>
    <row r="852" spans="1:37" x14ac:dyDescent="0.25">
      <c r="A852" s="85">
        <v>46198</v>
      </c>
      <c r="B852" t="s">
        <v>46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14.6</v>
      </c>
      <c r="AI852" s="86">
        <f>AVERAGEIFS($I$2:I852, $B$2:B852, B852)</f>
        <v>0.255</v>
      </c>
      <c r="AJ852" s="86">
        <f>AVERAGEIFS($J$2:J852, $B$2:B852, B852)</f>
        <v>0.376</v>
      </c>
      <c r="AK852" s="86">
        <f>AVERAGEIFS($D$2:D852, $B$2:B852, B852)</f>
        <v>0.1</v>
      </c>
    </row>
    <row r="853" spans="1:37" x14ac:dyDescent="0.25">
      <c r="A853" s="85">
        <v>46198</v>
      </c>
      <c r="B853" t="s">
        <v>115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13.166666666666666</v>
      </c>
      <c r="AI853" s="86">
        <f>AVERAGEIFS($I$2:I853, $B$2:B853, B853)</f>
        <v>0.56388888888888888</v>
      </c>
      <c r="AJ853" s="86">
        <f>AVERAGEIFS($J$2:J853, $B$2:B853, B853)</f>
        <v>0.51555555555555554</v>
      </c>
      <c r="AK853" s="86">
        <f>AVERAGEIFS($D$2:D853, $B$2:B853, B853)</f>
        <v>0.66666666666666663</v>
      </c>
    </row>
    <row r="854" spans="1:37" x14ac:dyDescent="0.25">
      <c r="A854" s="85">
        <v>46198</v>
      </c>
      <c r="B854" t="s">
        <v>148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9.0555555555555554</v>
      </c>
      <c r="AI854" s="86">
        <f>AVERAGEIFS($I$2:I854, $B$2:B854, B854)</f>
        <v>0.33055555555555555</v>
      </c>
      <c r="AJ854" s="86">
        <f>AVERAGEIFS($J$2:J854, $B$2:B854, B854)</f>
        <v>0.42722222222222217</v>
      </c>
      <c r="AK854" s="86">
        <f>AVERAGEIFS($D$2:D854, $B$2:B854, B854)</f>
        <v>0.33333333333333331</v>
      </c>
    </row>
    <row r="855" spans="1:37" x14ac:dyDescent="0.25">
      <c r="A855" s="85">
        <v>46201</v>
      </c>
      <c r="B855" t="s">
        <v>179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86">
        <f>AVERAGEIFS($C$2:C855, $B$2:B855, B855)</f>
        <v>21.04</v>
      </c>
      <c r="AI855" s="86">
        <f>AVERAGEIFS($I$2:I855, $B$2:B855, B855)</f>
        <v>0.55999999999999994</v>
      </c>
      <c r="AJ855" s="86">
        <f>AVERAGEIFS($J$2:J855, $B$2:B855, B855)</f>
        <v>0.53759999999999986</v>
      </c>
      <c r="AK855" s="86">
        <f>AVERAGEIFS($D$2:D855, $B$2:B855, B855)</f>
        <v>0.6</v>
      </c>
    </row>
    <row r="856" spans="1:37" x14ac:dyDescent="0.25">
      <c r="A856" s="85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86">
        <f>AVERAGEIFS($C$2:C856, $B$2:B856, B856)</f>
        <v>26.677419354838708</v>
      </c>
      <c r="AI856" s="86">
        <f>AVERAGEIFS($I$2:I856, $B$2:B856, B856)</f>
        <v>0.54838709677419351</v>
      </c>
      <c r="AJ856" s="86">
        <f>AVERAGEIFS($J$2:J856, $B$2:B856, B856)</f>
        <v>0.53161290322580657</v>
      </c>
      <c r="AK856" s="86">
        <f>AVERAGEIFS($D$2:D856, $B$2:B856, B856)</f>
        <v>0.54838709677419351</v>
      </c>
    </row>
    <row r="857" spans="1:37" x14ac:dyDescent="0.25">
      <c r="A857" s="85">
        <v>46201</v>
      </c>
      <c r="B857" t="s">
        <v>44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86">
        <f>AVERAGEIFS($C$2:C857, $B$2:B857, B857)</f>
        <v>16.333333333333332</v>
      </c>
      <c r="AI857" s="86">
        <f>AVERAGEIFS($I$2:I857, $B$2:B857, B857)</f>
        <v>0.55897435897435888</v>
      </c>
      <c r="AJ857" s="86">
        <f>AVERAGEIFS($J$2:J857, $B$2:B857, B857)</f>
        <v>0.53923076923076929</v>
      </c>
      <c r="AK857" s="86">
        <f>AVERAGEIFS($D$2:D857, $B$2:B857, B857)</f>
        <v>0.53846153846153844</v>
      </c>
    </row>
    <row r="858" spans="1:37" x14ac:dyDescent="0.25">
      <c r="A858" s="85">
        <v>46201</v>
      </c>
      <c r="B858" t="s">
        <v>37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86">
        <f>AVERAGEIFS($C$2:C858, $B$2:B858, B858)</f>
        <v>17.2</v>
      </c>
      <c r="AI858" s="86">
        <f>AVERAGEIFS($I$2:I858, $B$2:B858, B858)</f>
        <v>0.7</v>
      </c>
      <c r="AJ858" s="86">
        <f>AVERAGEIFS($J$2:J858, $B$2:B858, B858)</f>
        <v>0.59199999999999997</v>
      </c>
      <c r="AK858" s="86">
        <f>AVERAGEIFS($D$2:D858, $B$2:B858, B858)</f>
        <v>0.8</v>
      </c>
    </row>
    <row r="859" spans="1:37" x14ac:dyDescent="0.25">
      <c r="A859" s="85">
        <v>46201</v>
      </c>
      <c r="B859" t="s">
        <v>147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86">
        <f>AVERAGEIFS($C$2:C859, $B$2:B859, B859)</f>
        <v>16.823529411764707</v>
      </c>
      <c r="AI859" s="86">
        <f>AVERAGEIFS($I$2:I859, $B$2:B859, B859)</f>
        <v>0.55441176470588227</v>
      </c>
      <c r="AJ859" s="86">
        <f>AVERAGEIFS($J$2:J859, $B$2:B859, B859)</f>
        <v>0.53352941176470603</v>
      </c>
      <c r="AK859" s="86">
        <f>AVERAGEIFS($D$2:D859, $B$2:B859, B859)</f>
        <v>0.55882352941176472</v>
      </c>
    </row>
    <row r="860" spans="1:37" x14ac:dyDescent="0.25">
      <c r="A860" s="85">
        <v>46201</v>
      </c>
      <c r="B860" t="s">
        <v>214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86">
        <f>AVERAGEIFS($C$2:C860, $B$2:B860, B860)</f>
        <v>6.333333333333333</v>
      </c>
      <c r="AI860" s="86">
        <f>AVERAGEIFS($I$2:I860, $B$2:B860, B860)</f>
        <v>0.6958333333333333</v>
      </c>
      <c r="AJ860" s="86">
        <f>AVERAGEIFS($J$2:J860, $B$2:B860, B860)</f>
        <v>0.5724999999999999</v>
      </c>
      <c r="AK860" s="86">
        <f>AVERAGEIFS($D$2:D860, $B$2:B860, B860)</f>
        <v>0.75</v>
      </c>
    </row>
    <row r="861" spans="1:37" x14ac:dyDescent="0.25">
      <c r="A861" s="85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86">
        <f>AVERAGEIFS($C$2:C861, $B$2:B861, B861)</f>
        <v>25.897959183673468</v>
      </c>
      <c r="AI861" s="86">
        <f>AVERAGEIFS($I$2:I861, $B$2:B861, B861)</f>
        <v>0.57244897959183672</v>
      </c>
      <c r="AJ861" s="86">
        <f>AVERAGEIFS($J$2:J861, $B$2:B861, B861)</f>
        <v>0.51979591836734695</v>
      </c>
      <c r="AK861" s="86">
        <f>AVERAGEIFS($D$2:D861, $B$2:B861, B861)</f>
        <v>0.61224489795918369</v>
      </c>
    </row>
    <row r="862" spans="1:37" x14ac:dyDescent="0.25">
      <c r="A862" s="85">
        <v>46201</v>
      </c>
      <c r="B862" t="s">
        <v>40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86">
        <f>AVERAGEIFS($C$2:C862, $B$2:B862, B862)</f>
        <v>19.780487804878049</v>
      </c>
      <c r="AI862" s="86">
        <f>AVERAGEIFS($I$2:I862, $B$2:B862, B862)</f>
        <v>0.44634146341463415</v>
      </c>
      <c r="AJ862" s="86">
        <f>AVERAGEIFS($J$2:J862, $B$2:B862, B862)</f>
        <v>0.47512195121951212</v>
      </c>
      <c r="AK862" s="86">
        <f>AVERAGEIFS($D$2:D862, $B$2:B862, B862)</f>
        <v>0.3902439024390244</v>
      </c>
    </row>
    <row r="863" spans="1:37" x14ac:dyDescent="0.25">
      <c r="A863" s="85">
        <v>46201</v>
      </c>
      <c r="B863" t="s">
        <v>71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86">
        <f>AVERAGEIFS($C$2:C863, $B$2:B863, B863)</f>
        <v>18.733333333333334</v>
      </c>
      <c r="AI863" s="86">
        <f>AVERAGEIFS($I$2:I863, $B$2:B863, B863)</f>
        <v>0.505</v>
      </c>
      <c r="AJ863" s="86">
        <f>AVERAGEIFS($J$2:J863, $B$2:B863, B863)</f>
        <v>0.49033333333333329</v>
      </c>
      <c r="AK863" s="86">
        <f>AVERAGEIFS($D$2:D863, $B$2:B863, B863)</f>
        <v>0.5</v>
      </c>
    </row>
    <row r="864" spans="1:37" x14ac:dyDescent="0.25">
      <c r="A864" s="85">
        <v>46201</v>
      </c>
      <c r="B864" t="s">
        <v>115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86">
        <f>AVERAGEIFS($C$2:C864, $B$2:B864, B864)</f>
        <v>13</v>
      </c>
      <c r="AI864" s="86">
        <f>AVERAGEIFS($I$2:I864, $B$2:B864, B864)</f>
        <v>0.54736842105263162</v>
      </c>
      <c r="AJ864" s="86">
        <f>AVERAGEIFS($J$2:J864, $B$2:B864, B864)</f>
        <v>0.50473684210526315</v>
      </c>
      <c r="AK864" s="86">
        <f>AVERAGEIFS($D$2:D864, $B$2:B864, B864)</f>
        <v>0.63157894736842102</v>
      </c>
    </row>
    <row r="865" spans="1:37" x14ac:dyDescent="0.25">
      <c r="A865" s="85">
        <v>46201</v>
      </c>
      <c r="B865" t="s">
        <v>53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86">
        <f>AVERAGEIFS($C$2:C865, $B$2:B865, B865)</f>
        <v>15.15</v>
      </c>
      <c r="AI865" s="86">
        <f>AVERAGEIFS($I$2:I865, $B$2:B865, B865)</f>
        <v>0.48</v>
      </c>
      <c r="AJ865" s="86">
        <f>AVERAGEIFS($J$2:J865, $B$2:B865, B865)</f>
        <v>0.47800000000000004</v>
      </c>
      <c r="AK865" s="86">
        <f>AVERAGEIFS($D$2:D865, $B$2:B865, B865)</f>
        <v>0.35</v>
      </c>
    </row>
    <row r="866" spans="1:37" x14ac:dyDescent="0.25">
      <c r="A866" s="85">
        <v>46201</v>
      </c>
      <c r="B866" t="s">
        <v>25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16.75</v>
      </c>
      <c r="AI866" s="86">
        <f>AVERAGEIFS($I$2:I866, $B$2:B866, B866)</f>
        <v>0.53749999999999998</v>
      </c>
      <c r="AJ866" s="86">
        <f>AVERAGEIFS($J$2:J866, $B$2:B866, B866)</f>
        <v>0.49</v>
      </c>
      <c r="AK866" s="86">
        <f>AVERAGEIFS($D$2:D866, $B$2:B866, B866)</f>
        <v>0.5</v>
      </c>
    </row>
    <row r="867" spans="1:37" x14ac:dyDescent="0.25">
      <c r="A867" s="85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86">
        <f>AVERAGEIFS($C$2:C867, $B$2:B867, B867)</f>
        <v>26.34375</v>
      </c>
      <c r="AI867" s="86">
        <f>AVERAGEIFS($I$2:I867, $B$2:B867, B867)</f>
        <v>0.5625</v>
      </c>
      <c r="AJ867" s="86">
        <f>AVERAGEIFS($J$2:J867, $B$2:B867, B867)</f>
        <v>0.53656250000000016</v>
      </c>
      <c r="AK867" s="86">
        <f>AVERAGEIFS($D$2:D867, $B$2:B867, B867)</f>
        <v>0.5625</v>
      </c>
    </row>
    <row r="868" spans="1:37" x14ac:dyDescent="0.25">
      <c r="A868" s="85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86">
        <f>AVERAGEIFS($C$2:C868, $B$2:B868, B868)</f>
        <v>25.8</v>
      </c>
      <c r="AI868" s="86">
        <f>AVERAGEIFS($I$2:I868, $B$2:B868, B868)</f>
        <v>0.58099999999999996</v>
      </c>
      <c r="AJ868" s="86">
        <f>AVERAGEIFS($J$2:J868, $B$2:B868, B868)</f>
        <v>0.52320000000000011</v>
      </c>
      <c r="AK868" s="86">
        <f>AVERAGEIFS($D$2:D868, $B$2:B868, B868)</f>
        <v>0.62</v>
      </c>
    </row>
    <row r="869" spans="1:37" x14ac:dyDescent="0.25">
      <c r="A869" s="85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86">
        <f>AVERAGEIFS($C$2:C869, $B$2:B869, B869)</f>
        <v>18.142857142857142</v>
      </c>
      <c r="AI869" s="86">
        <f>AVERAGEIFS($I$2:I869, $B$2:B869, B869)</f>
        <v>0.6071428571428571</v>
      </c>
      <c r="AJ869" s="86">
        <f>AVERAGEIFS($J$2:J869, $B$2:B869, B869)</f>
        <v>0.51428571428571435</v>
      </c>
      <c r="AK869" s="86">
        <f>AVERAGEIFS($D$2:D869, $B$2:B869, B869)</f>
        <v>0.5714285714285714</v>
      </c>
    </row>
    <row r="870" spans="1:37" x14ac:dyDescent="0.25">
      <c r="A870" s="85">
        <v>46203</v>
      </c>
      <c r="B870" t="s">
        <v>44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86">
        <f>AVERAGEIFS($C$2:C870, $B$2:B870, B870)</f>
        <v>16.274999999999999</v>
      </c>
      <c r="AI870" s="86">
        <f>AVERAGEIFS($I$2:I870, $B$2:B870, B870)</f>
        <v>0.56999999999999995</v>
      </c>
      <c r="AJ870" s="86">
        <f>AVERAGEIFS($J$2:J870, $B$2:B870, B870)</f>
        <v>0.54300000000000004</v>
      </c>
      <c r="AK870" s="86">
        <f>AVERAGEIFS($D$2:D870, $B$2:B870, B870)</f>
        <v>0.55000000000000004</v>
      </c>
    </row>
    <row r="871" spans="1:37" x14ac:dyDescent="0.25">
      <c r="A871" s="85">
        <v>46203</v>
      </c>
      <c r="B871" t="s">
        <v>37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86">
        <f>AVERAGEIFS($C$2:C871, $B$2:B871, B871)</f>
        <v>16.272727272727273</v>
      </c>
      <c r="AI871" s="86">
        <f>AVERAGEIFS($I$2:I871, $B$2:B871, B871)</f>
        <v>0.72727272727272729</v>
      </c>
      <c r="AJ871" s="86">
        <f>AVERAGEIFS($J$2:J871, $B$2:B871, B871)</f>
        <v>0.60090909090909084</v>
      </c>
      <c r="AK871" s="86">
        <f>AVERAGEIFS($D$2:D871, $B$2:B871, B871)</f>
        <v>0.81818181818181823</v>
      </c>
    </row>
    <row r="872" spans="1:37" x14ac:dyDescent="0.25">
      <c r="A872" s="85">
        <v>46203</v>
      </c>
      <c r="B872" t="s">
        <v>155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13</v>
      </c>
      <c r="AI872" s="86">
        <f>AVERAGEIFS($I$2:I872, $B$2:B872, B872)</f>
        <v>1</v>
      </c>
      <c r="AJ872" s="86">
        <f>AVERAGEIFS($J$2:J872, $B$2:B872, B872)</f>
        <v>0.69</v>
      </c>
      <c r="AK872" s="86">
        <f>AVERAGEIFS($D$2:D872, $B$2:B872, B872)</f>
        <v>1</v>
      </c>
    </row>
    <row r="873" spans="1:37" x14ac:dyDescent="0.25">
      <c r="A873" s="85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25</v>
      </c>
      <c r="AI873" s="86">
        <f>AVERAGEIFS($I$2:I873, $B$2:B873, B873)</f>
        <v>0.50937500000000002</v>
      </c>
      <c r="AJ873" s="86">
        <f>AVERAGEIFS($J$2:J873, $B$2:B873, B873)</f>
        <v>0.50593749999999993</v>
      </c>
      <c r="AK873" s="86">
        <f>AVERAGEIFS($D$2:D873, $B$2:B873, B873)</f>
        <v>0.53125</v>
      </c>
    </row>
    <row r="874" spans="1:37" x14ac:dyDescent="0.25">
      <c r="A874" s="85">
        <v>46203</v>
      </c>
      <c r="B874" t="s">
        <v>179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20.53846153846154</v>
      </c>
      <c r="AI874" s="86">
        <f>AVERAGEIFS($I$2:I874, $B$2:B874, B874)</f>
        <v>0.53846153846153844</v>
      </c>
      <c r="AJ874" s="86">
        <f>AVERAGEIFS($J$2:J874, $B$2:B874, B874)</f>
        <v>0.52884615384615374</v>
      </c>
      <c r="AK874" s="86">
        <f>AVERAGEIFS($D$2:D874, $B$2:B874, B874)</f>
        <v>0.57692307692307687</v>
      </c>
    </row>
    <row r="875" spans="1:37" x14ac:dyDescent="0.25">
      <c r="A875" s="85">
        <v>46203</v>
      </c>
      <c r="B875" t="s">
        <v>42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17.128205128205128</v>
      </c>
      <c r="AI875" s="86">
        <f>AVERAGEIFS($I$2:I875, $B$2:B875, B875)</f>
        <v>0.46410256410256412</v>
      </c>
      <c r="AJ875" s="86">
        <f>AVERAGEIFS($J$2:J875, $B$2:B875, B875)</f>
        <v>0.48282051282051286</v>
      </c>
      <c r="AK875" s="86">
        <f>AVERAGEIFS($D$2:D875, $B$2:B875, B875)</f>
        <v>0.46153846153846156</v>
      </c>
    </row>
    <row r="876" spans="1:37" x14ac:dyDescent="0.25">
      <c r="A876" s="85">
        <v>46203</v>
      </c>
      <c r="B876" t="s">
        <v>147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16.714285714285715</v>
      </c>
      <c r="AI876" s="86">
        <f>AVERAGEIFS($I$2:I876, $B$2:B876, B876)</f>
        <v>0.53857142857142848</v>
      </c>
      <c r="AJ876" s="86">
        <f>AVERAGEIFS($J$2:J876, $B$2:B876, B876)</f>
        <v>0.52714285714285725</v>
      </c>
      <c r="AK876" s="86">
        <f>AVERAGEIFS($D$2:D876, $B$2:B876, B876)</f>
        <v>0.54285714285714282</v>
      </c>
    </row>
    <row r="877" spans="1:37" x14ac:dyDescent="0.25">
      <c r="A877" s="85">
        <v>46203</v>
      </c>
      <c r="B877" t="s">
        <v>107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16.352941176470587</v>
      </c>
      <c r="AI877" s="86">
        <f>AVERAGEIFS($I$2:I877, $B$2:B877, B877)</f>
        <v>0.43676470588235294</v>
      </c>
      <c r="AJ877" s="86">
        <f>AVERAGEIFS($J$2:J877, $B$2:B877, B877)</f>
        <v>0.46735294117647058</v>
      </c>
      <c r="AK877" s="86">
        <f>AVERAGEIFS($D$2:D877, $B$2:B877, B877)</f>
        <v>0.44117647058823528</v>
      </c>
    </row>
    <row r="878" spans="1:37" x14ac:dyDescent="0.25">
      <c r="A878" s="85">
        <v>46203</v>
      </c>
      <c r="B878" t="s">
        <v>161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86">
        <f>AVERAGEIFS($C$2:C878, $B$2:B878, B878)</f>
        <v>11.727272727272727</v>
      </c>
      <c r="AI878" s="86">
        <f>AVERAGEIFS($I$2:I878, $B$2:B878, B878)</f>
        <v>0.45227272727272722</v>
      </c>
      <c r="AJ878" s="86">
        <f>AVERAGEIFS($J$2:J878, $B$2:B878, B878)</f>
        <v>0.47409090909090906</v>
      </c>
      <c r="AK878" s="86">
        <f>AVERAGEIFS($D$2:D878, $B$2:B878, B878)</f>
        <v>0.5</v>
      </c>
    </row>
    <row r="879" spans="1:37" x14ac:dyDescent="0.25">
      <c r="A879" s="85">
        <v>46203</v>
      </c>
      <c r="B879" t="s">
        <v>148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86">
        <f>AVERAGEIFS($C$2:C879, $B$2:B879, B879)</f>
        <v>8.9473684210526319</v>
      </c>
      <c r="AI879" s="86">
        <f>AVERAGEIFS($I$2:I879, $B$2:B879, B879)</f>
        <v>0.31315789473684214</v>
      </c>
      <c r="AJ879" s="86">
        <f>AVERAGEIFS($J$2:J879, $B$2:B879, B879)</f>
        <v>0.42105263157894729</v>
      </c>
      <c r="AK879" s="86">
        <f>AVERAGEIFS($D$2:D879, $B$2:B879, B879)</f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70" t="s">
        <v>272</v>
      </c>
      <c r="V1" s="69" t="s">
        <v>73</v>
      </c>
      <c r="W1" s="69" t="s">
        <v>91</v>
      </c>
      <c r="X1" s="70" t="s">
        <v>95</v>
      </c>
      <c r="Y1" s="69" t="s">
        <v>92</v>
      </c>
      <c r="Z1" s="70" t="s">
        <v>67</v>
      </c>
      <c r="AA1" s="70" t="s">
        <v>57</v>
      </c>
      <c r="AB1" s="70" t="s">
        <v>218</v>
      </c>
      <c r="AC1" s="70" t="s">
        <v>56</v>
      </c>
      <c r="AD1" s="70" t="s">
        <v>273</v>
      </c>
      <c r="AE1" s="69" t="s">
        <v>104</v>
      </c>
      <c r="AF1" s="69" t="s">
        <v>66</v>
      </c>
      <c r="AG1" s="69" t="s">
        <v>72</v>
      </c>
      <c r="AH1" s="70" t="s">
        <v>68</v>
      </c>
      <c r="AI1" s="71" t="s">
        <v>96</v>
      </c>
      <c r="AJ1" s="111" t="s">
        <v>274</v>
      </c>
      <c r="AK1" s="70" t="s">
        <v>135</v>
      </c>
      <c r="AL1" s="83" t="s">
        <v>134</v>
      </c>
      <c r="AM1" s="83" t="s">
        <v>132</v>
      </c>
      <c r="AN1" s="83" t="s">
        <v>133</v>
      </c>
      <c r="AO1" s="84" t="s">
        <v>136</v>
      </c>
    </row>
    <row r="2" spans="1:41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86">
        <f>AVERAGEIFS($C$2:C2, $B$2:B2, B2)</f>
        <v>37</v>
      </c>
      <c r="AM2" s="86">
        <f>AVERAGEIFS($I$2:I2, $B$2:B2, B2)</f>
        <v>0.75</v>
      </c>
      <c r="AN2" s="86">
        <f>AVERAGEIFS($J$2:J2, $B$2:B2, B2)</f>
        <v>0.63</v>
      </c>
      <c r="AO2" s="86">
        <f>AVERAGEIFS($D$2:D2, $B$2:B2, B2)</f>
        <v>1</v>
      </c>
    </row>
    <row r="3" spans="1:41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86">
        <f>AVERAGEIFS($C$2:C3, $B$2:B3, B3)</f>
        <v>30</v>
      </c>
      <c r="AM3" s="86">
        <f>AVERAGEIFS($I$2:I3, $B$2:B3, B3)</f>
        <v>0.75</v>
      </c>
      <c r="AN3" s="86">
        <f>AVERAGEIFS($J$2:J3, $B$2:B3, B3)</f>
        <v>0.63</v>
      </c>
      <c r="AO3" s="86">
        <f>AVERAGEIFS($D$2:D3, $B$2:B3, B3)</f>
        <v>1</v>
      </c>
    </row>
    <row r="4" spans="1:41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86">
        <f>AVERAGEIFS($C$2:C4, $B$2:B4, B4)</f>
        <v>18</v>
      </c>
      <c r="AM4" s="86">
        <f>AVERAGEIFS($I$2:I4, $B$2:B4, B4)</f>
        <v>0.75</v>
      </c>
      <c r="AN4" s="86">
        <f>AVERAGEIFS($J$2:J4, $B$2:B4, B4)</f>
        <v>0.63</v>
      </c>
      <c r="AO4" s="86">
        <f>AVERAGEIFS($D$2:D4, $B$2:B4, B4)</f>
        <v>1</v>
      </c>
    </row>
    <row r="5" spans="1:41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86">
        <f>AVERAGEIFS($C$2:C5, $B$2:B5, B5)</f>
        <v>17</v>
      </c>
      <c r="AM5" s="86">
        <f>AVERAGEIFS($I$2:I5, $B$2:B5, B5)</f>
        <v>0.75</v>
      </c>
      <c r="AN5" s="86">
        <f>AVERAGEIFS($J$2:J5, $B$2:B5, B5)</f>
        <v>0.63</v>
      </c>
      <c r="AO5" s="86">
        <f>AVERAGEIFS($D$2:D5, $B$2:B5, B5)</f>
        <v>1</v>
      </c>
    </row>
    <row r="6" spans="1:41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86">
        <f>AVERAGEIFS($C$2:C6, $B$2:B6, B6)</f>
        <v>16</v>
      </c>
      <c r="AM6" s="86">
        <f>AVERAGEIFS($I$2:I6, $B$2:B6, B6)</f>
        <v>0.75</v>
      </c>
      <c r="AN6" s="86">
        <f>AVERAGEIFS($J$2:J6, $B$2:B6, B6)</f>
        <v>0.63</v>
      </c>
      <c r="AO6" s="86">
        <f>AVERAGEIFS($D$2:D6, $B$2:B6, B6)</f>
        <v>1</v>
      </c>
    </row>
    <row r="7" spans="1:41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86">
        <f>AVERAGEIFS($C$2:C7, $B$2:B7, B7)</f>
        <v>3</v>
      </c>
      <c r="AM7" s="86">
        <f>AVERAGEIFS($I$2:I7, $B$2:B7, B7)</f>
        <v>0.75</v>
      </c>
      <c r="AN7" s="86">
        <f>AVERAGEIFS($J$2:J7, $B$2:B7, B7)</f>
        <v>0.63</v>
      </c>
      <c r="AO7" s="86">
        <f>AVERAGEIFS($D$2:D7, $B$2:B7, B7)</f>
        <v>1</v>
      </c>
    </row>
    <row r="8" spans="1:41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86">
        <f>AVERAGEIFS($C$2:C8, $B$2:B8, B8)</f>
        <v>38</v>
      </c>
      <c r="AM8" s="86">
        <f>AVERAGEIFS($I$2:I8, $B$2:B8, B8)</f>
        <v>0.25</v>
      </c>
      <c r="AN8" s="86">
        <f>AVERAGEIFS($J$2:J8, $B$2:B8, B8)</f>
        <v>0.38</v>
      </c>
      <c r="AO8" s="86">
        <f>AVERAGEIFS($D$2:D8, $B$2:B8, B8)</f>
        <v>0</v>
      </c>
    </row>
    <row r="9" spans="1:41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86">
        <f>AVERAGEIFS($C$2:C9, $B$2:B9, B9)</f>
        <v>28</v>
      </c>
      <c r="AM9" s="86">
        <f>AVERAGEIFS($I$2:I9, $B$2:B9, B9)</f>
        <v>0.25</v>
      </c>
      <c r="AN9" s="86">
        <f>AVERAGEIFS($J$2:J9, $B$2:B9, B9)</f>
        <v>0.38</v>
      </c>
      <c r="AO9" s="86">
        <f>AVERAGEIFS($D$2:D9, $B$2:B9, B9)</f>
        <v>0</v>
      </c>
    </row>
    <row r="10" spans="1:41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86">
        <f>AVERAGEIFS($C$2:C10, $B$2:B10, B10)</f>
        <v>14</v>
      </c>
      <c r="AM10" s="86">
        <f>AVERAGEIFS($I$2:I10, $B$2:B10, B10)</f>
        <v>0.25</v>
      </c>
      <c r="AN10" s="86">
        <f>AVERAGEIFS($J$2:J10, $B$2:B10, B10)</f>
        <v>0.38</v>
      </c>
      <c r="AO10" s="86">
        <f>AVERAGEIFS($D$2:D10, $B$2:B10, B10)</f>
        <v>0</v>
      </c>
    </row>
    <row r="11" spans="1:41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86">
        <f>AVERAGEIFS($C$2:C11, $B$2:B11, B11)</f>
        <v>13</v>
      </c>
      <c r="AM11" s="86">
        <f>AVERAGEIFS($I$2:I11, $B$2:B11, B11)</f>
        <v>0.25</v>
      </c>
      <c r="AN11" s="86">
        <f>AVERAGEIFS($J$2:J11, $B$2:B11, B11)</f>
        <v>0.38</v>
      </c>
      <c r="AO11" s="86">
        <f>AVERAGEIFS($D$2:D11, $B$2:B11, B11)</f>
        <v>0</v>
      </c>
    </row>
    <row r="12" spans="1:41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86">
        <f>AVERAGEIFS($C$2:C12, $B$2:B12, B12)</f>
        <v>13</v>
      </c>
      <c r="AM12" s="86">
        <f>AVERAGEIFS($I$2:I12, $B$2:B12, B12)</f>
        <v>0.25</v>
      </c>
      <c r="AN12" s="86">
        <f>AVERAGEIFS($J$2:J12, $B$2:B12, B12)</f>
        <v>0.38</v>
      </c>
      <c r="AO12" s="86">
        <f>AVERAGEIFS($D$2:D12, $B$2:B12, B12)</f>
        <v>0</v>
      </c>
    </row>
    <row r="13" spans="1:41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86">
        <f>AVERAGEIFS($C$2:C13, $B$2:B13, B13)</f>
        <v>12</v>
      </c>
      <c r="AM13" s="86">
        <f>AVERAGEIFS($I$2:I13, $B$2:B13, B13)</f>
        <v>0.25</v>
      </c>
      <c r="AN13" s="86">
        <f>AVERAGEIFS($J$2:J13, $B$2:B13, B13)</f>
        <v>0.38</v>
      </c>
      <c r="AO13" s="86">
        <f>AVERAGEIFS($D$2:D13, $B$2:B13, B13)</f>
        <v>0</v>
      </c>
    </row>
    <row r="14" spans="1:41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86">
        <f>AVERAGEIFS($C$2:C14, $B$2:B14, B14)</f>
        <v>33</v>
      </c>
      <c r="AM14" s="86">
        <f>AVERAGEIFS($I$2:I14, $B$2:B14, B14)</f>
        <v>0.25</v>
      </c>
      <c r="AN14" s="86">
        <f>AVERAGEIFS($J$2:J14, $B$2:B14, B14)</f>
        <v>0.44</v>
      </c>
      <c r="AO14" s="86">
        <f>AVERAGEIFS($D$2:D14, $B$2:B14, B14)</f>
        <v>0</v>
      </c>
    </row>
    <row r="15" spans="1:41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86">
        <f>AVERAGEIFS($C$2:C15, $B$2:B15, B15)</f>
        <v>22</v>
      </c>
      <c r="AM15" s="86">
        <f>AVERAGEIFS($I$2:I15, $B$2:B15, B15)</f>
        <v>0.25</v>
      </c>
      <c r="AN15" s="86">
        <f>AVERAGEIFS($J$2:J15, $B$2:B15, B15)</f>
        <v>0.44</v>
      </c>
      <c r="AO15" s="86">
        <f>AVERAGEIFS($D$2:D15, $B$2:B15, B15)</f>
        <v>0</v>
      </c>
    </row>
    <row r="16" spans="1:41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86">
        <f>AVERAGEIFS($C$2:C16, $B$2:B16, B16)</f>
        <v>18</v>
      </c>
      <c r="AM16" s="86">
        <f>AVERAGEIFS($I$2:I16, $B$2:B16, B16)</f>
        <v>0.25</v>
      </c>
      <c r="AN16" s="86">
        <f>AVERAGEIFS($J$2:J16, $B$2:B16, B16)</f>
        <v>0.44</v>
      </c>
      <c r="AO16" s="86">
        <f>AVERAGEIFS($D$2:D16, $B$2:B16, B16)</f>
        <v>0</v>
      </c>
    </row>
    <row r="17" spans="1:41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86">
        <f>AVERAGEIFS($C$2:C17, $B$2:B17, B17)</f>
        <v>22</v>
      </c>
      <c r="AM17" s="86">
        <f>AVERAGEIFS($I$2:I17, $B$2:B17, B17)</f>
        <v>0.25</v>
      </c>
      <c r="AN17" s="86">
        <f>AVERAGEIFS($J$2:J17, $B$2:B17, B17)</f>
        <v>0.44</v>
      </c>
      <c r="AO17" s="86">
        <f>AVERAGEIFS($D$2:D17, $B$2:B17, B17)</f>
        <v>0</v>
      </c>
    </row>
    <row r="18" spans="1:41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86">
        <f>AVERAGEIFS($C$2:C18, $B$2:B18, B18)</f>
        <v>28</v>
      </c>
      <c r="AM18" s="86">
        <f>AVERAGEIFS($I$2:I18, $B$2:B18, B18)</f>
        <v>0.25</v>
      </c>
      <c r="AN18" s="86">
        <f>AVERAGEIFS($J$2:J18, $B$2:B18, B18)</f>
        <v>0.44</v>
      </c>
      <c r="AO18" s="86">
        <f>AVERAGEIFS($D$2:D18, $B$2:B18, B18)</f>
        <v>0</v>
      </c>
    </row>
    <row r="19" spans="1:41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86">
        <f>AVERAGEIFS($C$2:C19, $B$2:B19, B19)</f>
        <v>16</v>
      </c>
      <c r="AM19" s="86">
        <f>AVERAGEIFS($I$2:I19, $B$2:B19, B19)</f>
        <v>0.25</v>
      </c>
      <c r="AN19" s="86">
        <f>AVERAGEIFS($J$2:J19, $B$2:B19, B19)</f>
        <v>0.44</v>
      </c>
      <c r="AO19" s="86">
        <f>AVERAGEIFS($D$2:D19, $B$2:B19, B19)</f>
        <v>0</v>
      </c>
    </row>
    <row r="20" spans="1:41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86">
        <f>AVERAGEIFS($C$2:C20, $B$2:B20, B20)</f>
        <v>32</v>
      </c>
      <c r="AM20" s="86">
        <f>AVERAGEIFS($I$2:I20, $B$2:B20, B20)</f>
        <v>0.75</v>
      </c>
      <c r="AN20" s="86">
        <f>AVERAGEIFS($J$2:J20, $B$2:B20, B20)</f>
        <v>0.56000000000000005</v>
      </c>
      <c r="AO20" s="86">
        <f>AVERAGEIFS($D$2:D20, $B$2:B20, B20)</f>
        <v>1</v>
      </c>
    </row>
    <row r="21" spans="1:41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86">
        <f>AVERAGEIFS($C$2:C21, $B$2:B21, B21)</f>
        <v>38</v>
      </c>
      <c r="AM21" s="86">
        <f>AVERAGEIFS($I$2:I21, $B$2:B21, B21)</f>
        <v>0.75</v>
      </c>
      <c r="AN21" s="86">
        <f>AVERAGEIFS($J$2:J21, $B$2:B21, B21)</f>
        <v>0.56000000000000005</v>
      </c>
      <c r="AO21" s="86">
        <f>AVERAGEIFS($D$2:D21, $B$2:B21, B21)</f>
        <v>1</v>
      </c>
    </row>
    <row r="22" spans="1:41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86">
        <f>AVERAGEIFS($C$2:C22, $B$2:B22, B22)</f>
        <v>26</v>
      </c>
      <c r="AM22" s="86">
        <f>AVERAGEIFS($I$2:I22, $B$2:B22, B22)</f>
        <v>0.75</v>
      </c>
      <c r="AN22" s="86">
        <f>AVERAGEIFS($J$2:J22, $B$2:B22, B22)</f>
        <v>0.56000000000000005</v>
      </c>
      <c r="AO22" s="86">
        <f>AVERAGEIFS($D$2:D22, $B$2:B22, B22)</f>
        <v>1</v>
      </c>
    </row>
    <row r="23" spans="1:41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86">
        <f>AVERAGEIFS($C$2:C23, $B$2:B23, B23)</f>
        <v>27</v>
      </c>
      <c r="AM23" s="86">
        <f>AVERAGEIFS($I$2:I23, $B$2:B23, B23)</f>
        <v>0.75</v>
      </c>
      <c r="AN23" s="86">
        <f>AVERAGEIFS($J$2:J23, $B$2:B23, B23)</f>
        <v>0.56000000000000005</v>
      </c>
      <c r="AO23" s="86">
        <f>AVERAGEIFS($D$2:D23, $B$2:B23, B23)</f>
        <v>1</v>
      </c>
    </row>
    <row r="24" spans="1:41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86">
        <f>AVERAGEIFS($C$2:C24, $B$2:B24, B24)</f>
        <v>13</v>
      </c>
      <c r="AM24" s="86">
        <f>AVERAGEIFS($I$2:I24, $B$2:B24, B24)</f>
        <v>0.75</v>
      </c>
      <c r="AN24" s="86">
        <f>AVERAGEIFS($J$2:J24, $B$2:B24, B24)</f>
        <v>0.56000000000000005</v>
      </c>
      <c r="AO24" s="86">
        <f>AVERAGEIFS($D$2:D24, $B$2:B24, B24)</f>
        <v>1</v>
      </c>
    </row>
    <row r="25" spans="1:41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86">
        <f>AVERAGEIFS($C$2:C25, $B$2:B25, B25)</f>
        <v>16</v>
      </c>
      <c r="AM25" s="86">
        <f>AVERAGEIFS($I$2:I25, $B$2:B25, B25)</f>
        <v>0.75</v>
      </c>
      <c r="AN25" s="86">
        <f>AVERAGEIFS($J$2:J25, $B$2:B25, B25)</f>
        <v>0.56000000000000005</v>
      </c>
      <c r="AO25" s="86">
        <f>AVERAGEIFS($D$2:D25, $B$2:B25, B25)</f>
        <v>1</v>
      </c>
    </row>
    <row r="26" spans="1:41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86">
        <f>AVERAGEIFS($C$2:C26, $B$2:B26, B26)</f>
        <v>16</v>
      </c>
      <c r="AM26" s="86">
        <f>AVERAGEIFS($I$2:I26, $B$2:B26, B26)</f>
        <v>0.25</v>
      </c>
      <c r="AN26" s="86">
        <f>AVERAGEIFS($J$2:J26, $B$2:B26, B26)</f>
        <v>0.39</v>
      </c>
      <c r="AO26" s="86">
        <f>AVERAGEIFS($D$2:D26, $B$2:B26, B26)</f>
        <v>0</v>
      </c>
    </row>
    <row r="27" spans="1:41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86">
        <f>AVERAGEIFS($C$2:C27, $B$2:B27, B27)</f>
        <v>21</v>
      </c>
      <c r="AM27" s="86">
        <f>AVERAGEIFS($I$2:I27, $B$2:B27, B27)</f>
        <v>0.25</v>
      </c>
      <c r="AN27" s="86">
        <f>AVERAGEIFS($J$2:J27, $B$2:B27, B27)</f>
        <v>0.39</v>
      </c>
      <c r="AO27" s="86">
        <f>AVERAGEIFS($D$2:D27, $B$2:B27, B27)</f>
        <v>0</v>
      </c>
    </row>
    <row r="28" spans="1:41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86">
        <f>AVERAGEIFS($C$2:C28, $B$2:B28, B28)</f>
        <v>14</v>
      </c>
      <c r="AM28" s="86">
        <f>AVERAGEIFS($I$2:I28, $B$2:B28, B28)</f>
        <v>0.25</v>
      </c>
      <c r="AN28" s="86">
        <f>AVERAGEIFS($J$2:J28, $B$2:B28, B28)</f>
        <v>0.39</v>
      </c>
      <c r="AO28" s="86">
        <f>AVERAGEIFS($D$2:D28, $B$2:B28, B28)</f>
        <v>0</v>
      </c>
    </row>
    <row r="29" spans="1:41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86">
        <f>AVERAGEIFS($C$2:C29, $B$2:B29, B29)</f>
        <v>20</v>
      </c>
      <c r="AM29" s="86">
        <f>AVERAGEIFS($I$2:I29, $B$2:B29, B29)</f>
        <v>0.25</v>
      </c>
      <c r="AN29" s="86">
        <f>AVERAGEIFS($J$2:J29, $B$2:B29, B29)</f>
        <v>0.39</v>
      </c>
      <c r="AO29" s="86">
        <f>AVERAGEIFS($D$2:D29, $B$2:B29, B29)</f>
        <v>0</v>
      </c>
    </row>
    <row r="30" spans="1:41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86">
        <f>AVERAGEIFS($C$2:C30, $B$2:B30, B30)</f>
        <v>24</v>
      </c>
      <c r="AM30" s="86">
        <f>AVERAGEIFS($I$2:I30, $B$2:B30, B30)</f>
        <v>0.25</v>
      </c>
      <c r="AN30" s="86">
        <f>AVERAGEIFS($J$2:J30, $B$2:B30, B30)</f>
        <v>0.39</v>
      </c>
      <c r="AO30" s="86">
        <f>AVERAGEIFS($D$2:D30, $B$2:B30, B30)</f>
        <v>0</v>
      </c>
    </row>
    <row r="31" spans="1:41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86">
        <f>AVERAGEIFS($C$2:C31, $B$2:B31, B31)</f>
        <v>30</v>
      </c>
      <c r="AM31" s="86">
        <f>AVERAGEIFS($I$2:I31, $B$2:B31, B31)</f>
        <v>0.25</v>
      </c>
      <c r="AN31" s="86">
        <f>AVERAGEIFS($J$2:J31, $B$2:B31, B31)</f>
        <v>0.39</v>
      </c>
      <c r="AO31" s="86">
        <f>AVERAGEIFS($D$2:D31, $B$2:B31, B31)</f>
        <v>0</v>
      </c>
    </row>
    <row r="32" spans="1:41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86">
        <f>AVERAGEIFS($C$2:C32, $B$2:B32, B32)</f>
        <v>23</v>
      </c>
      <c r="AM32" s="86">
        <f>AVERAGEIFS($I$2:I32, $B$2:B32, B32)</f>
        <v>0.75</v>
      </c>
      <c r="AN32" s="86">
        <f>AVERAGEIFS($J$2:J32, $B$2:B32, B32)</f>
        <v>0.61</v>
      </c>
      <c r="AO32" s="86">
        <f>AVERAGEIFS($D$2:D32, $B$2:B32, B32)</f>
        <v>1</v>
      </c>
    </row>
    <row r="33" spans="1:41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86">
        <f>AVERAGEIFS($C$2:C33, $B$2:B33, B33)</f>
        <v>15</v>
      </c>
      <c r="AM33" s="86">
        <f>AVERAGEIFS($I$2:I33, $B$2:B33, B33)</f>
        <v>0.75</v>
      </c>
      <c r="AN33" s="86">
        <f>AVERAGEIFS($J$2:J33, $B$2:B33, B33)</f>
        <v>0.61</v>
      </c>
      <c r="AO33" s="86">
        <f>AVERAGEIFS($D$2:D33, $B$2:B33, B33)</f>
        <v>1</v>
      </c>
    </row>
    <row r="34" spans="1:41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86">
        <f>AVERAGEIFS($C$2:C34, $B$2:B34, B34)</f>
        <v>9</v>
      </c>
      <c r="AM34" s="86">
        <f>AVERAGEIFS($I$2:I34, $B$2:B34, B34)</f>
        <v>0.75</v>
      </c>
      <c r="AN34" s="86">
        <f>AVERAGEIFS($J$2:J34, $B$2:B34, B34)</f>
        <v>0.61</v>
      </c>
      <c r="AO34" s="86">
        <f>AVERAGEIFS($D$2:D34, $B$2:B34, B34)</f>
        <v>1</v>
      </c>
    </row>
    <row r="35" spans="1:41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86">
        <f>AVERAGEIFS($C$2:C35, $B$2:B35, B35)</f>
        <v>33</v>
      </c>
      <c r="AM35" s="86">
        <f>AVERAGEIFS($I$2:I35, $B$2:B35, B35)</f>
        <v>0.75</v>
      </c>
      <c r="AN35" s="86">
        <f>AVERAGEIFS($J$2:J35, $B$2:B35, B35)</f>
        <v>0.61</v>
      </c>
      <c r="AO35" s="86">
        <f>AVERAGEIFS($D$2:D35, $B$2:B35, B35)</f>
        <v>1</v>
      </c>
    </row>
    <row r="36" spans="1:41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86">
        <f>AVERAGEIFS($C$2:C36, $B$2:B36, B36)</f>
        <v>22</v>
      </c>
      <c r="AM36" s="86">
        <f>AVERAGEIFS($I$2:I36, $B$2:B36, B36)</f>
        <v>0.75</v>
      </c>
      <c r="AN36" s="86">
        <f>AVERAGEIFS($J$2:J36, $B$2:B36, B36)</f>
        <v>0.61</v>
      </c>
      <c r="AO36" s="86">
        <f>AVERAGEIFS($D$2:D36, $B$2:B36, B36)</f>
        <v>1</v>
      </c>
    </row>
    <row r="37" spans="1:41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86">
        <f>AVERAGEIFS($C$2:C37, $B$2:B37, B37)</f>
        <v>34</v>
      </c>
      <c r="AM37" s="86">
        <f>AVERAGEIFS($I$2:I37, $B$2:B37, B37)</f>
        <v>0.75</v>
      </c>
      <c r="AN37" s="86">
        <f>AVERAGEIFS($J$2:J37, $B$2:B37, B37)</f>
        <v>0.61</v>
      </c>
      <c r="AO37" s="86">
        <f>AVERAGEIFS($D$2:D37, $B$2:B37, B37)</f>
        <v>1</v>
      </c>
    </row>
    <row r="38" spans="1:41" x14ac:dyDescent="0.25">
      <c r="A38" s="85">
        <v>46184</v>
      </c>
      <c r="B38" t="s">
        <v>40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86">
        <f>AVERAGEIFS($C$2:C38, $B$2:B38, B38)</f>
        <v>27.5</v>
      </c>
      <c r="AM38" s="86">
        <f>AVERAGEIFS($I$2:I38, $B$2:B38, B38)</f>
        <v>0.75</v>
      </c>
      <c r="AN38" s="86">
        <f>AVERAGEIFS($J$2:J38, $B$2:B38, B38)</f>
        <v>0.58499999999999996</v>
      </c>
      <c r="AO38" s="86">
        <f>AVERAGEIFS($D$2:D38, $B$2:B38, B38)</f>
        <v>1</v>
      </c>
    </row>
    <row r="39" spans="1:41" x14ac:dyDescent="0.25">
      <c r="A39" s="85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86">
        <f>AVERAGEIFS($C$2:C39, $B$2:B39, B39)</f>
        <v>38</v>
      </c>
      <c r="AM39" s="86">
        <f>AVERAGEIFS($I$2:I39, $B$2:B39, B39)</f>
        <v>0.75</v>
      </c>
      <c r="AN39" s="86">
        <f>AVERAGEIFS($J$2:J39, $B$2:B39, B39)</f>
        <v>0.58499999999999996</v>
      </c>
      <c r="AO39" s="86">
        <f>AVERAGEIFS($D$2:D39, $B$2:B39, B39)</f>
        <v>1</v>
      </c>
    </row>
    <row r="40" spans="1:41" x14ac:dyDescent="0.25">
      <c r="A40" s="85">
        <v>46184</v>
      </c>
      <c r="B40" t="s">
        <v>71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86">
        <f>AVERAGEIFS($C$2:C40, $B$2:B40, B40)</f>
        <v>27</v>
      </c>
      <c r="AM40" s="86">
        <f>AVERAGEIFS($I$2:I40, $B$2:B40, B40)</f>
        <v>0.75</v>
      </c>
      <c r="AN40" s="86">
        <f>AVERAGEIFS($J$2:J40, $B$2:B40, B40)</f>
        <v>0.58499999999999996</v>
      </c>
      <c r="AO40" s="86">
        <f>AVERAGEIFS($D$2:D40, $B$2:B40, B40)</f>
        <v>1</v>
      </c>
    </row>
    <row r="41" spans="1:41" x14ac:dyDescent="0.25">
      <c r="A41" s="85">
        <v>46184</v>
      </c>
      <c r="B41" t="s">
        <v>53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86">
        <f>AVERAGEIFS($C$2:C41, $B$2:B41, B41)</f>
        <v>24.5</v>
      </c>
      <c r="AM41" s="86">
        <f>AVERAGEIFS($I$2:I41, $B$2:B41, B41)</f>
        <v>0.75</v>
      </c>
      <c r="AN41" s="86">
        <f>AVERAGEIFS($J$2:J41, $B$2:B41, B41)</f>
        <v>0.58499999999999996</v>
      </c>
      <c r="AO41" s="86">
        <f>AVERAGEIFS($D$2:D41, $B$2:B41, B41)</f>
        <v>1</v>
      </c>
    </row>
    <row r="42" spans="1:41" x14ac:dyDescent="0.25">
      <c r="A42" s="85">
        <v>46184</v>
      </c>
      <c r="B42" t="s">
        <v>25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86">
        <f>AVERAGEIFS($C$2:C42, $B$2:B42, B42)</f>
        <v>17</v>
      </c>
      <c r="AM42" s="86">
        <f>AVERAGEIFS($I$2:I42, $B$2:B42, B42)</f>
        <v>0.75</v>
      </c>
      <c r="AN42" s="86">
        <f>AVERAGEIFS($J$2:J42, $B$2:B42, B42)</f>
        <v>0.58499999999999996</v>
      </c>
      <c r="AO42" s="86">
        <f>AVERAGEIFS($D$2:D42, $B$2:B42, B42)</f>
        <v>1</v>
      </c>
    </row>
    <row r="43" spans="1:41" x14ac:dyDescent="0.25">
      <c r="A43" s="85">
        <v>46184</v>
      </c>
      <c r="B43" t="s">
        <v>115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86">
        <f>AVERAGEIFS($C$2:C43, $B$2:B43, B43)</f>
        <v>14</v>
      </c>
      <c r="AM43" s="86">
        <f>AVERAGEIFS($I$2:I43, $B$2:B43, B43)</f>
        <v>0.75</v>
      </c>
      <c r="AN43" s="86">
        <f>AVERAGEIFS($J$2:J43, $B$2:B43, B43)</f>
        <v>0.61</v>
      </c>
      <c r="AO43" s="86">
        <f>AVERAGEIFS($D$2:D43, $B$2:B43, B43)</f>
        <v>1</v>
      </c>
    </row>
    <row r="44" spans="1:41" x14ac:dyDescent="0.25">
      <c r="A44" s="85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86">
        <f>AVERAGEIFS($C$2:C44, $B$2:B44, B44)</f>
        <v>34.5</v>
      </c>
      <c r="AM44" s="86">
        <f>AVERAGEIFS($I$2:I44, $B$2:B44, B44)</f>
        <v>0.5</v>
      </c>
      <c r="AN44" s="86">
        <f>AVERAGEIFS($J$2:J44, $B$2:B44, B44)</f>
        <v>0.51</v>
      </c>
      <c r="AO44" s="86">
        <f>AVERAGEIFS($D$2:D44, $B$2:B44, B44)</f>
        <v>0.5</v>
      </c>
    </row>
    <row r="45" spans="1:41" x14ac:dyDescent="0.25">
      <c r="A45" s="85">
        <v>46184</v>
      </c>
      <c r="B45" t="s">
        <v>179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86">
        <f>AVERAGEIFS($C$2:C45, $B$2:B45, B45)</f>
        <v>28.5</v>
      </c>
      <c r="AM45" s="86">
        <f>AVERAGEIFS($I$2:I45, $B$2:B45, B45)</f>
        <v>0.5</v>
      </c>
      <c r="AN45" s="86">
        <f>AVERAGEIFS($J$2:J45, $B$2:B45, B45)</f>
        <v>0.51</v>
      </c>
      <c r="AO45" s="86">
        <f>AVERAGEIFS($D$2:D45, $B$2:B45, B45)</f>
        <v>0.5</v>
      </c>
    </row>
    <row r="46" spans="1:41" x14ac:dyDescent="0.25">
      <c r="A46" s="85">
        <v>46184</v>
      </c>
      <c r="B46" t="s">
        <v>44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86">
        <f>AVERAGEIFS($C$2:C46, $B$2:B46, B46)</f>
        <v>16</v>
      </c>
      <c r="AM46" s="86">
        <f>AVERAGEIFS($I$2:I46, $B$2:B46, B46)</f>
        <v>0.5</v>
      </c>
      <c r="AN46" s="86">
        <f>AVERAGEIFS($J$2:J46, $B$2:B46, B46)</f>
        <v>0.51</v>
      </c>
      <c r="AO46" s="86">
        <f>AVERAGEIFS($D$2:D46, $B$2:B46, B46)</f>
        <v>0.5</v>
      </c>
    </row>
    <row r="47" spans="1:41" x14ac:dyDescent="0.25">
      <c r="A47" s="85">
        <v>46184</v>
      </c>
      <c r="B47" t="s">
        <v>37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86">
        <f>AVERAGEIFS($C$2:C47, $B$2:B47, B47)</f>
        <v>15.5</v>
      </c>
      <c r="AM47" s="86">
        <f>AVERAGEIFS($I$2:I47, $B$2:B47, B47)</f>
        <v>0.5</v>
      </c>
      <c r="AN47" s="86">
        <f>AVERAGEIFS($J$2:J47, $B$2:B47, B47)</f>
        <v>0.51</v>
      </c>
      <c r="AO47" s="86">
        <f>AVERAGEIFS($D$2:D47, $B$2:B47, B47)</f>
        <v>0.5</v>
      </c>
    </row>
    <row r="48" spans="1:41" x14ac:dyDescent="0.25">
      <c r="A48" s="85">
        <v>46184</v>
      </c>
      <c r="B48" t="s">
        <v>13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86">
        <f>AVERAGEIFS($C$2:C48, $B$2:B48, B48)</f>
        <v>24</v>
      </c>
      <c r="AM48" s="86">
        <f>AVERAGEIFS($I$2:I48, $B$2:B48, B48)</f>
        <v>0.25</v>
      </c>
      <c r="AN48" s="86">
        <f>AVERAGEIFS($J$2:J48, $B$2:B48, B48)</f>
        <v>0.41500000000000004</v>
      </c>
      <c r="AO48" s="86">
        <f>AVERAGEIFS($D$2:D48, $B$2:B48, B48)</f>
        <v>0</v>
      </c>
    </row>
    <row r="49" spans="1:41" x14ac:dyDescent="0.25">
      <c r="A49" s="85">
        <v>46184</v>
      </c>
      <c r="B49" t="s">
        <v>214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86">
        <f>AVERAGEIFS($C$2:C49, $B$2:B49, B49)</f>
        <v>5</v>
      </c>
      <c r="AM49" s="86">
        <f>AVERAGEIFS($I$2:I49, $B$2:B49, B49)</f>
        <v>0.5</v>
      </c>
      <c r="AN49" s="86">
        <f>AVERAGEIFS($J$2:J49, $B$2:B49, B49)</f>
        <v>0.51</v>
      </c>
      <c r="AO49" s="86">
        <f>AVERAGEIFS($D$2:D49, $B$2:B49, B49)</f>
        <v>0.5</v>
      </c>
    </row>
    <row r="50" spans="1:41" x14ac:dyDescent="0.25">
      <c r="A50" s="85">
        <v>46195</v>
      </c>
      <c r="B50" t="s">
        <v>37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86">
        <f>AVERAGEIFS($C$2:C50, $B$2:B50, B50)</f>
        <v>12.333333333333334</v>
      </c>
      <c r="AM50" s="86">
        <f>AVERAGEIFS($I$2:I50, $B$2:B50, B50)</f>
        <v>0.66666666666666663</v>
      </c>
      <c r="AN50" s="86">
        <f>AVERAGEIFS($J$2:J50, $B$2:B50, B50)</f>
        <v>0.59</v>
      </c>
      <c r="AO50" s="86">
        <f>AVERAGEIFS($D$2:D50, $B$2:B50, B50)</f>
        <v>0.66666666666666663</v>
      </c>
    </row>
    <row r="51" spans="1:41" x14ac:dyDescent="0.25">
      <c r="A51" s="85">
        <v>46195</v>
      </c>
      <c r="B51" t="s">
        <v>179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86">
        <f>AVERAGEIFS($C$2:C51, $B$2:B51, B51)</f>
        <v>26.666666666666668</v>
      </c>
      <c r="AM51" s="86">
        <f>AVERAGEIFS($I$2:I51, $B$2:B51, B51)</f>
        <v>0.66666666666666663</v>
      </c>
      <c r="AN51" s="86">
        <f>AVERAGEIFS($J$2:J51, $B$2:B51, B51)</f>
        <v>0.59</v>
      </c>
      <c r="AO51" s="86">
        <f>AVERAGEIFS($D$2:D51, $B$2:B51, B51)</f>
        <v>0.66666666666666663</v>
      </c>
    </row>
    <row r="52" spans="1:41" x14ac:dyDescent="0.25">
      <c r="A52" s="85">
        <v>46195</v>
      </c>
      <c r="B52" t="s">
        <v>214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86">
        <f>AVERAGEIFS($C$2:C52, $B$2:B52, B52)</f>
        <v>7.333333333333333</v>
      </c>
      <c r="AM52" s="86">
        <f>AVERAGEIFS($I$2:I52, $B$2:B52, B52)</f>
        <v>0.66666666666666663</v>
      </c>
      <c r="AN52" s="86">
        <f>AVERAGEIFS($J$2:J52, $B$2:B52, B52)</f>
        <v>0.59</v>
      </c>
      <c r="AO52" s="86">
        <f>AVERAGEIFS($D$2:D52, $B$2:B52, B52)</f>
        <v>0.66666666666666663</v>
      </c>
    </row>
    <row r="53" spans="1:41" x14ac:dyDescent="0.25">
      <c r="A53" s="85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86">
        <f>AVERAGEIFS($C$2:C53, $B$2:B53, B53)</f>
        <v>33</v>
      </c>
      <c r="AM53" s="86">
        <f>AVERAGEIFS($I$2:I53, $B$2:B53, B53)</f>
        <v>0.66666666666666663</v>
      </c>
      <c r="AN53" s="86">
        <f>AVERAGEIFS($J$2:J53, $B$2:B53, B53)</f>
        <v>0.59</v>
      </c>
      <c r="AO53" s="86">
        <f>AVERAGEIFS($D$2:D53, $B$2:B53, B53)</f>
        <v>0.66666666666666663</v>
      </c>
    </row>
    <row r="54" spans="1:41" x14ac:dyDescent="0.25">
      <c r="A54" s="85">
        <v>46195</v>
      </c>
      <c r="B54" t="s">
        <v>44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86">
        <f>AVERAGEIFS($C$2:C54, $B$2:B54, B54)</f>
        <v>17.666666666666668</v>
      </c>
      <c r="AM54" s="86">
        <f>AVERAGEIFS($I$2:I54, $B$2:B54, B54)</f>
        <v>0.66666666666666663</v>
      </c>
      <c r="AN54" s="86">
        <f>AVERAGEIFS($J$2:J54, $B$2:B54, B54)</f>
        <v>0.59</v>
      </c>
      <c r="AO54" s="86">
        <f>AVERAGEIFS($D$2:D54, $B$2:B54, B54)</f>
        <v>0.66666666666666663</v>
      </c>
    </row>
    <row r="55" spans="1:41" x14ac:dyDescent="0.25">
      <c r="A55" s="85">
        <v>46195</v>
      </c>
      <c r="B55" t="s">
        <v>147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86">
        <f>AVERAGEIFS($C$2:C55, $B$2:B55, B55)</f>
        <v>16</v>
      </c>
      <c r="AM55" s="86">
        <f>AVERAGEIFS($I$2:I55, $B$2:B55, B55)</f>
        <v>0.875</v>
      </c>
      <c r="AN55" s="86">
        <f>AVERAGEIFS($J$2:J55, $B$2:B55, B55)</f>
        <v>0.69</v>
      </c>
      <c r="AO55" s="86">
        <f>AVERAGEIFS($D$2:D55, $B$2:B55, B55)</f>
        <v>1</v>
      </c>
    </row>
    <row r="56" spans="1:41" x14ac:dyDescent="0.25">
      <c r="A56" s="85">
        <v>46195</v>
      </c>
      <c r="B56" t="s">
        <v>152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86">
        <f>AVERAGEIFS($C$2:C56, $B$2:B56, B56)</f>
        <v>20.5</v>
      </c>
      <c r="AM56" s="86">
        <f>AVERAGEIFS($I$2:I56, $B$2:B56, B56)</f>
        <v>0.375</v>
      </c>
      <c r="AN56" s="86">
        <f>AVERAGEIFS($J$2:J56, $B$2:B56, B56)</f>
        <v>0.43</v>
      </c>
      <c r="AO56" s="86">
        <f>AVERAGEIFS($D$2:D56, $B$2:B56, B56)</f>
        <v>0.5</v>
      </c>
    </row>
    <row r="57" spans="1:41" x14ac:dyDescent="0.25">
      <c r="A57" s="85">
        <v>46195</v>
      </c>
      <c r="B57" t="s">
        <v>161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86">
        <f>AVERAGEIFS($C$2:C57, $B$2:B57, B57)</f>
        <v>12</v>
      </c>
      <c r="AM57" s="86">
        <f>AVERAGEIFS($I$2:I57, $B$2:B57, B57)</f>
        <v>0.375</v>
      </c>
      <c r="AN57" s="86">
        <f>AVERAGEIFS($J$2:J57, $B$2:B57, B57)</f>
        <v>0.43</v>
      </c>
      <c r="AO57" s="86">
        <f>AVERAGEIFS($D$2:D57, $B$2:B57, B57)</f>
        <v>0.5</v>
      </c>
    </row>
    <row r="58" spans="1:41" x14ac:dyDescent="0.25">
      <c r="A58" s="85">
        <v>46195</v>
      </c>
      <c r="B58" t="s">
        <v>137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86">
        <f>AVERAGEIFS($C$2:C58, $B$2:B58, B58)</f>
        <v>6.5</v>
      </c>
      <c r="AM58" s="86">
        <f>AVERAGEIFS($I$2:I58, $B$2:B58, B58)</f>
        <v>0.375</v>
      </c>
      <c r="AN58" s="86">
        <f>AVERAGEIFS($J$2:J58, $B$2:B58, B58)</f>
        <v>0.43</v>
      </c>
      <c r="AO58" s="86">
        <f>AVERAGEIFS($D$2:D58, $B$2:B58, B58)</f>
        <v>0.5</v>
      </c>
    </row>
    <row r="59" spans="1:41" x14ac:dyDescent="0.25">
      <c r="A59" s="85">
        <v>46195</v>
      </c>
      <c r="B59" t="s">
        <v>141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86">
        <f>AVERAGEIFS($C$2:C59, $B$2:B59, B59)</f>
        <v>26</v>
      </c>
      <c r="AM59" s="86">
        <f>AVERAGEIFS($I$2:I59, $B$2:B59, B59)</f>
        <v>0.375</v>
      </c>
      <c r="AN59" s="86">
        <f>AVERAGEIFS($J$2:J59, $B$2:B59, B59)</f>
        <v>0.43</v>
      </c>
      <c r="AO59" s="86">
        <f>AVERAGEIFS($D$2:D59, $B$2:B59, B59)</f>
        <v>0.5</v>
      </c>
    </row>
    <row r="60" spans="1:41" x14ac:dyDescent="0.25">
      <c r="A60" s="85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86">
        <f>AVERAGEIFS($C$2:C60, $B$2:B60, B60)</f>
        <v>18</v>
      </c>
      <c r="AM60" s="86">
        <f>AVERAGEIFS($I$2:I60, $B$2:B60, B60)</f>
        <v>0.375</v>
      </c>
      <c r="AN60" s="86">
        <f>AVERAGEIFS($J$2:J60, $B$2:B60, B60)</f>
        <v>0.43</v>
      </c>
      <c r="AO60" s="86">
        <f>AVERAGEIFS($D$2:D60, $B$2:B60, B60)</f>
        <v>0.5</v>
      </c>
    </row>
    <row r="61" spans="1:41" x14ac:dyDescent="0.25">
      <c r="A61" s="85">
        <v>46195</v>
      </c>
      <c r="B61" t="s">
        <v>150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86">
        <f>AVERAGEIFS($C$2:C61, $B$2:B61, B61)</f>
        <v>29.5</v>
      </c>
      <c r="AM61" s="86">
        <f>AVERAGEIFS($I$2:I61, $B$2:B61, B61)</f>
        <v>0.375</v>
      </c>
      <c r="AN61" s="86">
        <f>AVERAGEIFS($J$2:J61, $B$2:B61, B61)</f>
        <v>0.43</v>
      </c>
      <c r="AO61" s="86">
        <f>AVERAGEIFS($D$2:D61, $B$2:B61, B61)</f>
        <v>0.5</v>
      </c>
    </row>
    <row r="62" spans="1:41" x14ac:dyDescent="0.25">
      <c r="A62" s="85">
        <v>46201</v>
      </c>
      <c r="B62" t="s">
        <v>179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86">
        <f>AVERAGEIFS($C$2:C62, $B$2:B62, B62)</f>
        <v>28.25</v>
      </c>
      <c r="AM62" s="86">
        <f>AVERAGEIFS($I$2:I62, $B$2:B62, B62)</f>
        <v>0.6875</v>
      </c>
      <c r="AN62" s="86">
        <f>AVERAGEIFS($J$2:J62, $B$2:B62, B62)</f>
        <v>0.61499999999999999</v>
      </c>
      <c r="AO62" s="86">
        <f>AVERAGEIFS($D$2:D62, $B$2:B62, B62)</f>
        <v>0.75</v>
      </c>
    </row>
    <row r="63" spans="1:41" x14ac:dyDescent="0.25">
      <c r="A63" s="85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86">
        <f>AVERAGEIFS($C$2:C63, $B$2:B63, B63)</f>
        <v>31.5</v>
      </c>
      <c r="AM63" s="86">
        <f>AVERAGEIFS($I$2:I63, $B$2:B63, B63)</f>
        <v>0.6875</v>
      </c>
      <c r="AN63" s="86">
        <f>AVERAGEIFS($J$2:J63, $B$2:B63, B63)</f>
        <v>0.61499999999999999</v>
      </c>
      <c r="AO63" s="86">
        <f>AVERAGEIFS($D$2:D63, $B$2:B63, B63)</f>
        <v>0.75</v>
      </c>
    </row>
    <row r="64" spans="1:41" x14ac:dyDescent="0.25">
      <c r="A64" s="85">
        <v>46201</v>
      </c>
      <c r="B64" t="s">
        <v>44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86">
        <f>AVERAGEIFS($C$2:C64, $B$2:B64, B64)</f>
        <v>17.5</v>
      </c>
      <c r="AM64" s="86">
        <f>AVERAGEIFS($I$2:I64, $B$2:B64, B64)</f>
        <v>0.6875</v>
      </c>
      <c r="AN64" s="86">
        <f>AVERAGEIFS($J$2:J64, $B$2:B64, B64)</f>
        <v>0.61499999999999999</v>
      </c>
      <c r="AO64" s="86">
        <f>AVERAGEIFS($D$2:D64, $B$2:B64, B64)</f>
        <v>0.75</v>
      </c>
    </row>
    <row r="65" spans="1:41" x14ac:dyDescent="0.25">
      <c r="A65" s="85">
        <v>46201</v>
      </c>
      <c r="B65" t="s">
        <v>37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86">
        <f>AVERAGEIFS($C$2:C65, $B$2:B65, B65)</f>
        <v>12.75</v>
      </c>
      <c r="AM65" s="86">
        <f>AVERAGEIFS($I$2:I65, $B$2:B65, B65)</f>
        <v>0.6875</v>
      </c>
      <c r="AN65" s="86">
        <f>AVERAGEIFS($J$2:J65, $B$2:B65, B65)</f>
        <v>0.61499999999999999</v>
      </c>
      <c r="AO65" s="86">
        <f>AVERAGEIFS($D$2:D65, $B$2:B65, B65)</f>
        <v>0.75</v>
      </c>
    </row>
    <row r="66" spans="1:41" x14ac:dyDescent="0.25">
      <c r="A66" s="85">
        <v>46201</v>
      </c>
      <c r="B66" t="s">
        <v>147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86">
        <f>AVERAGEIFS($C$2:C66, $B$2:B66, B66)</f>
        <v>14</v>
      </c>
      <c r="AM66" s="86">
        <f>AVERAGEIFS($I$2:I66, $B$2:B66, B66)</f>
        <v>0.83333333333333337</v>
      </c>
      <c r="AN66" s="86">
        <f>AVERAGEIFS($J$2:J66, $B$2:B66, B66)</f>
        <v>0.69</v>
      </c>
      <c r="AO66" s="86">
        <f>AVERAGEIFS($D$2:D66, $B$2:B66, B66)</f>
        <v>1</v>
      </c>
    </row>
    <row r="67" spans="1:41" x14ac:dyDescent="0.25">
      <c r="A67" s="85">
        <v>46201</v>
      </c>
      <c r="B67" t="s">
        <v>214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86">
        <f>AVERAGEIFS($C$2:C67, $B$2:B67, B67)</f>
        <v>7.25</v>
      </c>
      <c r="AM67" s="86">
        <f>AVERAGEIFS($I$2:I67, $B$2:B67, B67)</f>
        <v>0.6875</v>
      </c>
      <c r="AN67" s="86">
        <f>AVERAGEIFS($J$2:J67, $B$2:B67, B67)</f>
        <v>0.61499999999999999</v>
      </c>
      <c r="AO67" s="86">
        <f>AVERAGEIFS($D$2:D67, $B$2:B67, B67)</f>
        <v>0.75</v>
      </c>
    </row>
    <row r="68" spans="1:41" x14ac:dyDescent="0.25">
      <c r="A68" s="85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86">
        <f>AVERAGEIFS($C$2:C68, $B$2:B68, B68)</f>
        <v>33.333333333333336</v>
      </c>
      <c r="AM68" s="86">
        <f>AVERAGEIFS($I$2:I68, $B$2:B68, B68)</f>
        <v>0.58333333333333337</v>
      </c>
      <c r="AN68" s="86">
        <f>AVERAGEIFS($J$2:J68, $B$2:B68, B68)</f>
        <v>0.49333333333333335</v>
      </c>
      <c r="AO68" s="86">
        <f>AVERAGEIFS($D$2:D68, $B$2:B68, B68)</f>
        <v>0.66666666666666663</v>
      </c>
    </row>
    <row r="69" spans="1:41" x14ac:dyDescent="0.25">
      <c r="A69" s="85">
        <v>46201</v>
      </c>
      <c r="B69" t="s">
        <v>40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86">
        <f>AVERAGEIFS($C$2:C69, $B$2:B69, B69)</f>
        <v>25.666666666666668</v>
      </c>
      <c r="AM69" s="86">
        <f>AVERAGEIFS($I$2:I69, $B$2:B69, B69)</f>
        <v>0.58333333333333337</v>
      </c>
      <c r="AN69" s="86">
        <f>AVERAGEIFS($J$2:J69, $B$2:B69, B69)</f>
        <v>0.49333333333333335</v>
      </c>
      <c r="AO69" s="86">
        <f>AVERAGEIFS($D$2:D69, $B$2:B69, B69)</f>
        <v>0.66666666666666663</v>
      </c>
    </row>
    <row r="70" spans="1:41" x14ac:dyDescent="0.25">
      <c r="A70" s="85">
        <v>46201</v>
      </c>
      <c r="B70" t="s">
        <v>71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86">
        <f>AVERAGEIFS($C$2:C70, $B$2:B70, B70)</f>
        <v>23.333333333333332</v>
      </c>
      <c r="AM70" s="86">
        <f>AVERAGEIFS($I$2:I70, $B$2:B70, B70)</f>
        <v>0.58333333333333337</v>
      </c>
      <c r="AN70" s="86">
        <f>AVERAGEIFS($J$2:J70, $B$2:B70, B70)</f>
        <v>0.49333333333333335</v>
      </c>
      <c r="AO70" s="86">
        <f>AVERAGEIFS($D$2:D70, $B$2:B70, B70)</f>
        <v>0.66666666666666663</v>
      </c>
    </row>
    <row r="71" spans="1:41" x14ac:dyDescent="0.25">
      <c r="A71" s="85">
        <v>46201</v>
      </c>
      <c r="B71" t="s">
        <v>115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86">
        <f>AVERAGEIFS($C$2:C71, $B$2:B71, B71)</f>
        <v>12</v>
      </c>
      <c r="AM71" s="86">
        <f>AVERAGEIFS($I$2:I71, $B$2:B71, B71)</f>
        <v>0.5</v>
      </c>
      <c r="AN71" s="86">
        <f>AVERAGEIFS($J$2:J71, $B$2:B71, B71)</f>
        <v>0.45999999999999996</v>
      </c>
      <c r="AO71" s="86">
        <f>AVERAGEIFS($D$2:D71, $B$2:B71, B71)</f>
        <v>0.5</v>
      </c>
    </row>
    <row r="72" spans="1:41" x14ac:dyDescent="0.25">
      <c r="A72" s="85">
        <v>46201</v>
      </c>
      <c r="B72" t="s">
        <v>53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86">
        <f>AVERAGEIFS($C$2:C72, $B$2:B72, B72)</f>
        <v>19</v>
      </c>
      <c r="AM72" s="86">
        <f>AVERAGEIFS($I$2:I72, $B$2:B72, B72)</f>
        <v>0.58333333333333337</v>
      </c>
      <c r="AN72" s="86">
        <f>AVERAGEIFS($J$2:J72, $B$2:B72, B72)</f>
        <v>0.49333333333333335</v>
      </c>
      <c r="AO72" s="86">
        <f>AVERAGEIFS($D$2:D72, $B$2:B72, B72)</f>
        <v>0.66666666666666663</v>
      </c>
    </row>
    <row r="73" spans="1:41" x14ac:dyDescent="0.25">
      <c r="A73" s="85">
        <v>46201</v>
      </c>
      <c r="B73" t="s">
        <v>25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86">
        <f>AVERAGEIFS($C$2:C73, $B$2:B73, B73)</f>
        <v>12.666666666666666</v>
      </c>
      <c r="AM73" s="86">
        <f>AVERAGEIFS($I$2:I73, $B$2:B73, B73)</f>
        <v>0.58333333333333337</v>
      </c>
      <c r="AN73" s="86">
        <f>AVERAGEIFS($J$2:J73, $B$2:B73, B73)</f>
        <v>0.49333333333333335</v>
      </c>
      <c r="AO73" s="86">
        <f>AVERAGEIFS($D$2:D73, $B$2:B73, B73)</f>
        <v>0.66666666666666663</v>
      </c>
    </row>
    <row r="74" spans="1:41" x14ac:dyDescent="0.25">
      <c r="A74" s="85"/>
      <c r="D74" s="86"/>
      <c r="AL74" s="86"/>
      <c r="AM74" s="86"/>
      <c r="AN74" s="86"/>
      <c r="AO74" s="86"/>
    </row>
    <row r="75" spans="1:41" x14ac:dyDescent="0.25">
      <c r="A75" s="85"/>
      <c r="D75" s="86"/>
      <c r="AL75" s="86"/>
      <c r="AM75" s="86"/>
      <c r="AN75" s="86"/>
      <c r="AO75" s="86"/>
    </row>
    <row r="76" spans="1:41" x14ac:dyDescent="0.25">
      <c r="A76" s="85"/>
      <c r="D76" s="86"/>
      <c r="AL76" s="86"/>
      <c r="AM76" s="86"/>
      <c r="AN76" s="86"/>
      <c r="AO76" s="86"/>
    </row>
    <row r="77" spans="1:41" x14ac:dyDescent="0.25">
      <c r="A77" s="85"/>
      <c r="D77" s="86"/>
      <c r="AL77" s="86"/>
      <c r="AM77" s="86"/>
      <c r="AN77" s="86"/>
      <c r="AO77" s="86"/>
    </row>
    <row r="78" spans="1:41" x14ac:dyDescent="0.25">
      <c r="A78" s="85"/>
      <c r="D78" s="86"/>
      <c r="AL78" s="86"/>
      <c r="AM78" s="86"/>
      <c r="AN78" s="86"/>
      <c r="AO78" s="86"/>
    </row>
    <row r="79" spans="1:41" x14ac:dyDescent="0.25">
      <c r="A79" s="85"/>
      <c r="D79" s="86"/>
      <c r="AL79" s="86"/>
      <c r="AM79" s="86"/>
      <c r="AN79" s="86"/>
      <c r="AO79" s="86"/>
    </row>
    <row r="80" spans="1:41" x14ac:dyDescent="0.25">
      <c r="A80" s="85"/>
      <c r="D80" s="86"/>
      <c r="AL80" s="86"/>
      <c r="AM80" s="86"/>
      <c r="AN80" s="86"/>
      <c r="AO80" s="86"/>
    </row>
    <row r="81" spans="1:41" x14ac:dyDescent="0.25">
      <c r="A81" s="85"/>
      <c r="D81" s="86"/>
      <c r="AL81" s="86"/>
      <c r="AM81" s="86"/>
      <c r="AN81" s="86"/>
      <c r="AO81" s="86"/>
    </row>
    <row r="82" spans="1:41" x14ac:dyDescent="0.25">
      <c r="A82" s="85"/>
      <c r="D82" s="86"/>
      <c r="AL82" s="86"/>
      <c r="AM82" s="86"/>
      <c r="AN82" s="86"/>
      <c r="AO82" s="86"/>
    </row>
    <row r="83" spans="1:41" x14ac:dyDescent="0.25">
      <c r="A83" s="85"/>
      <c r="D83" s="86"/>
      <c r="AL83" s="86"/>
      <c r="AM83" s="86"/>
      <c r="AN83" s="86"/>
      <c r="AO83" s="86"/>
    </row>
    <row r="84" spans="1:41" x14ac:dyDescent="0.25">
      <c r="A84" s="85"/>
      <c r="D84" s="86"/>
      <c r="AL84" s="86"/>
      <c r="AM84" s="86"/>
      <c r="AN84" s="86"/>
      <c r="AO84" s="86"/>
    </row>
    <row r="85" spans="1:41" x14ac:dyDescent="0.25">
      <c r="A85" s="85"/>
      <c r="D85" s="86"/>
      <c r="AL85" s="86"/>
      <c r="AM85" s="86"/>
      <c r="AN85" s="86"/>
      <c r="AO85" s="86"/>
    </row>
    <row r="86" spans="1:41" x14ac:dyDescent="0.25">
      <c r="A86" s="85"/>
      <c r="D86" s="86"/>
      <c r="AL86" s="86"/>
      <c r="AM86" s="86"/>
      <c r="AN86" s="86"/>
      <c r="AO86" s="86"/>
    </row>
    <row r="87" spans="1:41" x14ac:dyDescent="0.25">
      <c r="A87" s="85"/>
      <c r="D87" s="86"/>
      <c r="AL87" s="86"/>
      <c r="AM87" s="86"/>
      <c r="AN87" s="86"/>
      <c r="AO87" s="86"/>
    </row>
    <row r="88" spans="1:41" x14ac:dyDescent="0.25">
      <c r="A88" s="85"/>
      <c r="D88" s="86"/>
      <c r="AL88" s="86"/>
      <c r="AM88" s="86"/>
      <c r="AN88" s="86"/>
      <c r="AO88" s="86"/>
    </row>
    <row r="89" spans="1:41" x14ac:dyDescent="0.25">
      <c r="A89" s="85"/>
      <c r="D89" s="86"/>
      <c r="AL89" s="86"/>
      <c r="AM89" s="86"/>
      <c r="AN89" s="86"/>
      <c r="AO89" s="86"/>
    </row>
    <row r="90" spans="1:41" x14ac:dyDescent="0.25">
      <c r="A90" s="85"/>
      <c r="D90" s="86"/>
      <c r="AL90" s="86"/>
      <c r="AM90" s="86"/>
      <c r="AN90" s="86"/>
      <c r="AO90" s="86"/>
    </row>
    <row r="91" spans="1:41" x14ac:dyDescent="0.25">
      <c r="A91" s="85"/>
      <c r="D91" s="86"/>
      <c r="AL91" s="86"/>
      <c r="AM91" s="86"/>
      <c r="AN91" s="86"/>
      <c r="AO91" s="86"/>
    </row>
    <row r="92" spans="1:41" x14ac:dyDescent="0.25">
      <c r="A92" s="85"/>
      <c r="D92" s="86"/>
      <c r="AL92" s="86"/>
      <c r="AM92" s="86"/>
      <c r="AN92" s="86"/>
      <c r="AO92" s="86"/>
    </row>
    <row r="93" spans="1:41" x14ac:dyDescent="0.25">
      <c r="A93" s="85"/>
      <c r="D93" s="86"/>
      <c r="AL93" s="86"/>
      <c r="AM93" s="86"/>
      <c r="AN93" s="86"/>
      <c r="AO93" s="86"/>
    </row>
    <row r="94" spans="1:41" x14ac:dyDescent="0.25">
      <c r="A94" s="85"/>
      <c r="D94" s="86"/>
      <c r="AL94" s="86"/>
      <c r="AM94" s="86"/>
      <c r="AN94" s="86"/>
      <c r="AO94" s="86"/>
    </row>
    <row r="95" spans="1:41" x14ac:dyDescent="0.25">
      <c r="A95" s="85"/>
      <c r="D95" s="86"/>
      <c r="AL95" s="86"/>
      <c r="AM95" s="86"/>
      <c r="AN95" s="86"/>
      <c r="AO95" s="86"/>
    </row>
    <row r="96" spans="1:41" x14ac:dyDescent="0.25">
      <c r="A96" s="85"/>
      <c r="D96" s="86"/>
      <c r="AL96" s="86"/>
      <c r="AM96" s="86"/>
      <c r="AN96" s="86"/>
      <c r="AO96" s="86"/>
    </row>
    <row r="97" spans="1:41" x14ac:dyDescent="0.25">
      <c r="A97" s="85"/>
      <c r="D97" s="86"/>
      <c r="AL97" s="86"/>
      <c r="AM97" s="86"/>
      <c r="AN97" s="86"/>
      <c r="AO97" s="86"/>
    </row>
    <row r="98" spans="1:41" x14ac:dyDescent="0.25">
      <c r="A98" s="85"/>
      <c r="D98" s="86"/>
      <c r="AL98" s="86"/>
      <c r="AM98" s="86"/>
      <c r="AN98" s="86"/>
      <c r="AO98" s="86"/>
    </row>
    <row r="99" spans="1:41" x14ac:dyDescent="0.25">
      <c r="A99" s="85"/>
      <c r="D99" s="86"/>
      <c r="AL99" s="86"/>
      <c r="AM99" s="86"/>
      <c r="AN99" s="86"/>
      <c r="AO99" s="86"/>
    </row>
    <row r="100" spans="1:41" x14ac:dyDescent="0.25">
      <c r="A100" s="85"/>
      <c r="D100" s="86"/>
      <c r="AL100" s="86"/>
      <c r="AM100" s="86"/>
      <c r="AN100" s="86"/>
      <c r="AO100" s="86"/>
    </row>
    <row r="101" spans="1:41" x14ac:dyDescent="0.25">
      <c r="A101" s="85"/>
      <c r="D101" s="86"/>
      <c r="AL101" s="86"/>
      <c r="AM101" s="86"/>
      <c r="AN101" s="86"/>
      <c r="AO101" s="86"/>
    </row>
    <row r="102" spans="1:41" x14ac:dyDescent="0.25">
      <c r="A102" s="85"/>
      <c r="D102" s="86"/>
      <c r="AL102" s="86"/>
      <c r="AM102" s="86"/>
      <c r="AN102" s="86"/>
      <c r="AO102" s="86"/>
    </row>
    <row r="103" spans="1:41" x14ac:dyDescent="0.25">
      <c r="A103" s="85"/>
      <c r="D103" s="86"/>
      <c r="AL103" s="86"/>
      <c r="AM103" s="86"/>
      <c r="AN103" s="86"/>
      <c r="AO103" s="86"/>
    </row>
    <row r="104" spans="1:41" x14ac:dyDescent="0.25">
      <c r="A104" s="85"/>
      <c r="D104" s="86"/>
      <c r="AL104" s="86"/>
      <c r="AM104" s="86"/>
      <c r="AN104" s="86"/>
      <c r="AO104" s="86"/>
    </row>
    <row r="105" spans="1:41" x14ac:dyDescent="0.25">
      <c r="A105" s="85"/>
      <c r="D105" s="86"/>
      <c r="AL105" s="86"/>
      <c r="AM105" s="86"/>
      <c r="AN105" s="86"/>
      <c r="AO105" s="86"/>
    </row>
    <row r="106" spans="1:41" x14ac:dyDescent="0.25">
      <c r="A106" s="85"/>
      <c r="D106" s="86"/>
      <c r="AL106" s="86"/>
      <c r="AM106" s="86"/>
      <c r="AN106" s="86"/>
      <c r="AO106" s="86"/>
    </row>
    <row r="107" spans="1:41" x14ac:dyDescent="0.25">
      <c r="A107" s="85"/>
      <c r="D107" s="86"/>
      <c r="AL107" s="86"/>
      <c r="AM107" s="86"/>
      <c r="AN107" s="86"/>
      <c r="AO107" s="86"/>
    </row>
    <row r="108" spans="1:41" x14ac:dyDescent="0.25">
      <c r="A108" s="85"/>
      <c r="D108" s="86"/>
      <c r="AL108" s="86"/>
      <c r="AM108" s="86"/>
      <c r="AN108" s="86"/>
      <c r="AO108" s="86"/>
    </row>
    <row r="109" spans="1:41" x14ac:dyDescent="0.25">
      <c r="A109" s="85"/>
      <c r="D109" s="86"/>
      <c r="AL109" s="86"/>
      <c r="AM109" s="86"/>
      <c r="AN109" s="86"/>
      <c r="AO109" s="86"/>
    </row>
    <row r="110" spans="1:41" x14ac:dyDescent="0.25">
      <c r="A110" s="85"/>
      <c r="D110" s="86"/>
      <c r="AL110" s="86"/>
      <c r="AM110" s="86"/>
      <c r="AN110" s="86"/>
      <c r="AO110" s="86"/>
    </row>
    <row r="111" spans="1:41" x14ac:dyDescent="0.25">
      <c r="A111" s="85"/>
      <c r="D111" s="86"/>
      <c r="AL111" s="86"/>
      <c r="AM111" s="86"/>
      <c r="AN111" s="86"/>
      <c r="AO111" s="86"/>
    </row>
    <row r="112" spans="1:41" x14ac:dyDescent="0.25">
      <c r="A112" s="85"/>
      <c r="D112" s="86"/>
      <c r="AL112" s="86"/>
      <c r="AM112" s="86"/>
      <c r="AN112" s="86"/>
      <c r="AO112" s="86"/>
    </row>
    <row r="113" spans="1:41" x14ac:dyDescent="0.25">
      <c r="A113" s="85"/>
      <c r="D113" s="86"/>
      <c r="AL113" s="86"/>
      <c r="AM113" s="86"/>
      <c r="AN113" s="86"/>
      <c r="AO113" s="86"/>
    </row>
    <row r="114" spans="1:41" x14ac:dyDescent="0.25">
      <c r="A114" s="85"/>
      <c r="D114" s="86"/>
      <c r="AL114" s="86"/>
      <c r="AM114" s="86"/>
      <c r="AN114" s="86"/>
      <c r="AO114" s="86"/>
    </row>
    <row r="115" spans="1:41" x14ac:dyDescent="0.25">
      <c r="A115" s="85"/>
      <c r="D115" s="86"/>
      <c r="AL115" s="86"/>
      <c r="AM115" s="86"/>
      <c r="AN115" s="86"/>
      <c r="AO115" s="86"/>
    </row>
    <row r="116" spans="1:41" x14ac:dyDescent="0.25">
      <c r="A116" s="85"/>
      <c r="D116" s="86"/>
      <c r="AL116" s="86"/>
      <c r="AM116" s="86"/>
      <c r="AN116" s="86"/>
      <c r="AO116" s="86"/>
    </row>
    <row r="117" spans="1:41" x14ac:dyDescent="0.25">
      <c r="A117" s="85"/>
      <c r="D117" s="86"/>
      <c r="AL117" s="86"/>
      <c r="AM117" s="86"/>
      <c r="AN117" s="86"/>
      <c r="AO117" s="86"/>
    </row>
    <row r="118" spans="1:41" x14ac:dyDescent="0.25">
      <c r="A118" s="85"/>
      <c r="D118" s="86"/>
      <c r="AL118" s="86"/>
      <c r="AM118" s="86"/>
      <c r="AN118" s="86"/>
      <c r="AO118" s="86"/>
    </row>
    <row r="119" spans="1:41" x14ac:dyDescent="0.25">
      <c r="A119" s="85"/>
      <c r="D119" s="86"/>
      <c r="AL119" s="86"/>
      <c r="AM119" s="86"/>
      <c r="AN119" s="86"/>
      <c r="AO119" s="86"/>
    </row>
    <row r="120" spans="1:41" x14ac:dyDescent="0.25">
      <c r="A120" s="85"/>
      <c r="D120" s="86"/>
      <c r="AL120" s="86"/>
      <c r="AM120" s="86"/>
      <c r="AN120" s="86"/>
      <c r="AO120" s="86"/>
    </row>
    <row r="121" spans="1:41" x14ac:dyDescent="0.25">
      <c r="A121" s="85"/>
      <c r="D121" s="86"/>
      <c r="AL121" s="86"/>
      <c r="AM121" s="86"/>
      <c r="AN121" s="86"/>
      <c r="AO121" s="86"/>
    </row>
    <row r="122" spans="1:41" x14ac:dyDescent="0.25">
      <c r="A122" s="85"/>
      <c r="D122" s="86"/>
      <c r="AL122" s="86"/>
      <c r="AM122" s="86"/>
      <c r="AN122" s="86"/>
      <c r="AO122" s="86"/>
    </row>
    <row r="123" spans="1:41" x14ac:dyDescent="0.25">
      <c r="A123" s="85"/>
      <c r="D123" s="86"/>
      <c r="AL123" s="86"/>
      <c r="AM123" s="86"/>
      <c r="AN123" s="86"/>
      <c r="AO123" s="86"/>
    </row>
    <row r="124" spans="1:41" x14ac:dyDescent="0.25">
      <c r="A124" s="85"/>
      <c r="D124" s="86"/>
      <c r="AL124" s="86"/>
      <c r="AM124" s="86"/>
      <c r="AN124" s="86"/>
      <c r="AO124" s="86"/>
    </row>
    <row r="125" spans="1:41" x14ac:dyDescent="0.25">
      <c r="A125" s="85"/>
      <c r="D125" s="86"/>
      <c r="AL125" s="86"/>
      <c r="AM125" s="86"/>
      <c r="AN125" s="86"/>
      <c r="AO125" s="86"/>
    </row>
    <row r="126" spans="1:41" x14ac:dyDescent="0.25">
      <c r="A126" s="85"/>
      <c r="D126" s="86"/>
      <c r="AL126" s="86"/>
      <c r="AM126" s="86"/>
      <c r="AN126" s="86"/>
      <c r="AO126" s="86"/>
    </row>
    <row r="127" spans="1:41" x14ac:dyDescent="0.25">
      <c r="A127" s="85"/>
      <c r="D127" s="86"/>
      <c r="AL127" s="86"/>
      <c r="AM127" s="86"/>
      <c r="AN127" s="86"/>
      <c r="AO127" s="86"/>
    </row>
    <row r="128" spans="1:41" x14ac:dyDescent="0.25">
      <c r="A128" s="85"/>
      <c r="D128" s="86"/>
      <c r="AL128" s="86"/>
      <c r="AM128" s="86"/>
      <c r="AN128" s="86"/>
      <c r="AO128" s="86"/>
    </row>
    <row r="129" spans="1:41" x14ac:dyDescent="0.25">
      <c r="A129" s="85"/>
      <c r="D129" s="86"/>
      <c r="AL129" s="86"/>
      <c r="AM129" s="86"/>
      <c r="AN129" s="86"/>
      <c r="AO129" s="86"/>
    </row>
    <row r="130" spans="1:41" x14ac:dyDescent="0.25">
      <c r="A130" s="85"/>
      <c r="D130" s="86"/>
      <c r="AL130" s="86"/>
      <c r="AM130" s="86"/>
      <c r="AN130" s="86"/>
      <c r="AO130" s="86"/>
    </row>
    <row r="131" spans="1:41" x14ac:dyDescent="0.25">
      <c r="A131" s="85"/>
      <c r="D131" s="86"/>
      <c r="AL131" s="86"/>
      <c r="AM131" s="86"/>
      <c r="AN131" s="86"/>
      <c r="AO131" s="86"/>
    </row>
    <row r="132" spans="1:41" x14ac:dyDescent="0.25">
      <c r="A132" s="85"/>
      <c r="D132" s="86"/>
      <c r="AL132" s="86"/>
      <c r="AM132" s="86"/>
      <c r="AN132" s="86"/>
      <c r="AO132" s="86"/>
    </row>
    <row r="133" spans="1:41" x14ac:dyDescent="0.25">
      <c r="A133" s="85"/>
      <c r="D133" s="86"/>
      <c r="AL133" s="86"/>
      <c r="AM133" s="86"/>
      <c r="AN133" s="86"/>
      <c r="AO133" s="86"/>
    </row>
    <row r="134" spans="1:41" x14ac:dyDescent="0.25">
      <c r="A134" s="85"/>
      <c r="D134" s="86"/>
      <c r="AL134" s="86"/>
      <c r="AM134" s="86"/>
      <c r="AN134" s="86"/>
      <c r="AO134" s="86"/>
    </row>
    <row r="135" spans="1:41" x14ac:dyDescent="0.25">
      <c r="A135" s="85"/>
      <c r="D135" s="86"/>
      <c r="AL135" s="86"/>
      <c r="AM135" s="86"/>
      <c r="AN135" s="86"/>
      <c r="AO135" s="86"/>
    </row>
    <row r="136" spans="1:41" x14ac:dyDescent="0.25">
      <c r="A136" s="85"/>
      <c r="D136" s="86"/>
      <c r="AL136" s="86"/>
      <c r="AM136" s="86"/>
      <c r="AN136" s="86"/>
      <c r="AO136" s="86"/>
    </row>
    <row r="137" spans="1:41" x14ac:dyDescent="0.25">
      <c r="A137" s="85"/>
      <c r="D137" s="86"/>
      <c r="AL137" s="86"/>
      <c r="AM137" s="86"/>
      <c r="AN137" s="86"/>
      <c r="AO137" s="86"/>
    </row>
    <row r="138" spans="1:41" x14ac:dyDescent="0.25">
      <c r="A138" s="85"/>
      <c r="D138" s="86"/>
      <c r="AL138" s="86"/>
      <c r="AM138" s="86"/>
      <c r="AN138" s="86"/>
      <c r="AO138" s="86"/>
    </row>
    <row r="139" spans="1:41" x14ac:dyDescent="0.25">
      <c r="A139" s="85"/>
      <c r="D139" s="86"/>
      <c r="AL139" s="86"/>
      <c r="AM139" s="86"/>
      <c r="AN139" s="86"/>
      <c r="AO139" s="86"/>
    </row>
    <row r="140" spans="1:41" x14ac:dyDescent="0.25">
      <c r="A140" s="85"/>
      <c r="D140" s="86"/>
      <c r="AL140" s="86"/>
      <c r="AM140" s="86"/>
      <c r="AN140" s="86"/>
      <c r="AO140" s="86"/>
    </row>
    <row r="141" spans="1:41" x14ac:dyDescent="0.25">
      <c r="A141" s="85"/>
      <c r="D141" s="86"/>
      <c r="AL141" s="86"/>
      <c r="AM141" s="86"/>
      <c r="AN141" s="86"/>
      <c r="AO141" s="86"/>
    </row>
    <row r="142" spans="1:41" x14ac:dyDescent="0.25">
      <c r="A142" s="85"/>
      <c r="D142" s="86"/>
      <c r="AL142" s="86"/>
      <c r="AM142" s="86"/>
      <c r="AN142" s="86"/>
      <c r="AO142" s="86"/>
    </row>
    <row r="143" spans="1:41" x14ac:dyDescent="0.25">
      <c r="A143" s="85"/>
      <c r="D143" s="86"/>
      <c r="AL143" s="86"/>
      <c r="AM143" s="86"/>
      <c r="AN143" s="86"/>
      <c r="AO143" s="86"/>
    </row>
    <row r="144" spans="1:41" x14ac:dyDescent="0.25">
      <c r="A144" s="85"/>
      <c r="D144" s="86"/>
      <c r="AL144" s="86"/>
      <c r="AM144" s="86"/>
      <c r="AN144" s="86"/>
      <c r="AO144" s="86"/>
    </row>
    <row r="145" spans="1:41" x14ac:dyDescent="0.25">
      <c r="A145" s="85"/>
      <c r="D145" s="86"/>
      <c r="AL145" s="86"/>
      <c r="AM145" s="86"/>
      <c r="AN145" s="86"/>
      <c r="AO145" s="86"/>
    </row>
    <row r="146" spans="1:41" x14ac:dyDescent="0.25">
      <c r="A146" s="85"/>
      <c r="D146" s="86"/>
      <c r="AL146" s="86"/>
      <c r="AM146" s="86"/>
      <c r="AN146" s="86"/>
      <c r="AO146" s="86"/>
    </row>
    <row r="147" spans="1:41" x14ac:dyDescent="0.25">
      <c r="A147" s="85"/>
      <c r="D147" s="86"/>
      <c r="AL147" s="86"/>
      <c r="AM147" s="86"/>
      <c r="AN147" s="86"/>
      <c r="AO147" s="86"/>
    </row>
    <row r="148" spans="1:41" x14ac:dyDescent="0.25">
      <c r="A148" s="85"/>
      <c r="D148" s="86"/>
      <c r="AL148" s="86"/>
      <c r="AM148" s="86"/>
      <c r="AN148" s="86"/>
      <c r="AO148" s="86"/>
    </row>
    <row r="149" spans="1:41" x14ac:dyDescent="0.25">
      <c r="A149" s="85"/>
      <c r="D149" s="86"/>
      <c r="AL149" s="86"/>
      <c r="AM149" s="86"/>
      <c r="AN149" s="86"/>
      <c r="AO149" s="86"/>
    </row>
    <row r="150" spans="1:41" x14ac:dyDescent="0.25">
      <c r="A150" s="85"/>
      <c r="D150" s="86"/>
      <c r="AL150" s="86"/>
      <c r="AM150" s="86"/>
      <c r="AN150" s="86"/>
      <c r="AO150" s="86"/>
    </row>
    <row r="151" spans="1:41" x14ac:dyDescent="0.25">
      <c r="A151" s="85"/>
      <c r="D151" s="86"/>
      <c r="AL151" s="86"/>
      <c r="AM151" s="86"/>
      <c r="AN151" s="86"/>
      <c r="AO151" s="86"/>
    </row>
    <row r="152" spans="1:41" x14ac:dyDescent="0.25">
      <c r="A152" s="85"/>
      <c r="D152" s="86"/>
      <c r="AL152" s="86"/>
      <c r="AM152" s="86"/>
      <c r="AN152" s="86"/>
      <c r="AO152" s="86"/>
    </row>
    <row r="153" spans="1:41" x14ac:dyDescent="0.25">
      <c r="A153" s="85"/>
      <c r="D153" s="86"/>
      <c r="AL153" s="86"/>
      <c r="AM153" s="86"/>
      <c r="AN153" s="86"/>
      <c r="AO153" s="86"/>
    </row>
    <row r="154" spans="1:41" x14ac:dyDescent="0.25">
      <c r="A154" s="85"/>
      <c r="D154" s="86"/>
      <c r="AL154" s="86"/>
      <c r="AM154" s="86"/>
      <c r="AN154" s="86"/>
      <c r="AO154" s="86"/>
    </row>
    <row r="155" spans="1:41" x14ac:dyDescent="0.25">
      <c r="A155" s="85"/>
      <c r="D155" s="86"/>
      <c r="AL155" s="86"/>
      <c r="AM155" s="86"/>
      <c r="AN155" s="86"/>
      <c r="AO155" s="86"/>
    </row>
    <row r="156" spans="1:41" x14ac:dyDescent="0.25">
      <c r="A156" s="85"/>
      <c r="D156" s="86"/>
      <c r="AL156" s="86"/>
      <c r="AM156" s="86"/>
      <c r="AN156" s="86"/>
      <c r="AO156" s="86"/>
    </row>
    <row r="157" spans="1:41" x14ac:dyDescent="0.25">
      <c r="A157" s="85"/>
      <c r="D157" s="86"/>
      <c r="AL157" s="86"/>
      <c r="AM157" s="86"/>
      <c r="AN157" s="86"/>
      <c r="AO157" s="86"/>
    </row>
    <row r="158" spans="1:41" x14ac:dyDescent="0.25">
      <c r="A158" s="85"/>
      <c r="D158" s="86"/>
      <c r="AL158" s="86"/>
      <c r="AM158" s="86"/>
      <c r="AN158" s="86"/>
      <c r="AO158" s="86"/>
    </row>
    <row r="159" spans="1:41" x14ac:dyDescent="0.25">
      <c r="A159" s="85"/>
      <c r="D159" s="86"/>
      <c r="AL159" s="86"/>
      <c r="AM159" s="86"/>
      <c r="AN159" s="86"/>
      <c r="AO159" s="86"/>
    </row>
    <row r="160" spans="1:41" x14ac:dyDescent="0.25">
      <c r="A160" s="85"/>
      <c r="D160" s="86"/>
      <c r="AL160" s="86"/>
      <c r="AM160" s="86"/>
      <c r="AN160" s="86"/>
      <c r="AO160" s="86"/>
    </row>
    <row r="161" spans="1:41" x14ac:dyDescent="0.25">
      <c r="A161" s="85"/>
      <c r="D161" s="86"/>
      <c r="AL161" s="86"/>
      <c r="AM161" s="86"/>
      <c r="AN161" s="86"/>
      <c r="AO161" s="86"/>
    </row>
    <row r="162" spans="1:41" x14ac:dyDescent="0.25">
      <c r="A162" s="85"/>
      <c r="D162" s="86"/>
      <c r="AL162" s="86"/>
      <c r="AM162" s="86"/>
      <c r="AN162" s="86"/>
      <c r="AO162" s="86"/>
    </row>
    <row r="163" spans="1:41" x14ac:dyDescent="0.25">
      <c r="A163" s="85"/>
      <c r="D163" s="86"/>
      <c r="AL163" s="86"/>
      <c r="AM163" s="86"/>
      <c r="AN163" s="86"/>
      <c r="AO163" s="86"/>
    </row>
    <row r="164" spans="1:41" x14ac:dyDescent="0.25">
      <c r="A164" s="85"/>
      <c r="D164" s="86"/>
      <c r="AL164" s="86"/>
      <c r="AM164" s="86"/>
      <c r="AN164" s="86"/>
      <c r="AO164" s="86"/>
    </row>
    <row r="165" spans="1:41" x14ac:dyDescent="0.25">
      <c r="A165" s="85"/>
      <c r="D165" s="86"/>
      <c r="AL165" s="86"/>
      <c r="AM165" s="86"/>
      <c r="AN165" s="86"/>
      <c r="AO165" s="86"/>
    </row>
    <row r="166" spans="1:41" x14ac:dyDescent="0.25">
      <c r="A166" s="85"/>
      <c r="D166" s="86"/>
      <c r="AL166" s="86"/>
      <c r="AM166" s="86"/>
      <c r="AN166" s="86"/>
      <c r="AO166" s="86"/>
    </row>
    <row r="167" spans="1:41" x14ac:dyDescent="0.25">
      <c r="A167" s="85"/>
      <c r="D167" s="86"/>
      <c r="AL167" s="86"/>
      <c r="AM167" s="86"/>
      <c r="AN167" s="86"/>
      <c r="AO167" s="86"/>
    </row>
    <row r="168" spans="1:41" x14ac:dyDescent="0.25">
      <c r="A168" s="85"/>
      <c r="D168" s="86"/>
      <c r="AL168" s="86"/>
      <c r="AM168" s="86"/>
      <c r="AN168" s="86"/>
      <c r="AO168" s="86"/>
    </row>
    <row r="169" spans="1:41" x14ac:dyDescent="0.25">
      <c r="A169" s="85"/>
      <c r="D169" s="86"/>
      <c r="AL169" s="86"/>
      <c r="AM169" s="86"/>
      <c r="AN169" s="86"/>
      <c r="AO169" s="86"/>
    </row>
    <row r="170" spans="1:41" x14ac:dyDescent="0.25">
      <c r="A170" s="85"/>
      <c r="D170" s="86"/>
      <c r="AL170" s="86"/>
      <c r="AM170" s="86"/>
      <c r="AN170" s="86"/>
      <c r="AO170" s="86"/>
    </row>
    <row r="171" spans="1:41" x14ac:dyDescent="0.25">
      <c r="A171" s="85"/>
      <c r="D171" s="86"/>
      <c r="AL171" s="86"/>
      <c r="AM171" s="86"/>
      <c r="AN171" s="86"/>
      <c r="AO171" s="86"/>
    </row>
    <row r="172" spans="1:41" x14ac:dyDescent="0.25">
      <c r="A172" s="85"/>
      <c r="D172" s="86"/>
      <c r="AL172" s="86"/>
      <c r="AM172" s="86"/>
      <c r="AN172" s="86"/>
      <c r="AO172" s="86"/>
    </row>
    <row r="173" spans="1:41" x14ac:dyDescent="0.25">
      <c r="A173" s="85"/>
      <c r="D173" s="86"/>
      <c r="AL173" s="86"/>
      <c r="AM173" s="86"/>
      <c r="AN173" s="86"/>
      <c r="AO173" s="86"/>
    </row>
    <row r="174" spans="1:41" x14ac:dyDescent="0.25">
      <c r="A174" s="85"/>
      <c r="D174" s="86"/>
      <c r="AL174" s="86"/>
      <c r="AM174" s="86"/>
      <c r="AN174" s="86"/>
      <c r="AO174" s="86"/>
    </row>
    <row r="175" spans="1:41" x14ac:dyDescent="0.25">
      <c r="A175" s="85"/>
      <c r="D175" s="86"/>
      <c r="AL175" s="86"/>
      <c r="AM175" s="86"/>
      <c r="AN175" s="86"/>
      <c r="AO175" s="86"/>
    </row>
    <row r="176" spans="1:41" x14ac:dyDescent="0.25">
      <c r="A176" s="85"/>
      <c r="D176" s="86"/>
      <c r="AL176" s="86"/>
      <c r="AM176" s="86"/>
      <c r="AN176" s="86"/>
      <c r="AO176" s="86"/>
    </row>
    <row r="177" spans="1:41" x14ac:dyDescent="0.25">
      <c r="A177" s="85"/>
      <c r="D177" s="86"/>
      <c r="AL177" s="86"/>
      <c r="AM177" s="86"/>
      <c r="AN177" s="86"/>
      <c r="AO177" s="86"/>
    </row>
    <row r="178" spans="1:41" x14ac:dyDescent="0.25">
      <c r="A178" s="85"/>
      <c r="D178" s="86"/>
      <c r="AL178" s="86"/>
      <c r="AM178" s="86"/>
      <c r="AN178" s="86"/>
      <c r="AO178" s="86"/>
    </row>
    <row r="179" spans="1:41" x14ac:dyDescent="0.25">
      <c r="A179" s="85"/>
      <c r="D179" s="86"/>
      <c r="AL179" s="86"/>
      <c r="AM179" s="86"/>
      <c r="AN179" s="86"/>
      <c r="AO179" s="86"/>
    </row>
    <row r="180" spans="1:41" x14ac:dyDescent="0.25">
      <c r="A180" s="85"/>
      <c r="D180" s="86"/>
      <c r="AL180" s="86"/>
      <c r="AM180" s="86"/>
      <c r="AN180" s="86"/>
      <c r="AO180" s="86"/>
    </row>
    <row r="181" spans="1:41" x14ac:dyDescent="0.25">
      <c r="A181" s="85"/>
      <c r="D181" s="86"/>
      <c r="AL181" s="86"/>
      <c r="AM181" s="86"/>
      <c r="AN181" s="86"/>
      <c r="AO181" s="86"/>
    </row>
    <row r="182" spans="1:41" x14ac:dyDescent="0.25">
      <c r="A182" s="85"/>
      <c r="D182" s="86"/>
      <c r="AL182" s="86"/>
      <c r="AM182" s="86"/>
      <c r="AN182" s="86"/>
      <c r="AO182" s="86"/>
    </row>
    <row r="183" spans="1:41" x14ac:dyDescent="0.25">
      <c r="A183" s="85"/>
      <c r="D183" s="86"/>
      <c r="AL183" s="86"/>
      <c r="AM183" s="86"/>
      <c r="AN183" s="86"/>
      <c r="AO183" s="86"/>
    </row>
    <row r="184" spans="1:41" x14ac:dyDescent="0.25">
      <c r="A184" s="85"/>
      <c r="D184" s="86"/>
      <c r="AL184" s="86"/>
      <c r="AM184" s="86"/>
      <c r="AN184" s="86"/>
      <c r="AO184" s="86"/>
    </row>
    <row r="185" spans="1:41" x14ac:dyDescent="0.25">
      <c r="A185" s="85"/>
      <c r="D185" s="86"/>
      <c r="AL185" s="86"/>
      <c r="AM185" s="86"/>
      <c r="AN185" s="86"/>
      <c r="AO185" s="86"/>
    </row>
    <row r="186" spans="1:41" x14ac:dyDescent="0.25">
      <c r="A186" s="85"/>
      <c r="D186" s="86"/>
      <c r="AL186" s="86"/>
      <c r="AM186" s="86"/>
      <c r="AN186" s="86"/>
      <c r="AO186" s="86"/>
    </row>
    <row r="187" spans="1:41" x14ac:dyDescent="0.25">
      <c r="A187" s="85"/>
      <c r="D187" s="86"/>
      <c r="AL187" s="86"/>
      <c r="AM187" s="86"/>
      <c r="AN187" s="86"/>
      <c r="AO187" s="86"/>
    </row>
    <row r="188" spans="1:41" x14ac:dyDescent="0.25">
      <c r="A188" s="85"/>
      <c r="D188" s="86"/>
      <c r="AL188" s="86"/>
      <c r="AM188" s="86"/>
      <c r="AN188" s="86"/>
      <c r="AO188" s="86"/>
    </row>
    <row r="189" spans="1:41" x14ac:dyDescent="0.25">
      <c r="A189" s="85"/>
      <c r="D189" s="86"/>
      <c r="AL189" s="86"/>
      <c r="AM189" s="86"/>
      <c r="AN189" s="86"/>
      <c r="AO189" s="86"/>
    </row>
    <row r="190" spans="1:41" x14ac:dyDescent="0.25">
      <c r="A190" s="85"/>
      <c r="D190" s="86"/>
      <c r="AL190" s="86"/>
      <c r="AM190" s="86"/>
      <c r="AN190" s="86"/>
      <c r="AO190" s="86"/>
    </row>
    <row r="191" spans="1:41" x14ac:dyDescent="0.25">
      <c r="A191" s="85"/>
      <c r="D191" s="86"/>
      <c r="AL191" s="86"/>
      <c r="AM191" s="86"/>
      <c r="AN191" s="86"/>
      <c r="AO191" s="86"/>
    </row>
    <row r="192" spans="1:41" x14ac:dyDescent="0.25">
      <c r="A192" s="85"/>
      <c r="D192" s="86"/>
      <c r="AL192" s="86"/>
      <c r="AM192" s="86"/>
      <c r="AN192" s="86"/>
      <c r="AO192" s="86"/>
    </row>
    <row r="193" spans="1:41" x14ac:dyDescent="0.25">
      <c r="A193" s="85"/>
      <c r="D193" s="86"/>
      <c r="AL193" s="86"/>
      <c r="AM193" s="86"/>
      <c r="AN193" s="86"/>
      <c r="AO193" s="86"/>
    </row>
    <row r="194" spans="1:41" x14ac:dyDescent="0.25">
      <c r="A194" s="85"/>
      <c r="D194" s="86"/>
      <c r="AL194" s="86"/>
      <c r="AM194" s="86"/>
      <c r="AN194" s="86"/>
      <c r="AO194" s="86"/>
    </row>
    <row r="195" spans="1:41" x14ac:dyDescent="0.25">
      <c r="A195" s="85"/>
      <c r="D195" s="86"/>
      <c r="AL195" s="86"/>
      <c r="AM195" s="86"/>
      <c r="AN195" s="86"/>
      <c r="AO195" s="86"/>
    </row>
    <row r="196" spans="1:41" x14ac:dyDescent="0.25">
      <c r="A196" s="85"/>
      <c r="D196" s="86"/>
      <c r="AL196" s="86"/>
      <c r="AM196" s="86"/>
      <c r="AN196" s="86"/>
      <c r="AO196" s="86"/>
    </row>
    <row r="197" spans="1:41" x14ac:dyDescent="0.25">
      <c r="A197" s="85"/>
      <c r="D197" s="86"/>
      <c r="AL197" s="86"/>
      <c r="AM197" s="86"/>
      <c r="AN197" s="86"/>
      <c r="AO197" s="86"/>
    </row>
    <row r="198" spans="1:41" x14ac:dyDescent="0.25">
      <c r="A198" s="85"/>
      <c r="D198" s="86"/>
      <c r="AL198" s="86"/>
      <c r="AM198" s="86"/>
      <c r="AN198" s="86"/>
      <c r="AO198" s="86"/>
    </row>
    <row r="199" spans="1:41" x14ac:dyDescent="0.25">
      <c r="A199" s="85"/>
      <c r="D199" s="86"/>
      <c r="AL199" s="86"/>
      <c r="AM199" s="86"/>
      <c r="AN199" s="86"/>
      <c r="AO199" s="86"/>
    </row>
    <row r="200" spans="1:41" x14ac:dyDescent="0.25">
      <c r="A200" s="85"/>
      <c r="D200" s="86"/>
      <c r="AL200" s="86"/>
      <c r="AM200" s="86"/>
      <c r="AN200" s="86"/>
      <c r="AO200" s="86"/>
    </row>
    <row r="201" spans="1:41" x14ac:dyDescent="0.25">
      <c r="A201" s="85"/>
      <c r="D201" s="86"/>
      <c r="AL201" s="86"/>
      <c r="AM201" s="86"/>
      <c r="AN201" s="86"/>
      <c r="AO201" s="86"/>
    </row>
    <row r="202" spans="1:41" x14ac:dyDescent="0.25">
      <c r="A202" s="85"/>
      <c r="D202" s="86"/>
      <c r="AL202" s="86"/>
      <c r="AM202" s="86"/>
      <c r="AN202" s="86"/>
      <c r="AO202" s="86"/>
    </row>
    <row r="203" spans="1:41" x14ac:dyDescent="0.25">
      <c r="A203" s="85"/>
      <c r="D203" s="86"/>
      <c r="AL203" s="86"/>
      <c r="AM203" s="86"/>
      <c r="AN203" s="86"/>
      <c r="AO203" s="86"/>
    </row>
    <row r="204" spans="1:41" x14ac:dyDescent="0.25">
      <c r="A204" s="85"/>
      <c r="D204" s="86"/>
      <c r="AL204" s="86"/>
      <c r="AM204" s="86"/>
      <c r="AN204" s="86"/>
      <c r="AO204" s="86"/>
    </row>
    <row r="205" spans="1:41" x14ac:dyDescent="0.25">
      <c r="A205" s="85"/>
      <c r="D205" s="86"/>
      <c r="AL205" s="86"/>
      <c r="AM205" s="86"/>
      <c r="AN205" s="86"/>
      <c r="AO205" s="86"/>
    </row>
    <row r="206" spans="1:41" x14ac:dyDescent="0.25">
      <c r="A206" s="85"/>
      <c r="D206" s="86"/>
      <c r="AL206" s="86"/>
      <c r="AM206" s="86"/>
      <c r="AN206" s="86"/>
      <c r="AO206" s="86"/>
    </row>
    <row r="207" spans="1:41" x14ac:dyDescent="0.25">
      <c r="A207" s="85"/>
      <c r="D207" s="86"/>
      <c r="AL207" s="86"/>
      <c r="AM207" s="86"/>
      <c r="AN207" s="86"/>
      <c r="AO207" s="86"/>
    </row>
    <row r="208" spans="1:41" x14ac:dyDescent="0.25">
      <c r="A208" s="85"/>
      <c r="D208" s="86"/>
      <c r="AL208" s="86"/>
      <c r="AM208" s="86"/>
      <c r="AN208" s="86"/>
      <c r="AO208" s="86"/>
    </row>
    <row r="209" spans="1:41" x14ac:dyDescent="0.25">
      <c r="A209" s="85"/>
      <c r="D209" s="86"/>
      <c r="AL209" s="86"/>
      <c r="AM209" s="86"/>
      <c r="AN209" s="86"/>
      <c r="AO209" s="86"/>
    </row>
    <row r="210" spans="1:41" x14ac:dyDescent="0.25">
      <c r="A210" s="85"/>
      <c r="D210" s="86"/>
      <c r="AL210" s="86"/>
      <c r="AM210" s="86"/>
      <c r="AN210" s="86"/>
      <c r="AO210" s="86"/>
    </row>
    <row r="211" spans="1:41" x14ac:dyDescent="0.25">
      <c r="A211" s="85"/>
      <c r="D211" s="86"/>
      <c r="AL211" s="86"/>
      <c r="AM211" s="86"/>
      <c r="AN211" s="86"/>
      <c r="AO211" s="86"/>
    </row>
    <row r="212" spans="1:41" x14ac:dyDescent="0.25">
      <c r="A212" s="85"/>
      <c r="D212" s="86"/>
      <c r="AL212" s="86"/>
      <c r="AM212" s="86"/>
      <c r="AN212" s="86"/>
      <c r="AO212" s="86"/>
    </row>
    <row r="213" spans="1:41" x14ac:dyDescent="0.25">
      <c r="A213" s="85"/>
      <c r="D213" s="86"/>
      <c r="AL213" s="86"/>
      <c r="AM213" s="86"/>
      <c r="AN213" s="86"/>
      <c r="AO213" s="86"/>
    </row>
    <row r="214" spans="1:41" x14ac:dyDescent="0.25">
      <c r="A214" s="85"/>
      <c r="D214" s="86"/>
      <c r="AL214" s="86"/>
      <c r="AM214" s="86"/>
      <c r="AN214" s="86"/>
      <c r="AO214" s="86"/>
    </row>
    <row r="215" spans="1:41" x14ac:dyDescent="0.25">
      <c r="A215" s="85"/>
      <c r="D215" s="86"/>
      <c r="AL215" s="86"/>
      <c r="AM215" s="86"/>
      <c r="AN215" s="86"/>
      <c r="AO215" s="86"/>
    </row>
    <row r="216" spans="1:41" x14ac:dyDescent="0.25">
      <c r="A216" s="85"/>
      <c r="D216" s="86"/>
      <c r="AL216" s="86"/>
      <c r="AM216" s="86"/>
      <c r="AN216" s="86"/>
      <c r="AO216" s="86"/>
    </row>
    <row r="217" spans="1:41" x14ac:dyDescent="0.25">
      <c r="A217" s="85"/>
      <c r="D217" s="86"/>
      <c r="AL217" s="86"/>
      <c r="AM217" s="86"/>
      <c r="AN217" s="86"/>
      <c r="AO217" s="86"/>
    </row>
    <row r="218" spans="1:41" x14ac:dyDescent="0.25">
      <c r="A218" s="85"/>
      <c r="D218" s="86"/>
      <c r="AL218" s="86"/>
      <c r="AM218" s="86"/>
      <c r="AN218" s="86"/>
      <c r="AO218" s="86"/>
    </row>
    <row r="219" spans="1:41" x14ac:dyDescent="0.25">
      <c r="A219" s="85"/>
      <c r="D219" s="86"/>
      <c r="AL219" s="86"/>
      <c r="AM219" s="86"/>
      <c r="AN219" s="86"/>
      <c r="AO219" s="86"/>
    </row>
    <row r="220" spans="1:41" x14ac:dyDescent="0.25">
      <c r="A220" s="85"/>
      <c r="D220" s="86"/>
      <c r="AL220" s="86"/>
      <c r="AM220" s="86"/>
      <c r="AN220" s="86"/>
      <c r="AO220" s="86"/>
    </row>
    <row r="221" spans="1:41" x14ac:dyDescent="0.25">
      <c r="A221" s="85"/>
      <c r="D221" s="86"/>
      <c r="AL221" s="86"/>
      <c r="AM221" s="86"/>
      <c r="AN221" s="86"/>
      <c r="AO221" s="86"/>
    </row>
    <row r="222" spans="1:41" x14ac:dyDescent="0.25">
      <c r="A222" s="85"/>
      <c r="D222" s="86"/>
      <c r="AL222" s="86"/>
      <c r="AM222" s="86"/>
      <c r="AN222" s="86"/>
      <c r="AO222" s="86"/>
    </row>
    <row r="223" spans="1:41" x14ac:dyDescent="0.25">
      <c r="A223" s="85"/>
      <c r="D223" s="86"/>
      <c r="AL223" s="86"/>
      <c r="AM223" s="86"/>
      <c r="AN223" s="86"/>
      <c r="AO223" s="86"/>
    </row>
    <row r="224" spans="1:41" x14ac:dyDescent="0.25">
      <c r="A224" s="85"/>
      <c r="D224" s="86"/>
      <c r="AL224" s="86"/>
      <c r="AM224" s="86"/>
      <c r="AN224" s="86"/>
      <c r="AO224" s="86"/>
    </row>
    <row r="225" spans="1:41" x14ac:dyDescent="0.25">
      <c r="A225" s="85"/>
      <c r="D225" s="86"/>
      <c r="AL225" s="86"/>
      <c r="AM225" s="86"/>
      <c r="AN225" s="86"/>
      <c r="AO225" s="86"/>
    </row>
    <row r="226" spans="1:41" x14ac:dyDescent="0.25">
      <c r="A226" s="85"/>
      <c r="D226" s="86"/>
      <c r="AL226" s="86"/>
      <c r="AM226" s="86"/>
      <c r="AN226" s="86"/>
      <c r="AO226" s="86"/>
    </row>
    <row r="227" spans="1:41" x14ac:dyDescent="0.25">
      <c r="A227" s="85"/>
      <c r="D227" s="86"/>
      <c r="AL227" s="86"/>
      <c r="AM227" s="86"/>
      <c r="AN227" s="86"/>
      <c r="AO227" s="86"/>
    </row>
    <row r="228" spans="1:41" x14ac:dyDescent="0.25">
      <c r="A228" s="85"/>
      <c r="D228" s="86"/>
      <c r="AL228" s="86"/>
      <c r="AM228" s="86"/>
      <c r="AN228" s="86"/>
      <c r="AO228" s="86"/>
    </row>
    <row r="229" spans="1:41" x14ac:dyDescent="0.25">
      <c r="A229" s="85"/>
      <c r="D229" s="86"/>
      <c r="AL229" s="86"/>
      <c r="AM229" s="86"/>
      <c r="AN229" s="86"/>
      <c r="AO229" s="86"/>
    </row>
    <row r="230" spans="1:41" x14ac:dyDescent="0.25">
      <c r="A230" s="85"/>
      <c r="D230" s="86"/>
      <c r="AL230" s="86"/>
      <c r="AM230" s="86"/>
      <c r="AN230" s="86"/>
      <c r="AO230" s="86"/>
    </row>
    <row r="231" spans="1:41" x14ac:dyDescent="0.25">
      <c r="A231" s="85"/>
      <c r="D231" s="86"/>
      <c r="AL231" s="86"/>
      <c r="AM231" s="86"/>
      <c r="AN231" s="86"/>
      <c r="AO231" s="86"/>
    </row>
    <row r="232" spans="1:41" x14ac:dyDescent="0.25">
      <c r="A232" s="85"/>
      <c r="D232" s="86"/>
      <c r="AL232" s="86"/>
      <c r="AM232" s="86"/>
      <c r="AN232" s="86"/>
      <c r="AO232" s="86"/>
    </row>
    <row r="233" spans="1:41" x14ac:dyDescent="0.25">
      <c r="A233" s="85"/>
      <c r="D233" s="86"/>
      <c r="AL233" s="86"/>
      <c r="AM233" s="86"/>
      <c r="AN233" s="86"/>
      <c r="AO233" s="86"/>
    </row>
    <row r="234" spans="1:41" x14ac:dyDescent="0.25">
      <c r="A234" s="85"/>
      <c r="D234" s="86"/>
      <c r="AL234" s="86"/>
      <c r="AM234" s="86"/>
      <c r="AN234" s="86"/>
      <c r="AO234" s="86"/>
    </row>
    <row r="235" spans="1:41" x14ac:dyDescent="0.25">
      <c r="A235" s="85"/>
      <c r="D235" s="86"/>
      <c r="AL235" s="86"/>
      <c r="AM235" s="86"/>
      <c r="AN235" s="86"/>
      <c r="AO235" s="86"/>
    </row>
    <row r="236" spans="1:41" x14ac:dyDescent="0.25">
      <c r="A236" s="85"/>
      <c r="D236" s="86"/>
      <c r="AL236" s="86"/>
      <c r="AM236" s="86"/>
      <c r="AN236" s="86"/>
      <c r="AO236" s="86"/>
    </row>
    <row r="237" spans="1:41" x14ac:dyDescent="0.25">
      <c r="A237" s="85"/>
      <c r="D237" s="86"/>
      <c r="AL237" s="86"/>
      <c r="AM237" s="86"/>
      <c r="AN237" s="86"/>
      <c r="AO237" s="86"/>
    </row>
    <row r="238" spans="1:41" ht="16.5" customHeight="1" x14ac:dyDescent="0.25">
      <c r="A238" s="85"/>
      <c r="D238" s="86"/>
      <c r="AL238" s="86"/>
      <c r="AM238" s="86"/>
      <c r="AN238" s="86"/>
      <c r="AO238" s="86"/>
    </row>
    <row r="239" spans="1:41" x14ac:dyDescent="0.25">
      <c r="A239" s="85"/>
      <c r="D239" s="86"/>
      <c r="AL239" s="86"/>
      <c r="AM239" s="86"/>
      <c r="AN239" s="86"/>
      <c r="AO239" s="86"/>
    </row>
    <row r="240" spans="1:41" x14ac:dyDescent="0.25">
      <c r="A240" s="85"/>
      <c r="D240" s="86"/>
      <c r="AL240" s="86"/>
      <c r="AM240" s="86"/>
      <c r="AN240" s="86"/>
      <c r="AO240" s="86"/>
    </row>
    <row r="241" spans="1:41" x14ac:dyDescent="0.25">
      <c r="A241" s="85"/>
      <c r="D241" s="86"/>
      <c r="AL241" s="86"/>
      <c r="AM241" s="86"/>
      <c r="AN241" s="86"/>
      <c r="AO241" s="86"/>
    </row>
    <row r="242" spans="1:41" x14ac:dyDescent="0.25">
      <c r="A242" s="85"/>
      <c r="D242" s="86"/>
      <c r="AL242" s="86"/>
      <c r="AM242" s="86"/>
      <c r="AN242" s="86"/>
      <c r="AO242" s="86"/>
    </row>
    <row r="243" spans="1:41" x14ac:dyDescent="0.25">
      <c r="A243" s="85"/>
      <c r="D243" s="86"/>
      <c r="AL243" s="86"/>
      <c r="AM243" s="86"/>
      <c r="AN243" s="86"/>
      <c r="AO243" s="86"/>
    </row>
  </sheetData>
  <autoFilter ref="A1:AO159" xr:uid="{683C13F5-AE6A-44E6-924D-3936AA002E17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115" t="s">
        <v>0</v>
      </c>
      <c r="B1" s="116" t="s">
        <v>59</v>
      </c>
      <c r="C1" s="116" t="s">
        <v>61</v>
      </c>
      <c r="D1" s="31" t="s">
        <v>7</v>
      </c>
      <c r="E1" s="32" t="s">
        <v>36</v>
      </c>
      <c r="F1" s="33" t="s">
        <v>49</v>
      </c>
      <c r="G1" s="51" t="s">
        <v>97</v>
      </c>
      <c r="H1" s="52" t="s">
        <v>98</v>
      </c>
      <c r="I1" s="46" t="s">
        <v>123</v>
      </c>
      <c r="J1" s="51" t="s">
        <v>64</v>
      </c>
      <c r="K1" s="52" t="s">
        <v>101</v>
      </c>
      <c r="L1" s="46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272</v>
      </c>
      <c r="AA1" s="69" t="s">
        <v>73</v>
      </c>
      <c r="AB1" s="69" t="s">
        <v>91</v>
      </c>
      <c r="AC1" s="70" t="s">
        <v>95</v>
      </c>
      <c r="AD1" s="69" t="s">
        <v>92</v>
      </c>
      <c r="AE1" s="70" t="s">
        <v>67</v>
      </c>
      <c r="AF1" s="70" t="s">
        <v>57</v>
      </c>
      <c r="AG1" s="70" t="s">
        <v>218</v>
      </c>
      <c r="AH1" s="70" t="s">
        <v>56</v>
      </c>
      <c r="AI1" s="70" t="s">
        <v>273</v>
      </c>
      <c r="AJ1" s="69" t="s">
        <v>104</v>
      </c>
      <c r="AK1" s="69" t="s">
        <v>66</v>
      </c>
      <c r="AL1" s="69" t="s">
        <v>72</v>
      </c>
      <c r="AM1" s="70" t="s">
        <v>68</v>
      </c>
      <c r="AN1" s="70" t="s">
        <v>96</v>
      </c>
      <c r="AO1" s="112" t="s">
        <v>274</v>
      </c>
      <c r="AP1" s="113" t="s">
        <v>135</v>
      </c>
    </row>
    <row r="2" spans="1:42" x14ac:dyDescent="0.25">
      <c r="A2" s="34" t="s">
        <v>140</v>
      </c>
      <c r="B2" s="117" t="s">
        <v>79</v>
      </c>
      <c r="C2" s="117" t="s">
        <v>79</v>
      </c>
      <c r="D2" s="34">
        <f>SUMIFS('Tourney History BA'!C:C,'Tourney History BA'!B:B,A2)</f>
        <v>14</v>
      </c>
      <c r="E2" s="118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110">
        <f>COUNTIFS('Tourney History BA'!B:B,A2,'Tourney History BA'!D:D, 0)</f>
        <v>1</v>
      </c>
      <c r="I2" s="88">
        <f>LOOKUP(2, 1/('Tourney History BA'!$B:$B=A2), 'Tourney History BA'!$AO:$AO)</f>
        <v>0</v>
      </c>
      <c r="J2" s="34">
        <f>SUMIFS('Tourney History BA'!F:F,'Tourney History BA'!B:B,A2)</f>
        <v>1</v>
      </c>
      <c r="K2" s="110">
        <f>SUMIFS('Tourney History BA'!E:E,'Tourney History BA'!B:B,A2)-J2</f>
        <v>3</v>
      </c>
      <c r="L2" s="88">
        <f>LOOKUP(2, 1/('Tourney History BA'!$B:$B=A2), 'Tourney History BA'!$AM:$AM)</f>
        <v>0.25</v>
      </c>
      <c r="M2" s="34">
        <f>SUMIFS('Tourney History BA'!H:H,'Tourney History BA'!B:B,A2)</f>
        <v>7</v>
      </c>
      <c r="N2" s="110">
        <f>SUMIFS('Tourney History BA'!G:G,'Tourney History BA'!B:B,A2)-M2</f>
        <v>11</v>
      </c>
      <c r="O2" s="88">
        <f>LOOKUP(2, 1/('Tourney History BA'!$B:$B=A2), 'Tourney History BA'!$AN:$AN)</f>
        <v>0.39</v>
      </c>
      <c r="P2" s="34">
        <f>COUNTIFS('Tourney History BA'!$B:$B,$A$2,'Tourney History BA'!K:K, 1)</f>
        <v>0</v>
      </c>
      <c r="Q2" s="110">
        <f>COUNTIFS('Tourney History BA'!$B:$B,$A$2,'Tourney History BA'!L:L, 1)</f>
        <v>0</v>
      </c>
      <c r="R2" s="110">
        <f>COUNTIFS('Tourney History BA'!$B:$B,$A$2,'Tourney History BA'!M:M, 1)</f>
        <v>0</v>
      </c>
      <c r="S2" s="110">
        <f>COUNTIFS('Tourney History BA'!$B:$B,$A$2,'Tourney History BA'!N:N, 1)</f>
        <v>0</v>
      </c>
      <c r="T2" s="110">
        <f>COUNTIFS('Tourney History BA'!$B:$B,$A$2,'Tourney History BA'!O:O, 1)</f>
        <v>0</v>
      </c>
      <c r="U2" s="110">
        <f>COUNTIFS('Tourney History BA'!$B:$B,$A$2,'Tourney History BA'!P:P, 1)</f>
        <v>0</v>
      </c>
      <c r="V2" s="110">
        <f>COUNTIFS('Tourney History BA'!$B:$B,$A$2,'Tourney History BA'!Q:Q, 1)</f>
        <v>0</v>
      </c>
      <c r="W2" s="110">
        <f>COUNTIFS('Tourney History BA'!$B:$B,$A$2,'Tourney History BA'!R:R, 1)</f>
        <v>0</v>
      </c>
      <c r="X2" s="110">
        <f>COUNTIFS('Tourney History BA'!$B:$B,$A$2,'Tourney History BA'!S:S, 1)</f>
        <v>0</v>
      </c>
      <c r="Y2" s="110">
        <f>COUNTIFS('Tourney History BA'!$B:$B,$A$2,'Tourney History BA'!T:T, 1)</f>
        <v>0</v>
      </c>
      <c r="Z2" s="110">
        <f>COUNTIFS('Tourney History BA'!$B:$B,$A2,'Tourney History BA'!U:U, 1)</f>
        <v>0</v>
      </c>
      <c r="AA2" s="110">
        <f>COUNTIFS('Tourney History BA'!$B:$B,$A$2,'Tourney History BA'!V:V, 1)</f>
        <v>1</v>
      </c>
      <c r="AB2" s="110">
        <f>COUNTIFS('Tourney History BA'!$B:$B,$A$2,'Tourney History BA'!W:W, 1)</f>
        <v>0</v>
      </c>
      <c r="AC2" s="110">
        <f>COUNTIFS('Tourney History BA'!$B:$B,$A$2,'Tourney History BA'!X:X, 1)</f>
        <v>0</v>
      </c>
      <c r="AD2" s="110">
        <f>COUNTIFS('Tourney History BA'!$B:$B,$A$2,'Tourney History BA'!Y:Y, 1)</f>
        <v>0</v>
      </c>
      <c r="AE2" s="110">
        <f>COUNTIFS('Tourney History BA'!$B:$B,$A$2,'Tourney History BA'!Z:Z, 1)</f>
        <v>0</v>
      </c>
      <c r="AF2" s="110">
        <f>COUNTIFS('Tourney History BA'!$B:$B,$A2,'Tourney History BA'!AA:AA, 1)</f>
        <v>0</v>
      </c>
      <c r="AG2" s="110">
        <f>COUNTIFS('Tourney History BA'!$B:$B,$A$2,'Tourney History BA'!AB:AB, 1)</f>
        <v>0</v>
      </c>
      <c r="AH2" s="110">
        <f>COUNTIFS('Tourney History BA'!$B:$B,$A$2,'Tourney History BA'!AC:AC, 1)</f>
        <v>0</v>
      </c>
      <c r="AI2" s="110">
        <f>COUNTIFS('Tourney History BA'!$B:$B,$A2,'Tourney History BA'!AD:AD, 1)</f>
        <v>0</v>
      </c>
      <c r="AJ2" s="110">
        <f>COUNTIFS('Tourney History BA'!$B:$B,$A$2,'Tourney History BA'!AE:AE, 1)</f>
        <v>0</v>
      </c>
      <c r="AK2" s="110">
        <f>COUNTIFS('Tourney History BA'!$B:$B,$A$2,'Tourney History BA'!AF:AF, 1)</f>
        <v>0</v>
      </c>
      <c r="AL2" s="110">
        <f>COUNTIFS('Tourney History BA'!$B:$B,$A$2,'Tourney History BA'!AG:AG, 1)</f>
        <v>0</v>
      </c>
      <c r="AM2" s="110">
        <f>COUNTIFS('Tourney History BA'!$B:$B,$A$2,'Tourney History BA'!AH:AH, 1)</f>
        <v>0</v>
      </c>
      <c r="AN2" s="110">
        <f>COUNTIFS('Tourney History BA'!$B:$B,$A$2,'Tourney History BA'!AI:AI, 1)</f>
        <v>0</v>
      </c>
      <c r="AO2" s="114">
        <f>COUNTIFS('Tourney History BA'!$B:$B,$A2,'Tourney History BA'!AJ:AJ, 1)</f>
        <v>0</v>
      </c>
      <c r="AP2" s="47">
        <f>COUNTIFS('Tourney History BA'!$B:$B,$A$2,'Tourney History BA'!AK:AK, 1)</f>
        <v>0</v>
      </c>
    </row>
    <row r="3" spans="1:42" x14ac:dyDescent="0.25">
      <c r="A3" s="34" t="s">
        <v>37</v>
      </c>
      <c r="B3" s="117" t="s">
        <v>60</v>
      </c>
      <c r="C3" s="117" t="s">
        <v>79</v>
      </c>
      <c r="D3" s="34">
        <f>SUMIFS('Tourney History BA'!C:C,'Tourney History BA'!B:B,A3)</f>
        <v>51</v>
      </c>
      <c r="E3" s="118">
        <f>AVERAGEIFS('Tourney History BA'!C:C,'Tourney History BA'!B:B,A3)</f>
        <v>12.75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3</v>
      </c>
      <c r="H3" s="110">
        <f>COUNTIFS('Tourney History BA'!B:B,A3,'Tourney History BA'!D:D, 0)</f>
        <v>1</v>
      </c>
      <c r="I3" s="88">
        <f>LOOKUP(2, 1/('Tourney History BA'!$B:$B=A3), 'Tourney History BA'!$AO:$AO)</f>
        <v>0.75</v>
      </c>
      <c r="J3" s="34">
        <f>SUMIFS('Tourney History BA'!F:F,'Tourney History BA'!B:B,A3)</f>
        <v>10</v>
      </c>
      <c r="K3" s="110">
        <f>SUMIFS('Tourney History BA'!E:E,'Tourney History BA'!B:B,A3)-J3</f>
        <v>5</v>
      </c>
      <c r="L3" s="88">
        <f>LOOKUP(2, 1/('Tourney History BA'!$B:$B=A3), 'Tourney History BA'!$AM:$AM)</f>
        <v>0.6875</v>
      </c>
      <c r="M3" s="34">
        <f>SUMIFS('Tourney History BA'!H:H,'Tourney History BA'!B:B,A3)</f>
        <v>37</v>
      </c>
      <c r="N3" s="110">
        <f>SUMIFS('Tourney History BA'!G:G,'Tourney History BA'!B:B,A3)-M3</f>
        <v>25</v>
      </c>
      <c r="O3" s="88">
        <f>LOOKUP(2, 1/('Tourney History BA'!$B:$B=A3), 'Tourney History BA'!$AN:$AN)</f>
        <v>0.61499999999999999</v>
      </c>
      <c r="P3" s="34">
        <f>COUNTIFS('Tourney History BA'!$B:$B,$A$3,'Tourney History BA'!K:K, 1)</f>
        <v>0</v>
      </c>
      <c r="Q3" s="110">
        <f>COUNTIFS('Tourney History BA'!$B:$B,$A$3,'Tourney History BA'!L:L, 1)</f>
        <v>0</v>
      </c>
      <c r="R3" s="110">
        <f>COUNTIFS('Tourney History BA'!$B:$B,$A$3,'Tourney History BA'!M:M, 1)</f>
        <v>1</v>
      </c>
      <c r="S3" s="110">
        <f>COUNTIFS('Tourney History BA'!$B:$B,$A$3,'Tourney History BA'!N:N, 1)</f>
        <v>2</v>
      </c>
      <c r="T3" s="110">
        <f>COUNTIFS('Tourney History BA'!$B:$B,$A$3,'Tourney History BA'!O:O, 1)</f>
        <v>0</v>
      </c>
      <c r="U3" s="110">
        <f>COUNTIFS('Tourney History BA'!$B:$B,$A$3,'Tourney History BA'!P:P, 1)</f>
        <v>0</v>
      </c>
      <c r="V3" s="110">
        <f>COUNTIFS('Tourney History BA'!$B:$B,$A$3,'Tourney History BA'!Q:Q, 1)</f>
        <v>0</v>
      </c>
      <c r="W3" s="110">
        <f>COUNTIFS('Tourney History BA'!$B:$B,$A$3,'Tourney History BA'!R:R, 1)</f>
        <v>0</v>
      </c>
      <c r="X3" s="110">
        <f>COUNTIFS('Tourney History BA'!$B:$B,$A$3,'Tourney History BA'!S:S, 1)</f>
        <v>0</v>
      </c>
      <c r="Y3" s="110">
        <f>COUNTIFS('Tourney History BA'!$B:$B,$A$3,'Tourney History BA'!T:T, 1)</f>
        <v>0</v>
      </c>
      <c r="Z3" s="110">
        <f>COUNTIFS('Tourney History BA'!$B:$B,$A3,'Tourney History BA'!U:U, 1)</f>
        <v>0</v>
      </c>
      <c r="AA3" s="110">
        <f>COUNTIFS('Tourney History BA'!$B:$B,$A$3,'Tourney History BA'!V:V, 1)</f>
        <v>0</v>
      </c>
      <c r="AB3" s="110">
        <f>COUNTIFS('Tourney History BA'!$B:$B,$A$3,'Tourney History BA'!W:W, 1)</f>
        <v>0</v>
      </c>
      <c r="AC3" s="110">
        <f>COUNTIFS('Tourney History BA'!$B:$B,$A$3,'Tourney History BA'!X:X, 1)</f>
        <v>0</v>
      </c>
      <c r="AD3" s="110">
        <f>COUNTIFS('Tourney History BA'!$B:$B,$A$3,'Tourney History BA'!Y:Y, 1)</f>
        <v>0</v>
      </c>
      <c r="AE3" s="110">
        <f>COUNTIFS('Tourney History BA'!$B:$B,$A$3,'Tourney History BA'!Z:Z, 1)</f>
        <v>2</v>
      </c>
      <c r="AF3" s="110">
        <f>COUNTIFS('Tourney History BA'!$B:$B,$A3,'Tourney History BA'!AA:AA, 1)</f>
        <v>0</v>
      </c>
      <c r="AG3" s="110">
        <f>COUNTIFS('Tourney History BA'!$B:$B,$A$3,'Tourney History BA'!AB:AB, 1)</f>
        <v>0</v>
      </c>
      <c r="AH3" s="110">
        <f>COUNTIFS('Tourney History BA'!$B:$B,$A$3,'Tourney History BA'!AC:AC, 1)</f>
        <v>1</v>
      </c>
      <c r="AI3" s="110">
        <f>COUNTIFS('Tourney History BA'!$B:$B,$A3,'Tourney History BA'!AD:AD, 1)</f>
        <v>0</v>
      </c>
      <c r="AJ3" s="110">
        <f>COUNTIFS('Tourney History BA'!$B:$B,$A$3,'Tourney History BA'!AE:AE, 1)</f>
        <v>0</v>
      </c>
      <c r="AK3" s="110">
        <f>COUNTIFS('Tourney History BA'!$B:$B,$A$3,'Tourney History BA'!AF:AF, 1)</f>
        <v>0</v>
      </c>
      <c r="AL3" s="110">
        <f>COUNTIFS('Tourney History BA'!$B:$B,$A$3,'Tourney History BA'!AG:AG, 1)</f>
        <v>0</v>
      </c>
      <c r="AM3" s="110">
        <f>COUNTIFS('Tourney History BA'!$B:$B,$A$3,'Tourney History BA'!AH:AH, 1)</f>
        <v>3</v>
      </c>
      <c r="AN3" s="110">
        <f>COUNTIFS('Tourney History BA'!$B:$B,$A$3,'Tourney History BA'!AI:AI, 1)</f>
        <v>1</v>
      </c>
      <c r="AO3" s="114">
        <f>COUNTIFS('Tourney History BA'!$B:$B,$A3,'Tourney History BA'!AJ:AJ, 1)</f>
        <v>0</v>
      </c>
      <c r="AP3" s="47">
        <f>COUNTIFS('Tourney History BA'!$B:$B,$A$3,'Tourney History BA'!AK:AK, 1)</f>
        <v>0</v>
      </c>
    </row>
    <row r="4" spans="1:42" x14ac:dyDescent="0.25">
      <c r="A4" s="34" t="s">
        <v>71</v>
      </c>
      <c r="B4" s="117" t="s">
        <v>79</v>
      </c>
      <c r="C4" s="117" t="s">
        <v>79</v>
      </c>
      <c r="D4" s="34">
        <f>SUMIFS('Tourney History BA'!C:C,'Tourney History BA'!B:B,A4)</f>
        <v>70</v>
      </c>
      <c r="E4" s="118">
        <f>AVERAGEIFS('Tourney History BA'!C:C,'Tourney History BA'!B:B,A4)</f>
        <v>23.333333333333332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2</v>
      </c>
      <c r="H4" s="110">
        <f>COUNTIFS('Tourney History BA'!B:B,A4,'Tourney History BA'!D:D, 0)</f>
        <v>1</v>
      </c>
      <c r="I4" s="88">
        <f>LOOKUP(2, 1/('Tourney History BA'!$B:$B=A4), 'Tourney History BA'!$AO:$AO)</f>
        <v>0.66666666666666663</v>
      </c>
      <c r="J4" s="34">
        <f>SUMIFS('Tourney History BA'!F:F,'Tourney History BA'!B:B,A4)</f>
        <v>7</v>
      </c>
      <c r="K4" s="110">
        <f>SUMIFS('Tourney History BA'!E:E,'Tourney History BA'!B:B,A4)-J4</f>
        <v>5</v>
      </c>
      <c r="L4" s="88">
        <f>LOOKUP(2, 1/('Tourney History BA'!$B:$B=A4), 'Tourney History BA'!$AM:$AM)</f>
        <v>0.58333333333333337</v>
      </c>
      <c r="M4" s="34">
        <f>SUMIFS('Tourney History BA'!H:H,'Tourney History BA'!B:B,A4)</f>
        <v>25</v>
      </c>
      <c r="N4" s="110">
        <f>SUMIFS('Tourney History BA'!G:G,'Tourney History BA'!B:B,A4)-M4</f>
        <v>25</v>
      </c>
      <c r="O4" s="88">
        <f>LOOKUP(2, 1/('Tourney History BA'!$B:$B=A4), 'Tourney History BA'!$AN:$AN)</f>
        <v>0.49333333333333335</v>
      </c>
      <c r="P4" s="34">
        <f>COUNTIFS('Tourney History BA'!$B:$B,$A$4,'Tourney History BA'!K:K, 1)</f>
        <v>0</v>
      </c>
      <c r="Q4" s="110">
        <f>COUNTIFS('Tourney History BA'!$B:$B,$A$4,'Tourney History BA'!L:L, 1)</f>
        <v>0</v>
      </c>
      <c r="R4" s="110">
        <f>COUNTIFS('Tourney History BA'!$B:$B,$A$4,'Tourney History BA'!M:M, 1)</f>
        <v>0</v>
      </c>
      <c r="S4" s="110">
        <f>COUNTIFS('Tourney History BA'!$B:$B,$A$4,'Tourney History BA'!N:N, 1)</f>
        <v>0</v>
      </c>
      <c r="T4" s="110">
        <f>COUNTIFS('Tourney History BA'!$B:$B,$A$4,'Tourney History BA'!O:O, 1)</f>
        <v>0</v>
      </c>
      <c r="U4" s="110">
        <f>COUNTIFS('Tourney History BA'!$B:$B,$A$4,'Tourney History BA'!P:P, 1)</f>
        <v>0</v>
      </c>
      <c r="V4" s="110">
        <f>COUNTIFS('Tourney History BA'!$B:$B,$A$4,'Tourney History BA'!Q:Q, 1)</f>
        <v>0</v>
      </c>
      <c r="W4" s="110">
        <f>COUNTIFS('Tourney History BA'!$B:$B,$A$4,'Tourney History BA'!R:R, 1)</f>
        <v>0</v>
      </c>
      <c r="X4" s="110">
        <f>COUNTIFS('Tourney History BA'!$B:$B,$A$4,'Tourney History BA'!S:S, 1)</f>
        <v>0</v>
      </c>
      <c r="Y4" s="110">
        <f>COUNTIFS('Tourney History BA'!$B:$B,$A$4,'Tourney History BA'!T:T, 1)</f>
        <v>0</v>
      </c>
      <c r="Z4" s="110">
        <f>COUNTIFS('Tourney History BA'!$B:$B,$A4,'Tourney History BA'!U:U, 1)</f>
        <v>0</v>
      </c>
      <c r="AA4" s="110">
        <f>COUNTIFS('Tourney History BA'!$B:$B,$A$4,'Tourney History BA'!V:V, 1)</f>
        <v>0</v>
      </c>
      <c r="AB4" s="110">
        <f>COUNTIFS('Tourney History BA'!$B:$B,$A$4,'Tourney History BA'!W:W, 1)</f>
        <v>1</v>
      </c>
      <c r="AC4" s="110">
        <f>COUNTIFS('Tourney History BA'!$B:$B,$A$4,'Tourney History BA'!X:X, 1)</f>
        <v>0</v>
      </c>
      <c r="AD4" s="110">
        <f>COUNTIFS('Tourney History BA'!$B:$B,$A$4,'Tourney History BA'!Y:Y, 1)</f>
        <v>0</v>
      </c>
      <c r="AE4" s="110">
        <f>COUNTIFS('Tourney History BA'!$B:$B,$A$4,'Tourney History BA'!Z:Z, 1)</f>
        <v>1</v>
      </c>
      <c r="AF4" s="110">
        <f>COUNTIFS('Tourney History BA'!$B:$B,$A4,'Tourney History BA'!AA:AA, 1)</f>
        <v>0</v>
      </c>
      <c r="AG4" s="110">
        <f>COUNTIFS('Tourney History BA'!$B:$B,$A$4,'Tourney History BA'!AB:AB, 1)</f>
        <v>0</v>
      </c>
      <c r="AH4" s="110">
        <f>COUNTIFS('Tourney History BA'!$B:$B,$A$4,'Tourney History BA'!AC:AC, 1)</f>
        <v>2</v>
      </c>
      <c r="AI4" s="110">
        <f>COUNTIFS('Tourney History BA'!$B:$B,$A4,'Tourney History BA'!AD:AD, 1)</f>
        <v>0</v>
      </c>
      <c r="AJ4" s="110">
        <f>COUNTIFS('Tourney History BA'!$B:$B,$A$4,'Tourney History BA'!AE:AE, 1)</f>
        <v>0</v>
      </c>
      <c r="AK4" s="110">
        <f>COUNTIFS('Tourney History BA'!$B:$B,$A$4,'Tourney History BA'!AF:AF, 1)</f>
        <v>0</v>
      </c>
      <c r="AL4" s="110">
        <f>COUNTIFS('Tourney History BA'!$B:$B,$A$4,'Tourney History BA'!AG:AG, 1)</f>
        <v>0</v>
      </c>
      <c r="AM4" s="110">
        <f>COUNTIFS('Tourney History BA'!$B:$B,$A$4,'Tourney History BA'!AH:AH, 1)</f>
        <v>0</v>
      </c>
      <c r="AN4" s="110">
        <f>COUNTIFS('Tourney History BA'!$B:$B,$A$4,'Tourney History BA'!AI:AI, 1)</f>
        <v>3</v>
      </c>
      <c r="AO4" s="114">
        <f>COUNTIFS('Tourney History BA'!$B:$B,$A4,'Tourney History BA'!AJ:AJ, 1)</f>
        <v>0</v>
      </c>
      <c r="AP4" s="47">
        <f>COUNTIFS('Tourney History BA'!$B:$B,$A$4,'Tourney History BA'!AK:AK, 1)</f>
        <v>0</v>
      </c>
    </row>
    <row r="5" spans="1:42" x14ac:dyDescent="0.25">
      <c r="A5" s="36" t="s">
        <v>42</v>
      </c>
      <c r="B5" s="117" t="s">
        <v>79</v>
      </c>
      <c r="C5" s="117" t="s">
        <v>79</v>
      </c>
      <c r="D5" s="34">
        <f>SUMIFS('Tourney History BA'!C:C,'Tourney History BA'!B:B,A5)</f>
        <v>28</v>
      </c>
      <c r="E5" s="118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110">
        <f>COUNTIFS('Tourney History BA'!B:B,A5,'Tourney History BA'!D:D, 0)</f>
        <v>1</v>
      </c>
      <c r="I5" s="88">
        <f>LOOKUP(2, 1/('Tourney History BA'!$B:$B=A5), 'Tourney History BA'!$AO:$AO)</f>
        <v>0</v>
      </c>
      <c r="J5" s="34">
        <f>SUMIFS('Tourney History BA'!F:F,'Tourney History BA'!B:B,A5)</f>
        <v>1</v>
      </c>
      <c r="K5" s="110">
        <f>SUMIFS('Tourney History BA'!E:E,'Tourney History BA'!B:B,A5)-J5</f>
        <v>3</v>
      </c>
      <c r="L5" s="88">
        <f>LOOKUP(2, 1/('Tourney History BA'!$B:$B=A5), 'Tourney History BA'!$AM:$AM)</f>
        <v>0.25</v>
      </c>
      <c r="M5" s="34">
        <f>SUMIFS('Tourney History BA'!H:H,'Tourney History BA'!B:B,A5)</f>
        <v>6</v>
      </c>
      <c r="N5" s="110">
        <f>SUMIFS('Tourney History BA'!G:G,'Tourney History BA'!B:B,A5)-M5</f>
        <v>10</v>
      </c>
      <c r="O5" s="88">
        <f>LOOKUP(2, 1/('Tourney History BA'!$B:$B=A5), 'Tourney History BA'!$AN:$AN)</f>
        <v>0.38</v>
      </c>
      <c r="P5" s="34">
        <f>COUNTIFS('Tourney History BA'!$B:$B,$A$5,'Tourney History BA'!K:K, 1)</f>
        <v>1</v>
      </c>
      <c r="Q5" s="110">
        <f>COUNTIFS('Tourney History BA'!$B:$B,$A$5,'Tourney History BA'!L:L, 1)</f>
        <v>0</v>
      </c>
      <c r="R5" s="110">
        <f>COUNTIFS('Tourney History BA'!$B:$B,$A$5,'Tourney History BA'!M:M, 1)</f>
        <v>0</v>
      </c>
      <c r="S5" s="110">
        <f>COUNTIFS('Tourney History BA'!$B:$B,$A$5,'Tourney History BA'!N:N, 1)</f>
        <v>0</v>
      </c>
      <c r="T5" s="110">
        <f>COUNTIFS('Tourney History BA'!$B:$B,$A$5,'Tourney History BA'!O:O, 1)</f>
        <v>0</v>
      </c>
      <c r="U5" s="110">
        <f>COUNTIFS('Tourney History BA'!$B:$B,$A$5,'Tourney History BA'!P:P, 1)</f>
        <v>0</v>
      </c>
      <c r="V5" s="110">
        <f>COUNTIFS('Tourney History BA'!$B:$B,$A$5,'Tourney History BA'!Q:Q, 1)</f>
        <v>0</v>
      </c>
      <c r="W5" s="110">
        <f>COUNTIFS('Tourney History BA'!$B:$B,$A$5,'Tourney History BA'!R:R, 1)</f>
        <v>0</v>
      </c>
      <c r="X5" s="110">
        <f>COUNTIFS('Tourney History BA'!$B:$B,$A$5,'Tourney History BA'!S:S, 1)</f>
        <v>0</v>
      </c>
      <c r="Y5" s="110">
        <f>COUNTIFS('Tourney History BA'!$B:$B,$A$5,'Tourney History BA'!T:T, 1)</f>
        <v>0</v>
      </c>
      <c r="Z5" s="110">
        <f>COUNTIFS('Tourney History BA'!$B:$B,$A5,'Tourney History BA'!U:U, 1)</f>
        <v>0</v>
      </c>
      <c r="AA5" s="110">
        <f>COUNTIFS('Tourney History BA'!$B:$B,$A$5,'Tourney History BA'!V:V, 1)</f>
        <v>0</v>
      </c>
      <c r="AB5" s="110">
        <f>COUNTIFS('Tourney History BA'!$B:$B,$A$5,'Tourney History BA'!W:W, 1)</f>
        <v>0</v>
      </c>
      <c r="AC5" s="110">
        <f>COUNTIFS('Tourney History BA'!$B:$B,$A$5,'Tourney History BA'!X:X, 1)</f>
        <v>0</v>
      </c>
      <c r="AD5" s="110">
        <f>COUNTIFS('Tourney History BA'!$B:$B,$A$5,'Tourney History BA'!Y:Y, 1)</f>
        <v>0</v>
      </c>
      <c r="AE5" s="110">
        <f>COUNTIFS('Tourney History BA'!$B:$B,$A$5,'Tourney History BA'!Z:Z, 1)</f>
        <v>0</v>
      </c>
      <c r="AF5" s="110">
        <f>COUNTIFS('Tourney History BA'!$B:$B,$A5,'Tourney History BA'!AA:AA, 1)</f>
        <v>0</v>
      </c>
      <c r="AG5" s="110">
        <f>COUNTIFS('Tourney History BA'!$B:$B,$A$5,'Tourney History BA'!AB:AB, 1)</f>
        <v>0</v>
      </c>
      <c r="AH5" s="110">
        <f>COUNTIFS('Tourney History BA'!$B:$B,$A$5,'Tourney History BA'!AC:AC, 1)</f>
        <v>0</v>
      </c>
      <c r="AI5" s="110">
        <f>COUNTIFS('Tourney History BA'!$B:$B,$A5,'Tourney History BA'!AD:AD, 1)</f>
        <v>0</v>
      </c>
      <c r="AJ5" s="110">
        <f>COUNTIFS('Tourney History BA'!$B:$B,$A$5,'Tourney History BA'!AE:AE, 1)</f>
        <v>0</v>
      </c>
      <c r="AK5" s="110">
        <f>COUNTIFS('Tourney History BA'!$B:$B,$A$5,'Tourney History BA'!AF:AF, 1)</f>
        <v>0</v>
      </c>
      <c r="AL5" s="110">
        <f>COUNTIFS('Tourney History BA'!$B:$B,$A$5,'Tourney History BA'!AG:AG, 1)</f>
        <v>0</v>
      </c>
      <c r="AM5" s="110">
        <f>COUNTIFS('Tourney History BA'!$B:$B,$A$5,'Tourney History BA'!AH:AH, 1)</f>
        <v>0</v>
      </c>
      <c r="AN5" s="110">
        <f>COUNTIFS('Tourney History BA'!$B:$B,$A$5,'Tourney History BA'!AI:AI, 1)</f>
        <v>0</v>
      </c>
      <c r="AO5" s="114">
        <f>COUNTIFS('Tourney History BA'!$B:$B,$A5,'Tourney History BA'!AJ:AJ, 1)</f>
        <v>0</v>
      </c>
      <c r="AP5" s="47">
        <f>COUNTIFS('Tourney History BA'!$B:$B,$A$5,'Tourney History BA'!AK:AK, 1)</f>
        <v>0</v>
      </c>
    </row>
    <row r="6" spans="1:42" x14ac:dyDescent="0.25">
      <c r="A6" s="36" t="s">
        <v>179</v>
      </c>
      <c r="B6" s="117" t="s">
        <v>60</v>
      </c>
      <c r="C6" s="114" t="s">
        <v>159</v>
      </c>
      <c r="D6" s="34">
        <f>SUMIFS('Tourney History BA'!C:C,'Tourney History BA'!B:B,A6)</f>
        <v>113</v>
      </c>
      <c r="E6" s="118">
        <f>AVERAGEIFS('Tourney History BA'!C:C,'Tourney History BA'!B:B,A6)</f>
        <v>28.25</v>
      </c>
      <c r="F6" s="35">
        <f t="array" ref="F6">MAX(IF('Tourney History BA'!B:B=A6, 'Tourney History BA'!C:C))</f>
        <v>33</v>
      </c>
      <c r="G6" s="34">
        <f>COUNTIFS('Tourney History BA'!B:B,A6,'Tourney History BA'!D:D, 1)</f>
        <v>3</v>
      </c>
      <c r="H6" s="110">
        <f>COUNTIFS('Tourney History BA'!B:B,A6,'Tourney History BA'!D:D, 0)</f>
        <v>1</v>
      </c>
      <c r="I6" s="88">
        <f>LOOKUP(2, 1/('Tourney History BA'!$B:$B=A6), 'Tourney History BA'!$AO:$AO)</f>
        <v>0.75</v>
      </c>
      <c r="J6" s="34">
        <f>SUMIFS('Tourney History BA'!F:F,'Tourney History BA'!B:B,A6)</f>
        <v>10</v>
      </c>
      <c r="K6" s="110">
        <f>SUMIFS('Tourney History BA'!E:E,'Tourney History BA'!B:B,A6)-J6</f>
        <v>5</v>
      </c>
      <c r="L6" s="88">
        <f>LOOKUP(2, 1/('Tourney History BA'!$B:$B=A6), 'Tourney History BA'!$AM:$AM)</f>
        <v>0.6875</v>
      </c>
      <c r="M6" s="34">
        <f>SUMIFS('Tourney History BA'!H:H,'Tourney History BA'!B:B,A6)</f>
        <v>37</v>
      </c>
      <c r="N6" s="110">
        <f>SUMIFS('Tourney History BA'!G:G,'Tourney History BA'!B:B,A6)-M6</f>
        <v>25</v>
      </c>
      <c r="O6" s="88">
        <f>LOOKUP(2, 1/('Tourney History BA'!$B:$B=A6), 'Tourney History BA'!$AN:$AN)</f>
        <v>0.61499999999999999</v>
      </c>
      <c r="P6" s="34">
        <f>COUNTIFS('Tourney History BA'!$B:$B,$A$6,'Tourney History BA'!K:K, 1)</f>
        <v>0</v>
      </c>
      <c r="Q6" s="110">
        <f>COUNTIFS('Tourney History BA'!$B:$B,$A$6,'Tourney History BA'!L:L, 1)</f>
        <v>0</v>
      </c>
      <c r="R6" s="110">
        <f>COUNTIFS('Tourney History BA'!$B:$B,$A$6,'Tourney History BA'!M:M, 1)</f>
        <v>1</v>
      </c>
      <c r="S6" s="110">
        <f>COUNTIFS('Tourney History BA'!$B:$B,$A$6,'Tourney History BA'!N:N, 1)</f>
        <v>2</v>
      </c>
      <c r="T6" s="110">
        <f>COUNTIFS('Tourney History BA'!$B:$B,$A$6,'Tourney History BA'!O:O, 1)</f>
        <v>0</v>
      </c>
      <c r="U6" s="110">
        <f>COUNTIFS('Tourney History BA'!$B:$B,$A$6,'Tourney History BA'!P:P, 1)</f>
        <v>0</v>
      </c>
      <c r="V6" s="110">
        <f>COUNTIFS('Tourney History BA'!$B:$B,$A$6,'Tourney History BA'!Q:Q, 1)</f>
        <v>0</v>
      </c>
      <c r="W6" s="110">
        <f>COUNTIFS('Tourney History BA'!$B:$B,$A$6,'Tourney History BA'!R:R, 1)</f>
        <v>0</v>
      </c>
      <c r="X6" s="110">
        <f>COUNTIFS('Tourney History BA'!$B:$B,$A$6,'Tourney History BA'!S:S, 1)</f>
        <v>0</v>
      </c>
      <c r="Y6" s="110">
        <f>COUNTIFS('Tourney History BA'!$B:$B,$A$6,'Tourney History BA'!T:T, 1)</f>
        <v>0</v>
      </c>
      <c r="Z6" s="110">
        <f>COUNTIFS('Tourney History BA'!$B:$B,$A6,'Tourney History BA'!U:U, 1)</f>
        <v>0</v>
      </c>
      <c r="AA6" s="110">
        <f>COUNTIFS('Tourney History BA'!$B:$B,$A$6,'Tourney History BA'!V:V, 1)</f>
        <v>0</v>
      </c>
      <c r="AB6" s="110">
        <f>COUNTIFS('Tourney History BA'!$B:$B,$A$6,'Tourney History BA'!W:W, 1)</f>
        <v>0</v>
      </c>
      <c r="AC6" s="110">
        <f>COUNTIFS('Tourney History BA'!$B:$B,$A$6,'Tourney History BA'!X:X, 1)</f>
        <v>0</v>
      </c>
      <c r="AD6" s="110">
        <f>COUNTIFS('Tourney History BA'!$B:$B,$A$6,'Tourney History BA'!Y:Y, 1)</f>
        <v>0</v>
      </c>
      <c r="AE6" s="110">
        <f>COUNTIFS('Tourney History BA'!$B:$B,$A$6,'Tourney History BA'!Z:Z, 1)</f>
        <v>2</v>
      </c>
      <c r="AF6" s="110">
        <f>COUNTIFS('Tourney History BA'!$B:$B,$A6,'Tourney History BA'!AA:AA, 1)</f>
        <v>0</v>
      </c>
      <c r="AG6" s="110">
        <f>COUNTIFS('Tourney History BA'!$B:$B,$A$6,'Tourney History BA'!AB:AB, 1)</f>
        <v>0</v>
      </c>
      <c r="AH6" s="110">
        <f>COUNTIFS('Tourney History BA'!$B:$B,$A$6,'Tourney History BA'!AC:AC, 1)</f>
        <v>1</v>
      </c>
      <c r="AI6" s="110">
        <f>COUNTIFS('Tourney History BA'!$B:$B,$A6,'Tourney History BA'!AD:AD, 1)</f>
        <v>0</v>
      </c>
      <c r="AJ6" s="110">
        <f>COUNTIFS('Tourney History BA'!$B:$B,$A$6,'Tourney History BA'!AE:AE, 1)</f>
        <v>0</v>
      </c>
      <c r="AK6" s="110">
        <f>COUNTIFS('Tourney History BA'!$B:$B,$A$6,'Tourney History BA'!AF:AF, 1)</f>
        <v>0</v>
      </c>
      <c r="AL6" s="110">
        <f>COUNTIFS('Tourney History BA'!$B:$B,$A$6,'Tourney History BA'!AG:AG, 1)</f>
        <v>0</v>
      </c>
      <c r="AM6" s="110">
        <f>COUNTIFS('Tourney History BA'!$B:$B,$A$6,'Tourney History BA'!AH:AH, 1)</f>
        <v>3</v>
      </c>
      <c r="AN6" s="110">
        <f>COUNTIFS('Tourney History BA'!$B:$B,$A$6,'Tourney History BA'!AI:AI, 1)</f>
        <v>1</v>
      </c>
      <c r="AO6" s="114">
        <f>COUNTIFS('Tourney History BA'!$B:$B,$A6,'Tourney History BA'!AJ:AJ, 1)</f>
        <v>0</v>
      </c>
      <c r="AP6" s="47">
        <f>COUNTIFS('Tourney History BA'!$B:$B,$A$6,'Tourney History BA'!AK:AK, 1)</f>
        <v>0</v>
      </c>
    </row>
    <row r="7" spans="1:42" x14ac:dyDescent="0.25">
      <c r="A7" s="36" t="s">
        <v>214</v>
      </c>
      <c r="B7" s="117" t="s">
        <v>60</v>
      </c>
      <c r="C7" s="117" t="s">
        <v>79</v>
      </c>
      <c r="D7" s="34">
        <f>SUMIFS('Tourney History BA'!C:C,'Tourney History BA'!B:B,A7)</f>
        <v>29</v>
      </c>
      <c r="E7" s="118">
        <f>AVERAGEIFS('Tourney History BA'!C:C,'Tourney History BA'!B:B,A7)</f>
        <v>7.25</v>
      </c>
      <c r="F7" s="35">
        <f t="array" ref="F7">MAX(IF('Tourney History BA'!B:B=A7, 'Tourney History BA'!C:C))</f>
        <v>12</v>
      </c>
      <c r="G7" s="34">
        <f>COUNTIFS('Tourney History BA'!B:B,A7,'Tourney History BA'!D:D, 1)</f>
        <v>3</v>
      </c>
      <c r="H7" s="110">
        <f>COUNTIFS('Tourney History BA'!B:B,A7,'Tourney History BA'!D:D, 0)</f>
        <v>1</v>
      </c>
      <c r="I7" s="88">
        <f>LOOKUP(2, 1/('Tourney History BA'!$B:$B=A7), 'Tourney History BA'!$AO:$AO)</f>
        <v>0.75</v>
      </c>
      <c r="J7" s="34">
        <f>SUMIFS('Tourney History BA'!F:F,'Tourney History BA'!B:B,A7)</f>
        <v>10</v>
      </c>
      <c r="K7" s="110">
        <f>SUMIFS('Tourney History BA'!E:E,'Tourney History BA'!B:B,A7)-J7</f>
        <v>5</v>
      </c>
      <c r="L7" s="88">
        <f>LOOKUP(2, 1/('Tourney History BA'!$B:$B=A7), 'Tourney History BA'!$AM:$AM)</f>
        <v>0.6875</v>
      </c>
      <c r="M7" s="34">
        <f>SUMIFS('Tourney History BA'!H:H,'Tourney History BA'!B:B,A7)</f>
        <v>37</v>
      </c>
      <c r="N7" s="110">
        <f>SUMIFS('Tourney History BA'!G:G,'Tourney History BA'!B:B,A7)-M7</f>
        <v>25</v>
      </c>
      <c r="O7" s="88">
        <f>LOOKUP(2, 1/('Tourney History BA'!$B:$B=A7), 'Tourney History BA'!$AN:$AN)</f>
        <v>0.61499999999999999</v>
      </c>
      <c r="P7" s="34">
        <f>COUNTIFS('Tourney History BA'!$B:$B,$A$7,'Tourney History BA'!K:K, 1)</f>
        <v>0</v>
      </c>
      <c r="Q7" s="110">
        <f>COUNTIFS('Tourney History BA'!$B:$B,$A$7,'Tourney History BA'!L:L, 1)</f>
        <v>0</v>
      </c>
      <c r="R7" s="110">
        <f>COUNTIFS('Tourney History BA'!$B:$B,$A$7,'Tourney History BA'!M:M, 1)</f>
        <v>1</v>
      </c>
      <c r="S7" s="110">
        <f>COUNTIFS('Tourney History BA'!$B:$B,$A$7,'Tourney History BA'!N:N, 1)</f>
        <v>2</v>
      </c>
      <c r="T7" s="110">
        <f>COUNTIFS('Tourney History BA'!$B:$B,$A$7,'Tourney History BA'!O:O, 1)</f>
        <v>0</v>
      </c>
      <c r="U7" s="110">
        <f>COUNTIFS('Tourney History BA'!$B:$B,$A$7,'Tourney History BA'!P:P, 1)</f>
        <v>0</v>
      </c>
      <c r="V7" s="110">
        <f>COUNTIFS('Tourney History BA'!$B:$B,$A$7,'Tourney History BA'!Q:Q, 1)</f>
        <v>0</v>
      </c>
      <c r="W7" s="110">
        <f>COUNTIFS('Tourney History BA'!$B:$B,$A$7,'Tourney History BA'!R:R, 1)</f>
        <v>0</v>
      </c>
      <c r="X7" s="110">
        <f>COUNTIFS('Tourney History BA'!$B:$B,$A$7,'Tourney History BA'!S:S, 1)</f>
        <v>0</v>
      </c>
      <c r="Y7" s="110">
        <f>COUNTIFS('Tourney History BA'!$B:$B,$A$7,'Tourney History BA'!T:T, 1)</f>
        <v>0</v>
      </c>
      <c r="Z7" s="110">
        <f>COUNTIFS('Tourney History BA'!$B:$B,$A7,'Tourney History BA'!U:U, 1)</f>
        <v>0</v>
      </c>
      <c r="AA7" s="110">
        <f>COUNTIFS('Tourney History BA'!$B:$B,$A$7,'Tourney History BA'!V:V, 1)</f>
        <v>0</v>
      </c>
      <c r="AB7" s="110">
        <f>COUNTIFS('Tourney History BA'!$B:$B,$A$7,'Tourney History BA'!W:W, 1)</f>
        <v>0</v>
      </c>
      <c r="AC7" s="110">
        <f>COUNTIFS('Tourney History BA'!$B:$B,$A$7,'Tourney History BA'!X:X, 1)</f>
        <v>0</v>
      </c>
      <c r="AD7" s="110">
        <f>COUNTIFS('Tourney History BA'!$B:$B,$A$7,'Tourney History BA'!Y:Y, 1)</f>
        <v>0</v>
      </c>
      <c r="AE7" s="110">
        <f>COUNTIFS('Tourney History BA'!$B:$B,$A$7,'Tourney History BA'!Z:Z, 1)</f>
        <v>2</v>
      </c>
      <c r="AF7" s="110">
        <f>COUNTIFS('Tourney History BA'!$B:$B,$A7,'Tourney History BA'!AA:AA, 1)</f>
        <v>0</v>
      </c>
      <c r="AG7" s="110">
        <f>COUNTIFS('Tourney History BA'!$B:$B,$A$7,'Tourney History BA'!AB:AB, 1)</f>
        <v>0</v>
      </c>
      <c r="AH7" s="110">
        <f>COUNTIFS('Tourney History BA'!$B:$B,$A$7,'Tourney History BA'!AC:AC, 1)</f>
        <v>1</v>
      </c>
      <c r="AI7" s="110">
        <f>COUNTIFS('Tourney History BA'!$B:$B,$A7,'Tourney History BA'!AD:AD, 1)</f>
        <v>0</v>
      </c>
      <c r="AJ7" s="110">
        <f>COUNTIFS('Tourney History BA'!$B:$B,$A$7,'Tourney History BA'!AE:AE, 1)</f>
        <v>0</v>
      </c>
      <c r="AK7" s="110">
        <f>COUNTIFS('Tourney History BA'!$B:$B,$A$7,'Tourney History BA'!AF:AF, 1)</f>
        <v>0</v>
      </c>
      <c r="AL7" s="110">
        <f>COUNTIFS('Tourney History BA'!$B:$B,$A$7,'Tourney History BA'!AG:AG, 1)</f>
        <v>0</v>
      </c>
      <c r="AM7" s="110">
        <f>COUNTIFS('Tourney History BA'!$B:$B,$A$7,'Tourney History BA'!AH:AH, 1)</f>
        <v>3</v>
      </c>
      <c r="AN7" s="110">
        <f>COUNTIFS('Tourney History BA'!$B:$B,$A$7,'Tourney History BA'!AI:AI, 1)</f>
        <v>1</v>
      </c>
      <c r="AO7" s="114">
        <f>COUNTIFS('Tourney History BA'!$B:$B,$A7,'Tourney History BA'!AJ:AJ, 1)</f>
        <v>0</v>
      </c>
      <c r="AP7" s="47">
        <f>COUNTIFS('Tourney History BA'!$B:$B,$A$7,'Tourney History BA'!AK:AK, 1)</f>
        <v>0</v>
      </c>
    </row>
    <row r="8" spans="1:42" x14ac:dyDescent="0.25">
      <c r="A8" s="36" t="s">
        <v>25</v>
      </c>
      <c r="B8" s="117" t="s">
        <v>79</v>
      </c>
      <c r="C8" s="117" t="s">
        <v>79</v>
      </c>
      <c r="D8" s="34">
        <f>SUMIFS('Tourney History BA'!C:C,'Tourney History BA'!B:B,A8)</f>
        <v>38</v>
      </c>
      <c r="E8" s="118">
        <f>AVERAGEIFS('Tourney History BA'!C:C,'Tourney History BA'!B:B,A8)</f>
        <v>12.666666666666666</v>
      </c>
      <c r="F8" s="35">
        <f t="array" ref="F8">MAX(IF('Tourney History BA'!B:B=A8, 'Tourney History BA'!C:C))</f>
        <v>21</v>
      </c>
      <c r="G8" s="34">
        <f>COUNTIFS('Tourney History BA'!B:B,A8,'Tourney History BA'!D:D, 1)</f>
        <v>2</v>
      </c>
      <c r="H8" s="110">
        <f>COUNTIFS('Tourney History BA'!B:B,A8,'Tourney History BA'!D:D, 0)</f>
        <v>1</v>
      </c>
      <c r="I8" s="88">
        <f>LOOKUP(2, 1/('Tourney History BA'!$B:$B=A8), 'Tourney History BA'!$AO:$AO)</f>
        <v>0.66666666666666663</v>
      </c>
      <c r="J8" s="34">
        <f>SUMIFS('Tourney History BA'!F:F,'Tourney History BA'!B:B,A8)</f>
        <v>7</v>
      </c>
      <c r="K8" s="110">
        <f>SUMIFS('Tourney History BA'!E:E,'Tourney History BA'!B:B,A8)-J8</f>
        <v>5</v>
      </c>
      <c r="L8" s="88">
        <f>LOOKUP(2, 1/('Tourney History BA'!$B:$B=A8), 'Tourney History BA'!$AM:$AM)</f>
        <v>0.58333333333333337</v>
      </c>
      <c r="M8" s="34">
        <f>SUMIFS('Tourney History BA'!H:H,'Tourney History BA'!B:B,A8)</f>
        <v>25</v>
      </c>
      <c r="N8" s="110">
        <f>SUMIFS('Tourney History BA'!G:G,'Tourney History BA'!B:B,A8)-M8</f>
        <v>25</v>
      </c>
      <c r="O8" s="88">
        <f>LOOKUP(2, 1/('Tourney History BA'!$B:$B=A8), 'Tourney History BA'!$AN:$AN)</f>
        <v>0.49333333333333335</v>
      </c>
      <c r="P8" s="34">
        <f>COUNTIFS('Tourney History BA'!$B:$B,$A$8,'Tourney History BA'!K:K, 1)</f>
        <v>0</v>
      </c>
      <c r="Q8" s="110">
        <f>COUNTIFS('Tourney History BA'!$B:$B,$A$8,'Tourney History BA'!L:L, 1)</f>
        <v>0</v>
      </c>
      <c r="R8" s="110">
        <f>COUNTIFS('Tourney History BA'!$B:$B,$A$8,'Tourney History BA'!M:M, 1)</f>
        <v>0</v>
      </c>
      <c r="S8" s="110">
        <f>COUNTIFS('Tourney History BA'!$B:$B,$A$8,'Tourney History BA'!N:N, 1)</f>
        <v>0</v>
      </c>
      <c r="T8" s="110">
        <f>COUNTIFS('Tourney History BA'!$B:$B,$A$8,'Tourney History BA'!O:O, 1)</f>
        <v>0</v>
      </c>
      <c r="U8" s="110">
        <f>COUNTIFS('Tourney History BA'!$B:$B,$A$8,'Tourney History BA'!P:P, 1)</f>
        <v>0</v>
      </c>
      <c r="V8" s="110">
        <f>COUNTIFS('Tourney History BA'!$B:$B,$A$8,'Tourney History BA'!Q:Q, 1)</f>
        <v>0</v>
      </c>
      <c r="W8" s="110">
        <f>COUNTIFS('Tourney History BA'!$B:$B,$A$8,'Tourney History BA'!R:R, 1)</f>
        <v>0</v>
      </c>
      <c r="X8" s="110">
        <f>COUNTIFS('Tourney History BA'!$B:$B,$A$8,'Tourney History BA'!S:S, 1)</f>
        <v>0</v>
      </c>
      <c r="Y8" s="110">
        <f>COUNTIFS('Tourney History BA'!$B:$B,$A$8,'Tourney History BA'!T:T, 1)</f>
        <v>0</v>
      </c>
      <c r="Z8" s="110">
        <f>COUNTIFS('Tourney History BA'!$B:$B,$A8,'Tourney History BA'!U:U, 1)</f>
        <v>0</v>
      </c>
      <c r="AA8" s="110">
        <f>COUNTIFS('Tourney History BA'!$B:$B,$A$8,'Tourney History BA'!V:V, 1)</f>
        <v>0</v>
      </c>
      <c r="AB8" s="110">
        <f>COUNTIFS('Tourney History BA'!$B:$B,$A$8,'Tourney History BA'!W:W, 1)</f>
        <v>1</v>
      </c>
      <c r="AC8" s="110">
        <f>COUNTIFS('Tourney History BA'!$B:$B,$A$8,'Tourney History BA'!X:X, 1)</f>
        <v>0</v>
      </c>
      <c r="AD8" s="110">
        <f>COUNTIFS('Tourney History BA'!$B:$B,$A$8,'Tourney History BA'!Y:Y, 1)</f>
        <v>0</v>
      </c>
      <c r="AE8" s="110">
        <f>COUNTIFS('Tourney History BA'!$B:$B,$A$8,'Tourney History BA'!Z:Z, 1)</f>
        <v>1</v>
      </c>
      <c r="AF8" s="110">
        <f>COUNTIFS('Tourney History BA'!$B:$B,$A8,'Tourney History BA'!AA:AA, 1)</f>
        <v>0</v>
      </c>
      <c r="AG8" s="110">
        <f>COUNTIFS('Tourney History BA'!$B:$B,$A$8,'Tourney History BA'!AB:AB, 1)</f>
        <v>0</v>
      </c>
      <c r="AH8" s="110">
        <f>COUNTIFS('Tourney History BA'!$B:$B,$A$8,'Tourney History BA'!AC:AC, 1)</f>
        <v>2</v>
      </c>
      <c r="AI8" s="110">
        <f>COUNTIFS('Tourney History BA'!$B:$B,$A8,'Tourney History BA'!AD:AD, 1)</f>
        <v>0</v>
      </c>
      <c r="AJ8" s="110">
        <f>COUNTIFS('Tourney History BA'!$B:$B,$A$8,'Tourney History BA'!AE:AE, 1)</f>
        <v>0</v>
      </c>
      <c r="AK8" s="110">
        <f>COUNTIFS('Tourney History BA'!$B:$B,$A$8,'Tourney History BA'!AF:AF, 1)</f>
        <v>0</v>
      </c>
      <c r="AL8" s="110">
        <f>COUNTIFS('Tourney History BA'!$B:$B,$A$8,'Tourney History BA'!AG:AG, 1)</f>
        <v>0</v>
      </c>
      <c r="AM8" s="110">
        <f>COUNTIFS('Tourney History BA'!$B:$B,$A$8,'Tourney History BA'!AH:AH, 1)</f>
        <v>0</v>
      </c>
      <c r="AN8" s="110">
        <f>COUNTIFS('Tourney History BA'!$B:$B,$A$8,'Tourney History BA'!AI:AI, 1)</f>
        <v>3</v>
      </c>
      <c r="AO8" s="114">
        <f>COUNTIFS('Tourney History BA'!$B:$B,$A8,'Tourney History BA'!AJ:AJ, 1)</f>
        <v>0</v>
      </c>
      <c r="AP8" s="47">
        <f>COUNTIFS('Tourney History BA'!$B:$B,$A$8,'Tourney History BA'!AK:AK, 1)</f>
        <v>0</v>
      </c>
    </row>
    <row r="9" spans="1:42" x14ac:dyDescent="0.25">
      <c r="A9" s="36" t="s">
        <v>115</v>
      </c>
      <c r="B9" s="117" t="s">
        <v>79</v>
      </c>
      <c r="C9" s="117" t="s">
        <v>79</v>
      </c>
      <c r="D9" s="34">
        <f>SUMIFS('Tourney History BA'!C:C,'Tourney History BA'!B:B,A9)</f>
        <v>24</v>
      </c>
      <c r="E9" s="118">
        <f>AVERAGEIFS('Tourney History BA'!C:C,'Tourney History BA'!B:B,A9)</f>
        <v>12</v>
      </c>
      <c r="F9" s="35">
        <f t="array" ref="F9">MAX(IF('Tourney History BA'!B:B=A9, 'Tourney History BA'!C:C))</f>
        <v>14</v>
      </c>
      <c r="G9" s="34">
        <f>COUNTIFS('Tourney History BA'!B:B,A9,'Tourney History BA'!D:D, 1)</f>
        <v>1</v>
      </c>
      <c r="H9" s="110">
        <f>COUNTIFS('Tourney History BA'!B:B,A9,'Tourney History BA'!D:D, 0)</f>
        <v>1</v>
      </c>
      <c r="I9" s="88">
        <f>LOOKUP(2, 1/('Tourney History BA'!$B:$B=A9), 'Tourney History BA'!$AO:$AO)</f>
        <v>0.5</v>
      </c>
      <c r="J9" s="34">
        <f>SUMIFS('Tourney History BA'!F:F,'Tourney History BA'!B:B,A9)</f>
        <v>4</v>
      </c>
      <c r="K9" s="110">
        <f>SUMIFS('Tourney History BA'!E:E,'Tourney History BA'!B:B,A9)-J9</f>
        <v>4</v>
      </c>
      <c r="L9" s="88">
        <f>LOOKUP(2, 1/('Tourney History BA'!$B:$B=A9), 'Tourney History BA'!$AM:$AM)</f>
        <v>0.5</v>
      </c>
      <c r="M9" s="34">
        <f>SUMIFS('Tourney History BA'!H:H,'Tourney History BA'!B:B,A9)</f>
        <v>16</v>
      </c>
      <c r="N9" s="110">
        <f>SUMIFS('Tourney History BA'!G:G,'Tourney History BA'!B:B,A9)-M9</f>
        <v>18</v>
      </c>
      <c r="O9" s="88">
        <f>LOOKUP(2, 1/('Tourney History BA'!$B:$B=A9), 'Tourney History BA'!$AN:$AN)</f>
        <v>0.45999999999999996</v>
      </c>
      <c r="P9" s="34">
        <f>COUNTIFS('Tourney History BA'!$B:$B,$A$9,'Tourney History BA'!K:K, 1)</f>
        <v>0</v>
      </c>
      <c r="Q9" s="110">
        <f>COUNTIFS('Tourney History BA'!$B:$B,$A$9,'Tourney History BA'!L:L, 1)</f>
        <v>0</v>
      </c>
      <c r="R9" s="110">
        <f>COUNTIFS('Tourney History BA'!$B:$B,$A$9,'Tourney History BA'!M:M, 1)</f>
        <v>0</v>
      </c>
      <c r="S9" s="110">
        <f>COUNTIFS('Tourney History BA'!$B:$B,$A$9,'Tourney History BA'!N:N, 1)</f>
        <v>0</v>
      </c>
      <c r="T9" s="110">
        <f>COUNTIFS('Tourney History BA'!$B:$B,$A$9,'Tourney History BA'!O:O, 1)</f>
        <v>0</v>
      </c>
      <c r="U9" s="110">
        <f>COUNTIFS('Tourney History BA'!$B:$B,$A$9,'Tourney History BA'!P:P, 1)</f>
        <v>0</v>
      </c>
      <c r="V9" s="110">
        <f>COUNTIFS('Tourney History BA'!$B:$B,$A$9,'Tourney History BA'!Q:Q, 1)</f>
        <v>0</v>
      </c>
      <c r="W9" s="110">
        <f>COUNTIFS('Tourney History BA'!$B:$B,$A$9,'Tourney History BA'!R:R, 1)</f>
        <v>0</v>
      </c>
      <c r="X9" s="110">
        <f>COUNTIFS('Tourney History BA'!$B:$B,$A$9,'Tourney History BA'!S:S, 1)</f>
        <v>0</v>
      </c>
      <c r="Y9" s="110">
        <f>COUNTIFS('Tourney History BA'!$B:$B,$A$9,'Tourney History BA'!T:T, 1)</f>
        <v>0</v>
      </c>
      <c r="Z9" s="110">
        <f>COUNTIFS('Tourney History BA'!$B:$B,$A9,'Tourney History BA'!U:U, 1)</f>
        <v>0</v>
      </c>
      <c r="AA9" s="110">
        <f>COUNTIFS('Tourney History BA'!$B:$B,$A$9,'Tourney History BA'!V:V, 1)</f>
        <v>0</v>
      </c>
      <c r="AB9" s="110">
        <f>COUNTIFS('Tourney History BA'!$B:$B,$A$9,'Tourney History BA'!W:W, 1)</f>
        <v>0</v>
      </c>
      <c r="AC9" s="110">
        <f>COUNTIFS('Tourney History BA'!$B:$B,$A$9,'Tourney History BA'!X:X, 1)</f>
        <v>0</v>
      </c>
      <c r="AD9" s="110">
        <f>COUNTIFS('Tourney History BA'!$B:$B,$A$9,'Tourney History BA'!Y:Y, 1)</f>
        <v>0</v>
      </c>
      <c r="AE9" s="110">
        <f>COUNTIFS('Tourney History BA'!$B:$B,$A$9,'Tourney History BA'!Z:Z, 1)</f>
        <v>1</v>
      </c>
      <c r="AF9" s="110">
        <f>COUNTIFS('Tourney History BA'!$B:$B,$A9,'Tourney History BA'!AA:AA, 1)</f>
        <v>0</v>
      </c>
      <c r="AG9" s="110">
        <f>COUNTIFS('Tourney History BA'!$B:$B,$A$9,'Tourney History BA'!AB:AB, 1)</f>
        <v>0</v>
      </c>
      <c r="AH9" s="110">
        <f>COUNTIFS('Tourney History BA'!$B:$B,$A$9,'Tourney History BA'!AC:AC, 1)</f>
        <v>1</v>
      </c>
      <c r="AI9" s="110">
        <f>COUNTIFS('Tourney History BA'!$B:$B,$A9,'Tourney History BA'!AD:AD, 1)</f>
        <v>0</v>
      </c>
      <c r="AJ9" s="110">
        <f>COUNTIFS('Tourney History BA'!$B:$B,$A$9,'Tourney History BA'!AE:AE, 1)</f>
        <v>0</v>
      </c>
      <c r="AK9" s="110">
        <f>COUNTIFS('Tourney History BA'!$B:$B,$A$9,'Tourney History BA'!AF:AF, 1)</f>
        <v>0</v>
      </c>
      <c r="AL9" s="110">
        <f>COUNTIFS('Tourney History BA'!$B:$B,$A$9,'Tourney History BA'!AG:AG, 1)</f>
        <v>0</v>
      </c>
      <c r="AM9" s="110">
        <f>COUNTIFS('Tourney History BA'!$B:$B,$A$9,'Tourney History BA'!AH:AH, 1)</f>
        <v>0</v>
      </c>
      <c r="AN9" s="110">
        <f>COUNTIFS('Tourney History BA'!$B:$B,$A$9,'Tourney History BA'!AI:AI, 1)</f>
        <v>2</v>
      </c>
      <c r="AO9" s="114">
        <f>COUNTIFS('Tourney History BA'!$B:$B,$A9,'Tourney History BA'!AJ:AJ, 1)</f>
        <v>0</v>
      </c>
      <c r="AP9" s="47">
        <f>COUNTIFS('Tourney History BA'!$B:$B,$A$9,'Tourney History BA'!AK:AK, 1)</f>
        <v>0</v>
      </c>
    </row>
    <row r="10" spans="1:42" x14ac:dyDescent="0.25">
      <c r="A10" s="36" t="s">
        <v>146</v>
      </c>
      <c r="B10" s="117" t="s">
        <v>79</v>
      </c>
      <c r="C10" s="117" t="s">
        <v>79</v>
      </c>
      <c r="D10" s="34">
        <f>SUMIFS('Tourney History BA'!C:C,'Tourney History BA'!B:B,A10)</f>
        <v>13</v>
      </c>
      <c r="E10" s="118">
        <f>AVERAGEIFS('Tourney History BA'!C:C,'Tourney History BA'!B:B,A10)</f>
        <v>13</v>
      </c>
      <c r="F10" s="35">
        <f t="array" ref="F10">MAX(IF('Tourney History BA'!B:B=A10, 'Tourney History BA'!C:C))</f>
        <v>13</v>
      </c>
      <c r="G10" s="34">
        <f>COUNTIFS('Tourney History BA'!B:B,A10,'Tourney History BA'!D:D, 1)</f>
        <v>0</v>
      </c>
      <c r="H10" s="110">
        <f>COUNTIFS('Tourney History BA'!B:B,A10,'Tourney History BA'!D:D, 0)</f>
        <v>1</v>
      </c>
      <c r="I10" s="88">
        <f>LOOKUP(2, 1/('Tourney History BA'!$B:$B=A10), 'Tourney History BA'!$AO:$AO)</f>
        <v>0</v>
      </c>
      <c r="J10" s="34">
        <f>SUMIFS('Tourney History BA'!F:F,'Tourney History BA'!B:B,A10)</f>
        <v>1</v>
      </c>
      <c r="K10" s="110">
        <f>SUMIFS('Tourney History BA'!E:E,'Tourney History BA'!B:B,A10)-J10</f>
        <v>3</v>
      </c>
      <c r="L10" s="88">
        <f>LOOKUP(2, 1/('Tourney History BA'!$B:$B=A10), 'Tourney History BA'!$AM:$AM)</f>
        <v>0.25</v>
      </c>
      <c r="M10" s="34">
        <f>SUMIFS('Tourney History BA'!H:H,'Tourney History BA'!B:B,A10)</f>
        <v>6</v>
      </c>
      <c r="N10" s="110">
        <f>SUMIFS('Tourney History BA'!G:G,'Tourney History BA'!B:B,A10)-M10</f>
        <v>10</v>
      </c>
      <c r="O10" s="88">
        <f>LOOKUP(2, 1/('Tourney History BA'!$B:$B=A10), 'Tourney History BA'!$AN:$AN)</f>
        <v>0.38</v>
      </c>
      <c r="P10" s="34">
        <f>COUNTIFS('Tourney History BA'!$B:$B,$A$10,'Tourney History BA'!K:K, 1)</f>
        <v>1</v>
      </c>
      <c r="Q10" s="110">
        <f>COUNTIFS('Tourney History BA'!$B:$B,$A$10,'Tourney History BA'!L:L, 1)</f>
        <v>0</v>
      </c>
      <c r="R10" s="110">
        <f>COUNTIFS('Tourney History BA'!$B:$B,$A$10,'Tourney History BA'!M:M, 1)</f>
        <v>0</v>
      </c>
      <c r="S10" s="110">
        <f>COUNTIFS('Tourney History BA'!$B:$B,$A$10,'Tourney History BA'!N:N, 1)</f>
        <v>0</v>
      </c>
      <c r="T10" s="110">
        <f>COUNTIFS('Tourney History BA'!$B:$B,$A$10,'Tourney History BA'!O:O, 1)</f>
        <v>0</v>
      </c>
      <c r="U10" s="110">
        <f>COUNTIFS('Tourney History BA'!$B:$B,$A$10,'Tourney History BA'!P:P, 1)</f>
        <v>0</v>
      </c>
      <c r="V10" s="110">
        <f>COUNTIFS('Tourney History BA'!$B:$B,$A$10,'Tourney History BA'!Q:Q, 1)</f>
        <v>0</v>
      </c>
      <c r="W10" s="110">
        <f>COUNTIFS('Tourney History BA'!$B:$B,$A$10,'Tourney History BA'!R:R, 1)</f>
        <v>0</v>
      </c>
      <c r="X10" s="110">
        <f>COUNTIFS('Tourney History BA'!$B:$B,$A$10,'Tourney History BA'!S:S, 1)</f>
        <v>0</v>
      </c>
      <c r="Y10" s="110">
        <f>COUNTIFS('Tourney History BA'!$B:$B,$A$10,'Tourney History BA'!T:T, 1)</f>
        <v>0</v>
      </c>
      <c r="Z10" s="110">
        <f>COUNTIFS('Tourney History BA'!$B:$B,$A10,'Tourney History BA'!U:U, 1)</f>
        <v>0</v>
      </c>
      <c r="AA10" s="110">
        <f>COUNTIFS('Tourney History BA'!$B:$B,$A$10,'Tourney History BA'!V:V, 1)</f>
        <v>0</v>
      </c>
      <c r="AB10" s="110">
        <f>COUNTIFS('Tourney History BA'!$B:$B,$A$10,'Tourney History BA'!W:W, 1)</f>
        <v>0</v>
      </c>
      <c r="AC10" s="110">
        <f>COUNTIFS('Tourney History BA'!$B:$B,$A$10,'Tourney History BA'!X:X, 1)</f>
        <v>0</v>
      </c>
      <c r="AD10" s="110">
        <f>COUNTIFS('Tourney History BA'!$B:$B,$A$10,'Tourney History BA'!Y:Y, 1)</f>
        <v>0</v>
      </c>
      <c r="AE10" s="110">
        <f>COUNTIFS('Tourney History BA'!$B:$B,$A$10,'Tourney History BA'!Z:Z, 1)</f>
        <v>0</v>
      </c>
      <c r="AF10" s="110">
        <f>COUNTIFS('Tourney History BA'!$B:$B,$A10,'Tourney History BA'!AA:AA, 1)</f>
        <v>0</v>
      </c>
      <c r="AG10" s="110">
        <f>COUNTIFS('Tourney History BA'!$B:$B,$A$10,'Tourney History BA'!AB:AB, 1)</f>
        <v>0</v>
      </c>
      <c r="AH10" s="110">
        <f>COUNTIFS('Tourney History BA'!$B:$B,$A$10,'Tourney History BA'!AC:AC, 1)</f>
        <v>0</v>
      </c>
      <c r="AI10" s="110">
        <f>COUNTIFS('Tourney History BA'!$B:$B,$A10,'Tourney History BA'!AD:AD, 1)</f>
        <v>0</v>
      </c>
      <c r="AJ10" s="110">
        <f>COUNTIFS('Tourney History BA'!$B:$B,$A$10,'Tourney History BA'!AE:AE, 1)</f>
        <v>0</v>
      </c>
      <c r="AK10" s="110">
        <f>COUNTIFS('Tourney History BA'!$B:$B,$A$10,'Tourney History BA'!AF:AF, 1)</f>
        <v>0</v>
      </c>
      <c r="AL10" s="110">
        <f>COUNTIFS('Tourney History BA'!$B:$B,$A$10,'Tourney History BA'!AG:AG, 1)</f>
        <v>0</v>
      </c>
      <c r="AM10" s="110">
        <f>COUNTIFS('Tourney History BA'!$B:$B,$A$10,'Tourney History BA'!AH:AH, 1)</f>
        <v>0</v>
      </c>
      <c r="AN10" s="110">
        <f>COUNTIFS('Tourney History BA'!$B:$B,$A$10,'Tourney History BA'!AI:AI, 1)</f>
        <v>0</v>
      </c>
      <c r="AO10" s="114">
        <f>COUNTIFS('Tourney History BA'!$B:$B,$A10,'Tourney History BA'!AJ:AJ, 1)</f>
        <v>0</v>
      </c>
      <c r="AP10" s="47">
        <f>COUNTIFS('Tourney History BA'!$B:$B,$A$10,'Tourney History BA'!AK:AK, 1)</f>
        <v>0</v>
      </c>
    </row>
    <row r="11" spans="1:42" x14ac:dyDescent="0.25">
      <c r="A11" s="36" t="s">
        <v>27</v>
      </c>
      <c r="B11" s="117" t="s">
        <v>79</v>
      </c>
      <c r="C11" s="117" t="s">
        <v>79</v>
      </c>
      <c r="D11" s="34">
        <f>SUMIFS('Tourney History BA'!C:C,'Tourney History BA'!B:B,A11)</f>
        <v>16</v>
      </c>
      <c r="E11" s="118">
        <f>AVERAGEIFS('Tourney History BA'!C:C,'Tourney History BA'!B:B,A11)</f>
        <v>16</v>
      </c>
      <c r="F11" s="35">
        <f t="array" ref="F11">MAX(IF('Tourney History BA'!B:B=A11, 'Tourney History BA'!C:C))</f>
        <v>16</v>
      </c>
      <c r="G11" s="34">
        <f>COUNTIFS('Tourney History BA'!B:B,A11,'Tourney History BA'!D:D, 1)</f>
        <v>0</v>
      </c>
      <c r="H11" s="110">
        <f>COUNTIFS('Tourney History BA'!B:B,A11,'Tourney History BA'!D:D, 0)</f>
        <v>1</v>
      </c>
      <c r="I11" s="88">
        <f>LOOKUP(2, 1/('Tourney History BA'!$B:$B=A11), 'Tourney History BA'!$AO:$AO)</f>
        <v>0</v>
      </c>
      <c r="J11" s="34">
        <f>SUMIFS('Tourney History BA'!F:F,'Tourney History BA'!B:B,A11)</f>
        <v>1</v>
      </c>
      <c r="K11" s="110">
        <f>SUMIFS('Tourney History BA'!E:E,'Tourney History BA'!B:B,A11)-J11</f>
        <v>3</v>
      </c>
      <c r="L11" s="88">
        <f>LOOKUP(2, 1/('Tourney History BA'!$B:$B=A11), 'Tourney History BA'!$AM:$AM)</f>
        <v>0.25</v>
      </c>
      <c r="M11" s="34">
        <f>SUMIFS('Tourney History BA'!H:H,'Tourney History BA'!B:B,A11)</f>
        <v>7</v>
      </c>
      <c r="N11" s="110">
        <f>SUMIFS('Tourney History BA'!G:G,'Tourney History BA'!B:B,A11)-M11</f>
        <v>11</v>
      </c>
      <c r="O11" s="88">
        <f>LOOKUP(2, 1/('Tourney History BA'!$B:$B=A11), 'Tourney History BA'!$AN:$AN)</f>
        <v>0.39</v>
      </c>
      <c r="P11" s="34">
        <f>COUNTIFS('Tourney History BA'!$B:$B,$A$11,'Tourney History BA'!K:K, 1)</f>
        <v>0</v>
      </c>
      <c r="Q11" s="110">
        <f>COUNTIFS('Tourney History BA'!$B:$B,$A$11,'Tourney History BA'!L:L, 1)</f>
        <v>0</v>
      </c>
      <c r="R11" s="110">
        <f>COUNTIFS('Tourney History BA'!$B:$B,$A$11,'Tourney History BA'!M:M, 1)</f>
        <v>0</v>
      </c>
      <c r="S11" s="110">
        <f>COUNTIFS('Tourney History BA'!$B:$B,$A$11,'Tourney History BA'!N:N, 1)</f>
        <v>0</v>
      </c>
      <c r="T11" s="110">
        <f>COUNTIFS('Tourney History BA'!$B:$B,$A$11,'Tourney History BA'!O:O, 1)</f>
        <v>0</v>
      </c>
      <c r="U11" s="110">
        <f>COUNTIFS('Tourney History BA'!$B:$B,$A$11,'Tourney History BA'!P:P, 1)</f>
        <v>0</v>
      </c>
      <c r="V11" s="110">
        <f>COUNTIFS('Tourney History BA'!$B:$B,$A$11,'Tourney History BA'!Q:Q, 1)</f>
        <v>0</v>
      </c>
      <c r="W11" s="110">
        <f>COUNTIFS('Tourney History BA'!$B:$B,$A$11,'Tourney History BA'!R:R, 1)</f>
        <v>0</v>
      </c>
      <c r="X11" s="110">
        <f>COUNTIFS('Tourney History BA'!$B:$B,$A$11,'Tourney History BA'!S:S, 1)</f>
        <v>0</v>
      </c>
      <c r="Y11" s="110">
        <f>COUNTIFS('Tourney History BA'!$B:$B,$A$11,'Tourney History BA'!T:T, 1)</f>
        <v>0</v>
      </c>
      <c r="Z11" s="110">
        <f>COUNTIFS('Tourney History BA'!$B:$B,$A11,'Tourney History BA'!U:U, 1)</f>
        <v>0</v>
      </c>
      <c r="AA11" s="110">
        <f>COUNTIFS('Tourney History BA'!$B:$B,$A$11,'Tourney History BA'!V:V, 1)</f>
        <v>1</v>
      </c>
      <c r="AB11" s="110">
        <f>COUNTIFS('Tourney History BA'!$B:$B,$A$11,'Tourney History BA'!W:W, 1)</f>
        <v>0</v>
      </c>
      <c r="AC11" s="110">
        <f>COUNTIFS('Tourney History BA'!$B:$B,$A$11,'Tourney History BA'!X:X, 1)</f>
        <v>0</v>
      </c>
      <c r="AD11" s="110">
        <f>COUNTIFS('Tourney History BA'!$B:$B,$A$11,'Tourney History BA'!Y:Y, 1)</f>
        <v>0</v>
      </c>
      <c r="AE11" s="110">
        <f>COUNTIFS('Tourney History BA'!$B:$B,$A$11,'Tourney History BA'!Z:Z, 1)</f>
        <v>0</v>
      </c>
      <c r="AF11" s="110">
        <f>COUNTIFS('Tourney History BA'!$B:$B,$A11,'Tourney History BA'!AA:AA, 1)</f>
        <v>0</v>
      </c>
      <c r="AG11" s="110">
        <f>COUNTIFS('Tourney History BA'!$B:$B,$A$11,'Tourney History BA'!AB:AB, 1)</f>
        <v>0</v>
      </c>
      <c r="AH11" s="110">
        <f>COUNTIFS('Tourney History BA'!$B:$B,$A$11,'Tourney History BA'!AC:AC, 1)</f>
        <v>0</v>
      </c>
      <c r="AI11" s="110">
        <f>COUNTIFS('Tourney History BA'!$B:$B,$A11,'Tourney History BA'!AD:AD, 1)</f>
        <v>0</v>
      </c>
      <c r="AJ11" s="110">
        <f>COUNTIFS('Tourney History BA'!$B:$B,$A$11,'Tourney History BA'!AE:AE, 1)</f>
        <v>0</v>
      </c>
      <c r="AK11" s="110">
        <f>COUNTIFS('Tourney History BA'!$B:$B,$A$11,'Tourney History BA'!AF:AF, 1)</f>
        <v>0</v>
      </c>
      <c r="AL11" s="110">
        <f>COUNTIFS('Tourney History BA'!$B:$B,$A$11,'Tourney History BA'!AG:AG, 1)</f>
        <v>0</v>
      </c>
      <c r="AM11" s="110">
        <f>COUNTIFS('Tourney History BA'!$B:$B,$A$11,'Tourney History BA'!AH:AH, 1)</f>
        <v>0</v>
      </c>
      <c r="AN11" s="110">
        <f>COUNTIFS('Tourney History BA'!$B:$B,$A$11,'Tourney History BA'!AI:AI, 1)</f>
        <v>0</v>
      </c>
      <c r="AO11" s="114">
        <f>COUNTIFS('Tourney History BA'!$B:$B,$A11,'Tourney History BA'!AJ:AJ, 1)</f>
        <v>0</v>
      </c>
      <c r="AP11" s="47">
        <f>COUNTIFS('Tourney History BA'!$B:$B,$A$11,'Tourney History BA'!AK:AK, 1)</f>
        <v>0</v>
      </c>
    </row>
    <row r="12" spans="1:42" x14ac:dyDescent="0.25">
      <c r="A12" s="36" t="s">
        <v>152</v>
      </c>
      <c r="B12" s="117" t="s">
        <v>79</v>
      </c>
      <c r="C12" s="117" t="s">
        <v>79</v>
      </c>
      <c r="D12" s="34">
        <f>SUMIFS('Tourney History BA'!C:C,'Tourney History BA'!B:B,A12)</f>
        <v>41</v>
      </c>
      <c r="E12" s="118">
        <f>AVERAGEIFS('Tourney History BA'!C:C,'Tourney History BA'!B:B,A12)</f>
        <v>20.5</v>
      </c>
      <c r="F12" s="35">
        <f t="array" ref="F12">MAX(IF('Tourney History BA'!B:B=A12, 'Tourney History BA'!C:C))</f>
        <v>23</v>
      </c>
      <c r="G12" s="34">
        <f>COUNTIFS('Tourney History BA'!B:B,A12,'Tourney History BA'!D:D, 1)</f>
        <v>1</v>
      </c>
      <c r="H12" s="110">
        <f>COUNTIFS('Tourney History BA'!B:B,A12,'Tourney History BA'!D:D, 0)</f>
        <v>1</v>
      </c>
      <c r="I12" s="88">
        <f>LOOKUP(2, 1/('Tourney History BA'!$B:$B=A12), 'Tourney History BA'!$AO:$AO)</f>
        <v>0.5</v>
      </c>
      <c r="J12" s="34">
        <f>SUMIFS('Tourney History BA'!F:F,'Tourney History BA'!B:B,A12)</f>
        <v>3</v>
      </c>
      <c r="K12" s="110">
        <f>SUMIFS('Tourney History BA'!E:E,'Tourney History BA'!B:B,A12)-J12</f>
        <v>4</v>
      </c>
      <c r="L12" s="88">
        <f>LOOKUP(2, 1/('Tourney History BA'!$B:$B=A12), 'Tourney History BA'!$AM:$AM)</f>
        <v>0.375</v>
      </c>
      <c r="M12" s="34">
        <f>SUMIFS('Tourney History BA'!H:H,'Tourney History BA'!B:B,A12)</f>
        <v>14</v>
      </c>
      <c r="N12" s="110">
        <f>SUMIFS('Tourney History BA'!G:G,'Tourney History BA'!B:B,A12)-M12</f>
        <v>16</v>
      </c>
      <c r="O12" s="88">
        <f>LOOKUP(2, 1/('Tourney History BA'!$B:$B=A12), 'Tourney History BA'!$AN:$AN)</f>
        <v>0.43</v>
      </c>
      <c r="P12" s="34">
        <f>COUNTIFS('Tourney History BA'!$B:$B,$A$12,'Tourney History BA'!K:K, 1)</f>
        <v>0</v>
      </c>
      <c r="Q12" s="110">
        <f>COUNTIFS('Tourney History BA'!$B:$B,$A$12,'Tourney History BA'!L:L, 1)</f>
        <v>0</v>
      </c>
      <c r="R12" s="110">
        <f>COUNTIFS('Tourney History BA'!$B:$B,$A$12,'Tourney History BA'!M:M, 1)</f>
        <v>0</v>
      </c>
      <c r="S12" s="110">
        <f>COUNTIFS('Tourney History BA'!$B:$B,$A$12,'Tourney History BA'!N:N, 1)</f>
        <v>0</v>
      </c>
      <c r="T12" s="110">
        <f>COUNTIFS('Tourney History BA'!$B:$B,$A$12,'Tourney History BA'!O:O, 1)</f>
        <v>0</v>
      </c>
      <c r="U12" s="110">
        <f>COUNTIFS('Tourney History BA'!$B:$B,$A$12,'Tourney History BA'!P:P, 1)</f>
        <v>0</v>
      </c>
      <c r="V12" s="110">
        <f>COUNTIFS('Tourney History BA'!$B:$B,$A$12,'Tourney History BA'!Q:Q, 1)</f>
        <v>1</v>
      </c>
      <c r="W12" s="110">
        <f>COUNTIFS('Tourney History BA'!$B:$B,$A$12,'Tourney History BA'!R:R, 1)</f>
        <v>0</v>
      </c>
      <c r="X12" s="110">
        <f>COUNTIFS('Tourney History BA'!$B:$B,$A$12,'Tourney History BA'!S:S, 1)</f>
        <v>0</v>
      </c>
      <c r="Y12" s="110">
        <f>COUNTIFS('Tourney History BA'!$B:$B,$A$12,'Tourney History BA'!T:T, 1)</f>
        <v>0</v>
      </c>
      <c r="Z12" s="110">
        <f>COUNTIFS('Tourney History BA'!$B:$B,$A12,'Tourney History BA'!U:U, 1)</f>
        <v>0</v>
      </c>
      <c r="AA12" s="110">
        <f>COUNTIFS('Tourney History BA'!$B:$B,$A$12,'Tourney History BA'!V:V, 1)</f>
        <v>0</v>
      </c>
      <c r="AB12" s="110">
        <f>COUNTIFS('Tourney History BA'!$B:$B,$A$12,'Tourney History BA'!W:W, 1)</f>
        <v>0</v>
      </c>
      <c r="AC12" s="110">
        <f>COUNTIFS('Tourney History BA'!$B:$B,$A$12,'Tourney History BA'!X:X, 1)</f>
        <v>0</v>
      </c>
      <c r="AD12" s="110">
        <f>COUNTIFS('Tourney History BA'!$B:$B,$A$12,'Tourney History BA'!Y:Y, 1)</f>
        <v>0</v>
      </c>
      <c r="AE12" s="110">
        <f>COUNTIFS('Tourney History BA'!$B:$B,$A$12,'Tourney History BA'!Z:Z, 1)</f>
        <v>0</v>
      </c>
      <c r="AF12" s="110">
        <f>COUNTIFS('Tourney History BA'!$B:$B,$A12,'Tourney History BA'!AA:AA, 1)</f>
        <v>0</v>
      </c>
      <c r="AG12" s="110">
        <f>COUNTIFS('Tourney History BA'!$B:$B,$A$12,'Tourney History BA'!AB:AB, 1)</f>
        <v>0</v>
      </c>
      <c r="AH12" s="110">
        <f>COUNTIFS('Tourney History BA'!$B:$B,$A$12,'Tourney History BA'!AC:AC, 1)</f>
        <v>1</v>
      </c>
      <c r="AI12" s="110">
        <f>COUNTIFS('Tourney History BA'!$B:$B,$A12,'Tourney History BA'!AD:AD, 1)</f>
        <v>0</v>
      </c>
      <c r="AJ12" s="110">
        <f>COUNTIFS('Tourney History BA'!$B:$B,$A$12,'Tourney History BA'!AE:AE, 1)</f>
        <v>0</v>
      </c>
      <c r="AK12" s="110">
        <f>COUNTIFS('Tourney History BA'!$B:$B,$A$12,'Tourney History BA'!AF:AF, 1)</f>
        <v>1</v>
      </c>
      <c r="AL12" s="110">
        <f>COUNTIFS('Tourney History BA'!$B:$B,$A$12,'Tourney History BA'!AG:AG, 1)</f>
        <v>0</v>
      </c>
      <c r="AM12" s="110">
        <f>COUNTIFS('Tourney History BA'!$B:$B,$A$12,'Tourney History BA'!AH:AH, 1)</f>
        <v>0</v>
      </c>
      <c r="AN12" s="110">
        <f>COUNTIFS('Tourney History BA'!$B:$B,$A$12,'Tourney History BA'!AI:AI, 1)</f>
        <v>0</v>
      </c>
      <c r="AO12" s="114">
        <f>COUNTIFS('Tourney History BA'!$B:$B,$A12,'Tourney History BA'!AJ:AJ, 1)</f>
        <v>0</v>
      </c>
      <c r="AP12" s="47">
        <f>COUNTIFS('Tourney History BA'!$B:$B,$A$12,'Tourney History BA'!AK:AK, 1)</f>
        <v>0</v>
      </c>
    </row>
    <row r="13" spans="1:42" x14ac:dyDescent="0.25">
      <c r="A13" s="36" t="s">
        <v>50</v>
      </c>
      <c r="B13" s="117" t="s">
        <v>79</v>
      </c>
      <c r="C13" s="117" t="s">
        <v>79</v>
      </c>
      <c r="D13" s="34">
        <f>SUMIFS('Tourney History BA'!C:C,'Tourney History BA'!B:B,A13)</f>
        <v>21</v>
      </c>
      <c r="E13" s="118">
        <f>AVERAGEIFS('Tourney History BA'!C:C,'Tourney History BA'!B:B,A13)</f>
        <v>21</v>
      </c>
      <c r="F13" s="35">
        <f t="array" ref="F13">MAX(IF('Tourney History BA'!B:B=A13, 'Tourney History BA'!C:C))</f>
        <v>21</v>
      </c>
      <c r="G13" s="34">
        <f>COUNTIFS('Tourney History BA'!B:B,A13,'Tourney History BA'!D:D, 1)</f>
        <v>0</v>
      </c>
      <c r="H13" s="110">
        <f>COUNTIFS('Tourney History BA'!B:B,A13,'Tourney History BA'!D:D, 0)</f>
        <v>1</v>
      </c>
      <c r="I13" s="88">
        <f>LOOKUP(2, 1/('Tourney History BA'!$B:$B=A13), 'Tourney History BA'!$AO:$AO)</f>
        <v>0</v>
      </c>
      <c r="J13" s="34">
        <f>SUMIFS('Tourney History BA'!F:F,'Tourney History BA'!B:B,A13)</f>
        <v>1</v>
      </c>
      <c r="K13" s="110">
        <f>SUMIFS('Tourney History BA'!E:E,'Tourney History BA'!B:B,A13)-J13</f>
        <v>3</v>
      </c>
      <c r="L13" s="88">
        <f>LOOKUP(2, 1/('Tourney History BA'!$B:$B=A13), 'Tourney History BA'!$AM:$AM)</f>
        <v>0.25</v>
      </c>
      <c r="M13" s="34">
        <f>SUMIFS('Tourney History BA'!H:H,'Tourney History BA'!B:B,A13)</f>
        <v>7</v>
      </c>
      <c r="N13" s="110">
        <f>SUMIFS('Tourney History BA'!G:G,'Tourney History BA'!B:B,A13)-M13</f>
        <v>11</v>
      </c>
      <c r="O13" s="88">
        <f>LOOKUP(2, 1/('Tourney History BA'!$B:$B=A13), 'Tourney History BA'!$AN:$AN)</f>
        <v>0.39</v>
      </c>
      <c r="P13" s="34">
        <f>COUNTIFS('Tourney History BA'!$B:$B,$A$13,'Tourney History BA'!K:K, 1)</f>
        <v>0</v>
      </c>
      <c r="Q13" s="110">
        <f>COUNTIFS('Tourney History BA'!$B:$B,$A$13,'Tourney History BA'!L:L, 1)</f>
        <v>0</v>
      </c>
      <c r="R13" s="110">
        <f>COUNTIFS('Tourney History BA'!$B:$B,$A$13,'Tourney History BA'!M:M, 1)</f>
        <v>0</v>
      </c>
      <c r="S13" s="110">
        <f>COUNTIFS('Tourney History BA'!$B:$B,$A$13,'Tourney History BA'!N:N, 1)</f>
        <v>0</v>
      </c>
      <c r="T13" s="110">
        <f>COUNTIFS('Tourney History BA'!$B:$B,$A$13,'Tourney History BA'!O:O, 1)</f>
        <v>0</v>
      </c>
      <c r="U13" s="110">
        <f>COUNTIFS('Tourney History BA'!$B:$B,$A$13,'Tourney History BA'!P:P, 1)</f>
        <v>0</v>
      </c>
      <c r="V13" s="110">
        <f>COUNTIFS('Tourney History BA'!$B:$B,$A$13,'Tourney History BA'!Q:Q, 1)</f>
        <v>0</v>
      </c>
      <c r="W13" s="110">
        <f>COUNTIFS('Tourney History BA'!$B:$B,$A$13,'Tourney History BA'!R:R, 1)</f>
        <v>0</v>
      </c>
      <c r="X13" s="110">
        <f>COUNTIFS('Tourney History BA'!$B:$B,$A$13,'Tourney History BA'!S:S, 1)</f>
        <v>0</v>
      </c>
      <c r="Y13" s="110">
        <f>COUNTIFS('Tourney History BA'!$B:$B,$A$13,'Tourney History BA'!T:T, 1)</f>
        <v>0</v>
      </c>
      <c r="Z13" s="110">
        <f>COUNTIFS('Tourney History BA'!$B:$B,$A13,'Tourney History BA'!U:U, 1)</f>
        <v>0</v>
      </c>
      <c r="AA13" s="110">
        <f>COUNTIFS('Tourney History BA'!$B:$B,$A$13,'Tourney History BA'!V:V, 1)</f>
        <v>1</v>
      </c>
      <c r="AB13" s="110">
        <f>COUNTIFS('Tourney History BA'!$B:$B,$A$13,'Tourney History BA'!W:W, 1)</f>
        <v>0</v>
      </c>
      <c r="AC13" s="110">
        <f>COUNTIFS('Tourney History BA'!$B:$B,$A$13,'Tourney History BA'!X:X, 1)</f>
        <v>0</v>
      </c>
      <c r="AD13" s="110">
        <f>COUNTIFS('Tourney History BA'!$B:$B,$A$13,'Tourney History BA'!Y:Y, 1)</f>
        <v>0</v>
      </c>
      <c r="AE13" s="110">
        <f>COUNTIFS('Tourney History BA'!$B:$B,$A$13,'Tourney History BA'!Z:Z, 1)</f>
        <v>0</v>
      </c>
      <c r="AF13" s="110">
        <f>COUNTIFS('Tourney History BA'!$B:$B,$A13,'Tourney History BA'!AA:AA, 1)</f>
        <v>0</v>
      </c>
      <c r="AG13" s="110">
        <f>COUNTIFS('Tourney History BA'!$B:$B,$A$13,'Tourney History BA'!AB:AB, 1)</f>
        <v>0</v>
      </c>
      <c r="AH13" s="110">
        <f>COUNTIFS('Tourney History BA'!$B:$B,$A$13,'Tourney History BA'!AC:AC, 1)</f>
        <v>0</v>
      </c>
      <c r="AI13" s="110">
        <f>COUNTIFS('Tourney History BA'!$B:$B,$A13,'Tourney History BA'!AD:AD, 1)</f>
        <v>0</v>
      </c>
      <c r="AJ13" s="110">
        <f>COUNTIFS('Tourney History BA'!$B:$B,$A$13,'Tourney History BA'!AE:AE, 1)</f>
        <v>0</v>
      </c>
      <c r="AK13" s="110">
        <f>COUNTIFS('Tourney History BA'!$B:$B,$A$13,'Tourney History BA'!AF:AF, 1)</f>
        <v>0</v>
      </c>
      <c r="AL13" s="110">
        <f>COUNTIFS('Tourney History BA'!$B:$B,$A$13,'Tourney History BA'!AG:AG, 1)</f>
        <v>0</v>
      </c>
      <c r="AM13" s="110">
        <f>COUNTIFS('Tourney History BA'!$B:$B,$A$13,'Tourney History BA'!AH:AH, 1)</f>
        <v>0</v>
      </c>
      <c r="AN13" s="110">
        <f>COUNTIFS('Tourney History BA'!$B:$B,$A$13,'Tourney History BA'!AI:AI, 1)</f>
        <v>0</v>
      </c>
      <c r="AO13" s="114">
        <f>COUNTIFS('Tourney History BA'!$B:$B,$A13,'Tourney History BA'!AJ:AJ, 1)</f>
        <v>0</v>
      </c>
      <c r="AP13" s="47">
        <f>COUNTIFS('Tourney History BA'!$B:$B,$A$13,'Tourney History BA'!AK:AK, 1)</f>
        <v>0</v>
      </c>
    </row>
    <row r="14" spans="1:42" x14ac:dyDescent="0.25">
      <c r="A14" s="36" t="s">
        <v>44</v>
      </c>
      <c r="B14" s="117" t="s">
        <v>60</v>
      </c>
      <c r="C14" s="117" t="s">
        <v>79</v>
      </c>
      <c r="D14" s="34">
        <f>SUMIFS('Tourney History BA'!C:C,'Tourney History BA'!B:B,A14)</f>
        <v>70</v>
      </c>
      <c r="E14" s="118">
        <f>AVERAGEIFS('Tourney History BA'!C:C,'Tourney History BA'!B:B,A14)</f>
        <v>17.5</v>
      </c>
      <c r="F14" s="35">
        <f t="array" ref="F14">MAX(IF('Tourney History BA'!B:B=A14, 'Tourney History BA'!C:C))</f>
        <v>21</v>
      </c>
      <c r="G14" s="34">
        <f>COUNTIFS('Tourney History BA'!B:B,A14,'Tourney History BA'!D:D, 1)</f>
        <v>3</v>
      </c>
      <c r="H14" s="110">
        <f>COUNTIFS('Tourney History BA'!B:B,A14,'Tourney History BA'!D:D, 0)</f>
        <v>1</v>
      </c>
      <c r="I14" s="88">
        <f>LOOKUP(2, 1/('Tourney History BA'!$B:$B=A14), 'Tourney History BA'!$AO:$AO)</f>
        <v>0.75</v>
      </c>
      <c r="J14" s="34">
        <f>SUMIFS('Tourney History BA'!F:F,'Tourney History BA'!B:B,A14)</f>
        <v>10</v>
      </c>
      <c r="K14" s="110">
        <f>SUMIFS('Tourney History BA'!E:E,'Tourney History BA'!B:B,A14)-J14</f>
        <v>5</v>
      </c>
      <c r="L14" s="88">
        <f>LOOKUP(2, 1/('Tourney History BA'!$B:$B=A14), 'Tourney History BA'!$AM:$AM)</f>
        <v>0.6875</v>
      </c>
      <c r="M14" s="34">
        <f>SUMIFS('Tourney History BA'!H:H,'Tourney History BA'!B:B,A14)</f>
        <v>37</v>
      </c>
      <c r="N14" s="110">
        <f>SUMIFS('Tourney History BA'!G:G,'Tourney History BA'!B:B,A14)-M14</f>
        <v>25</v>
      </c>
      <c r="O14" s="88">
        <f>LOOKUP(2, 1/('Tourney History BA'!$B:$B=A14), 'Tourney History BA'!$AN:$AN)</f>
        <v>0.61499999999999999</v>
      </c>
      <c r="P14" s="34">
        <f>COUNTIFS('Tourney History BA'!$B:$B,$A$14,'Tourney History BA'!K:K, 1)</f>
        <v>0</v>
      </c>
      <c r="Q14" s="110">
        <f>COUNTIFS('Tourney History BA'!$B:$B,$A$14,'Tourney History BA'!L:L, 1)</f>
        <v>0</v>
      </c>
      <c r="R14" s="110">
        <f>COUNTIFS('Tourney History BA'!$B:$B,$A$14,'Tourney History BA'!M:M, 1)</f>
        <v>1</v>
      </c>
      <c r="S14" s="110">
        <f>COUNTIFS('Tourney History BA'!$B:$B,$A$14,'Tourney History BA'!N:N, 1)</f>
        <v>2</v>
      </c>
      <c r="T14" s="110">
        <f>COUNTIFS('Tourney History BA'!$B:$B,$A$14,'Tourney History BA'!O:O, 1)</f>
        <v>0</v>
      </c>
      <c r="U14" s="110">
        <f>COUNTIFS('Tourney History BA'!$B:$B,$A$14,'Tourney History BA'!P:P, 1)</f>
        <v>0</v>
      </c>
      <c r="V14" s="110">
        <f>COUNTIFS('Tourney History BA'!$B:$B,$A$14,'Tourney History BA'!Q:Q, 1)</f>
        <v>0</v>
      </c>
      <c r="W14" s="110">
        <f>COUNTIFS('Tourney History BA'!$B:$B,$A$14,'Tourney History BA'!R:R, 1)</f>
        <v>0</v>
      </c>
      <c r="X14" s="110">
        <f>COUNTIFS('Tourney History BA'!$B:$B,$A$14,'Tourney History BA'!S:S, 1)</f>
        <v>0</v>
      </c>
      <c r="Y14" s="110">
        <f>COUNTIFS('Tourney History BA'!$B:$B,$A$14,'Tourney History BA'!T:T, 1)</f>
        <v>0</v>
      </c>
      <c r="Z14" s="110">
        <f>COUNTIFS('Tourney History BA'!$B:$B,$A14,'Tourney History BA'!U:U, 1)</f>
        <v>0</v>
      </c>
      <c r="AA14" s="110">
        <f>COUNTIFS('Tourney History BA'!$B:$B,$A$14,'Tourney History BA'!V:V, 1)</f>
        <v>0</v>
      </c>
      <c r="AB14" s="110">
        <f>COUNTIFS('Tourney History BA'!$B:$B,$A$14,'Tourney History BA'!W:W, 1)</f>
        <v>0</v>
      </c>
      <c r="AC14" s="110">
        <f>COUNTIFS('Tourney History BA'!$B:$B,$A$14,'Tourney History BA'!X:X, 1)</f>
        <v>0</v>
      </c>
      <c r="AD14" s="110">
        <f>COUNTIFS('Tourney History BA'!$B:$B,$A$14,'Tourney History BA'!Y:Y, 1)</f>
        <v>0</v>
      </c>
      <c r="AE14" s="110">
        <f>COUNTIFS('Tourney History BA'!$B:$B,$A$14,'Tourney History BA'!Z:Z, 1)</f>
        <v>2</v>
      </c>
      <c r="AF14" s="110">
        <f>COUNTIFS('Tourney History BA'!$B:$B,$A14,'Tourney History BA'!AA:AA, 1)</f>
        <v>0</v>
      </c>
      <c r="AG14" s="110">
        <f>COUNTIFS('Tourney History BA'!$B:$B,$A$14,'Tourney History BA'!AB:AB, 1)</f>
        <v>0</v>
      </c>
      <c r="AH14" s="110">
        <f>COUNTIFS('Tourney History BA'!$B:$B,$A$14,'Tourney History BA'!AC:AC, 1)</f>
        <v>1</v>
      </c>
      <c r="AI14" s="110">
        <f>COUNTIFS('Tourney History BA'!$B:$B,$A14,'Tourney History BA'!AD:AD, 1)</f>
        <v>0</v>
      </c>
      <c r="AJ14" s="110">
        <f>COUNTIFS('Tourney History BA'!$B:$B,$A$14,'Tourney History BA'!AE:AE, 1)</f>
        <v>0</v>
      </c>
      <c r="AK14" s="110">
        <f>COUNTIFS('Tourney History BA'!$B:$B,$A$14,'Tourney History BA'!AF:AF, 1)</f>
        <v>0</v>
      </c>
      <c r="AL14" s="110">
        <f>COUNTIFS('Tourney History BA'!$B:$B,$A$14,'Tourney History BA'!AG:AG, 1)</f>
        <v>0</v>
      </c>
      <c r="AM14" s="110">
        <f>COUNTIFS('Tourney History BA'!$B:$B,$A$14,'Tourney History BA'!AH:AH, 1)</f>
        <v>3</v>
      </c>
      <c r="AN14" s="110">
        <f>COUNTIFS('Tourney History BA'!$B:$B,$A$14,'Tourney History BA'!AI:AI, 1)</f>
        <v>1</v>
      </c>
      <c r="AO14" s="114">
        <f>COUNTIFS('Tourney History BA'!$B:$B,$A14,'Tourney History BA'!AJ:AJ, 1)</f>
        <v>0</v>
      </c>
      <c r="AP14" s="47">
        <f>COUNTIFS('Tourney History BA'!$B:$B,$A$14,'Tourney History BA'!AK:AK, 1)</f>
        <v>0</v>
      </c>
    </row>
    <row r="15" spans="1:42" x14ac:dyDescent="0.25">
      <c r="A15" s="36" t="s">
        <v>1</v>
      </c>
      <c r="B15" s="114" t="s">
        <v>260</v>
      </c>
      <c r="C15" s="117" t="s">
        <v>79</v>
      </c>
      <c r="D15" s="34">
        <f>SUMIFS('Tourney History BA'!C:C,'Tourney History BA'!B:B,A15)</f>
        <v>126</v>
      </c>
      <c r="E15" s="118">
        <f>AVERAGEIFS('Tourney History BA'!C:C,'Tourney History BA'!B:B,A15)</f>
        <v>31.5</v>
      </c>
      <c r="F15" s="35">
        <f t="array" ref="F15">MAX(IF('Tourney History BA'!B:B=A15, 'Tourney History BA'!C:C))</f>
        <v>37</v>
      </c>
      <c r="G15" s="34">
        <f>COUNTIFS('Tourney History BA'!B:B,A15,'Tourney History BA'!D:D, 1)</f>
        <v>3</v>
      </c>
      <c r="H15" s="110">
        <f>COUNTIFS('Tourney History BA'!B:B,A15,'Tourney History BA'!D:D, 0)</f>
        <v>1</v>
      </c>
      <c r="I15" s="88">
        <f>LOOKUP(2, 1/('Tourney History BA'!$B:$B=A15), 'Tourney History BA'!$AO:$AO)</f>
        <v>0.75</v>
      </c>
      <c r="J15" s="34">
        <f>SUMIFS('Tourney History BA'!F:F,'Tourney History BA'!B:B,A15)</f>
        <v>10</v>
      </c>
      <c r="K15" s="110">
        <f>SUMIFS('Tourney History BA'!E:E,'Tourney History BA'!B:B,A15)-J15</f>
        <v>5</v>
      </c>
      <c r="L15" s="88">
        <f>LOOKUP(2, 1/('Tourney History BA'!$B:$B=A15), 'Tourney History BA'!$AM:$AM)</f>
        <v>0.6875</v>
      </c>
      <c r="M15" s="34">
        <f>SUMIFS('Tourney History BA'!H:H,'Tourney History BA'!B:B,A15)</f>
        <v>37</v>
      </c>
      <c r="N15" s="110">
        <f>SUMIFS('Tourney History BA'!G:G,'Tourney History BA'!B:B,A15)-M15</f>
        <v>25</v>
      </c>
      <c r="O15" s="88">
        <f>LOOKUP(2, 1/('Tourney History BA'!$B:$B=A15), 'Tourney History BA'!$AN:$AN)</f>
        <v>0.61499999999999999</v>
      </c>
      <c r="P15" s="34">
        <f>COUNTIFS('Tourney History BA'!$B:$B,$A$15,'Tourney History BA'!K:K, 1)</f>
        <v>0</v>
      </c>
      <c r="Q15" s="110">
        <f>COUNTIFS('Tourney History BA'!$B:$B,$A$15,'Tourney History BA'!L:L, 1)</f>
        <v>0</v>
      </c>
      <c r="R15" s="110">
        <f>COUNTIFS('Tourney History BA'!$B:$B,$A$15,'Tourney History BA'!M:M, 1)</f>
        <v>1</v>
      </c>
      <c r="S15" s="110">
        <f>COUNTIFS('Tourney History BA'!$B:$B,$A$15,'Tourney History BA'!N:N, 1)</f>
        <v>2</v>
      </c>
      <c r="T15" s="110">
        <f>COUNTIFS('Tourney History BA'!$B:$B,$A$15,'Tourney History BA'!O:O, 1)</f>
        <v>0</v>
      </c>
      <c r="U15" s="110">
        <f>COUNTIFS('Tourney History BA'!$B:$B,$A$15,'Tourney History BA'!P:P, 1)</f>
        <v>0</v>
      </c>
      <c r="V15" s="110">
        <f>COUNTIFS('Tourney History BA'!$B:$B,$A$15,'Tourney History BA'!Q:Q, 1)</f>
        <v>0</v>
      </c>
      <c r="W15" s="110">
        <f>COUNTIFS('Tourney History BA'!$B:$B,$A$15,'Tourney History BA'!R:R, 1)</f>
        <v>0</v>
      </c>
      <c r="X15" s="110">
        <f>COUNTIFS('Tourney History BA'!$B:$B,$A$15,'Tourney History BA'!S:S, 1)</f>
        <v>0</v>
      </c>
      <c r="Y15" s="110">
        <f>COUNTIFS('Tourney History BA'!$B:$B,$A$15,'Tourney History BA'!T:T, 1)</f>
        <v>0</v>
      </c>
      <c r="Z15" s="110">
        <f>COUNTIFS('Tourney History BA'!$B:$B,$A15,'Tourney History BA'!U:U, 1)</f>
        <v>0</v>
      </c>
      <c r="AA15" s="110">
        <f>COUNTIFS('Tourney History BA'!$B:$B,$A$15,'Tourney History BA'!V:V, 1)</f>
        <v>0</v>
      </c>
      <c r="AB15" s="110">
        <f>COUNTIFS('Tourney History BA'!$B:$B,$A$15,'Tourney History BA'!W:W, 1)</f>
        <v>0</v>
      </c>
      <c r="AC15" s="110">
        <f>COUNTIFS('Tourney History BA'!$B:$B,$A$15,'Tourney History BA'!X:X, 1)</f>
        <v>0</v>
      </c>
      <c r="AD15" s="110">
        <f>COUNTIFS('Tourney History BA'!$B:$B,$A$15,'Tourney History BA'!Y:Y, 1)</f>
        <v>0</v>
      </c>
      <c r="AE15" s="110">
        <f>COUNTIFS('Tourney History BA'!$B:$B,$A$15,'Tourney History BA'!Z:Z, 1)</f>
        <v>2</v>
      </c>
      <c r="AF15" s="110">
        <f>COUNTIFS('Tourney History BA'!$B:$B,$A15,'Tourney History BA'!AA:AA, 1)</f>
        <v>0</v>
      </c>
      <c r="AG15" s="110">
        <f>COUNTIFS('Tourney History BA'!$B:$B,$A$15,'Tourney History BA'!AB:AB, 1)</f>
        <v>0</v>
      </c>
      <c r="AH15" s="110">
        <f>COUNTIFS('Tourney History BA'!$B:$B,$A$15,'Tourney History BA'!AC:AC, 1)</f>
        <v>1</v>
      </c>
      <c r="AI15" s="110">
        <f>COUNTIFS('Tourney History BA'!$B:$B,$A15,'Tourney History BA'!AD:AD, 1)</f>
        <v>0</v>
      </c>
      <c r="AJ15" s="110">
        <f>COUNTIFS('Tourney History BA'!$B:$B,$A$15,'Tourney History BA'!AE:AE, 1)</f>
        <v>0</v>
      </c>
      <c r="AK15" s="110">
        <f>COUNTIFS('Tourney History BA'!$B:$B,$A$15,'Tourney History BA'!AF:AF, 1)</f>
        <v>0</v>
      </c>
      <c r="AL15" s="110">
        <f>COUNTIFS('Tourney History BA'!$B:$B,$A$15,'Tourney History BA'!AG:AG, 1)</f>
        <v>0</v>
      </c>
      <c r="AM15" s="110">
        <f>COUNTIFS('Tourney History BA'!$B:$B,$A$15,'Tourney History BA'!AH:AH, 1)</f>
        <v>3</v>
      </c>
      <c r="AN15" s="110">
        <f>COUNTIFS('Tourney History BA'!$B:$B,$A$15,'Tourney History BA'!AI:AI, 1)</f>
        <v>1</v>
      </c>
      <c r="AO15" s="114">
        <f>COUNTIFS('Tourney History BA'!$B:$B,$A15,'Tourney History BA'!AJ:AJ, 1)</f>
        <v>0</v>
      </c>
      <c r="AP15" s="47">
        <f>COUNTIFS('Tourney History BA'!$B:$B,$A$15,'Tourney History BA'!AK:AK, 1)</f>
        <v>0</v>
      </c>
    </row>
    <row r="16" spans="1:42" x14ac:dyDescent="0.25">
      <c r="A16" s="36" t="s">
        <v>150</v>
      </c>
      <c r="B16" s="117" t="s">
        <v>79</v>
      </c>
      <c r="C16" s="117" t="s">
        <v>79</v>
      </c>
      <c r="D16" s="34">
        <f>SUMIFS('Tourney History BA'!C:C,'Tourney History BA'!B:B,A16)</f>
        <v>59</v>
      </c>
      <c r="E16" s="118">
        <f>AVERAGEIFS('Tourney History BA'!C:C,'Tourney History BA'!B:B,A16)</f>
        <v>29.5</v>
      </c>
      <c r="F16" s="35">
        <f t="array" ref="F16">MAX(IF('Tourney History BA'!B:B=A16, 'Tourney History BA'!C:C))</f>
        <v>33</v>
      </c>
      <c r="G16" s="34">
        <f>COUNTIFS('Tourney History BA'!B:B,A16,'Tourney History BA'!D:D, 1)</f>
        <v>1</v>
      </c>
      <c r="H16" s="110">
        <f>COUNTIFS('Tourney History BA'!B:B,A16,'Tourney History BA'!D:D, 0)</f>
        <v>1</v>
      </c>
      <c r="I16" s="88">
        <f>LOOKUP(2, 1/('Tourney History BA'!$B:$B=A16), 'Tourney History BA'!$AO:$AO)</f>
        <v>0.5</v>
      </c>
      <c r="J16" s="34">
        <f>SUMIFS('Tourney History BA'!F:F,'Tourney History BA'!B:B,A16)</f>
        <v>3</v>
      </c>
      <c r="K16" s="110">
        <f>SUMIFS('Tourney History BA'!E:E,'Tourney History BA'!B:B,A16)-J16</f>
        <v>4</v>
      </c>
      <c r="L16" s="88">
        <f>LOOKUP(2, 1/('Tourney History BA'!$B:$B=A16), 'Tourney History BA'!$AM:$AM)</f>
        <v>0.375</v>
      </c>
      <c r="M16" s="34">
        <f>SUMIFS('Tourney History BA'!H:H,'Tourney History BA'!B:B,A16)</f>
        <v>14</v>
      </c>
      <c r="N16" s="110">
        <f>SUMIFS('Tourney History BA'!G:G,'Tourney History BA'!B:B,A16)-M16</f>
        <v>16</v>
      </c>
      <c r="O16" s="88">
        <f>LOOKUP(2, 1/('Tourney History BA'!$B:$B=A16), 'Tourney History BA'!$AN:$AN)</f>
        <v>0.43</v>
      </c>
      <c r="P16" s="34">
        <f>COUNTIFS('Tourney History BA'!$B:$B,$A$16,'Tourney History BA'!K:K, 1)</f>
        <v>0</v>
      </c>
      <c r="Q16" s="110">
        <f>COUNTIFS('Tourney History BA'!$B:$B,$A$16,'Tourney History BA'!L:L, 1)</f>
        <v>0</v>
      </c>
      <c r="R16" s="110">
        <f>COUNTIFS('Tourney History BA'!$B:$B,$A$16,'Tourney History BA'!M:M, 1)</f>
        <v>0</v>
      </c>
      <c r="S16" s="110">
        <f>COUNTIFS('Tourney History BA'!$B:$B,$A$16,'Tourney History BA'!N:N, 1)</f>
        <v>0</v>
      </c>
      <c r="T16" s="110">
        <f>COUNTIFS('Tourney History BA'!$B:$B,$A$16,'Tourney History BA'!O:O, 1)</f>
        <v>0</v>
      </c>
      <c r="U16" s="110">
        <f>COUNTIFS('Tourney History BA'!$B:$B,$A$16,'Tourney History BA'!P:P, 1)</f>
        <v>0</v>
      </c>
      <c r="V16" s="110">
        <f>COUNTIFS('Tourney History BA'!$B:$B,$A$16,'Tourney History BA'!Q:Q, 1)</f>
        <v>1</v>
      </c>
      <c r="W16" s="110">
        <f>COUNTIFS('Tourney History BA'!$B:$B,$A$16,'Tourney History BA'!R:R, 1)</f>
        <v>0</v>
      </c>
      <c r="X16" s="110">
        <f>COUNTIFS('Tourney History BA'!$B:$B,$A$16,'Tourney History BA'!S:S, 1)</f>
        <v>0</v>
      </c>
      <c r="Y16" s="110">
        <f>COUNTIFS('Tourney History BA'!$B:$B,$A$16,'Tourney History BA'!T:T, 1)</f>
        <v>0</v>
      </c>
      <c r="Z16" s="110">
        <f>COUNTIFS('Tourney History BA'!$B:$B,$A16,'Tourney History BA'!U:U, 1)</f>
        <v>0</v>
      </c>
      <c r="AA16" s="110">
        <f>COUNTIFS('Tourney History BA'!$B:$B,$A$16,'Tourney History BA'!V:V, 1)</f>
        <v>0</v>
      </c>
      <c r="AB16" s="110">
        <f>COUNTIFS('Tourney History BA'!$B:$B,$A$16,'Tourney History BA'!W:W, 1)</f>
        <v>0</v>
      </c>
      <c r="AC16" s="110">
        <f>COUNTIFS('Tourney History BA'!$B:$B,$A$16,'Tourney History BA'!X:X, 1)</f>
        <v>0</v>
      </c>
      <c r="AD16" s="110">
        <f>COUNTIFS('Tourney History BA'!$B:$B,$A$16,'Tourney History BA'!Y:Y, 1)</f>
        <v>0</v>
      </c>
      <c r="AE16" s="110">
        <f>COUNTIFS('Tourney History BA'!$B:$B,$A$16,'Tourney History BA'!Z:Z, 1)</f>
        <v>0</v>
      </c>
      <c r="AF16" s="110">
        <f>COUNTIFS('Tourney History BA'!$B:$B,$A16,'Tourney History BA'!AA:AA, 1)</f>
        <v>0</v>
      </c>
      <c r="AG16" s="110">
        <f>COUNTIFS('Tourney History BA'!$B:$B,$A$16,'Tourney History BA'!AB:AB, 1)</f>
        <v>0</v>
      </c>
      <c r="AH16" s="110">
        <f>COUNTIFS('Tourney History BA'!$B:$B,$A$16,'Tourney History BA'!AC:AC, 1)</f>
        <v>1</v>
      </c>
      <c r="AI16" s="110">
        <f>COUNTIFS('Tourney History BA'!$B:$B,$A16,'Tourney History BA'!AD:AD, 1)</f>
        <v>0</v>
      </c>
      <c r="AJ16" s="110">
        <f>COUNTIFS('Tourney History BA'!$B:$B,$A$16,'Tourney History BA'!AE:AE, 1)</f>
        <v>0</v>
      </c>
      <c r="AK16" s="110">
        <f>COUNTIFS('Tourney History BA'!$B:$B,$A$16,'Tourney History BA'!AF:AF, 1)</f>
        <v>1</v>
      </c>
      <c r="AL16" s="110">
        <f>COUNTIFS('Tourney History BA'!$B:$B,$A$16,'Tourney History BA'!AG:AG, 1)</f>
        <v>0</v>
      </c>
      <c r="AM16" s="110">
        <f>COUNTIFS('Tourney History BA'!$B:$B,$A$16,'Tourney History BA'!AH:AH, 1)</f>
        <v>0</v>
      </c>
      <c r="AN16" s="110">
        <f>COUNTIFS('Tourney History BA'!$B:$B,$A$16,'Tourney History BA'!AI:AI, 1)</f>
        <v>0</v>
      </c>
      <c r="AO16" s="114">
        <f>COUNTIFS('Tourney History BA'!$B:$B,$A16,'Tourney History BA'!AJ:AJ, 1)</f>
        <v>0</v>
      </c>
      <c r="AP16" s="47">
        <f>COUNTIFS('Tourney History BA'!$B:$B,$A$16,'Tourney History BA'!AK:AK, 1)</f>
        <v>0</v>
      </c>
    </row>
    <row r="17" spans="1:42" x14ac:dyDescent="0.25">
      <c r="A17" s="36" t="s">
        <v>28</v>
      </c>
      <c r="B17" s="117" t="s">
        <v>79</v>
      </c>
      <c r="C17" s="117" t="s">
        <v>79</v>
      </c>
      <c r="D17" s="34">
        <f>SUMIFS('Tourney History BA'!C:C,'Tourney History BA'!B:B,A17)</f>
        <v>14</v>
      </c>
      <c r="E17" s="118">
        <f>AVERAGEIFS('Tourney History BA'!C:C,'Tourney History BA'!B:B,A17)</f>
        <v>14</v>
      </c>
      <c r="F17" s="35">
        <f t="array" ref="F17">MAX(IF('Tourney History BA'!B:B=A17, 'Tourney History BA'!C:C))</f>
        <v>14</v>
      </c>
      <c r="G17" s="34">
        <f>COUNTIFS('Tourney History BA'!B:B,A17,'Tourney History BA'!D:D, 1)</f>
        <v>0</v>
      </c>
      <c r="H17" s="110">
        <f>COUNTIFS('Tourney History BA'!B:B,A17,'Tourney History BA'!D:D, 0)</f>
        <v>1</v>
      </c>
      <c r="I17" s="88">
        <f>LOOKUP(2, 1/('Tourney History BA'!$B:$B=A17), 'Tourney History BA'!$AO:$AO)</f>
        <v>0</v>
      </c>
      <c r="J17" s="34">
        <f>SUMIFS('Tourney History BA'!F:F,'Tourney History BA'!B:B,A17)</f>
        <v>1</v>
      </c>
      <c r="K17" s="110">
        <f>SUMIFS('Tourney History BA'!E:E,'Tourney History BA'!B:B,A17)-J17</f>
        <v>3</v>
      </c>
      <c r="L17" s="88">
        <f>LOOKUP(2, 1/('Tourney History BA'!$B:$B=A17), 'Tourney History BA'!$AM:$AM)</f>
        <v>0.25</v>
      </c>
      <c r="M17" s="34">
        <f>SUMIFS('Tourney History BA'!H:H,'Tourney History BA'!B:B,A17)</f>
        <v>6</v>
      </c>
      <c r="N17" s="110">
        <f>SUMIFS('Tourney History BA'!G:G,'Tourney History BA'!B:B,A17)-M17</f>
        <v>10</v>
      </c>
      <c r="O17" s="88">
        <f>LOOKUP(2, 1/('Tourney History BA'!$B:$B=A17), 'Tourney History BA'!$AN:$AN)</f>
        <v>0.38</v>
      </c>
      <c r="P17" s="34">
        <f>COUNTIFS('Tourney History BA'!$B:$B,$A$17,'Tourney History BA'!K:K, 1)</f>
        <v>1</v>
      </c>
      <c r="Q17" s="110">
        <f>COUNTIFS('Tourney History BA'!$B:$B,$A$17,'Tourney History BA'!L:L, 1)</f>
        <v>0</v>
      </c>
      <c r="R17" s="110">
        <f>COUNTIFS('Tourney History BA'!$B:$B,$A$17,'Tourney History BA'!M:M, 1)</f>
        <v>0</v>
      </c>
      <c r="S17" s="110">
        <f>COUNTIFS('Tourney History BA'!$B:$B,$A$17,'Tourney History BA'!N:N, 1)</f>
        <v>0</v>
      </c>
      <c r="T17" s="110">
        <f>COUNTIFS('Tourney History BA'!$B:$B,$A$17,'Tourney History BA'!O:O, 1)</f>
        <v>0</v>
      </c>
      <c r="U17" s="110">
        <f>COUNTIFS('Tourney History BA'!$B:$B,$A$17,'Tourney History BA'!P:P, 1)</f>
        <v>0</v>
      </c>
      <c r="V17" s="110">
        <f>COUNTIFS('Tourney History BA'!$B:$B,$A$17,'Tourney History BA'!Q:Q, 1)</f>
        <v>0</v>
      </c>
      <c r="W17" s="110">
        <f>COUNTIFS('Tourney History BA'!$B:$B,$A$17,'Tourney History BA'!R:R, 1)</f>
        <v>0</v>
      </c>
      <c r="X17" s="110">
        <f>COUNTIFS('Tourney History BA'!$B:$B,$A$17,'Tourney History BA'!S:S, 1)</f>
        <v>0</v>
      </c>
      <c r="Y17" s="110">
        <f>COUNTIFS('Tourney History BA'!$B:$B,$A$17,'Tourney History BA'!T:T, 1)</f>
        <v>0</v>
      </c>
      <c r="Z17" s="110">
        <f>COUNTIFS('Tourney History BA'!$B:$B,$A17,'Tourney History BA'!U:U, 1)</f>
        <v>0</v>
      </c>
      <c r="AA17" s="110">
        <f>COUNTIFS('Tourney History BA'!$B:$B,$A$17,'Tourney History BA'!V:V, 1)</f>
        <v>0</v>
      </c>
      <c r="AB17" s="110">
        <f>COUNTIFS('Tourney History BA'!$B:$B,$A$17,'Tourney History BA'!W:W, 1)</f>
        <v>0</v>
      </c>
      <c r="AC17" s="110">
        <f>COUNTIFS('Tourney History BA'!$B:$B,$A$17,'Tourney History BA'!X:X, 1)</f>
        <v>0</v>
      </c>
      <c r="AD17" s="110">
        <f>COUNTIFS('Tourney History BA'!$B:$B,$A$17,'Tourney History BA'!Y:Y, 1)</f>
        <v>0</v>
      </c>
      <c r="AE17" s="110">
        <f>COUNTIFS('Tourney History BA'!$B:$B,$A$17,'Tourney History BA'!Z:Z, 1)</f>
        <v>0</v>
      </c>
      <c r="AF17" s="110">
        <f>COUNTIFS('Tourney History BA'!$B:$B,$A17,'Tourney History BA'!AA:AA, 1)</f>
        <v>0</v>
      </c>
      <c r="AG17" s="110">
        <f>COUNTIFS('Tourney History BA'!$B:$B,$A$17,'Tourney History BA'!AB:AB, 1)</f>
        <v>0</v>
      </c>
      <c r="AH17" s="110">
        <f>COUNTIFS('Tourney History BA'!$B:$B,$A$17,'Tourney History BA'!AC:AC, 1)</f>
        <v>0</v>
      </c>
      <c r="AI17" s="110">
        <f>COUNTIFS('Tourney History BA'!$B:$B,$A17,'Tourney History BA'!AD:AD, 1)</f>
        <v>0</v>
      </c>
      <c r="AJ17" s="110">
        <f>COUNTIFS('Tourney History BA'!$B:$B,$A$17,'Tourney History BA'!AE:AE, 1)</f>
        <v>0</v>
      </c>
      <c r="AK17" s="110">
        <f>COUNTIFS('Tourney History BA'!$B:$B,$A$17,'Tourney History BA'!AF:AF, 1)</f>
        <v>0</v>
      </c>
      <c r="AL17" s="110">
        <f>COUNTIFS('Tourney History BA'!$B:$B,$A$17,'Tourney History BA'!AG:AG, 1)</f>
        <v>0</v>
      </c>
      <c r="AM17" s="110">
        <f>COUNTIFS('Tourney History BA'!$B:$B,$A$17,'Tourney History BA'!AH:AH, 1)</f>
        <v>0</v>
      </c>
      <c r="AN17" s="110">
        <f>COUNTIFS('Tourney History BA'!$B:$B,$A$17,'Tourney History BA'!AI:AI, 1)</f>
        <v>0</v>
      </c>
      <c r="AO17" s="114">
        <f>COUNTIFS('Tourney History BA'!$B:$B,$A17,'Tourney History BA'!AJ:AJ, 1)</f>
        <v>0</v>
      </c>
      <c r="AP17" s="47">
        <f>COUNTIFS('Tourney History BA'!$B:$B,$A$17,'Tourney History BA'!AK:AK, 1)</f>
        <v>0</v>
      </c>
    </row>
    <row r="18" spans="1:42" x14ac:dyDescent="0.25">
      <c r="A18" s="36" t="s">
        <v>53</v>
      </c>
      <c r="B18" s="117" t="s">
        <v>79</v>
      </c>
      <c r="C18" s="117" t="s">
        <v>79</v>
      </c>
      <c r="D18" s="34">
        <f>SUMIFS('Tourney History BA'!C:C,'Tourney History BA'!B:B,A18)</f>
        <v>57</v>
      </c>
      <c r="E18" s="118">
        <f>AVERAGEIFS('Tourney History BA'!C:C,'Tourney History BA'!B:B,A18)</f>
        <v>19</v>
      </c>
      <c r="F18" s="35">
        <f t="array" ref="F18">MAX(IF('Tourney History BA'!B:B=A18, 'Tourney History BA'!C:C))</f>
        <v>27</v>
      </c>
      <c r="G18" s="34">
        <f>COUNTIFS('Tourney History BA'!B:B,A18,'Tourney History BA'!D:D, 1)</f>
        <v>2</v>
      </c>
      <c r="H18" s="110">
        <f>COUNTIFS('Tourney History BA'!B:B,A18,'Tourney History BA'!D:D, 0)</f>
        <v>1</v>
      </c>
      <c r="I18" s="88">
        <f>LOOKUP(2, 1/('Tourney History BA'!$B:$B=A18), 'Tourney History BA'!$AO:$AO)</f>
        <v>0.66666666666666663</v>
      </c>
      <c r="J18" s="34">
        <f>SUMIFS('Tourney History BA'!F:F,'Tourney History BA'!B:B,A18)</f>
        <v>7</v>
      </c>
      <c r="K18" s="110">
        <f>SUMIFS('Tourney History BA'!E:E,'Tourney History BA'!B:B,A18)-J18</f>
        <v>5</v>
      </c>
      <c r="L18" s="88">
        <f>LOOKUP(2, 1/('Tourney History BA'!$B:$B=A18), 'Tourney History BA'!$AM:$AM)</f>
        <v>0.58333333333333337</v>
      </c>
      <c r="M18" s="34">
        <f>SUMIFS('Tourney History BA'!H:H,'Tourney History BA'!B:B,A18)</f>
        <v>25</v>
      </c>
      <c r="N18" s="110">
        <f>SUMIFS('Tourney History BA'!G:G,'Tourney History BA'!B:B,A18)-M18</f>
        <v>25</v>
      </c>
      <c r="O18" s="88">
        <f>LOOKUP(2, 1/('Tourney History BA'!$B:$B=A18), 'Tourney History BA'!$AN:$AN)</f>
        <v>0.49333333333333335</v>
      </c>
      <c r="P18" s="34">
        <f>COUNTIFS('Tourney History BA'!$B:$B,$A$18,'Tourney History BA'!K:K, 1)</f>
        <v>0</v>
      </c>
      <c r="Q18" s="110">
        <f>COUNTIFS('Tourney History BA'!$B:$B,$A$18,'Tourney History BA'!L:L, 1)</f>
        <v>0</v>
      </c>
      <c r="R18" s="110">
        <f>COUNTIFS('Tourney History BA'!$B:$B,$A$18,'Tourney History BA'!M:M, 1)</f>
        <v>0</v>
      </c>
      <c r="S18" s="110">
        <f>COUNTIFS('Tourney History BA'!$B:$B,$A$18,'Tourney History BA'!N:N, 1)</f>
        <v>0</v>
      </c>
      <c r="T18" s="110">
        <f>COUNTIFS('Tourney History BA'!$B:$B,$A$18,'Tourney History BA'!O:O, 1)</f>
        <v>0</v>
      </c>
      <c r="U18" s="110">
        <f>COUNTIFS('Tourney History BA'!$B:$B,$A$18,'Tourney History BA'!P:P, 1)</f>
        <v>0</v>
      </c>
      <c r="V18" s="110">
        <f>COUNTIFS('Tourney History BA'!$B:$B,$A$18,'Tourney History BA'!Q:Q, 1)</f>
        <v>0</v>
      </c>
      <c r="W18" s="110">
        <f>COUNTIFS('Tourney History BA'!$B:$B,$A$18,'Tourney History BA'!R:R, 1)</f>
        <v>0</v>
      </c>
      <c r="X18" s="110">
        <f>COUNTIFS('Tourney History BA'!$B:$B,$A$18,'Tourney History BA'!S:S, 1)</f>
        <v>0</v>
      </c>
      <c r="Y18" s="110">
        <f>COUNTIFS('Tourney History BA'!$B:$B,$A$18,'Tourney History BA'!T:T, 1)</f>
        <v>0</v>
      </c>
      <c r="Z18" s="110">
        <f>COUNTIFS('Tourney History BA'!$B:$B,$A18,'Tourney History BA'!U:U, 1)</f>
        <v>0</v>
      </c>
      <c r="AA18" s="110">
        <f>COUNTIFS('Tourney History BA'!$B:$B,$A$18,'Tourney History BA'!V:V, 1)</f>
        <v>0</v>
      </c>
      <c r="AB18" s="110">
        <f>COUNTIFS('Tourney History BA'!$B:$B,$A$18,'Tourney History BA'!W:W, 1)</f>
        <v>1</v>
      </c>
      <c r="AC18" s="110">
        <f>COUNTIFS('Tourney History BA'!$B:$B,$A$18,'Tourney History BA'!X:X, 1)</f>
        <v>0</v>
      </c>
      <c r="AD18" s="110">
        <f>COUNTIFS('Tourney History BA'!$B:$B,$A$18,'Tourney History BA'!Y:Y, 1)</f>
        <v>0</v>
      </c>
      <c r="AE18" s="110">
        <f>COUNTIFS('Tourney History BA'!$B:$B,$A$18,'Tourney History BA'!Z:Z, 1)</f>
        <v>1</v>
      </c>
      <c r="AF18" s="110">
        <f>COUNTIFS('Tourney History BA'!$B:$B,$A18,'Tourney History BA'!AA:AA, 1)</f>
        <v>0</v>
      </c>
      <c r="AG18" s="110">
        <f>COUNTIFS('Tourney History BA'!$B:$B,$A$18,'Tourney History BA'!AB:AB, 1)</f>
        <v>0</v>
      </c>
      <c r="AH18" s="110">
        <f>COUNTIFS('Tourney History BA'!$B:$B,$A$18,'Tourney History BA'!AC:AC, 1)</f>
        <v>2</v>
      </c>
      <c r="AI18" s="110">
        <f>COUNTIFS('Tourney History BA'!$B:$B,$A18,'Tourney History BA'!AD:AD, 1)</f>
        <v>0</v>
      </c>
      <c r="AJ18" s="110">
        <f>COUNTIFS('Tourney History BA'!$B:$B,$A$18,'Tourney History BA'!AE:AE, 1)</f>
        <v>0</v>
      </c>
      <c r="AK18" s="110">
        <f>COUNTIFS('Tourney History BA'!$B:$B,$A$18,'Tourney History BA'!AF:AF, 1)</f>
        <v>0</v>
      </c>
      <c r="AL18" s="110">
        <f>COUNTIFS('Tourney History BA'!$B:$B,$A$18,'Tourney History BA'!AG:AG, 1)</f>
        <v>0</v>
      </c>
      <c r="AM18" s="110">
        <f>COUNTIFS('Tourney History BA'!$B:$B,$A$18,'Tourney History BA'!AH:AH, 1)</f>
        <v>0</v>
      </c>
      <c r="AN18" s="110">
        <f>COUNTIFS('Tourney History BA'!$B:$B,$A$18,'Tourney History BA'!AI:AI, 1)</f>
        <v>3</v>
      </c>
      <c r="AO18" s="114">
        <f>COUNTIFS('Tourney History BA'!$B:$B,$A18,'Tourney History BA'!AJ:AJ, 1)</f>
        <v>0</v>
      </c>
      <c r="AP18" s="47">
        <f>COUNTIFS('Tourney History BA'!$B:$B,$A$18,'Tourney History BA'!AK:AK, 1)</f>
        <v>0</v>
      </c>
    </row>
    <row r="19" spans="1:42" x14ac:dyDescent="0.25">
      <c r="A19" s="36" t="s">
        <v>137</v>
      </c>
      <c r="B19" s="117" t="s">
        <v>79</v>
      </c>
      <c r="C19" s="117" t="s">
        <v>79</v>
      </c>
      <c r="D19" s="34">
        <f>SUMIFS('Tourney History BA'!C:C,'Tourney History BA'!B:B,A19)</f>
        <v>13</v>
      </c>
      <c r="E19" s="118">
        <f>AVERAGEIFS('Tourney History BA'!C:C,'Tourney History BA'!B:B,A19)</f>
        <v>6.5</v>
      </c>
      <c r="F19" s="35">
        <f t="array" ref="F19">MAX(IF('Tourney History BA'!B:B=A19, 'Tourney History BA'!C:C))</f>
        <v>9</v>
      </c>
      <c r="G19" s="34">
        <f>COUNTIFS('Tourney History BA'!B:B,A19,'Tourney History BA'!D:D, 1)</f>
        <v>1</v>
      </c>
      <c r="H19" s="110">
        <f>COUNTIFS('Tourney History BA'!B:B,A19,'Tourney History BA'!D:D, 0)</f>
        <v>1</v>
      </c>
      <c r="I19" s="88">
        <f>LOOKUP(2, 1/('Tourney History BA'!$B:$B=A19), 'Tourney History BA'!$AO:$AO)</f>
        <v>0.5</v>
      </c>
      <c r="J19" s="34">
        <f>SUMIFS('Tourney History BA'!F:F,'Tourney History BA'!B:B,A19)</f>
        <v>3</v>
      </c>
      <c r="K19" s="110">
        <f>SUMIFS('Tourney History BA'!E:E,'Tourney History BA'!B:B,A19)-J19</f>
        <v>4</v>
      </c>
      <c r="L19" s="88">
        <f>LOOKUP(2, 1/('Tourney History BA'!$B:$B=A19), 'Tourney History BA'!$AM:$AM)</f>
        <v>0.375</v>
      </c>
      <c r="M19" s="34">
        <f>SUMIFS('Tourney History BA'!H:H,'Tourney History BA'!B:B,A19)</f>
        <v>14</v>
      </c>
      <c r="N19" s="110">
        <f>SUMIFS('Tourney History BA'!G:G,'Tourney History BA'!B:B,A19)-M19</f>
        <v>16</v>
      </c>
      <c r="O19" s="88">
        <f>LOOKUP(2, 1/('Tourney History BA'!$B:$B=A19), 'Tourney History BA'!$AN:$AN)</f>
        <v>0.43</v>
      </c>
      <c r="P19" s="34">
        <f>COUNTIFS('Tourney History BA'!$B:$B,$A$19,'Tourney History BA'!K:K, 1)</f>
        <v>0</v>
      </c>
      <c r="Q19" s="110">
        <f>COUNTIFS('Tourney History BA'!$B:$B,$A$19,'Tourney History BA'!L:L, 1)</f>
        <v>0</v>
      </c>
      <c r="R19" s="110">
        <f>COUNTIFS('Tourney History BA'!$B:$B,$A$19,'Tourney History BA'!M:M, 1)</f>
        <v>0</v>
      </c>
      <c r="S19" s="110">
        <f>COUNTIFS('Tourney History BA'!$B:$B,$A$19,'Tourney History BA'!N:N, 1)</f>
        <v>0</v>
      </c>
      <c r="T19" s="110">
        <f>COUNTIFS('Tourney History BA'!$B:$B,$A$19,'Tourney History BA'!O:O, 1)</f>
        <v>0</v>
      </c>
      <c r="U19" s="110">
        <f>COUNTIFS('Tourney History BA'!$B:$B,$A$19,'Tourney History BA'!P:P, 1)</f>
        <v>0</v>
      </c>
      <c r="V19" s="110">
        <f>COUNTIFS('Tourney History BA'!$B:$B,$A$19,'Tourney History BA'!Q:Q, 1)</f>
        <v>1</v>
      </c>
      <c r="W19" s="110">
        <f>COUNTIFS('Tourney History BA'!$B:$B,$A$19,'Tourney History BA'!R:R, 1)</f>
        <v>0</v>
      </c>
      <c r="X19" s="110">
        <f>COUNTIFS('Tourney History BA'!$B:$B,$A$19,'Tourney History BA'!S:S, 1)</f>
        <v>0</v>
      </c>
      <c r="Y19" s="110">
        <f>COUNTIFS('Tourney History BA'!$B:$B,$A$19,'Tourney History BA'!T:T, 1)</f>
        <v>0</v>
      </c>
      <c r="Z19" s="110">
        <f>COUNTIFS('Tourney History BA'!$B:$B,$A19,'Tourney History BA'!U:U, 1)</f>
        <v>0</v>
      </c>
      <c r="AA19" s="110">
        <f>COUNTIFS('Tourney History BA'!$B:$B,$A$19,'Tourney History BA'!V:V, 1)</f>
        <v>0</v>
      </c>
      <c r="AB19" s="110">
        <f>COUNTIFS('Tourney History BA'!$B:$B,$A$19,'Tourney History BA'!W:W, 1)</f>
        <v>0</v>
      </c>
      <c r="AC19" s="110">
        <f>COUNTIFS('Tourney History BA'!$B:$B,$A$19,'Tourney History BA'!X:X, 1)</f>
        <v>0</v>
      </c>
      <c r="AD19" s="110">
        <f>COUNTIFS('Tourney History BA'!$B:$B,$A$19,'Tourney History BA'!Y:Y, 1)</f>
        <v>0</v>
      </c>
      <c r="AE19" s="110">
        <f>COUNTIFS('Tourney History BA'!$B:$B,$A$19,'Tourney History BA'!Z:Z, 1)</f>
        <v>0</v>
      </c>
      <c r="AF19" s="110">
        <f>COUNTIFS('Tourney History BA'!$B:$B,$A19,'Tourney History BA'!AA:AA, 1)</f>
        <v>0</v>
      </c>
      <c r="AG19" s="110">
        <f>COUNTIFS('Tourney History BA'!$B:$B,$A$19,'Tourney History BA'!AB:AB, 1)</f>
        <v>0</v>
      </c>
      <c r="AH19" s="110">
        <f>COUNTIFS('Tourney History BA'!$B:$B,$A$19,'Tourney History BA'!AC:AC, 1)</f>
        <v>1</v>
      </c>
      <c r="AI19" s="110">
        <f>COUNTIFS('Tourney History BA'!$B:$B,$A19,'Tourney History BA'!AD:AD, 1)</f>
        <v>0</v>
      </c>
      <c r="AJ19" s="110">
        <f>COUNTIFS('Tourney History BA'!$B:$B,$A$19,'Tourney History BA'!AE:AE, 1)</f>
        <v>0</v>
      </c>
      <c r="AK19" s="110">
        <f>COUNTIFS('Tourney History BA'!$B:$B,$A$19,'Tourney History BA'!AF:AF, 1)</f>
        <v>1</v>
      </c>
      <c r="AL19" s="110">
        <f>COUNTIFS('Tourney History BA'!$B:$B,$A$19,'Tourney History BA'!AG:AG, 1)</f>
        <v>0</v>
      </c>
      <c r="AM19" s="110">
        <f>COUNTIFS('Tourney History BA'!$B:$B,$A$19,'Tourney History BA'!AH:AH, 1)</f>
        <v>0</v>
      </c>
      <c r="AN19" s="110">
        <f>COUNTIFS('Tourney History BA'!$B:$B,$A$19,'Tourney History BA'!AI:AI, 1)</f>
        <v>0</v>
      </c>
      <c r="AO19" s="114">
        <f>COUNTIFS('Tourney History BA'!$B:$B,$A19,'Tourney History BA'!AJ:AJ, 1)</f>
        <v>0</v>
      </c>
      <c r="AP19" s="47">
        <f>COUNTIFS('Tourney History BA'!$B:$B,$A$19,'Tourney History BA'!AK:AK, 1)</f>
        <v>0</v>
      </c>
    </row>
    <row r="20" spans="1:42" x14ac:dyDescent="0.25">
      <c r="A20" s="36" t="s">
        <v>3</v>
      </c>
      <c r="B20" s="114" t="s">
        <v>158</v>
      </c>
      <c r="C20" s="117" t="s">
        <v>79</v>
      </c>
      <c r="D20" s="34">
        <f>SUMIFS('Tourney History BA'!C:C,'Tourney History BA'!B:B,A20)</f>
        <v>20</v>
      </c>
      <c r="E20" s="118">
        <f>AVERAGEIFS('Tourney History BA'!C:C,'Tourney History BA'!B:B,A20)</f>
        <v>20</v>
      </c>
      <c r="F20" s="35">
        <f t="array" ref="F20">MAX(IF('Tourney History BA'!B:B=A20, 'Tourney History BA'!C:C))</f>
        <v>20</v>
      </c>
      <c r="G20" s="34">
        <f>COUNTIFS('Tourney History BA'!B:B,A20,'Tourney History BA'!D:D, 1)</f>
        <v>0</v>
      </c>
      <c r="H20" s="110">
        <f>COUNTIFS('Tourney History BA'!B:B,A20,'Tourney History BA'!D:D, 0)</f>
        <v>1</v>
      </c>
      <c r="I20" s="88">
        <f>LOOKUP(2, 1/('Tourney History BA'!$B:$B=A20), 'Tourney History BA'!$AO:$AO)</f>
        <v>0</v>
      </c>
      <c r="J20" s="34">
        <f>SUMIFS('Tourney History BA'!F:F,'Tourney History BA'!B:B,A20)</f>
        <v>1</v>
      </c>
      <c r="K20" s="110">
        <f>SUMIFS('Tourney History BA'!E:E,'Tourney History BA'!B:B,A20)-J20</f>
        <v>3</v>
      </c>
      <c r="L20" s="88">
        <f>LOOKUP(2, 1/('Tourney History BA'!$B:$B=A20), 'Tourney History BA'!$AM:$AM)</f>
        <v>0.25</v>
      </c>
      <c r="M20" s="34">
        <f>SUMIFS('Tourney History BA'!H:H,'Tourney History BA'!B:B,A20)</f>
        <v>7</v>
      </c>
      <c r="N20" s="110">
        <f>SUMIFS('Tourney History BA'!G:G,'Tourney History BA'!B:B,A20)-M20</f>
        <v>11</v>
      </c>
      <c r="O20" s="88">
        <f>LOOKUP(2, 1/('Tourney History BA'!$B:$B=A20), 'Tourney History BA'!$AN:$AN)</f>
        <v>0.39</v>
      </c>
      <c r="P20" s="34">
        <f>COUNTIFS('Tourney History BA'!$B:$B,$A$20,'Tourney History BA'!K:K, 1)</f>
        <v>0</v>
      </c>
      <c r="Q20" s="110">
        <f>COUNTIFS('Tourney History BA'!$B:$B,$A$20,'Tourney History BA'!L:L, 1)</f>
        <v>0</v>
      </c>
      <c r="R20" s="110">
        <f>COUNTIFS('Tourney History BA'!$B:$B,$A$20,'Tourney History BA'!M:M, 1)</f>
        <v>0</v>
      </c>
      <c r="S20" s="110">
        <f>COUNTIFS('Tourney History BA'!$B:$B,$A$20,'Tourney History BA'!N:N, 1)</f>
        <v>0</v>
      </c>
      <c r="T20" s="110">
        <f>COUNTIFS('Tourney History BA'!$B:$B,$A$20,'Tourney History BA'!O:O, 1)</f>
        <v>0</v>
      </c>
      <c r="U20" s="110">
        <f>COUNTIFS('Tourney History BA'!$B:$B,$A$20,'Tourney History BA'!P:P, 1)</f>
        <v>0</v>
      </c>
      <c r="V20" s="110">
        <f>COUNTIFS('Tourney History BA'!$B:$B,$A$20,'Tourney History BA'!Q:Q, 1)</f>
        <v>0</v>
      </c>
      <c r="W20" s="110">
        <f>COUNTIFS('Tourney History BA'!$B:$B,$A$20,'Tourney History BA'!R:R, 1)</f>
        <v>0</v>
      </c>
      <c r="X20" s="110">
        <f>COUNTIFS('Tourney History BA'!$B:$B,$A$20,'Tourney History BA'!S:S, 1)</f>
        <v>0</v>
      </c>
      <c r="Y20" s="110">
        <f>COUNTIFS('Tourney History BA'!$B:$B,$A$20,'Tourney History BA'!T:T, 1)</f>
        <v>0</v>
      </c>
      <c r="Z20" s="110">
        <f>COUNTIFS('Tourney History BA'!$B:$B,$A20,'Tourney History BA'!U:U, 1)</f>
        <v>0</v>
      </c>
      <c r="AA20" s="110">
        <f>COUNTIFS('Tourney History BA'!$B:$B,$A$20,'Tourney History BA'!V:V, 1)</f>
        <v>1</v>
      </c>
      <c r="AB20" s="110">
        <f>COUNTIFS('Tourney History BA'!$B:$B,$A$20,'Tourney History BA'!W:W, 1)</f>
        <v>0</v>
      </c>
      <c r="AC20" s="110">
        <f>COUNTIFS('Tourney History BA'!$B:$B,$A$20,'Tourney History BA'!X:X, 1)</f>
        <v>0</v>
      </c>
      <c r="AD20" s="110">
        <f>COUNTIFS('Tourney History BA'!$B:$B,$A$20,'Tourney History BA'!Y:Y, 1)</f>
        <v>0</v>
      </c>
      <c r="AE20" s="110">
        <f>COUNTIFS('Tourney History BA'!$B:$B,$A$20,'Tourney History BA'!Z:Z, 1)</f>
        <v>0</v>
      </c>
      <c r="AF20" s="110">
        <f>COUNTIFS('Tourney History BA'!$B:$B,$A20,'Tourney History BA'!AA:AA, 1)</f>
        <v>0</v>
      </c>
      <c r="AG20" s="110">
        <f>COUNTIFS('Tourney History BA'!$B:$B,$A$20,'Tourney History BA'!AB:AB, 1)</f>
        <v>0</v>
      </c>
      <c r="AH20" s="110">
        <f>COUNTIFS('Tourney History BA'!$B:$B,$A$20,'Tourney History BA'!AC:AC, 1)</f>
        <v>0</v>
      </c>
      <c r="AI20" s="110">
        <f>COUNTIFS('Tourney History BA'!$B:$B,$A20,'Tourney History BA'!AD:AD, 1)</f>
        <v>0</v>
      </c>
      <c r="AJ20" s="110">
        <f>COUNTIFS('Tourney History BA'!$B:$B,$A$20,'Tourney History BA'!AE:AE, 1)</f>
        <v>0</v>
      </c>
      <c r="AK20" s="110">
        <f>COUNTIFS('Tourney History BA'!$B:$B,$A$20,'Tourney History BA'!AF:AF, 1)</f>
        <v>0</v>
      </c>
      <c r="AL20" s="110">
        <f>COUNTIFS('Tourney History BA'!$B:$B,$A$20,'Tourney History BA'!AG:AG, 1)</f>
        <v>0</v>
      </c>
      <c r="AM20" s="110">
        <f>COUNTIFS('Tourney History BA'!$B:$B,$A$20,'Tourney History BA'!AH:AH, 1)</f>
        <v>0</v>
      </c>
      <c r="AN20" s="110">
        <f>COUNTIFS('Tourney History BA'!$B:$B,$A$20,'Tourney History BA'!AI:AI, 1)</f>
        <v>0</v>
      </c>
      <c r="AO20" s="114">
        <f>COUNTIFS('Tourney History BA'!$B:$B,$A20,'Tourney History BA'!AJ:AJ, 1)</f>
        <v>0</v>
      </c>
      <c r="AP20" s="47">
        <f>COUNTIFS('Tourney History BA'!$B:$B,$A$20,'Tourney History BA'!AK:AK, 1)</f>
        <v>0</v>
      </c>
    </row>
    <row r="21" spans="1:42" x14ac:dyDescent="0.25">
      <c r="A21" s="36" t="s">
        <v>148</v>
      </c>
      <c r="B21" s="117" t="s">
        <v>79</v>
      </c>
      <c r="C21" s="117" t="s">
        <v>79</v>
      </c>
      <c r="D21" s="34">
        <f>SUMIFS('Tourney History BA'!C:C,'Tourney History BA'!B:B,A21)</f>
        <v>16</v>
      </c>
      <c r="E21" s="118">
        <f>AVERAGEIFS('Tourney History BA'!C:C,'Tourney History BA'!B:B,A21)</f>
        <v>16</v>
      </c>
      <c r="F21" s="35">
        <f t="array" ref="F21">MAX(IF('Tourney History BA'!B:B=A21, 'Tourney History BA'!C:C))</f>
        <v>16</v>
      </c>
      <c r="G21" s="34">
        <f>COUNTIFS('Tourney History BA'!B:B,A21,'Tourney History BA'!D:D, 1)</f>
        <v>1</v>
      </c>
      <c r="H21" s="110">
        <f>COUNTIFS('Tourney History BA'!B:B,A21,'Tourney History BA'!D:D, 0)</f>
        <v>0</v>
      </c>
      <c r="I21" s="88">
        <f>LOOKUP(2, 1/('Tourney History BA'!$B:$B=A21), 'Tourney History BA'!$AO:$AO)</f>
        <v>1</v>
      </c>
      <c r="J21" s="34">
        <f>SUMIFS('Tourney History BA'!F:F,'Tourney History BA'!B:B,A21)</f>
        <v>3</v>
      </c>
      <c r="K21" s="110">
        <f>SUMIFS('Tourney History BA'!E:E,'Tourney History BA'!B:B,A21)-J21</f>
        <v>1</v>
      </c>
      <c r="L21" s="88">
        <f>LOOKUP(2, 1/('Tourney History BA'!$B:$B=A21), 'Tourney History BA'!$AM:$AM)</f>
        <v>0.75</v>
      </c>
      <c r="M21" s="34">
        <f>SUMIFS('Tourney History BA'!H:H,'Tourney History BA'!B:B,A21)</f>
        <v>9</v>
      </c>
      <c r="N21" s="110">
        <f>SUMIFS('Tourney History BA'!G:G,'Tourney History BA'!B:B,A21)-M21</f>
        <v>7</v>
      </c>
      <c r="O21" s="88">
        <f>LOOKUP(2, 1/('Tourney History BA'!$B:$B=A21), 'Tourney History BA'!$AN:$AN)</f>
        <v>0.56000000000000005</v>
      </c>
      <c r="P21" s="34">
        <f>COUNTIFS('Tourney History BA'!$B:$B,$A$21,'Tourney History BA'!K:K, 1)</f>
        <v>0</v>
      </c>
      <c r="Q21" s="110">
        <f>COUNTIFS('Tourney History BA'!$B:$B,$A$21,'Tourney History BA'!L:L, 1)</f>
        <v>0</v>
      </c>
      <c r="R21" s="110">
        <f>COUNTIFS('Tourney History BA'!$B:$B,$A$21,'Tourney History BA'!M:M, 1)</f>
        <v>0</v>
      </c>
      <c r="S21" s="110">
        <f>COUNTIFS('Tourney History BA'!$B:$B,$A$21,'Tourney History BA'!N:N, 1)</f>
        <v>0</v>
      </c>
      <c r="T21" s="110">
        <f>COUNTIFS('Tourney History BA'!$B:$B,$A$21,'Tourney History BA'!O:O, 1)</f>
        <v>0</v>
      </c>
      <c r="U21" s="110">
        <f>COUNTIFS('Tourney History BA'!$B:$B,$A$21,'Tourney History BA'!P:P, 1)</f>
        <v>0</v>
      </c>
      <c r="V21" s="110">
        <f>COUNTIFS('Tourney History BA'!$B:$B,$A$21,'Tourney History BA'!Q:Q, 1)</f>
        <v>0</v>
      </c>
      <c r="W21" s="110">
        <f>COUNTIFS('Tourney History BA'!$B:$B,$A$21,'Tourney History BA'!R:R, 1)</f>
        <v>0</v>
      </c>
      <c r="X21" s="110">
        <f>COUNTIFS('Tourney History BA'!$B:$B,$A$21,'Tourney History BA'!S:S, 1)</f>
        <v>0</v>
      </c>
      <c r="Y21" s="110">
        <f>COUNTIFS('Tourney History BA'!$B:$B,$A$21,'Tourney History BA'!T:T, 1)</f>
        <v>0</v>
      </c>
      <c r="Z21" s="110">
        <f>COUNTIFS('Tourney History BA'!$B:$B,$A21,'Tourney History BA'!U:U, 1)</f>
        <v>0</v>
      </c>
      <c r="AA21" s="110">
        <f>COUNTIFS('Tourney History BA'!$B:$B,$A$21,'Tourney History BA'!V:V, 1)</f>
        <v>0</v>
      </c>
      <c r="AB21" s="110">
        <f>COUNTIFS('Tourney History BA'!$B:$B,$A$21,'Tourney History BA'!W:W, 1)</f>
        <v>1</v>
      </c>
      <c r="AC21" s="110">
        <f>COUNTIFS('Tourney History BA'!$B:$B,$A$21,'Tourney History BA'!X:X, 1)</f>
        <v>0</v>
      </c>
      <c r="AD21" s="110">
        <f>COUNTIFS('Tourney History BA'!$B:$B,$A$21,'Tourney History BA'!Y:Y, 1)</f>
        <v>0</v>
      </c>
      <c r="AE21" s="110">
        <f>COUNTIFS('Tourney History BA'!$B:$B,$A$21,'Tourney History BA'!Z:Z, 1)</f>
        <v>0</v>
      </c>
      <c r="AF21" s="110">
        <f>COUNTIFS('Tourney History BA'!$B:$B,$A21,'Tourney History BA'!AA:AA, 1)</f>
        <v>0</v>
      </c>
      <c r="AG21" s="110">
        <f>COUNTIFS('Tourney History BA'!$B:$B,$A$21,'Tourney History BA'!AB:AB, 1)</f>
        <v>0</v>
      </c>
      <c r="AH21" s="110">
        <f>COUNTIFS('Tourney History BA'!$B:$B,$A$21,'Tourney History BA'!AC:AC, 1)</f>
        <v>1</v>
      </c>
      <c r="AI21" s="110">
        <f>COUNTIFS('Tourney History BA'!$B:$B,$A21,'Tourney History BA'!AD:AD, 1)</f>
        <v>0</v>
      </c>
      <c r="AJ21" s="110">
        <f>COUNTIFS('Tourney History BA'!$B:$B,$A$21,'Tourney History BA'!AE:AE, 1)</f>
        <v>0</v>
      </c>
      <c r="AK21" s="110">
        <f>COUNTIFS('Tourney History BA'!$B:$B,$A$21,'Tourney History BA'!AF:AF, 1)</f>
        <v>0</v>
      </c>
      <c r="AL21" s="110">
        <f>COUNTIFS('Tourney History BA'!$B:$B,$A$21,'Tourney History BA'!AG:AG, 1)</f>
        <v>0</v>
      </c>
      <c r="AM21" s="110">
        <f>COUNTIFS('Tourney History BA'!$B:$B,$A$21,'Tourney History BA'!AH:AH, 1)</f>
        <v>0</v>
      </c>
      <c r="AN21" s="110">
        <f>COUNTIFS('Tourney History BA'!$B:$B,$A$21,'Tourney History BA'!AI:AI, 1)</f>
        <v>1</v>
      </c>
      <c r="AO21" s="114">
        <f>COUNTIFS('Tourney History BA'!$B:$B,$A21,'Tourney History BA'!AJ:AJ, 1)</f>
        <v>0</v>
      </c>
      <c r="AP21" s="47">
        <f>COUNTIFS('Tourney History BA'!$B:$B,$A$21,'Tourney History BA'!AK:AK, 1)</f>
        <v>0</v>
      </c>
    </row>
    <row r="22" spans="1:42" x14ac:dyDescent="0.25">
      <c r="A22" s="36" t="s">
        <v>15</v>
      </c>
      <c r="B22" s="117" t="s">
        <v>79</v>
      </c>
      <c r="C22" s="117" t="s">
        <v>79</v>
      </c>
      <c r="D22" s="34">
        <f>SUMIFS('Tourney History BA'!C:C,'Tourney History BA'!B:B,A22)</f>
        <v>18</v>
      </c>
      <c r="E22" s="118">
        <f>AVERAGEIFS('Tourney History BA'!C:C,'Tourney History BA'!B:B,A22)</f>
        <v>18</v>
      </c>
      <c r="F22" s="35">
        <f t="array" ref="F22">MAX(IF('Tourney History BA'!B:B=A22, 'Tourney History BA'!C:C))</f>
        <v>18</v>
      </c>
      <c r="G22" s="34">
        <f>COUNTIFS('Tourney History BA'!B:B,A22,'Tourney History BA'!D:D, 1)</f>
        <v>0</v>
      </c>
      <c r="H22" s="110">
        <f>COUNTIFS('Tourney History BA'!B:B,A22,'Tourney History BA'!D:D, 0)</f>
        <v>1</v>
      </c>
      <c r="I22" s="88">
        <f>LOOKUP(2, 1/('Tourney History BA'!$B:$B=A22), 'Tourney History BA'!$AO:$AO)</f>
        <v>0</v>
      </c>
      <c r="J22" s="34">
        <f>SUMIFS('Tourney History BA'!F:F,'Tourney History BA'!B:B,A22)</f>
        <v>1</v>
      </c>
      <c r="K22" s="110">
        <f>SUMIFS('Tourney History BA'!E:E,'Tourney History BA'!B:B,A22)-J22</f>
        <v>3</v>
      </c>
      <c r="L22" s="88">
        <f>LOOKUP(2, 1/('Tourney History BA'!$B:$B=A22), 'Tourney History BA'!$AM:$AM)</f>
        <v>0.25</v>
      </c>
      <c r="M22" s="34">
        <f>SUMIFS('Tourney History BA'!H:H,'Tourney History BA'!B:B,A22)</f>
        <v>7</v>
      </c>
      <c r="N22" s="110">
        <f>SUMIFS('Tourney History BA'!G:G,'Tourney History BA'!B:B,A22)-M22</f>
        <v>9</v>
      </c>
      <c r="O22" s="88">
        <f>LOOKUP(2, 1/('Tourney History BA'!$B:$B=A22), 'Tourney History BA'!$AN:$AN)</f>
        <v>0.44</v>
      </c>
      <c r="P22" s="34">
        <f>COUNTIFS('Tourney History BA'!$B:$B,$A$22,'Tourney History BA'!K:K, 1)</f>
        <v>0</v>
      </c>
      <c r="Q22" s="110">
        <f>COUNTIFS('Tourney History BA'!$B:$B,$A$22,'Tourney History BA'!L:L, 1)</f>
        <v>0</v>
      </c>
      <c r="R22" s="110">
        <f>COUNTIFS('Tourney History BA'!$B:$B,$A$22,'Tourney History BA'!M:M, 1)</f>
        <v>0</v>
      </c>
      <c r="S22" s="110">
        <f>COUNTIFS('Tourney History BA'!$B:$B,$A$22,'Tourney History BA'!N:N, 1)</f>
        <v>0</v>
      </c>
      <c r="T22" s="110">
        <f>COUNTIFS('Tourney History BA'!$B:$B,$A$22,'Tourney History BA'!O:O, 1)</f>
        <v>0</v>
      </c>
      <c r="U22" s="110">
        <f>COUNTIFS('Tourney History BA'!$B:$B,$A$22,'Tourney History BA'!P:P, 1)</f>
        <v>0</v>
      </c>
      <c r="V22" s="110">
        <f>COUNTIFS('Tourney History BA'!$B:$B,$A$22,'Tourney History BA'!Q:Q, 1)</f>
        <v>1</v>
      </c>
      <c r="W22" s="110">
        <f>COUNTIFS('Tourney History BA'!$B:$B,$A$22,'Tourney History BA'!R:R, 1)</f>
        <v>0</v>
      </c>
      <c r="X22" s="110">
        <f>COUNTIFS('Tourney History BA'!$B:$B,$A$22,'Tourney History BA'!S:S, 1)</f>
        <v>0</v>
      </c>
      <c r="Y22" s="110">
        <f>COUNTIFS('Tourney History BA'!$B:$B,$A$22,'Tourney History BA'!T:T, 1)</f>
        <v>0</v>
      </c>
      <c r="Z22" s="110">
        <f>COUNTIFS('Tourney History BA'!$B:$B,$A22,'Tourney History BA'!U:U, 1)</f>
        <v>0</v>
      </c>
      <c r="AA22" s="110">
        <f>COUNTIFS('Tourney History BA'!$B:$B,$A$22,'Tourney History BA'!V:V, 1)</f>
        <v>0</v>
      </c>
      <c r="AB22" s="110">
        <f>COUNTIFS('Tourney History BA'!$B:$B,$A$22,'Tourney History BA'!W:W, 1)</f>
        <v>0</v>
      </c>
      <c r="AC22" s="110">
        <f>COUNTIFS('Tourney History BA'!$B:$B,$A$22,'Tourney History BA'!X:X, 1)</f>
        <v>0</v>
      </c>
      <c r="AD22" s="110">
        <f>COUNTIFS('Tourney History BA'!$B:$B,$A$22,'Tourney History BA'!Y:Y, 1)</f>
        <v>0</v>
      </c>
      <c r="AE22" s="110">
        <f>COUNTIFS('Tourney History BA'!$B:$B,$A$22,'Tourney History BA'!Z:Z, 1)</f>
        <v>0</v>
      </c>
      <c r="AF22" s="110">
        <f>COUNTIFS('Tourney History BA'!$B:$B,$A22,'Tourney History BA'!AA:AA, 1)</f>
        <v>0</v>
      </c>
      <c r="AG22" s="110">
        <f>COUNTIFS('Tourney History BA'!$B:$B,$A$22,'Tourney History BA'!AB:AB, 1)</f>
        <v>0</v>
      </c>
      <c r="AH22" s="110">
        <f>COUNTIFS('Tourney History BA'!$B:$B,$A$22,'Tourney History BA'!AC:AC, 1)</f>
        <v>0</v>
      </c>
      <c r="AI22" s="110">
        <f>COUNTIFS('Tourney History BA'!$B:$B,$A22,'Tourney History BA'!AD:AD, 1)</f>
        <v>0</v>
      </c>
      <c r="AJ22" s="110">
        <f>COUNTIFS('Tourney History BA'!$B:$B,$A$22,'Tourney History BA'!AE:AE, 1)</f>
        <v>0</v>
      </c>
      <c r="AK22" s="110">
        <f>COUNTIFS('Tourney History BA'!$B:$B,$A$22,'Tourney History BA'!AF:AF, 1)</f>
        <v>0</v>
      </c>
      <c r="AL22" s="110">
        <f>COUNTIFS('Tourney History BA'!$B:$B,$A$22,'Tourney History BA'!AG:AG, 1)</f>
        <v>0</v>
      </c>
      <c r="AM22" s="110">
        <f>COUNTIFS('Tourney History BA'!$B:$B,$A$22,'Tourney History BA'!AH:AH, 1)</f>
        <v>0</v>
      </c>
      <c r="AN22" s="110">
        <f>COUNTIFS('Tourney History BA'!$B:$B,$A$22,'Tourney History BA'!AI:AI, 1)</f>
        <v>0</v>
      </c>
      <c r="AO22" s="114">
        <f>COUNTIFS('Tourney History BA'!$B:$B,$A22,'Tourney History BA'!AJ:AJ, 1)</f>
        <v>0</v>
      </c>
      <c r="AP22" s="47">
        <f>COUNTIFS('Tourney History BA'!$B:$B,$A$22,'Tourney History BA'!AK:AK, 1)</f>
        <v>0</v>
      </c>
    </row>
    <row r="23" spans="1:42" x14ac:dyDescent="0.25">
      <c r="A23" s="36" t="s">
        <v>161</v>
      </c>
      <c r="B23" s="117" t="s">
        <v>79</v>
      </c>
      <c r="C23" s="117" t="s">
        <v>79</v>
      </c>
      <c r="D23" s="34">
        <f>SUMIFS('Tourney History BA'!C:C,'Tourney History BA'!B:B,A23)</f>
        <v>24</v>
      </c>
      <c r="E23" s="118">
        <f>AVERAGEIFS('Tourney History BA'!C:C,'Tourney History BA'!B:B,A23)</f>
        <v>12</v>
      </c>
      <c r="F23" s="35">
        <f t="array" ref="F23">MAX(IF('Tourney History BA'!B:B=A23, 'Tourney History BA'!C:C))</f>
        <v>15</v>
      </c>
      <c r="G23" s="34">
        <f>COUNTIFS('Tourney History BA'!B:B,A23,'Tourney History BA'!D:D, 1)</f>
        <v>1</v>
      </c>
      <c r="H23" s="110">
        <f>COUNTIFS('Tourney History BA'!B:B,A23,'Tourney History BA'!D:D, 0)</f>
        <v>1</v>
      </c>
      <c r="I23" s="88">
        <f>LOOKUP(2, 1/('Tourney History BA'!$B:$B=A23), 'Tourney History BA'!$AO:$AO)</f>
        <v>0.5</v>
      </c>
      <c r="J23" s="34">
        <f>SUMIFS('Tourney History BA'!F:F,'Tourney History BA'!B:B,A23)</f>
        <v>3</v>
      </c>
      <c r="K23" s="110">
        <f>SUMIFS('Tourney History BA'!E:E,'Tourney History BA'!B:B,A23)-J23</f>
        <v>4</v>
      </c>
      <c r="L23" s="88">
        <f>LOOKUP(2, 1/('Tourney History BA'!$B:$B=A23), 'Tourney History BA'!$AM:$AM)</f>
        <v>0.375</v>
      </c>
      <c r="M23" s="34">
        <f>SUMIFS('Tourney History BA'!H:H,'Tourney History BA'!B:B,A23)</f>
        <v>14</v>
      </c>
      <c r="N23" s="110">
        <f>SUMIFS('Tourney History BA'!G:G,'Tourney History BA'!B:B,A23)-M23</f>
        <v>16</v>
      </c>
      <c r="O23" s="88">
        <f>LOOKUP(2, 1/('Tourney History BA'!$B:$B=A23), 'Tourney History BA'!$AN:$AN)</f>
        <v>0.43</v>
      </c>
      <c r="P23" s="34">
        <f>COUNTIFS('Tourney History BA'!$B:$B,$A$23,'Tourney History BA'!K:K, 1)</f>
        <v>0</v>
      </c>
      <c r="Q23" s="110">
        <f>COUNTIFS('Tourney History BA'!$B:$B,$A$23,'Tourney History BA'!L:L, 1)</f>
        <v>0</v>
      </c>
      <c r="R23" s="110">
        <f>COUNTIFS('Tourney History BA'!$B:$B,$A$23,'Tourney History BA'!M:M, 1)</f>
        <v>0</v>
      </c>
      <c r="S23" s="110">
        <f>COUNTIFS('Tourney History BA'!$B:$B,$A$23,'Tourney History BA'!N:N, 1)</f>
        <v>0</v>
      </c>
      <c r="T23" s="110">
        <f>COUNTIFS('Tourney History BA'!$B:$B,$A$23,'Tourney History BA'!O:O, 1)</f>
        <v>0</v>
      </c>
      <c r="U23" s="110">
        <f>COUNTIFS('Tourney History BA'!$B:$B,$A$23,'Tourney History BA'!P:P, 1)</f>
        <v>0</v>
      </c>
      <c r="V23" s="110">
        <f>COUNTIFS('Tourney History BA'!$B:$B,$A$23,'Tourney History BA'!Q:Q, 1)</f>
        <v>1</v>
      </c>
      <c r="W23" s="110">
        <f>COUNTIFS('Tourney History BA'!$B:$B,$A$23,'Tourney History BA'!R:R, 1)</f>
        <v>0</v>
      </c>
      <c r="X23" s="110">
        <f>COUNTIFS('Tourney History BA'!$B:$B,$A$23,'Tourney History BA'!S:S, 1)</f>
        <v>0</v>
      </c>
      <c r="Y23" s="110">
        <f>COUNTIFS('Tourney History BA'!$B:$B,$A$23,'Tourney History BA'!T:T, 1)</f>
        <v>0</v>
      </c>
      <c r="Z23" s="110">
        <f>COUNTIFS('Tourney History BA'!$B:$B,$A23,'Tourney History BA'!U:U, 1)</f>
        <v>0</v>
      </c>
      <c r="AA23" s="110">
        <f>COUNTIFS('Tourney History BA'!$B:$B,$A$23,'Tourney History BA'!V:V, 1)</f>
        <v>0</v>
      </c>
      <c r="AB23" s="110">
        <f>COUNTIFS('Tourney History BA'!$B:$B,$A$23,'Tourney History BA'!W:W, 1)</f>
        <v>0</v>
      </c>
      <c r="AC23" s="110">
        <f>COUNTIFS('Tourney History BA'!$B:$B,$A$23,'Tourney History BA'!X:X, 1)</f>
        <v>0</v>
      </c>
      <c r="AD23" s="110">
        <f>COUNTIFS('Tourney History BA'!$B:$B,$A$23,'Tourney History BA'!Y:Y, 1)</f>
        <v>0</v>
      </c>
      <c r="AE23" s="110">
        <f>COUNTIFS('Tourney History BA'!$B:$B,$A$23,'Tourney History BA'!Z:Z, 1)</f>
        <v>0</v>
      </c>
      <c r="AF23" s="110">
        <f>COUNTIFS('Tourney History BA'!$B:$B,$A23,'Tourney History BA'!AA:AA, 1)</f>
        <v>0</v>
      </c>
      <c r="AG23" s="110">
        <f>COUNTIFS('Tourney History BA'!$B:$B,$A$23,'Tourney History BA'!AB:AB, 1)</f>
        <v>0</v>
      </c>
      <c r="AH23" s="110">
        <f>COUNTIFS('Tourney History BA'!$B:$B,$A$23,'Tourney History BA'!AC:AC, 1)</f>
        <v>1</v>
      </c>
      <c r="AI23" s="110">
        <f>COUNTIFS('Tourney History BA'!$B:$B,$A23,'Tourney History BA'!AD:AD, 1)</f>
        <v>0</v>
      </c>
      <c r="AJ23" s="110">
        <f>COUNTIFS('Tourney History BA'!$B:$B,$A$23,'Tourney History BA'!AE:AE, 1)</f>
        <v>0</v>
      </c>
      <c r="AK23" s="110">
        <f>COUNTIFS('Tourney History BA'!$B:$B,$A$23,'Tourney History BA'!AF:AF, 1)</f>
        <v>1</v>
      </c>
      <c r="AL23" s="110">
        <f>COUNTIFS('Tourney History BA'!$B:$B,$A$23,'Tourney History BA'!AG:AG, 1)</f>
        <v>0</v>
      </c>
      <c r="AM23" s="110">
        <f>COUNTIFS('Tourney History BA'!$B:$B,$A$23,'Tourney History BA'!AH:AH, 1)</f>
        <v>0</v>
      </c>
      <c r="AN23" s="110">
        <f>COUNTIFS('Tourney History BA'!$B:$B,$A$23,'Tourney History BA'!AI:AI, 1)</f>
        <v>0</v>
      </c>
      <c r="AO23" s="114">
        <f>COUNTIFS('Tourney History BA'!$B:$B,$A23,'Tourney History BA'!AJ:AJ, 1)</f>
        <v>0</v>
      </c>
      <c r="AP23" s="47">
        <f>COUNTIFS('Tourney History BA'!$B:$B,$A$23,'Tourney History BA'!AK:AK, 1)</f>
        <v>0</v>
      </c>
    </row>
    <row r="24" spans="1:42" x14ac:dyDescent="0.25">
      <c r="A24" s="36" t="s">
        <v>13</v>
      </c>
      <c r="B24" s="117" t="s">
        <v>79</v>
      </c>
      <c r="C24" s="117" t="s">
        <v>79</v>
      </c>
      <c r="D24" s="34">
        <f>SUMIFS('Tourney History BA'!C:C,'Tourney History BA'!B:B,A24)</f>
        <v>48</v>
      </c>
      <c r="E24" s="118">
        <f>AVERAGEIFS('Tourney History BA'!C:C,'Tourney History BA'!B:B,A24)</f>
        <v>24</v>
      </c>
      <c r="F24" s="35">
        <f t="array" ref="F24">MAX(IF('Tourney History BA'!B:B=A24, 'Tourney History BA'!C:C))</f>
        <v>28</v>
      </c>
      <c r="G24" s="34">
        <f>COUNTIFS('Tourney History BA'!B:B,A24,'Tourney History BA'!D:D, 1)</f>
        <v>0</v>
      </c>
      <c r="H24" s="110">
        <f>COUNTIFS('Tourney History BA'!B:B,A24,'Tourney History BA'!D:D, 0)</f>
        <v>2</v>
      </c>
      <c r="I24" s="88">
        <f>LOOKUP(2, 1/('Tourney History BA'!$B:$B=A24), 'Tourney History BA'!$AO:$AO)</f>
        <v>0</v>
      </c>
      <c r="J24" s="34">
        <f>SUMIFS('Tourney History BA'!F:F,'Tourney History BA'!B:B,A24)</f>
        <v>2</v>
      </c>
      <c r="K24" s="110">
        <f>SUMIFS('Tourney History BA'!E:E,'Tourney History BA'!B:B,A24)-J24</f>
        <v>6</v>
      </c>
      <c r="L24" s="88">
        <f>LOOKUP(2, 1/('Tourney History BA'!$B:$B=A24), 'Tourney History BA'!$AM:$AM)</f>
        <v>0.25</v>
      </c>
      <c r="M24" s="34">
        <f>SUMIFS('Tourney History BA'!H:H,'Tourney History BA'!B:B,A24)</f>
        <v>14</v>
      </c>
      <c r="N24" s="110">
        <f>SUMIFS('Tourney History BA'!G:G,'Tourney History BA'!B:B,A24)-M24</f>
        <v>20</v>
      </c>
      <c r="O24" s="88">
        <f>LOOKUP(2, 1/('Tourney History BA'!$B:$B=A24), 'Tourney History BA'!$AN:$AN)</f>
        <v>0.41500000000000004</v>
      </c>
      <c r="P24" s="34">
        <f>COUNTIFS('Tourney History BA'!$B:$B,$A$24,'Tourney History BA'!K:K, 1)</f>
        <v>0</v>
      </c>
      <c r="Q24" s="110">
        <f>COUNTIFS('Tourney History BA'!$B:$B,$A$24,'Tourney History BA'!L:L, 1)</f>
        <v>0</v>
      </c>
      <c r="R24" s="110">
        <f>COUNTIFS('Tourney History BA'!$B:$B,$A$24,'Tourney History BA'!M:M, 1)</f>
        <v>1</v>
      </c>
      <c r="S24" s="110">
        <f>COUNTIFS('Tourney History BA'!$B:$B,$A$24,'Tourney History BA'!N:N, 1)</f>
        <v>0</v>
      </c>
      <c r="T24" s="110">
        <f>COUNTIFS('Tourney History BA'!$B:$B,$A$24,'Tourney History BA'!O:O, 1)</f>
        <v>0</v>
      </c>
      <c r="U24" s="110">
        <f>COUNTIFS('Tourney History BA'!$B:$B,$A$24,'Tourney History BA'!P:P, 1)</f>
        <v>0</v>
      </c>
      <c r="V24" s="110">
        <f>COUNTIFS('Tourney History BA'!$B:$B,$A$24,'Tourney History BA'!Q:Q, 1)</f>
        <v>1</v>
      </c>
      <c r="W24" s="110">
        <f>COUNTIFS('Tourney History BA'!$B:$B,$A$24,'Tourney History BA'!R:R, 1)</f>
        <v>0</v>
      </c>
      <c r="X24" s="110">
        <f>COUNTIFS('Tourney History BA'!$B:$B,$A$24,'Tourney History BA'!S:S, 1)</f>
        <v>0</v>
      </c>
      <c r="Y24" s="110">
        <f>COUNTIFS('Tourney History BA'!$B:$B,$A$24,'Tourney History BA'!T:T, 1)</f>
        <v>0</v>
      </c>
      <c r="Z24" s="110">
        <f>COUNTIFS('Tourney History BA'!$B:$B,$A24,'Tourney History BA'!U:U, 1)</f>
        <v>0</v>
      </c>
      <c r="AA24" s="110">
        <f>COUNTIFS('Tourney History BA'!$B:$B,$A$24,'Tourney History BA'!V:V, 1)</f>
        <v>0</v>
      </c>
      <c r="AB24" s="110">
        <f>COUNTIFS('Tourney History BA'!$B:$B,$A$24,'Tourney History BA'!W:W, 1)</f>
        <v>0</v>
      </c>
      <c r="AC24" s="110">
        <f>COUNTIFS('Tourney History BA'!$B:$B,$A$24,'Tourney History BA'!X:X, 1)</f>
        <v>0</v>
      </c>
      <c r="AD24" s="110">
        <f>COUNTIFS('Tourney History BA'!$B:$B,$A$24,'Tourney History BA'!Y:Y, 1)</f>
        <v>0</v>
      </c>
      <c r="AE24" s="110">
        <f>COUNTIFS('Tourney History BA'!$B:$B,$A$24,'Tourney History BA'!Z:Z, 1)</f>
        <v>0</v>
      </c>
      <c r="AF24" s="110">
        <f>COUNTIFS('Tourney History BA'!$B:$B,$A24,'Tourney History BA'!AA:AA, 1)</f>
        <v>0</v>
      </c>
      <c r="AG24" s="110">
        <f>COUNTIFS('Tourney History BA'!$B:$B,$A$24,'Tourney History BA'!AB:AB, 1)</f>
        <v>0</v>
      </c>
      <c r="AH24" s="110">
        <f>COUNTIFS('Tourney History BA'!$B:$B,$A$24,'Tourney History BA'!AC:AC, 1)</f>
        <v>0</v>
      </c>
      <c r="AI24" s="110">
        <f>COUNTIFS('Tourney History BA'!$B:$B,$A24,'Tourney History BA'!AD:AD, 1)</f>
        <v>0</v>
      </c>
      <c r="AJ24" s="110">
        <f>COUNTIFS('Tourney History BA'!$B:$B,$A$24,'Tourney History BA'!AE:AE, 1)</f>
        <v>0</v>
      </c>
      <c r="AK24" s="110">
        <f>COUNTIFS('Tourney History BA'!$B:$B,$A$24,'Tourney History BA'!AF:AF, 1)</f>
        <v>0</v>
      </c>
      <c r="AL24" s="110">
        <f>COUNTIFS('Tourney History BA'!$B:$B,$A$24,'Tourney History BA'!AG:AG, 1)</f>
        <v>0</v>
      </c>
      <c r="AM24" s="110">
        <f>COUNTIFS('Tourney History BA'!$B:$B,$A$24,'Tourney History BA'!AH:AH, 1)</f>
        <v>0</v>
      </c>
      <c r="AN24" s="110">
        <f>COUNTIFS('Tourney History BA'!$B:$B,$A$24,'Tourney History BA'!AI:AI, 1)</f>
        <v>0</v>
      </c>
      <c r="AO24" s="114">
        <f>COUNTIFS('Tourney History BA'!$B:$B,$A24,'Tourney History BA'!AJ:AJ, 1)</f>
        <v>0</v>
      </c>
      <c r="AP24" s="47">
        <f>COUNTIFS('Tourney History BA'!$B:$B,$A$24,'Tourney History BA'!AK:AK, 1)</f>
        <v>0</v>
      </c>
    </row>
    <row r="25" spans="1:42" x14ac:dyDescent="0.25">
      <c r="A25" s="36" t="s">
        <v>2</v>
      </c>
      <c r="B25" s="114" t="s">
        <v>158</v>
      </c>
      <c r="C25" s="117" t="s">
        <v>79</v>
      </c>
      <c r="D25" s="34">
        <f>SUMIFS('Tourney History BA'!C:C,'Tourney History BA'!B:B,A25)</f>
        <v>38</v>
      </c>
      <c r="E25" s="118">
        <f>AVERAGEIFS('Tourney History BA'!C:C,'Tourney History BA'!B:B,A25)</f>
        <v>38</v>
      </c>
      <c r="F25" s="35">
        <f t="array" ref="F25">MAX(IF('Tourney History BA'!B:B=A25, 'Tourney History BA'!C:C))</f>
        <v>38</v>
      </c>
      <c r="G25" s="34">
        <f>COUNTIFS('Tourney History BA'!B:B,A25,'Tourney History BA'!D:D, 1)</f>
        <v>0</v>
      </c>
      <c r="H25" s="110">
        <f>COUNTIFS('Tourney History BA'!B:B,A25,'Tourney History BA'!D:D, 0)</f>
        <v>1</v>
      </c>
      <c r="I25" s="88">
        <f>LOOKUP(2, 1/('Tourney History BA'!$B:$B=A25), 'Tourney History BA'!$AO:$AO)</f>
        <v>0</v>
      </c>
      <c r="J25" s="34">
        <f>SUMIFS('Tourney History BA'!F:F,'Tourney History BA'!B:B,A25)</f>
        <v>1</v>
      </c>
      <c r="K25" s="110">
        <f>SUMIFS('Tourney History BA'!E:E,'Tourney History BA'!B:B,A25)-J25</f>
        <v>3</v>
      </c>
      <c r="L25" s="88">
        <f>LOOKUP(2, 1/('Tourney History BA'!$B:$B=A25), 'Tourney History BA'!$AM:$AM)</f>
        <v>0.25</v>
      </c>
      <c r="M25" s="34">
        <f>SUMIFS('Tourney History BA'!H:H,'Tourney History BA'!B:B,A25)</f>
        <v>6</v>
      </c>
      <c r="N25" s="110">
        <f>SUMIFS('Tourney History BA'!G:G,'Tourney History BA'!B:B,A25)-M25</f>
        <v>10</v>
      </c>
      <c r="O25" s="88">
        <f>LOOKUP(2, 1/('Tourney History BA'!$B:$B=A25), 'Tourney History BA'!$AN:$AN)</f>
        <v>0.38</v>
      </c>
      <c r="P25" s="34">
        <f>COUNTIFS('Tourney History BA'!$B:$B,$A$25,'Tourney History BA'!K:K, 1)</f>
        <v>1</v>
      </c>
      <c r="Q25" s="110">
        <f>COUNTIFS('Tourney History BA'!$B:$B,$A$25,'Tourney History BA'!L:L, 1)</f>
        <v>0</v>
      </c>
      <c r="R25" s="110">
        <f>COUNTIFS('Tourney History BA'!$B:$B,$A$25,'Tourney History BA'!M:M, 1)</f>
        <v>0</v>
      </c>
      <c r="S25" s="110">
        <f>COUNTIFS('Tourney History BA'!$B:$B,$A$25,'Tourney History BA'!N:N, 1)</f>
        <v>0</v>
      </c>
      <c r="T25" s="110">
        <f>COUNTIFS('Tourney History BA'!$B:$B,$A$25,'Tourney History BA'!O:O, 1)</f>
        <v>0</v>
      </c>
      <c r="U25" s="110">
        <f>COUNTIFS('Tourney History BA'!$B:$B,$A$25,'Tourney History BA'!P:P, 1)</f>
        <v>0</v>
      </c>
      <c r="V25" s="110">
        <f>COUNTIFS('Tourney History BA'!$B:$B,$A$25,'Tourney History BA'!Q:Q, 1)</f>
        <v>0</v>
      </c>
      <c r="W25" s="110">
        <f>COUNTIFS('Tourney History BA'!$B:$B,$A$25,'Tourney History BA'!R:R, 1)</f>
        <v>0</v>
      </c>
      <c r="X25" s="110">
        <f>COUNTIFS('Tourney History BA'!$B:$B,$A$25,'Tourney History BA'!S:S, 1)</f>
        <v>0</v>
      </c>
      <c r="Y25" s="110">
        <f>COUNTIFS('Tourney History BA'!$B:$B,$A$25,'Tourney History BA'!T:T, 1)</f>
        <v>0</v>
      </c>
      <c r="Z25" s="110">
        <f>COUNTIFS('Tourney History BA'!$B:$B,$A25,'Tourney History BA'!U:U, 1)</f>
        <v>0</v>
      </c>
      <c r="AA25" s="110">
        <f>COUNTIFS('Tourney History BA'!$B:$B,$A$25,'Tourney History BA'!V:V, 1)</f>
        <v>0</v>
      </c>
      <c r="AB25" s="110">
        <f>COUNTIFS('Tourney History BA'!$B:$B,$A$25,'Tourney History BA'!W:W, 1)</f>
        <v>0</v>
      </c>
      <c r="AC25" s="110">
        <f>COUNTIFS('Tourney History BA'!$B:$B,$A$25,'Tourney History BA'!X:X, 1)</f>
        <v>0</v>
      </c>
      <c r="AD25" s="110">
        <f>COUNTIFS('Tourney History BA'!$B:$B,$A$25,'Tourney History BA'!Y:Y, 1)</f>
        <v>0</v>
      </c>
      <c r="AE25" s="110">
        <f>COUNTIFS('Tourney History BA'!$B:$B,$A$25,'Tourney History BA'!Z:Z, 1)</f>
        <v>0</v>
      </c>
      <c r="AF25" s="110">
        <f>COUNTIFS('Tourney History BA'!$B:$B,$A25,'Tourney History BA'!AA:AA, 1)</f>
        <v>0</v>
      </c>
      <c r="AG25" s="110">
        <f>COUNTIFS('Tourney History BA'!$B:$B,$A$25,'Tourney History BA'!AB:AB, 1)</f>
        <v>0</v>
      </c>
      <c r="AH25" s="110">
        <f>COUNTIFS('Tourney History BA'!$B:$B,$A$25,'Tourney History BA'!AC:AC, 1)</f>
        <v>0</v>
      </c>
      <c r="AI25" s="110">
        <f>COUNTIFS('Tourney History BA'!$B:$B,$A25,'Tourney History BA'!AD:AD, 1)</f>
        <v>0</v>
      </c>
      <c r="AJ25" s="110">
        <f>COUNTIFS('Tourney History BA'!$B:$B,$A$25,'Tourney History BA'!AE:AE, 1)</f>
        <v>0</v>
      </c>
      <c r="AK25" s="110">
        <f>COUNTIFS('Tourney History BA'!$B:$B,$A$25,'Tourney History BA'!AF:AF, 1)</f>
        <v>0</v>
      </c>
      <c r="AL25" s="110">
        <f>COUNTIFS('Tourney History BA'!$B:$B,$A$25,'Tourney History BA'!AG:AG, 1)</f>
        <v>0</v>
      </c>
      <c r="AM25" s="110">
        <f>COUNTIFS('Tourney History BA'!$B:$B,$A$25,'Tourney History BA'!AH:AH, 1)</f>
        <v>0</v>
      </c>
      <c r="AN25" s="110">
        <f>COUNTIFS('Tourney History BA'!$B:$B,$A$25,'Tourney History BA'!AI:AI, 1)</f>
        <v>0</v>
      </c>
      <c r="AO25" s="114">
        <f>COUNTIFS('Tourney History BA'!$B:$B,$A25,'Tourney History BA'!AJ:AJ, 1)</f>
        <v>0</v>
      </c>
      <c r="AP25" s="47">
        <f>COUNTIFS('Tourney History BA'!$B:$B,$A$25,'Tourney History BA'!AK:AK, 1)</f>
        <v>0</v>
      </c>
    </row>
    <row r="26" spans="1:42" x14ac:dyDescent="0.25">
      <c r="A26" s="36" t="s">
        <v>54</v>
      </c>
      <c r="B26" s="117" t="s">
        <v>79</v>
      </c>
      <c r="C26" s="117" t="s">
        <v>79</v>
      </c>
      <c r="D26" s="34">
        <f>SUMIFS('Tourney History BA'!C:C,'Tourney History BA'!B:B,A26)</f>
        <v>24</v>
      </c>
      <c r="E26" s="118">
        <f>AVERAGEIFS('Tourney History BA'!C:C,'Tourney History BA'!B:B,A26)</f>
        <v>24</v>
      </c>
      <c r="F26" s="35">
        <f t="array" ref="F26">MAX(IF('Tourney History BA'!B:B=A26, 'Tourney History BA'!C:C))</f>
        <v>24</v>
      </c>
      <c r="G26" s="34">
        <f>COUNTIFS('Tourney History BA'!B:B,A26,'Tourney History BA'!D:D, 1)</f>
        <v>0</v>
      </c>
      <c r="H26" s="110">
        <f>COUNTIFS('Tourney History BA'!B:B,A26,'Tourney History BA'!D:D, 0)</f>
        <v>1</v>
      </c>
      <c r="I26" s="88">
        <f>LOOKUP(2, 1/('Tourney History BA'!$B:$B=A26), 'Tourney History BA'!$AO:$AO)</f>
        <v>0</v>
      </c>
      <c r="J26" s="34">
        <f>SUMIFS('Tourney History BA'!F:F,'Tourney History BA'!B:B,A26)</f>
        <v>1</v>
      </c>
      <c r="K26" s="110">
        <f>SUMIFS('Tourney History BA'!E:E,'Tourney History BA'!B:B,A26)-J26</f>
        <v>3</v>
      </c>
      <c r="L26" s="88">
        <f>LOOKUP(2, 1/('Tourney History BA'!$B:$B=A26), 'Tourney History BA'!$AM:$AM)</f>
        <v>0.25</v>
      </c>
      <c r="M26" s="34">
        <f>SUMIFS('Tourney History BA'!H:H,'Tourney History BA'!B:B,A26)</f>
        <v>7</v>
      </c>
      <c r="N26" s="110">
        <f>SUMIFS('Tourney History BA'!G:G,'Tourney History BA'!B:B,A26)-M26</f>
        <v>11</v>
      </c>
      <c r="O26" s="88">
        <f>LOOKUP(2, 1/('Tourney History BA'!$B:$B=A26), 'Tourney History BA'!$AN:$AN)</f>
        <v>0.39</v>
      </c>
      <c r="P26" s="34">
        <f>COUNTIFS('Tourney History BA'!$B:$B,$A$26,'Tourney History BA'!K:K, 1)</f>
        <v>0</v>
      </c>
      <c r="Q26" s="110">
        <f>COUNTIFS('Tourney History BA'!$B:$B,$A$26,'Tourney History BA'!L:L, 1)</f>
        <v>0</v>
      </c>
      <c r="R26" s="110">
        <f>COUNTIFS('Tourney History BA'!$B:$B,$A$26,'Tourney History BA'!M:M, 1)</f>
        <v>0</v>
      </c>
      <c r="S26" s="110">
        <f>COUNTIFS('Tourney History BA'!$B:$B,$A$26,'Tourney History BA'!N:N, 1)</f>
        <v>0</v>
      </c>
      <c r="T26" s="110">
        <f>COUNTIFS('Tourney History BA'!$B:$B,$A$26,'Tourney History BA'!O:O, 1)</f>
        <v>0</v>
      </c>
      <c r="U26" s="110">
        <f>COUNTIFS('Tourney History BA'!$B:$B,$A$26,'Tourney History BA'!P:P, 1)</f>
        <v>0</v>
      </c>
      <c r="V26" s="110">
        <f>COUNTIFS('Tourney History BA'!$B:$B,$A$26,'Tourney History BA'!Q:Q, 1)</f>
        <v>0</v>
      </c>
      <c r="W26" s="110">
        <f>COUNTIFS('Tourney History BA'!$B:$B,$A$26,'Tourney History BA'!R:R, 1)</f>
        <v>0</v>
      </c>
      <c r="X26" s="110">
        <f>COUNTIFS('Tourney History BA'!$B:$B,$A$26,'Tourney History BA'!S:S, 1)</f>
        <v>0</v>
      </c>
      <c r="Y26" s="110">
        <f>COUNTIFS('Tourney History BA'!$B:$B,$A$26,'Tourney History BA'!T:T, 1)</f>
        <v>0</v>
      </c>
      <c r="Z26" s="110">
        <f>COUNTIFS('Tourney History BA'!$B:$B,$A26,'Tourney History BA'!U:U, 1)</f>
        <v>0</v>
      </c>
      <c r="AA26" s="110">
        <f>COUNTIFS('Tourney History BA'!$B:$B,$A$26,'Tourney History BA'!V:V, 1)</f>
        <v>1</v>
      </c>
      <c r="AB26" s="110">
        <f>COUNTIFS('Tourney History BA'!$B:$B,$A$26,'Tourney History BA'!W:W, 1)</f>
        <v>0</v>
      </c>
      <c r="AC26" s="110">
        <f>COUNTIFS('Tourney History BA'!$B:$B,$A$26,'Tourney History BA'!X:X, 1)</f>
        <v>0</v>
      </c>
      <c r="AD26" s="110">
        <f>COUNTIFS('Tourney History BA'!$B:$B,$A$26,'Tourney History BA'!Y:Y, 1)</f>
        <v>0</v>
      </c>
      <c r="AE26" s="110">
        <f>COUNTIFS('Tourney History BA'!$B:$B,$A$26,'Tourney History BA'!Z:Z, 1)</f>
        <v>0</v>
      </c>
      <c r="AF26" s="110">
        <f>COUNTIFS('Tourney History BA'!$B:$B,$A26,'Tourney History BA'!AA:AA, 1)</f>
        <v>0</v>
      </c>
      <c r="AG26" s="110">
        <f>COUNTIFS('Tourney History BA'!$B:$B,$A$26,'Tourney History BA'!AB:AB, 1)</f>
        <v>0</v>
      </c>
      <c r="AH26" s="110">
        <f>COUNTIFS('Tourney History BA'!$B:$B,$A$26,'Tourney History BA'!AC:AC, 1)</f>
        <v>0</v>
      </c>
      <c r="AI26" s="110">
        <f>COUNTIFS('Tourney History BA'!$B:$B,$A26,'Tourney History BA'!AD:AD, 1)</f>
        <v>0</v>
      </c>
      <c r="AJ26" s="110">
        <f>COUNTIFS('Tourney History BA'!$B:$B,$A$26,'Tourney History BA'!AE:AE, 1)</f>
        <v>0</v>
      </c>
      <c r="AK26" s="110">
        <f>COUNTIFS('Tourney History BA'!$B:$B,$A$26,'Tourney History BA'!AF:AF, 1)</f>
        <v>0</v>
      </c>
      <c r="AL26" s="110">
        <f>COUNTIFS('Tourney History BA'!$B:$B,$A$26,'Tourney History BA'!AG:AG, 1)</f>
        <v>0</v>
      </c>
      <c r="AM26" s="110">
        <f>COUNTIFS('Tourney History BA'!$B:$B,$A$26,'Tourney History BA'!AH:AH, 1)</f>
        <v>0</v>
      </c>
      <c r="AN26" s="110">
        <f>COUNTIFS('Tourney History BA'!$B:$B,$A$26,'Tourney History BA'!AI:AI, 1)</f>
        <v>0</v>
      </c>
      <c r="AO26" s="114">
        <f>COUNTIFS('Tourney History BA'!$B:$B,$A26,'Tourney History BA'!AJ:AJ, 1)</f>
        <v>0</v>
      </c>
      <c r="AP26" s="47">
        <f>COUNTIFS('Tourney History BA'!$B:$B,$A$26,'Tourney History BA'!AK:AK, 1)</f>
        <v>0</v>
      </c>
    </row>
    <row r="27" spans="1:42" x14ac:dyDescent="0.25">
      <c r="A27" s="36" t="s">
        <v>5</v>
      </c>
      <c r="B27" s="114" t="s">
        <v>158</v>
      </c>
      <c r="C27" s="117" t="s">
        <v>79</v>
      </c>
      <c r="D27" s="34">
        <f>SUMIFS('Tourney History BA'!C:C,'Tourney History BA'!B:B,A27)</f>
        <v>36</v>
      </c>
      <c r="E27" s="118">
        <f>AVERAGEIFS('Tourney History BA'!C:C,'Tourney History BA'!B:B,A27)</f>
        <v>18</v>
      </c>
      <c r="F27" s="35">
        <f t="array" ref="F27">MAX(IF('Tourney History BA'!B:B=A27, 'Tourney History BA'!C:C))</f>
        <v>22</v>
      </c>
      <c r="G27" s="34">
        <f>COUNTIFS('Tourney History BA'!B:B,A27,'Tourney History BA'!D:D, 1)</f>
        <v>1</v>
      </c>
      <c r="H27" s="110">
        <f>COUNTIFS('Tourney History BA'!B:B,A27,'Tourney History BA'!D:D, 0)</f>
        <v>1</v>
      </c>
      <c r="I27" s="88">
        <f>LOOKUP(2, 1/('Tourney History BA'!$B:$B=A27), 'Tourney History BA'!$AO:$AO)</f>
        <v>0.5</v>
      </c>
      <c r="J27" s="34">
        <f>SUMIFS('Tourney History BA'!F:F,'Tourney History BA'!B:B,A27)</f>
        <v>3</v>
      </c>
      <c r="K27" s="110">
        <f>SUMIFS('Tourney History BA'!E:E,'Tourney History BA'!B:B,A27)-J27</f>
        <v>4</v>
      </c>
      <c r="L27" s="88">
        <f>LOOKUP(2, 1/('Tourney History BA'!$B:$B=A27), 'Tourney History BA'!$AM:$AM)</f>
        <v>0.375</v>
      </c>
      <c r="M27" s="34">
        <f>SUMIFS('Tourney History BA'!H:H,'Tourney History BA'!B:B,A27)</f>
        <v>14</v>
      </c>
      <c r="N27" s="110">
        <f>SUMIFS('Tourney History BA'!G:G,'Tourney History BA'!B:B,A27)-M27</f>
        <v>16</v>
      </c>
      <c r="O27" s="88">
        <f>LOOKUP(2, 1/('Tourney History BA'!$B:$B=A27), 'Tourney History BA'!$AN:$AN)</f>
        <v>0.43</v>
      </c>
      <c r="P27" s="34">
        <f>COUNTIFS('Tourney History BA'!$B:$B,$A$27,'Tourney History BA'!K:K, 1)</f>
        <v>0</v>
      </c>
      <c r="Q27" s="110">
        <f>COUNTIFS('Tourney History BA'!$B:$B,$A$27,'Tourney History BA'!L:L, 1)</f>
        <v>0</v>
      </c>
      <c r="R27" s="110">
        <f>COUNTIFS('Tourney History BA'!$B:$B,$A$27,'Tourney History BA'!M:M, 1)</f>
        <v>0</v>
      </c>
      <c r="S27" s="110">
        <f>COUNTIFS('Tourney History BA'!$B:$B,$A$27,'Tourney History BA'!N:N, 1)</f>
        <v>0</v>
      </c>
      <c r="T27" s="110">
        <f>COUNTIFS('Tourney History BA'!$B:$B,$A$27,'Tourney History BA'!O:O, 1)</f>
        <v>0</v>
      </c>
      <c r="U27" s="110">
        <f>COUNTIFS('Tourney History BA'!$B:$B,$A$27,'Tourney History BA'!P:P, 1)</f>
        <v>0</v>
      </c>
      <c r="V27" s="110">
        <f>COUNTIFS('Tourney History BA'!$B:$B,$A$27,'Tourney History BA'!Q:Q, 1)</f>
        <v>1</v>
      </c>
      <c r="W27" s="110">
        <f>COUNTIFS('Tourney History BA'!$B:$B,$A$27,'Tourney History BA'!R:R, 1)</f>
        <v>0</v>
      </c>
      <c r="X27" s="110">
        <f>COUNTIFS('Tourney History BA'!$B:$B,$A$27,'Tourney History BA'!S:S, 1)</f>
        <v>0</v>
      </c>
      <c r="Y27" s="110">
        <f>COUNTIFS('Tourney History BA'!$B:$B,$A$27,'Tourney History BA'!T:T, 1)</f>
        <v>0</v>
      </c>
      <c r="Z27" s="110">
        <f>COUNTIFS('Tourney History BA'!$B:$B,$A27,'Tourney History BA'!U:U, 1)</f>
        <v>0</v>
      </c>
      <c r="AA27" s="110">
        <f>COUNTIFS('Tourney History BA'!$B:$B,$A$27,'Tourney History BA'!V:V, 1)</f>
        <v>0</v>
      </c>
      <c r="AB27" s="110">
        <f>COUNTIFS('Tourney History BA'!$B:$B,$A$27,'Tourney History BA'!W:W, 1)</f>
        <v>0</v>
      </c>
      <c r="AC27" s="110">
        <f>COUNTIFS('Tourney History BA'!$B:$B,$A$27,'Tourney History BA'!X:X, 1)</f>
        <v>0</v>
      </c>
      <c r="AD27" s="110">
        <f>COUNTIFS('Tourney History BA'!$B:$B,$A$27,'Tourney History BA'!Y:Y, 1)</f>
        <v>0</v>
      </c>
      <c r="AE27" s="110">
        <f>COUNTIFS('Tourney History BA'!$B:$B,$A$27,'Tourney History BA'!Z:Z, 1)</f>
        <v>0</v>
      </c>
      <c r="AF27" s="110">
        <f>COUNTIFS('Tourney History BA'!$B:$B,$A27,'Tourney History BA'!AA:AA, 1)</f>
        <v>0</v>
      </c>
      <c r="AG27" s="110">
        <f>COUNTIFS('Tourney History BA'!$B:$B,$A$27,'Tourney History BA'!AB:AB, 1)</f>
        <v>0</v>
      </c>
      <c r="AH27" s="110">
        <f>COUNTIFS('Tourney History BA'!$B:$B,$A$27,'Tourney History BA'!AC:AC, 1)</f>
        <v>1</v>
      </c>
      <c r="AI27" s="110">
        <f>COUNTIFS('Tourney History BA'!$B:$B,$A27,'Tourney History BA'!AD:AD, 1)</f>
        <v>0</v>
      </c>
      <c r="AJ27" s="110">
        <f>COUNTIFS('Tourney History BA'!$B:$B,$A$27,'Tourney History BA'!AE:AE, 1)</f>
        <v>0</v>
      </c>
      <c r="AK27" s="110">
        <f>COUNTIFS('Tourney History BA'!$B:$B,$A$27,'Tourney History BA'!AF:AF, 1)</f>
        <v>1</v>
      </c>
      <c r="AL27" s="110">
        <f>COUNTIFS('Tourney History BA'!$B:$B,$A$27,'Tourney History BA'!AG:AG, 1)</f>
        <v>0</v>
      </c>
      <c r="AM27" s="110">
        <f>COUNTIFS('Tourney History BA'!$B:$B,$A$27,'Tourney History BA'!AH:AH, 1)</f>
        <v>0</v>
      </c>
      <c r="AN27" s="110">
        <f>COUNTIFS('Tourney History BA'!$B:$B,$A$27,'Tourney History BA'!AI:AI, 1)</f>
        <v>0</v>
      </c>
      <c r="AO27" s="114">
        <f>COUNTIFS('Tourney History BA'!$B:$B,$A27,'Tourney History BA'!AJ:AJ, 1)</f>
        <v>0</v>
      </c>
      <c r="AP27" s="47">
        <f>COUNTIFS('Tourney History BA'!$B:$B,$A$27,'Tourney History BA'!AK:AK, 1)</f>
        <v>0</v>
      </c>
    </row>
    <row r="28" spans="1:42" x14ac:dyDescent="0.25">
      <c r="A28" s="36" t="s">
        <v>141</v>
      </c>
      <c r="B28" s="117" t="s">
        <v>79</v>
      </c>
      <c r="C28" s="117" t="s">
        <v>79</v>
      </c>
      <c r="D28" s="34">
        <f>SUMIFS('Tourney History BA'!C:C,'Tourney History BA'!B:B,A28)</f>
        <v>52</v>
      </c>
      <c r="E28" s="118">
        <f>AVERAGEIFS('Tourney History BA'!C:C,'Tourney History BA'!B:B,A28)</f>
        <v>26</v>
      </c>
      <c r="F28" s="35">
        <f t="array" ref="F28">MAX(IF('Tourney History BA'!B:B=A28, 'Tourney History BA'!C:C))</f>
        <v>34</v>
      </c>
      <c r="G28" s="34">
        <f>COUNTIFS('Tourney History BA'!B:B,A28,'Tourney History BA'!D:D, 1)</f>
        <v>1</v>
      </c>
      <c r="H28" s="110">
        <f>COUNTIFS('Tourney History BA'!B:B,A28,'Tourney History BA'!D:D, 0)</f>
        <v>1</v>
      </c>
      <c r="I28" s="88">
        <f>LOOKUP(2, 1/('Tourney History BA'!$B:$B=A28), 'Tourney History BA'!$AO:$AO)</f>
        <v>0.5</v>
      </c>
      <c r="J28" s="34">
        <f>SUMIFS('Tourney History BA'!F:F,'Tourney History BA'!B:B,A28)</f>
        <v>3</v>
      </c>
      <c r="K28" s="110">
        <f>SUMIFS('Tourney History BA'!E:E,'Tourney History BA'!B:B,A28)-J28</f>
        <v>4</v>
      </c>
      <c r="L28" s="88">
        <f>LOOKUP(2, 1/('Tourney History BA'!$B:$B=A28), 'Tourney History BA'!$AM:$AM)</f>
        <v>0.375</v>
      </c>
      <c r="M28" s="34">
        <f>SUMIFS('Tourney History BA'!H:H,'Tourney History BA'!B:B,A28)</f>
        <v>14</v>
      </c>
      <c r="N28" s="110">
        <f>SUMIFS('Tourney History BA'!G:G,'Tourney History BA'!B:B,A28)-M28</f>
        <v>16</v>
      </c>
      <c r="O28" s="88">
        <f>LOOKUP(2, 1/('Tourney History BA'!$B:$B=A28), 'Tourney History BA'!$AN:$AN)</f>
        <v>0.43</v>
      </c>
      <c r="P28" s="34">
        <f>COUNTIFS('Tourney History BA'!$B:$B,$A$28,'Tourney History BA'!K:K, 1)</f>
        <v>0</v>
      </c>
      <c r="Q28" s="110">
        <f>COUNTIFS('Tourney History BA'!$B:$B,$A$28,'Tourney History BA'!L:L, 1)</f>
        <v>0</v>
      </c>
      <c r="R28" s="110">
        <f>COUNTIFS('Tourney History BA'!$B:$B,$A$28,'Tourney History BA'!M:M, 1)</f>
        <v>0</v>
      </c>
      <c r="S28" s="110">
        <f>COUNTIFS('Tourney History BA'!$B:$B,$A$28,'Tourney History BA'!N:N, 1)</f>
        <v>0</v>
      </c>
      <c r="T28" s="110">
        <f>COUNTIFS('Tourney History BA'!$B:$B,$A$28,'Tourney History BA'!O:O, 1)</f>
        <v>0</v>
      </c>
      <c r="U28" s="110">
        <f>COUNTIFS('Tourney History BA'!$B:$B,$A$28,'Tourney History BA'!P:P, 1)</f>
        <v>0</v>
      </c>
      <c r="V28" s="110">
        <f>COUNTIFS('Tourney History BA'!$B:$B,$A$28,'Tourney History BA'!Q:Q, 1)</f>
        <v>1</v>
      </c>
      <c r="W28" s="110">
        <f>COUNTIFS('Tourney History BA'!$B:$B,$A$28,'Tourney History BA'!R:R, 1)</f>
        <v>0</v>
      </c>
      <c r="X28" s="110">
        <f>COUNTIFS('Tourney History BA'!$B:$B,$A$28,'Tourney History BA'!S:S, 1)</f>
        <v>0</v>
      </c>
      <c r="Y28" s="110">
        <f>COUNTIFS('Tourney History BA'!$B:$B,$A$28,'Tourney History BA'!T:T, 1)</f>
        <v>0</v>
      </c>
      <c r="Z28" s="110">
        <f>COUNTIFS('Tourney History BA'!$B:$B,$A28,'Tourney History BA'!U:U, 1)</f>
        <v>0</v>
      </c>
      <c r="AA28" s="110">
        <f>COUNTIFS('Tourney History BA'!$B:$B,$A$28,'Tourney History BA'!V:V, 1)</f>
        <v>0</v>
      </c>
      <c r="AB28" s="110">
        <f>COUNTIFS('Tourney History BA'!$B:$B,$A$28,'Tourney History BA'!W:W, 1)</f>
        <v>0</v>
      </c>
      <c r="AC28" s="110">
        <f>COUNTIFS('Tourney History BA'!$B:$B,$A$28,'Tourney History BA'!X:X, 1)</f>
        <v>0</v>
      </c>
      <c r="AD28" s="110">
        <f>COUNTIFS('Tourney History BA'!$B:$B,$A$28,'Tourney History BA'!Y:Y, 1)</f>
        <v>0</v>
      </c>
      <c r="AE28" s="110">
        <f>COUNTIFS('Tourney History BA'!$B:$B,$A$28,'Tourney History BA'!Z:Z, 1)</f>
        <v>0</v>
      </c>
      <c r="AF28" s="110">
        <f>COUNTIFS('Tourney History BA'!$B:$B,$A28,'Tourney History BA'!AA:AA, 1)</f>
        <v>0</v>
      </c>
      <c r="AG28" s="110">
        <f>COUNTIFS('Tourney History BA'!$B:$B,$A$28,'Tourney History BA'!AB:AB, 1)</f>
        <v>0</v>
      </c>
      <c r="AH28" s="110">
        <f>COUNTIFS('Tourney History BA'!$B:$B,$A$28,'Tourney History BA'!AC:AC, 1)</f>
        <v>1</v>
      </c>
      <c r="AI28" s="110">
        <f>COUNTIFS('Tourney History BA'!$B:$B,$A28,'Tourney History BA'!AD:AD, 1)</f>
        <v>0</v>
      </c>
      <c r="AJ28" s="110">
        <f>COUNTIFS('Tourney History BA'!$B:$B,$A$28,'Tourney History BA'!AE:AE, 1)</f>
        <v>0</v>
      </c>
      <c r="AK28" s="110">
        <f>COUNTIFS('Tourney History BA'!$B:$B,$A$28,'Tourney History BA'!AF:AF, 1)</f>
        <v>1</v>
      </c>
      <c r="AL28" s="110">
        <f>COUNTIFS('Tourney History BA'!$B:$B,$A$28,'Tourney History BA'!AG:AG, 1)</f>
        <v>0</v>
      </c>
      <c r="AM28" s="110">
        <f>COUNTIFS('Tourney History BA'!$B:$B,$A$28,'Tourney History BA'!AH:AH, 1)</f>
        <v>0</v>
      </c>
      <c r="AN28" s="110">
        <f>COUNTIFS('Tourney History BA'!$B:$B,$A$28,'Tourney History BA'!AI:AI, 1)</f>
        <v>0</v>
      </c>
      <c r="AO28" s="114">
        <f>COUNTIFS('Tourney History BA'!$B:$B,$A28,'Tourney History BA'!AJ:AJ, 1)</f>
        <v>0</v>
      </c>
      <c r="AP28" s="47">
        <f>COUNTIFS('Tourney History BA'!$B:$B,$A$28,'Tourney History BA'!AK:AK, 1)</f>
        <v>0</v>
      </c>
    </row>
    <row r="29" spans="1:42" x14ac:dyDescent="0.25">
      <c r="A29" s="36" t="s">
        <v>40</v>
      </c>
      <c r="B29" s="114" t="s">
        <v>79</v>
      </c>
      <c r="C29" s="117" t="s">
        <v>79</v>
      </c>
      <c r="D29" s="34">
        <f>SUMIFS('Tourney History BA'!C:C,'Tourney History BA'!B:B,A29)</f>
        <v>77</v>
      </c>
      <c r="E29" s="118">
        <f>AVERAGEIFS('Tourney History BA'!C:C,'Tourney History BA'!B:B,A29)</f>
        <v>25.666666666666668</v>
      </c>
      <c r="F29" s="35">
        <f t="array" ref="F29">MAX(IF('Tourney History BA'!B:B=A29, 'Tourney History BA'!C:C))</f>
        <v>32</v>
      </c>
      <c r="G29" s="34">
        <f>COUNTIFS('Tourney History BA'!B:B,A29,'Tourney History BA'!D:D, 1)</f>
        <v>2</v>
      </c>
      <c r="H29" s="110">
        <f>COUNTIFS('Tourney History BA'!B:B,A29,'Tourney History BA'!D:D, 0)</f>
        <v>1</v>
      </c>
      <c r="I29" s="88">
        <f>LOOKUP(2, 1/('Tourney History BA'!$B:$B=A29), 'Tourney History BA'!$AO:$AO)</f>
        <v>0.66666666666666663</v>
      </c>
      <c r="J29" s="34">
        <f>SUMIFS('Tourney History BA'!F:F,'Tourney History BA'!B:B,A29)</f>
        <v>7</v>
      </c>
      <c r="K29" s="110">
        <f>SUMIFS('Tourney History BA'!E:E,'Tourney History BA'!B:B,A29)-J29</f>
        <v>5</v>
      </c>
      <c r="L29" s="88">
        <f>LOOKUP(2, 1/('Tourney History BA'!$B:$B=A29), 'Tourney History BA'!$AM:$AM)</f>
        <v>0.58333333333333337</v>
      </c>
      <c r="M29" s="34">
        <f>SUMIFS('Tourney History BA'!H:H,'Tourney History BA'!B:B,A29)</f>
        <v>25</v>
      </c>
      <c r="N29" s="110">
        <f>SUMIFS('Tourney History BA'!G:G,'Tourney History BA'!B:B,A29)-M29</f>
        <v>25</v>
      </c>
      <c r="O29" s="88">
        <f>LOOKUP(2, 1/('Tourney History BA'!$B:$B=A29), 'Tourney History BA'!$AN:$AN)</f>
        <v>0.49333333333333335</v>
      </c>
      <c r="P29" s="34">
        <f>COUNTIFS('Tourney History BA'!$B:$B,$A$29,'Tourney History BA'!K:K, 1)</f>
        <v>0</v>
      </c>
      <c r="Q29" s="110">
        <f>COUNTIFS('Tourney History BA'!$B:$B,$A$29,'Tourney History BA'!L:L, 1)</f>
        <v>0</v>
      </c>
      <c r="R29" s="110">
        <f>COUNTIFS('Tourney History BA'!$B:$B,$A$29,'Tourney History BA'!M:M, 1)</f>
        <v>0</v>
      </c>
      <c r="S29" s="110">
        <f>COUNTIFS('Tourney History BA'!$B:$B,$A$29,'Tourney History BA'!N:N, 1)</f>
        <v>0</v>
      </c>
      <c r="T29" s="110">
        <f>COUNTIFS('Tourney History BA'!$B:$B,$A$29,'Tourney History BA'!O:O, 1)</f>
        <v>0</v>
      </c>
      <c r="U29" s="110">
        <f>COUNTIFS('Tourney History BA'!$B:$B,$A$29,'Tourney History BA'!P:P, 1)</f>
        <v>0</v>
      </c>
      <c r="V29" s="110">
        <f>COUNTIFS('Tourney History BA'!$B:$B,$A$29,'Tourney History BA'!Q:Q, 1)</f>
        <v>0</v>
      </c>
      <c r="W29" s="110">
        <f>COUNTIFS('Tourney History BA'!$B:$B,$A$29,'Tourney History BA'!R:R, 1)</f>
        <v>0</v>
      </c>
      <c r="X29" s="110">
        <f>COUNTIFS('Tourney History BA'!$B:$B,$A$29,'Tourney History BA'!S:S, 1)</f>
        <v>0</v>
      </c>
      <c r="Y29" s="110">
        <f>COUNTIFS('Tourney History BA'!$B:$B,$A$29,'Tourney History BA'!T:T, 1)</f>
        <v>0</v>
      </c>
      <c r="Z29" s="110">
        <f>COUNTIFS('Tourney History BA'!$B:$B,$A29,'Tourney History BA'!U:U, 1)</f>
        <v>0</v>
      </c>
      <c r="AA29" s="110">
        <f>COUNTIFS('Tourney History BA'!$B:$B,$A$29,'Tourney History BA'!V:V, 1)</f>
        <v>0</v>
      </c>
      <c r="AB29" s="110">
        <f>COUNTIFS('Tourney History BA'!$B:$B,$A$29,'Tourney History BA'!W:W, 1)</f>
        <v>1</v>
      </c>
      <c r="AC29" s="110">
        <f>COUNTIFS('Tourney History BA'!$B:$B,$A$29,'Tourney History BA'!X:X, 1)</f>
        <v>0</v>
      </c>
      <c r="AD29" s="110">
        <f>COUNTIFS('Tourney History BA'!$B:$B,$A$29,'Tourney History BA'!Y:Y, 1)</f>
        <v>0</v>
      </c>
      <c r="AE29" s="110">
        <f>COUNTIFS('Tourney History BA'!$B:$B,$A$29,'Tourney History BA'!Z:Z, 1)</f>
        <v>1</v>
      </c>
      <c r="AF29" s="110">
        <f>COUNTIFS('Tourney History BA'!$B:$B,$A29,'Tourney History BA'!AA:AA, 1)</f>
        <v>0</v>
      </c>
      <c r="AG29" s="110">
        <f>COUNTIFS('Tourney History BA'!$B:$B,$A$29,'Tourney History BA'!AB:AB, 1)</f>
        <v>0</v>
      </c>
      <c r="AH29" s="110">
        <f>COUNTIFS('Tourney History BA'!$B:$B,$A$29,'Tourney History BA'!AC:AC, 1)</f>
        <v>2</v>
      </c>
      <c r="AI29" s="110">
        <f>COUNTIFS('Tourney History BA'!$B:$B,$A29,'Tourney History BA'!AD:AD, 1)</f>
        <v>0</v>
      </c>
      <c r="AJ29" s="110">
        <f>COUNTIFS('Tourney History BA'!$B:$B,$A$29,'Tourney History BA'!AE:AE, 1)</f>
        <v>0</v>
      </c>
      <c r="AK29" s="110">
        <f>COUNTIFS('Tourney History BA'!$B:$B,$A$29,'Tourney History BA'!AF:AF, 1)</f>
        <v>0</v>
      </c>
      <c r="AL29" s="110">
        <f>COUNTIFS('Tourney History BA'!$B:$B,$A$29,'Tourney History BA'!AG:AG, 1)</f>
        <v>0</v>
      </c>
      <c r="AM29" s="110">
        <f>COUNTIFS('Tourney History BA'!$B:$B,$A$29,'Tourney History BA'!AH:AH, 1)</f>
        <v>0</v>
      </c>
      <c r="AN29" s="110">
        <f>COUNTIFS('Tourney History BA'!$B:$B,$A$29,'Tourney History BA'!AI:AI, 1)</f>
        <v>3</v>
      </c>
      <c r="AO29" s="114">
        <f>COUNTIFS('Tourney History BA'!$B:$B,$A29,'Tourney History BA'!AJ:AJ, 1)</f>
        <v>0</v>
      </c>
      <c r="AP29" s="47">
        <f>COUNTIFS('Tourney History BA'!$B:$B,$A$29,'Tourney History BA'!AK:AK, 1)</f>
        <v>0</v>
      </c>
    </row>
    <row r="30" spans="1:42" x14ac:dyDescent="0.25">
      <c r="A30" s="36" t="s">
        <v>147</v>
      </c>
      <c r="B30" s="117" t="s">
        <v>60</v>
      </c>
      <c r="C30" s="117" t="s">
        <v>79</v>
      </c>
      <c r="D30" s="34">
        <f>SUMIFS('Tourney History BA'!C:C,'Tourney History BA'!B:B,A30)</f>
        <v>42</v>
      </c>
      <c r="E30" s="118">
        <f>AVERAGEIFS('Tourney History BA'!C:C,'Tourney History BA'!B:B,A30)</f>
        <v>14</v>
      </c>
      <c r="F30" s="35">
        <f t="array" ref="F30">MAX(IF('Tourney History BA'!B:B=A30, 'Tourney History BA'!C:C))</f>
        <v>18</v>
      </c>
      <c r="G30" s="34">
        <f>COUNTIFS('Tourney History BA'!B:B,A30,'Tourney History BA'!D:D, 1)</f>
        <v>3</v>
      </c>
      <c r="H30" s="110">
        <f>COUNTIFS('Tourney History BA'!B:B,A30,'Tourney History BA'!D:D, 0)</f>
        <v>0</v>
      </c>
      <c r="I30" s="88">
        <f>LOOKUP(2, 1/('Tourney History BA'!$B:$B=A30), 'Tourney History BA'!$AO:$AO)</f>
        <v>1</v>
      </c>
      <c r="J30" s="34">
        <f>SUMIFS('Tourney History BA'!F:F,'Tourney History BA'!B:B,A30)</f>
        <v>9</v>
      </c>
      <c r="K30" s="110">
        <f>SUMIFS('Tourney History BA'!E:E,'Tourney History BA'!B:B,A30)-J30</f>
        <v>2</v>
      </c>
      <c r="L30" s="88">
        <f>LOOKUP(2, 1/('Tourney History BA'!$B:$B=A30), 'Tourney History BA'!$AM:$AM)</f>
        <v>0.83333333333333337</v>
      </c>
      <c r="M30" s="34">
        <f>SUMIFS('Tourney History BA'!H:H,'Tourney History BA'!B:B,A30)</f>
        <v>30</v>
      </c>
      <c r="N30" s="110">
        <f>SUMIFS('Tourney History BA'!G:G,'Tourney History BA'!B:B,A30)-M30</f>
        <v>14</v>
      </c>
      <c r="O30" s="88">
        <f>LOOKUP(2, 1/('Tourney History BA'!$B:$B=A30), 'Tourney History BA'!$AN:$AN)</f>
        <v>0.69</v>
      </c>
      <c r="P30" s="34">
        <f>COUNTIFS('Tourney History BA'!$B:$B,$A$30,'Tourney History BA'!K:K, 1)</f>
        <v>0</v>
      </c>
      <c r="Q30" s="110">
        <f>COUNTIFS('Tourney History BA'!$B:$B,$A$30,'Tourney History BA'!L:L, 1)</f>
        <v>0</v>
      </c>
      <c r="R30" s="110">
        <f>COUNTIFS('Tourney History BA'!$B:$B,$A$30,'Tourney History BA'!M:M, 1)</f>
        <v>0</v>
      </c>
      <c r="S30" s="110">
        <f>COUNTIFS('Tourney History BA'!$B:$B,$A$30,'Tourney History BA'!N:N, 1)</f>
        <v>2</v>
      </c>
      <c r="T30" s="110">
        <f>COUNTIFS('Tourney History BA'!$B:$B,$A$30,'Tourney History BA'!O:O, 1)</f>
        <v>0</v>
      </c>
      <c r="U30" s="110">
        <f>COUNTIFS('Tourney History BA'!$B:$B,$A$30,'Tourney History BA'!P:P, 1)</f>
        <v>0</v>
      </c>
      <c r="V30" s="110">
        <f>COUNTIFS('Tourney History BA'!$B:$B,$A$30,'Tourney History BA'!Q:Q, 1)</f>
        <v>0</v>
      </c>
      <c r="W30" s="110">
        <f>COUNTIFS('Tourney History BA'!$B:$B,$A$30,'Tourney History BA'!R:R, 1)</f>
        <v>0</v>
      </c>
      <c r="X30" s="110">
        <f>COUNTIFS('Tourney History BA'!$B:$B,$A$30,'Tourney History BA'!S:S, 1)</f>
        <v>0</v>
      </c>
      <c r="Y30" s="110">
        <f>COUNTIFS('Tourney History BA'!$B:$B,$A$30,'Tourney History BA'!T:T, 1)</f>
        <v>0</v>
      </c>
      <c r="Z30" s="110">
        <f>COUNTIFS('Tourney History BA'!$B:$B,$A30,'Tourney History BA'!U:U, 1)</f>
        <v>0</v>
      </c>
      <c r="AA30" s="110">
        <f>COUNTIFS('Tourney History BA'!$B:$B,$A$30,'Tourney History BA'!V:V, 1)</f>
        <v>0</v>
      </c>
      <c r="AB30" s="110">
        <f>COUNTIFS('Tourney History BA'!$B:$B,$A$30,'Tourney History BA'!W:W, 1)</f>
        <v>0</v>
      </c>
      <c r="AC30" s="110">
        <f>COUNTIFS('Tourney History BA'!$B:$B,$A$30,'Tourney History BA'!X:X, 1)</f>
        <v>0</v>
      </c>
      <c r="AD30" s="110">
        <f>COUNTIFS('Tourney History BA'!$B:$B,$A$30,'Tourney History BA'!Y:Y, 1)</f>
        <v>0</v>
      </c>
      <c r="AE30" s="110">
        <f>COUNTIFS('Tourney History BA'!$B:$B,$A$30,'Tourney History BA'!Z:Z, 1)</f>
        <v>2</v>
      </c>
      <c r="AF30" s="110">
        <f>COUNTIFS('Tourney History BA'!$B:$B,$A30,'Tourney History BA'!AA:AA, 1)</f>
        <v>0</v>
      </c>
      <c r="AG30" s="110">
        <f>COUNTIFS('Tourney History BA'!$B:$B,$A$30,'Tourney History BA'!AB:AB, 1)</f>
        <v>0</v>
      </c>
      <c r="AH30" s="110">
        <f>COUNTIFS('Tourney History BA'!$B:$B,$A$30,'Tourney History BA'!AC:AC, 1)</f>
        <v>1</v>
      </c>
      <c r="AI30" s="110">
        <f>COUNTIFS('Tourney History BA'!$B:$B,$A30,'Tourney History BA'!AD:AD, 1)</f>
        <v>0</v>
      </c>
      <c r="AJ30" s="110">
        <f>COUNTIFS('Tourney History BA'!$B:$B,$A$30,'Tourney History BA'!AE:AE, 1)</f>
        <v>0</v>
      </c>
      <c r="AK30" s="110">
        <f>COUNTIFS('Tourney History BA'!$B:$B,$A$30,'Tourney History BA'!AF:AF, 1)</f>
        <v>0</v>
      </c>
      <c r="AL30" s="110">
        <f>COUNTIFS('Tourney History BA'!$B:$B,$A$30,'Tourney History BA'!AG:AG, 1)</f>
        <v>0</v>
      </c>
      <c r="AM30" s="110">
        <f>COUNTIFS('Tourney History BA'!$B:$B,$A$30,'Tourney History BA'!AH:AH, 1)</f>
        <v>3</v>
      </c>
      <c r="AN30" s="110">
        <f>COUNTIFS('Tourney History BA'!$B:$B,$A$30,'Tourney History BA'!AI:AI, 1)</f>
        <v>1</v>
      </c>
      <c r="AO30" s="114">
        <f>COUNTIFS('Tourney History BA'!$B:$B,$A30,'Tourney History BA'!AJ:AJ, 1)</f>
        <v>0</v>
      </c>
      <c r="AP30" s="47">
        <f>COUNTIFS('Tourney History BA'!$B:$B,$A$30,'Tourney History BA'!AK:AK, 1)</f>
        <v>0</v>
      </c>
    </row>
    <row r="31" spans="1:42" x14ac:dyDescent="0.25">
      <c r="A31" s="36" t="s">
        <v>17</v>
      </c>
      <c r="B31" s="117" t="s">
        <v>79</v>
      </c>
      <c r="C31" s="117" t="s">
        <v>79</v>
      </c>
      <c r="D31" s="34">
        <f>SUMIFS('Tourney History BA'!C:C,'Tourney History BA'!B:B,A31)</f>
        <v>30</v>
      </c>
      <c r="E31" s="118">
        <f>AVERAGEIFS('Tourney History BA'!C:C,'Tourney History BA'!B:B,A31)</f>
        <v>30</v>
      </c>
      <c r="F31" s="35">
        <f t="array" ref="F31">MAX(IF('Tourney History BA'!B:B=A31, 'Tourney History BA'!C:C))</f>
        <v>30</v>
      </c>
      <c r="G31" s="34">
        <f>COUNTIFS('Tourney History BA'!B:B,A31,'Tourney History BA'!D:D, 1)</f>
        <v>0</v>
      </c>
      <c r="H31" s="110">
        <f>COUNTIFS('Tourney History BA'!B:B,A31,'Tourney History BA'!D:D, 0)</f>
        <v>1</v>
      </c>
      <c r="I31" s="88">
        <f>LOOKUP(2, 1/('Tourney History BA'!$B:$B=A31), 'Tourney History BA'!$AO:$AO)</f>
        <v>0</v>
      </c>
      <c r="J31" s="34">
        <f>SUMIFS('Tourney History BA'!F:F,'Tourney History BA'!B:B,A31)</f>
        <v>1</v>
      </c>
      <c r="K31" s="110">
        <f>SUMIFS('Tourney History BA'!E:E,'Tourney History BA'!B:B,A31)-J31</f>
        <v>3</v>
      </c>
      <c r="L31" s="88">
        <f>LOOKUP(2, 1/('Tourney History BA'!$B:$B=A31), 'Tourney History BA'!$AM:$AM)</f>
        <v>0.25</v>
      </c>
      <c r="M31" s="34">
        <f>SUMIFS('Tourney History BA'!H:H,'Tourney History BA'!B:B,A31)</f>
        <v>7</v>
      </c>
      <c r="N31" s="110">
        <f>SUMIFS('Tourney History BA'!G:G,'Tourney History BA'!B:B,A31)-M31</f>
        <v>11</v>
      </c>
      <c r="O31" s="88">
        <f>LOOKUP(2, 1/('Tourney History BA'!$B:$B=A31), 'Tourney History BA'!$AN:$AN)</f>
        <v>0.39</v>
      </c>
      <c r="P31" s="34">
        <f>COUNTIFS('Tourney History BA'!$B:$B,$A$31,'Tourney History BA'!K:K, 1)</f>
        <v>0</v>
      </c>
      <c r="Q31" s="110">
        <f>COUNTIFS('Tourney History BA'!$B:$B,$A$31,'Tourney History BA'!L:L, 1)</f>
        <v>0</v>
      </c>
      <c r="R31" s="110">
        <f>COUNTIFS('Tourney History BA'!$B:$B,$A$31,'Tourney History BA'!M:M, 1)</f>
        <v>0</v>
      </c>
      <c r="S31" s="110">
        <f>COUNTIFS('Tourney History BA'!$B:$B,$A$31,'Tourney History BA'!N:N, 1)</f>
        <v>0</v>
      </c>
      <c r="T31" s="110">
        <f>COUNTIFS('Tourney History BA'!$B:$B,$A$31,'Tourney History BA'!O:O, 1)</f>
        <v>0</v>
      </c>
      <c r="U31" s="110">
        <f>COUNTIFS('Tourney History BA'!$B:$B,$A$31,'Tourney History BA'!P:P, 1)</f>
        <v>0</v>
      </c>
      <c r="V31" s="110">
        <f>COUNTIFS('Tourney History BA'!$B:$B,$A$31,'Tourney History BA'!Q:Q, 1)</f>
        <v>0</v>
      </c>
      <c r="W31" s="110">
        <f>COUNTIFS('Tourney History BA'!$B:$B,$A$31,'Tourney History BA'!R:R, 1)</f>
        <v>0</v>
      </c>
      <c r="X31" s="110">
        <f>COUNTIFS('Tourney History BA'!$B:$B,$A$31,'Tourney History BA'!S:S, 1)</f>
        <v>0</v>
      </c>
      <c r="Y31" s="110">
        <f>COUNTIFS('Tourney History BA'!$B:$B,$A$31,'Tourney History BA'!T:T, 1)</f>
        <v>0</v>
      </c>
      <c r="Z31" s="110">
        <f>COUNTIFS('Tourney History BA'!$B:$B,$A31,'Tourney History BA'!U:U, 1)</f>
        <v>0</v>
      </c>
      <c r="AA31" s="110">
        <f>COUNTIFS('Tourney History BA'!$B:$B,$A$31,'Tourney History BA'!V:V, 1)</f>
        <v>1</v>
      </c>
      <c r="AB31" s="110">
        <f>COUNTIFS('Tourney History BA'!$B:$B,$A$31,'Tourney History BA'!W:W, 1)</f>
        <v>0</v>
      </c>
      <c r="AC31" s="110">
        <f>COUNTIFS('Tourney History BA'!$B:$B,$A$31,'Tourney History BA'!X:X, 1)</f>
        <v>0</v>
      </c>
      <c r="AD31" s="110">
        <f>COUNTIFS('Tourney History BA'!$B:$B,$A$31,'Tourney History BA'!Y:Y, 1)</f>
        <v>0</v>
      </c>
      <c r="AE31" s="110">
        <f>COUNTIFS('Tourney History BA'!$B:$B,$A$31,'Tourney History BA'!Z:Z, 1)</f>
        <v>0</v>
      </c>
      <c r="AF31" s="110">
        <f>COUNTIFS('Tourney History BA'!$B:$B,$A31,'Tourney History BA'!AA:AA, 1)</f>
        <v>0</v>
      </c>
      <c r="AG31" s="110">
        <f>COUNTIFS('Tourney History BA'!$B:$B,$A$31,'Tourney History BA'!AB:AB, 1)</f>
        <v>0</v>
      </c>
      <c r="AH31" s="110">
        <f>COUNTIFS('Tourney History BA'!$B:$B,$A$31,'Tourney History BA'!AC:AC, 1)</f>
        <v>0</v>
      </c>
      <c r="AI31" s="110">
        <f>COUNTIFS('Tourney History BA'!$B:$B,$A31,'Tourney History BA'!AD:AD, 1)</f>
        <v>0</v>
      </c>
      <c r="AJ31" s="110">
        <f>COUNTIFS('Tourney History BA'!$B:$B,$A$31,'Tourney History BA'!AE:AE, 1)</f>
        <v>0</v>
      </c>
      <c r="AK31" s="110">
        <f>COUNTIFS('Tourney History BA'!$B:$B,$A$31,'Tourney History BA'!AF:AF, 1)</f>
        <v>0</v>
      </c>
      <c r="AL31" s="110">
        <f>COUNTIFS('Tourney History BA'!$B:$B,$A$31,'Tourney History BA'!AG:AG, 1)</f>
        <v>0</v>
      </c>
      <c r="AM31" s="110">
        <f>COUNTIFS('Tourney History BA'!$B:$B,$A$31,'Tourney History BA'!AH:AH, 1)</f>
        <v>0</v>
      </c>
      <c r="AN31" s="110">
        <f>COUNTIFS('Tourney History BA'!$B:$B,$A$31,'Tourney History BA'!AI:AI, 1)</f>
        <v>0</v>
      </c>
      <c r="AO31" s="114">
        <f>COUNTIFS('Tourney History BA'!$B:$B,$A31,'Tourney History BA'!AJ:AJ, 1)</f>
        <v>0</v>
      </c>
      <c r="AP31" s="47">
        <f>COUNTIFS('Tourney History BA'!$B:$B,$A$31,'Tourney History BA'!AK:AK, 1)</f>
        <v>0</v>
      </c>
    </row>
    <row r="32" spans="1:42" x14ac:dyDescent="0.25">
      <c r="A32" s="36" t="s">
        <v>6</v>
      </c>
      <c r="B32" s="114" t="s">
        <v>158</v>
      </c>
      <c r="C32" s="117" t="s">
        <v>79</v>
      </c>
      <c r="D32" s="34">
        <f>SUMIFS('Tourney History BA'!C:C,'Tourney History BA'!B:B,A32)</f>
        <v>100</v>
      </c>
      <c r="E32" s="118">
        <f>AVERAGEIFS('Tourney History BA'!C:C,'Tourney History BA'!B:B,A32)</f>
        <v>33.333333333333336</v>
      </c>
      <c r="F32" s="35">
        <f t="array" ref="F32">MAX(IF('Tourney History BA'!B:B=A32, 'Tourney History BA'!C:C))</f>
        <v>38</v>
      </c>
      <c r="G32" s="34">
        <f>COUNTIFS('Tourney History BA'!B:B,A32,'Tourney History BA'!D:D, 1)</f>
        <v>2</v>
      </c>
      <c r="H32" s="110">
        <f>COUNTIFS('Tourney History BA'!B:B,A32,'Tourney History BA'!D:D, 0)</f>
        <v>1</v>
      </c>
      <c r="I32" s="88">
        <f>LOOKUP(2, 1/('Tourney History BA'!$B:$B=A32), 'Tourney History BA'!$AO:$AO)</f>
        <v>0.66666666666666663</v>
      </c>
      <c r="J32" s="34">
        <f>SUMIFS('Tourney History BA'!F:F,'Tourney History BA'!B:B,A32)</f>
        <v>7</v>
      </c>
      <c r="K32" s="110">
        <f>SUMIFS('Tourney History BA'!E:E,'Tourney History BA'!B:B,A32)-J32</f>
        <v>5</v>
      </c>
      <c r="L32" s="88">
        <f>LOOKUP(2, 1/('Tourney History BA'!$B:$B=A32), 'Tourney History BA'!$AM:$AM)</f>
        <v>0.58333333333333337</v>
      </c>
      <c r="M32" s="34">
        <f>SUMIFS('Tourney History BA'!H:H,'Tourney History BA'!B:B,A32)</f>
        <v>25</v>
      </c>
      <c r="N32" s="110">
        <f>SUMIFS('Tourney History BA'!G:G,'Tourney History BA'!B:B,A32)-M32</f>
        <v>25</v>
      </c>
      <c r="O32" s="88">
        <f>LOOKUP(2, 1/('Tourney History BA'!$B:$B=A32), 'Tourney History BA'!$AN:$AN)</f>
        <v>0.49333333333333335</v>
      </c>
      <c r="P32" s="34">
        <f>COUNTIFS('Tourney History BA'!$B:$B,$A$32,'Tourney History BA'!K:K, 1)</f>
        <v>0</v>
      </c>
      <c r="Q32" s="110">
        <f>COUNTIFS('Tourney History BA'!$B:$B,$A$32,'Tourney History BA'!L:L, 1)</f>
        <v>0</v>
      </c>
      <c r="R32" s="110">
        <f>COUNTIFS('Tourney History BA'!$B:$B,$A$32,'Tourney History BA'!M:M, 1)</f>
        <v>0</v>
      </c>
      <c r="S32" s="110">
        <f>COUNTIFS('Tourney History BA'!$B:$B,$A$32,'Tourney History BA'!N:N, 1)</f>
        <v>0</v>
      </c>
      <c r="T32" s="110">
        <f>COUNTIFS('Tourney History BA'!$B:$B,$A$32,'Tourney History BA'!O:O, 1)</f>
        <v>0</v>
      </c>
      <c r="U32" s="110">
        <f>COUNTIFS('Tourney History BA'!$B:$B,$A$32,'Tourney History BA'!P:P, 1)</f>
        <v>0</v>
      </c>
      <c r="V32" s="110">
        <f>COUNTIFS('Tourney History BA'!$B:$B,$A$32,'Tourney History BA'!Q:Q, 1)</f>
        <v>0</v>
      </c>
      <c r="W32" s="110">
        <f>COUNTIFS('Tourney History BA'!$B:$B,$A$32,'Tourney History BA'!R:R, 1)</f>
        <v>0</v>
      </c>
      <c r="X32" s="110">
        <f>COUNTIFS('Tourney History BA'!$B:$B,$A$32,'Tourney History BA'!S:S, 1)</f>
        <v>0</v>
      </c>
      <c r="Y32" s="110">
        <f>COUNTIFS('Tourney History BA'!$B:$B,$A$32,'Tourney History BA'!T:T, 1)</f>
        <v>0</v>
      </c>
      <c r="Z32" s="110">
        <f>COUNTIFS('Tourney History BA'!$B:$B,$A32,'Tourney History BA'!U:U, 1)</f>
        <v>0</v>
      </c>
      <c r="AA32" s="110">
        <f>COUNTIFS('Tourney History BA'!$B:$B,$A$32,'Tourney History BA'!V:V, 1)</f>
        <v>0</v>
      </c>
      <c r="AB32" s="110">
        <f>COUNTIFS('Tourney History BA'!$B:$B,$A$32,'Tourney History BA'!W:W, 1)</f>
        <v>1</v>
      </c>
      <c r="AC32" s="110">
        <f>COUNTIFS('Tourney History BA'!$B:$B,$A$32,'Tourney History BA'!X:X, 1)</f>
        <v>0</v>
      </c>
      <c r="AD32" s="110">
        <f>COUNTIFS('Tourney History BA'!$B:$B,$A$32,'Tourney History BA'!Y:Y, 1)</f>
        <v>0</v>
      </c>
      <c r="AE32" s="110">
        <f>COUNTIFS('Tourney History BA'!$B:$B,$A$32,'Tourney History BA'!Z:Z, 1)</f>
        <v>1</v>
      </c>
      <c r="AF32" s="110">
        <f>COUNTIFS('Tourney History BA'!$B:$B,$A32,'Tourney History BA'!AA:AA, 1)</f>
        <v>0</v>
      </c>
      <c r="AG32" s="110">
        <f>COUNTIFS('Tourney History BA'!$B:$B,$A$32,'Tourney History BA'!AB:AB, 1)</f>
        <v>0</v>
      </c>
      <c r="AH32" s="110">
        <f>COUNTIFS('Tourney History BA'!$B:$B,$A$32,'Tourney History BA'!AC:AC, 1)</f>
        <v>2</v>
      </c>
      <c r="AI32" s="110">
        <f>COUNTIFS('Tourney History BA'!$B:$B,$A32,'Tourney History BA'!AD:AD, 1)</f>
        <v>0</v>
      </c>
      <c r="AJ32" s="110">
        <f>COUNTIFS('Tourney History BA'!$B:$B,$A$32,'Tourney History BA'!AE:AE, 1)</f>
        <v>0</v>
      </c>
      <c r="AK32" s="110">
        <f>COUNTIFS('Tourney History BA'!$B:$B,$A$32,'Tourney History BA'!AF:AF, 1)</f>
        <v>0</v>
      </c>
      <c r="AL32" s="110">
        <f>COUNTIFS('Tourney History BA'!$B:$B,$A$32,'Tourney History BA'!AG:AG, 1)</f>
        <v>0</v>
      </c>
      <c r="AM32" s="110">
        <f>COUNTIFS('Tourney History BA'!$B:$B,$A$32,'Tourney History BA'!AH:AH, 1)</f>
        <v>0</v>
      </c>
      <c r="AN32" s="110">
        <f>COUNTIFS('Tourney History BA'!$B:$B,$A$32,'Tourney History BA'!AI:AI, 1)</f>
        <v>3</v>
      </c>
      <c r="AO32" s="114">
        <f>COUNTIFS('Tourney History BA'!$B:$B,$A32,'Tourney History BA'!AJ:AJ, 1)</f>
        <v>0</v>
      </c>
      <c r="AP32" s="47">
        <f>COUNTIFS('Tourney History BA'!$B:$B,$A$32,'Tourney History BA'!AK:AK, 1)</f>
        <v>0</v>
      </c>
    </row>
    <row r="33" spans="1:42" x14ac:dyDescent="0.25">
      <c r="A33" s="36" t="s">
        <v>18</v>
      </c>
      <c r="B33" s="117" t="s">
        <v>79</v>
      </c>
      <c r="C33" s="117" t="s">
        <v>79</v>
      </c>
      <c r="D33" s="34">
        <f>SUMIFS('Tourney History BA'!C:C,'Tourney History BA'!B:B,A33)</f>
        <v>22</v>
      </c>
      <c r="E33" s="118">
        <f>AVERAGEIFS('Tourney History BA'!C:C,'Tourney History BA'!B:B,A33)</f>
        <v>22</v>
      </c>
      <c r="F33" s="35">
        <f t="array" ref="F33">MAX(IF('Tourney History BA'!B:B=A33, 'Tourney History BA'!C:C))</f>
        <v>22</v>
      </c>
      <c r="G33" s="34">
        <f>COUNTIFS('Tourney History BA'!B:B,A33,'Tourney History BA'!D:D, 1)</f>
        <v>0</v>
      </c>
      <c r="H33" s="110">
        <f>COUNTIFS('Tourney History BA'!B:B,A33,'Tourney History BA'!D:D, 0)</f>
        <v>1</v>
      </c>
      <c r="I33" s="88">
        <f>LOOKUP(2, 1/('Tourney History BA'!$B:$B=A33), 'Tourney History BA'!$AO:$AO)</f>
        <v>0</v>
      </c>
      <c r="J33" s="34">
        <f>SUMIFS('Tourney History BA'!F:F,'Tourney History BA'!B:B,A33)</f>
        <v>1</v>
      </c>
      <c r="K33" s="110">
        <f>SUMIFS('Tourney History BA'!E:E,'Tourney History BA'!B:B,A33)-J33</f>
        <v>3</v>
      </c>
      <c r="L33" s="88">
        <f>LOOKUP(2, 1/('Tourney History BA'!$B:$B=A33), 'Tourney History BA'!$AM:$AM)</f>
        <v>0.25</v>
      </c>
      <c r="M33" s="34">
        <f>SUMIFS('Tourney History BA'!H:H,'Tourney History BA'!B:B,A33)</f>
        <v>7</v>
      </c>
      <c r="N33" s="110">
        <f>SUMIFS('Tourney History BA'!G:G,'Tourney History BA'!B:B,A33)-M33</f>
        <v>9</v>
      </c>
      <c r="O33" s="88">
        <f>LOOKUP(2, 1/('Tourney History BA'!$B:$B=A33), 'Tourney History BA'!$AN:$AN)</f>
        <v>0.44</v>
      </c>
      <c r="P33" s="34">
        <f>COUNTIFS('Tourney History BA'!$B:$B,$A$33,'Tourney History BA'!K:K, 1)</f>
        <v>0</v>
      </c>
      <c r="Q33" s="110">
        <f>COUNTIFS('Tourney History BA'!$B:$B,$A$33,'Tourney History BA'!L:L, 1)</f>
        <v>0</v>
      </c>
      <c r="R33" s="110">
        <f>COUNTIFS('Tourney History BA'!$B:$B,$A$33,'Tourney History BA'!M:M, 1)</f>
        <v>0</v>
      </c>
      <c r="S33" s="110">
        <f>COUNTIFS('Tourney History BA'!$B:$B,$A$33,'Tourney History BA'!N:N, 1)</f>
        <v>0</v>
      </c>
      <c r="T33" s="110">
        <f>COUNTIFS('Tourney History BA'!$B:$B,$A$33,'Tourney History BA'!O:O, 1)</f>
        <v>0</v>
      </c>
      <c r="U33" s="110">
        <f>COUNTIFS('Tourney History BA'!$B:$B,$A$33,'Tourney History BA'!P:P, 1)</f>
        <v>0</v>
      </c>
      <c r="V33" s="110">
        <f>COUNTIFS('Tourney History BA'!$B:$B,$A$33,'Tourney History BA'!Q:Q, 1)</f>
        <v>1</v>
      </c>
      <c r="W33" s="110">
        <f>COUNTIFS('Tourney History BA'!$B:$B,$A$33,'Tourney History BA'!R:R, 1)</f>
        <v>0</v>
      </c>
      <c r="X33" s="110">
        <f>COUNTIFS('Tourney History BA'!$B:$B,$A$33,'Tourney History BA'!S:S, 1)</f>
        <v>0</v>
      </c>
      <c r="Y33" s="110">
        <f>COUNTIFS('Tourney History BA'!$B:$B,$A$33,'Tourney History BA'!T:T, 1)</f>
        <v>0</v>
      </c>
      <c r="Z33" s="110">
        <f>COUNTIFS('Tourney History BA'!$B:$B,$A33,'Tourney History BA'!U:U, 1)</f>
        <v>0</v>
      </c>
      <c r="AA33" s="110">
        <f>COUNTIFS('Tourney History BA'!$B:$B,$A$33,'Tourney History BA'!V:V, 1)</f>
        <v>0</v>
      </c>
      <c r="AB33" s="110">
        <f>COUNTIFS('Tourney History BA'!$B:$B,$A$33,'Tourney History BA'!W:W, 1)</f>
        <v>0</v>
      </c>
      <c r="AC33" s="110">
        <f>COUNTIFS('Tourney History BA'!$B:$B,$A$33,'Tourney History BA'!X:X, 1)</f>
        <v>0</v>
      </c>
      <c r="AD33" s="110">
        <f>COUNTIFS('Tourney History BA'!$B:$B,$A$33,'Tourney History BA'!Y:Y, 1)</f>
        <v>0</v>
      </c>
      <c r="AE33" s="110">
        <f>COUNTIFS('Tourney History BA'!$B:$B,$A$33,'Tourney History BA'!Z:Z, 1)</f>
        <v>0</v>
      </c>
      <c r="AF33" s="110">
        <f>COUNTIFS('Tourney History BA'!$B:$B,$A33,'Tourney History BA'!AA:AA, 1)</f>
        <v>0</v>
      </c>
      <c r="AG33" s="110">
        <f>COUNTIFS('Tourney History BA'!$B:$B,$A$33,'Tourney History BA'!AB:AB, 1)</f>
        <v>0</v>
      </c>
      <c r="AH33" s="110">
        <f>COUNTIFS('Tourney History BA'!$B:$B,$A$33,'Tourney History BA'!AC:AC, 1)</f>
        <v>0</v>
      </c>
      <c r="AI33" s="110">
        <f>COUNTIFS('Tourney History BA'!$B:$B,$A33,'Tourney History BA'!AD:AD, 1)</f>
        <v>0</v>
      </c>
      <c r="AJ33" s="110">
        <f>COUNTIFS('Tourney History BA'!$B:$B,$A$33,'Tourney History BA'!AE:AE, 1)</f>
        <v>0</v>
      </c>
      <c r="AK33" s="110">
        <f>COUNTIFS('Tourney History BA'!$B:$B,$A$33,'Tourney History BA'!AF:AF, 1)</f>
        <v>0</v>
      </c>
      <c r="AL33" s="110">
        <f>COUNTIFS('Tourney History BA'!$B:$B,$A$33,'Tourney History BA'!AG:AG, 1)</f>
        <v>0</v>
      </c>
      <c r="AM33" s="110">
        <f>COUNTIFS('Tourney History BA'!$B:$B,$A$33,'Tourney History BA'!AH:AH, 1)</f>
        <v>0</v>
      </c>
      <c r="AN33" s="110">
        <f>COUNTIFS('Tourney History BA'!$B:$B,$A$33,'Tourney History BA'!AI:AI, 1)</f>
        <v>0</v>
      </c>
      <c r="AO33" s="114">
        <f>COUNTIFS('Tourney History BA'!$B:$B,$A33,'Tourney History BA'!AJ:AJ, 1)</f>
        <v>0</v>
      </c>
      <c r="AP33" s="47">
        <f>COUNTIFS('Tourney History BA'!$B:$B,$A$33,'Tourney History BA'!AK:AK, 1)</f>
        <v>0</v>
      </c>
    </row>
    <row r="34" spans="1:42" x14ac:dyDescent="0.25">
      <c r="A34" s="36" t="s">
        <v>113</v>
      </c>
      <c r="B34" s="117" t="s">
        <v>79</v>
      </c>
      <c r="C34" s="117" t="s">
        <v>79</v>
      </c>
      <c r="D34" s="34">
        <f>SUMIFS('Tourney History BA'!C:C,'Tourney History BA'!B:B,A34)</f>
        <v>16</v>
      </c>
      <c r="E34" s="118">
        <f>AVERAGEIFS('Tourney History BA'!C:C,'Tourney History BA'!B:B,A34)</f>
        <v>16</v>
      </c>
      <c r="F34" s="35">
        <f t="array" ref="F34">MAX(IF('Tourney History BA'!B:B=A34, 'Tourney History BA'!C:C))</f>
        <v>16</v>
      </c>
      <c r="G34" s="34">
        <f>COUNTIFS('Tourney History BA'!B:B,A34,'Tourney History BA'!D:D, 1)</f>
        <v>0</v>
      </c>
      <c r="H34" s="110">
        <f>COUNTIFS('Tourney History BA'!B:B,A34,'Tourney History BA'!D:D, 0)</f>
        <v>1</v>
      </c>
      <c r="I34" s="88">
        <f>LOOKUP(2, 1/('Tourney History BA'!$B:$B=A34), 'Tourney History BA'!$AO:$AO)</f>
        <v>0</v>
      </c>
      <c r="J34" s="34">
        <f>SUMIFS('Tourney History BA'!F:F,'Tourney History BA'!B:B,A34)</f>
        <v>1</v>
      </c>
      <c r="K34" s="110">
        <f>SUMIFS('Tourney History BA'!E:E,'Tourney History BA'!B:B,A34)-J34</f>
        <v>3</v>
      </c>
      <c r="L34" s="88">
        <f>LOOKUP(2, 1/('Tourney History BA'!$B:$B=A34), 'Tourney History BA'!$AM:$AM)</f>
        <v>0.25</v>
      </c>
      <c r="M34" s="34">
        <f>SUMIFS('Tourney History BA'!H:H,'Tourney History BA'!B:B,A34)</f>
        <v>7</v>
      </c>
      <c r="N34" s="110">
        <f>SUMIFS('Tourney History BA'!G:G,'Tourney History BA'!B:B,A34)-M34</f>
        <v>9</v>
      </c>
      <c r="O34" s="88">
        <f>LOOKUP(2, 1/('Tourney History BA'!$B:$B=A34), 'Tourney History BA'!$AN:$AN)</f>
        <v>0.44</v>
      </c>
      <c r="P34" s="34">
        <f>COUNTIFS('Tourney History BA'!$B:$B,$A$34,'Tourney History BA'!K:K, 1)</f>
        <v>0</v>
      </c>
      <c r="Q34" s="110">
        <f>COUNTIFS('Tourney History BA'!$B:$B,$A$34,'Tourney History BA'!L:L, 1)</f>
        <v>0</v>
      </c>
      <c r="R34" s="110">
        <f>COUNTIFS('Tourney History BA'!$B:$B,$A$34,'Tourney History BA'!M:M, 1)</f>
        <v>0</v>
      </c>
      <c r="S34" s="110">
        <f>COUNTIFS('Tourney History BA'!$B:$B,$A$34,'Tourney History BA'!N:N, 1)</f>
        <v>0</v>
      </c>
      <c r="T34" s="110">
        <f>COUNTIFS('Tourney History BA'!$B:$B,$A$34,'Tourney History BA'!O:O, 1)</f>
        <v>0</v>
      </c>
      <c r="U34" s="110">
        <f>COUNTIFS('Tourney History BA'!$B:$B,$A$34,'Tourney History BA'!P:P, 1)</f>
        <v>0</v>
      </c>
      <c r="V34" s="110">
        <f>COUNTIFS('Tourney History BA'!$B:$B,$A$34,'Tourney History BA'!Q:Q, 1)</f>
        <v>1</v>
      </c>
      <c r="W34" s="110">
        <f>COUNTIFS('Tourney History BA'!$B:$B,$A$34,'Tourney History BA'!R:R, 1)</f>
        <v>0</v>
      </c>
      <c r="X34" s="110">
        <f>COUNTIFS('Tourney History BA'!$B:$B,$A$34,'Tourney History BA'!S:S, 1)</f>
        <v>0</v>
      </c>
      <c r="Y34" s="110">
        <f>COUNTIFS('Tourney History BA'!$B:$B,$A$34,'Tourney History BA'!T:T, 1)</f>
        <v>0</v>
      </c>
      <c r="Z34" s="110">
        <f>COUNTIFS('Tourney History BA'!$B:$B,$A34,'Tourney History BA'!U:U, 1)</f>
        <v>0</v>
      </c>
      <c r="AA34" s="110">
        <f>COUNTIFS('Tourney History BA'!$B:$B,$A$34,'Tourney History BA'!V:V, 1)</f>
        <v>0</v>
      </c>
      <c r="AB34" s="110">
        <f>COUNTIFS('Tourney History BA'!$B:$B,$A$34,'Tourney History BA'!W:W, 1)</f>
        <v>0</v>
      </c>
      <c r="AC34" s="110">
        <f>COUNTIFS('Tourney History BA'!$B:$B,$A$34,'Tourney History BA'!X:X, 1)</f>
        <v>0</v>
      </c>
      <c r="AD34" s="110">
        <f>COUNTIFS('Tourney History BA'!$B:$B,$A$34,'Tourney History BA'!Y:Y, 1)</f>
        <v>0</v>
      </c>
      <c r="AE34" s="110">
        <f>COUNTIFS('Tourney History BA'!$B:$B,$A$34,'Tourney History BA'!Z:Z, 1)</f>
        <v>0</v>
      </c>
      <c r="AF34" s="110">
        <f>COUNTIFS('Tourney History BA'!$B:$B,$A34,'Tourney History BA'!AA:AA, 1)</f>
        <v>0</v>
      </c>
      <c r="AG34" s="110">
        <f>COUNTIFS('Tourney History BA'!$B:$B,$A$34,'Tourney History BA'!AB:AB, 1)</f>
        <v>0</v>
      </c>
      <c r="AH34" s="110">
        <f>COUNTIFS('Tourney History BA'!$B:$B,$A$34,'Tourney History BA'!AC:AC, 1)</f>
        <v>0</v>
      </c>
      <c r="AI34" s="110">
        <f>COUNTIFS('Tourney History BA'!$B:$B,$A34,'Tourney History BA'!AD:AD, 1)</f>
        <v>0</v>
      </c>
      <c r="AJ34" s="110">
        <f>COUNTIFS('Tourney History BA'!$B:$B,$A$34,'Tourney History BA'!AE:AE, 1)</f>
        <v>0</v>
      </c>
      <c r="AK34" s="110">
        <f>COUNTIFS('Tourney History BA'!$B:$B,$A$34,'Tourney History BA'!AF:AF, 1)</f>
        <v>0</v>
      </c>
      <c r="AL34" s="110">
        <f>COUNTIFS('Tourney History BA'!$B:$B,$A$34,'Tourney History BA'!AG:AG, 1)</f>
        <v>0</v>
      </c>
      <c r="AM34" s="110">
        <f>COUNTIFS('Tourney History BA'!$B:$B,$A$34,'Tourney History BA'!AH:AH, 1)</f>
        <v>0</v>
      </c>
      <c r="AN34" s="110">
        <f>COUNTIFS('Tourney History BA'!$B:$B,$A$34,'Tourney History BA'!AI:AI, 1)</f>
        <v>0</v>
      </c>
      <c r="AO34" s="114">
        <f>COUNTIFS('Tourney History BA'!$B:$B,$A34,'Tourney History BA'!AJ:AJ, 1)</f>
        <v>0</v>
      </c>
      <c r="AP34" s="47">
        <f>COUNTIFS('Tourney History BA'!$B:$B,$A$34,'Tourney History BA'!AK:AK, 1)</f>
        <v>0</v>
      </c>
    </row>
    <row r="35" spans="1:42" x14ac:dyDescent="0.25">
      <c r="A35" s="36" t="s">
        <v>14</v>
      </c>
      <c r="B35" s="117" t="s">
        <v>79</v>
      </c>
      <c r="C35" s="117" t="s">
        <v>79</v>
      </c>
      <c r="D35" s="34">
        <f>SUMIFS('Tourney History BA'!C:C,'Tourney History BA'!B:B,A35)</f>
        <v>22</v>
      </c>
      <c r="E35" s="118">
        <f>AVERAGEIFS('Tourney History BA'!C:C,'Tourney History BA'!B:B,A35)</f>
        <v>22</v>
      </c>
      <c r="F35" s="35">
        <f t="array" ref="F35">MAX(IF('Tourney History BA'!B:B=A35, 'Tourney History BA'!C:C))</f>
        <v>22</v>
      </c>
      <c r="G35" s="34">
        <f>COUNTIFS('Tourney History BA'!B:B,A35,'Tourney History BA'!D:D, 1)</f>
        <v>0</v>
      </c>
      <c r="H35" s="110">
        <f>COUNTIFS('Tourney History BA'!B:B,A35,'Tourney History BA'!D:D, 0)</f>
        <v>1</v>
      </c>
      <c r="I35" s="88">
        <f>LOOKUP(2, 1/('Tourney History BA'!$B:$B=A35), 'Tourney History BA'!$AO:$AO)</f>
        <v>0</v>
      </c>
      <c r="J35" s="34">
        <f>SUMIFS('Tourney History BA'!F:F,'Tourney History BA'!B:B,A35)</f>
        <v>1</v>
      </c>
      <c r="K35" s="110">
        <f>SUMIFS('Tourney History BA'!E:E,'Tourney History BA'!B:B,A35)-J35</f>
        <v>3</v>
      </c>
      <c r="L35" s="88">
        <f>LOOKUP(2, 1/('Tourney History BA'!$B:$B=A35), 'Tourney History BA'!$AM:$AM)</f>
        <v>0.25</v>
      </c>
      <c r="M35" s="34">
        <f>SUMIFS('Tourney History BA'!H:H,'Tourney History BA'!B:B,A35)</f>
        <v>7</v>
      </c>
      <c r="N35" s="110">
        <f>SUMIFS('Tourney History BA'!G:G,'Tourney History BA'!B:B,A35)-M35</f>
        <v>9</v>
      </c>
      <c r="O35" s="88">
        <f>LOOKUP(2, 1/('Tourney History BA'!$B:$B=A35), 'Tourney History BA'!$AN:$AN)</f>
        <v>0.44</v>
      </c>
      <c r="P35" s="34">
        <f>COUNTIFS('Tourney History BA'!$B:$B,$A$35,'Tourney History BA'!K:K, 1)</f>
        <v>0</v>
      </c>
      <c r="Q35" s="110">
        <f>COUNTIFS('Tourney History BA'!$B:$B,$A$35,'Tourney History BA'!L:L, 1)</f>
        <v>0</v>
      </c>
      <c r="R35" s="110">
        <f>COUNTIFS('Tourney History BA'!$B:$B,$A$35,'Tourney History BA'!M:M, 1)</f>
        <v>0</v>
      </c>
      <c r="S35" s="110">
        <f>COUNTIFS('Tourney History BA'!$B:$B,$A$35,'Tourney History BA'!N:N, 1)</f>
        <v>0</v>
      </c>
      <c r="T35" s="110">
        <f>COUNTIFS('Tourney History BA'!$B:$B,$A$35,'Tourney History BA'!O:O, 1)</f>
        <v>0</v>
      </c>
      <c r="U35" s="110">
        <f>COUNTIFS('Tourney History BA'!$B:$B,$A$35,'Tourney History BA'!P:P, 1)</f>
        <v>0</v>
      </c>
      <c r="V35" s="110">
        <f>COUNTIFS('Tourney History BA'!$B:$B,$A$35,'Tourney History BA'!Q:Q, 1)</f>
        <v>1</v>
      </c>
      <c r="W35" s="110">
        <f>COUNTIFS('Tourney History BA'!$B:$B,$A$35,'Tourney History BA'!R:R, 1)</f>
        <v>0</v>
      </c>
      <c r="X35" s="110">
        <f>COUNTIFS('Tourney History BA'!$B:$B,$A$35,'Tourney History BA'!S:S, 1)</f>
        <v>0</v>
      </c>
      <c r="Y35" s="110">
        <f>COUNTIFS('Tourney History BA'!$B:$B,$A$35,'Tourney History BA'!T:T, 1)</f>
        <v>0</v>
      </c>
      <c r="Z35" s="110">
        <f>COUNTIFS('Tourney History BA'!$B:$B,$A35,'Tourney History BA'!U:U, 1)</f>
        <v>0</v>
      </c>
      <c r="AA35" s="110">
        <f>COUNTIFS('Tourney History BA'!$B:$B,$A$35,'Tourney History BA'!V:V, 1)</f>
        <v>0</v>
      </c>
      <c r="AB35" s="110">
        <f>COUNTIFS('Tourney History BA'!$B:$B,$A$35,'Tourney History BA'!W:W, 1)</f>
        <v>0</v>
      </c>
      <c r="AC35" s="110">
        <f>COUNTIFS('Tourney History BA'!$B:$B,$A$35,'Tourney History BA'!X:X, 1)</f>
        <v>0</v>
      </c>
      <c r="AD35" s="110">
        <f>COUNTIFS('Tourney History BA'!$B:$B,$A$35,'Tourney History BA'!Y:Y, 1)</f>
        <v>0</v>
      </c>
      <c r="AE35" s="110">
        <f>COUNTIFS('Tourney History BA'!$B:$B,$A$35,'Tourney History BA'!Z:Z, 1)</f>
        <v>0</v>
      </c>
      <c r="AF35" s="110">
        <f>COUNTIFS('Tourney History BA'!$B:$B,$A35,'Tourney History BA'!AA:AA, 1)</f>
        <v>0</v>
      </c>
      <c r="AG35" s="110">
        <f>COUNTIFS('Tourney History BA'!$B:$B,$A$35,'Tourney History BA'!AB:AB, 1)</f>
        <v>0</v>
      </c>
      <c r="AH35" s="110">
        <f>COUNTIFS('Tourney History BA'!$B:$B,$A$35,'Tourney History BA'!AC:AC, 1)</f>
        <v>0</v>
      </c>
      <c r="AI35" s="110">
        <f>COUNTIFS('Tourney History BA'!$B:$B,$A35,'Tourney History BA'!AD:AD, 1)</f>
        <v>0</v>
      </c>
      <c r="AJ35" s="110">
        <f>COUNTIFS('Tourney History BA'!$B:$B,$A$35,'Tourney History BA'!AE:AE, 1)</f>
        <v>0</v>
      </c>
      <c r="AK35" s="110">
        <f>COUNTIFS('Tourney History BA'!$B:$B,$A$35,'Tourney History BA'!AF:AF, 1)</f>
        <v>0</v>
      </c>
      <c r="AL35" s="110">
        <f>COUNTIFS('Tourney History BA'!$B:$B,$A$35,'Tourney History BA'!AG:AG, 1)</f>
        <v>0</v>
      </c>
      <c r="AM35" s="110">
        <f>COUNTIFS('Tourney History BA'!$B:$B,$A$35,'Tourney History BA'!AH:AH, 1)</f>
        <v>0</v>
      </c>
      <c r="AN35" s="110">
        <f>COUNTIFS('Tourney History BA'!$B:$B,$A$35,'Tourney History BA'!AI:AI, 1)</f>
        <v>0</v>
      </c>
      <c r="AO35" s="114">
        <f>COUNTIFS('Tourney History BA'!$B:$B,$A35,'Tourney History BA'!AJ:AJ, 1)</f>
        <v>0</v>
      </c>
      <c r="AP35" s="47">
        <f>COUNTIFS('Tourney History BA'!$B:$B,$A$35,'Tourney History BA'!AK:AK, 1)</f>
        <v>0</v>
      </c>
    </row>
    <row r="36" spans="1:42" x14ac:dyDescent="0.25">
      <c r="A36" s="36" t="s">
        <v>70</v>
      </c>
      <c r="B36" s="117" t="s">
        <v>79</v>
      </c>
      <c r="C36" s="117" t="s">
        <v>79</v>
      </c>
      <c r="D36" s="34">
        <f>SUMIFS('Tourney History BA'!C:C,'Tourney History BA'!B:B,A36)</f>
        <v>13</v>
      </c>
      <c r="E36" s="118">
        <f>AVERAGEIFS('Tourney History BA'!C:C,'Tourney History BA'!B:B,A36)</f>
        <v>13</v>
      </c>
      <c r="F36" s="35">
        <f t="array" ref="F36">MAX(IF('Tourney History BA'!B:B=A36, 'Tourney History BA'!C:C))</f>
        <v>13</v>
      </c>
      <c r="G36" s="34">
        <f>COUNTIFS('Tourney History BA'!B:B,A36,'Tourney History BA'!D:D, 1)</f>
        <v>0</v>
      </c>
      <c r="H36" s="110">
        <f>COUNTIFS('Tourney History BA'!B:B,A36,'Tourney History BA'!D:D, 0)</f>
        <v>1</v>
      </c>
      <c r="I36" s="88">
        <f>LOOKUP(2, 1/('Tourney History BA'!$B:$B=A36), 'Tourney History BA'!$AO:$AO)</f>
        <v>0</v>
      </c>
      <c r="J36" s="34">
        <f>SUMIFS('Tourney History BA'!F:F,'Tourney History BA'!B:B,A36)</f>
        <v>1</v>
      </c>
      <c r="K36" s="110">
        <f>SUMIFS('Tourney History BA'!E:E,'Tourney History BA'!B:B,A36)-J36</f>
        <v>3</v>
      </c>
      <c r="L36" s="88">
        <f>LOOKUP(2, 1/('Tourney History BA'!$B:$B=A36), 'Tourney History BA'!$AM:$AM)</f>
        <v>0.25</v>
      </c>
      <c r="M36" s="34">
        <f>SUMIFS('Tourney History BA'!H:H,'Tourney History BA'!B:B,A36)</f>
        <v>6</v>
      </c>
      <c r="N36" s="110">
        <f>SUMIFS('Tourney History BA'!G:G,'Tourney History BA'!B:B,A36)-M36</f>
        <v>10</v>
      </c>
      <c r="O36" s="88">
        <f>LOOKUP(2, 1/('Tourney History BA'!$B:$B=A36), 'Tourney History BA'!$AN:$AN)</f>
        <v>0.38</v>
      </c>
      <c r="P36" s="34">
        <f>COUNTIFS('Tourney History BA'!$B:$B,$A$36,'Tourney History BA'!K:K, 1)</f>
        <v>1</v>
      </c>
      <c r="Q36" s="110">
        <f>COUNTIFS('Tourney History BA'!$B:$B,$A$36,'Tourney History BA'!L:L, 1)</f>
        <v>0</v>
      </c>
      <c r="R36" s="110">
        <f>COUNTIFS('Tourney History BA'!$B:$B,$A$36,'Tourney History BA'!M:M, 1)</f>
        <v>0</v>
      </c>
      <c r="S36" s="110">
        <f>COUNTIFS('Tourney History BA'!$B:$B,$A$36,'Tourney History BA'!N:N, 1)</f>
        <v>0</v>
      </c>
      <c r="T36" s="110">
        <f>COUNTIFS('Tourney History BA'!$B:$B,$A$36,'Tourney History BA'!O:O, 1)</f>
        <v>0</v>
      </c>
      <c r="U36" s="110">
        <f>COUNTIFS('Tourney History BA'!$B:$B,$A$36,'Tourney History BA'!P:P, 1)</f>
        <v>0</v>
      </c>
      <c r="V36" s="110">
        <f>COUNTIFS('Tourney History BA'!$B:$B,$A$36,'Tourney History BA'!Q:Q, 1)</f>
        <v>0</v>
      </c>
      <c r="W36" s="110">
        <f>COUNTIFS('Tourney History BA'!$B:$B,$A$36,'Tourney History BA'!R:R, 1)</f>
        <v>0</v>
      </c>
      <c r="X36" s="110">
        <f>COUNTIFS('Tourney History BA'!$B:$B,$A$36,'Tourney History BA'!S:S, 1)</f>
        <v>0</v>
      </c>
      <c r="Y36" s="110">
        <f>COUNTIFS('Tourney History BA'!$B:$B,$A$36,'Tourney History BA'!T:T, 1)</f>
        <v>0</v>
      </c>
      <c r="Z36" s="110">
        <f>COUNTIFS('Tourney History BA'!$B:$B,$A36,'Tourney History BA'!U:U, 1)</f>
        <v>0</v>
      </c>
      <c r="AA36" s="110">
        <f>COUNTIFS('Tourney History BA'!$B:$B,$A$36,'Tourney History BA'!V:V, 1)</f>
        <v>0</v>
      </c>
      <c r="AB36" s="110">
        <f>COUNTIFS('Tourney History BA'!$B:$B,$A$36,'Tourney History BA'!W:W, 1)</f>
        <v>0</v>
      </c>
      <c r="AC36" s="110">
        <f>COUNTIFS('Tourney History BA'!$B:$B,$A$36,'Tourney History BA'!X:X, 1)</f>
        <v>0</v>
      </c>
      <c r="AD36" s="110">
        <f>COUNTIFS('Tourney History BA'!$B:$B,$A$36,'Tourney History BA'!Y:Y, 1)</f>
        <v>0</v>
      </c>
      <c r="AE36" s="110">
        <f>COUNTIFS('Tourney History BA'!$B:$B,$A$36,'Tourney History BA'!Z:Z, 1)</f>
        <v>0</v>
      </c>
      <c r="AF36" s="110">
        <f>COUNTIFS('Tourney History BA'!$B:$B,$A36,'Tourney History BA'!AA:AA, 1)</f>
        <v>0</v>
      </c>
      <c r="AG36" s="110">
        <f>COUNTIFS('Tourney History BA'!$B:$B,$A$36,'Tourney History BA'!AB:AB, 1)</f>
        <v>0</v>
      </c>
      <c r="AH36" s="110">
        <f>COUNTIFS('Tourney History BA'!$B:$B,$A$36,'Tourney History BA'!AC:AC, 1)</f>
        <v>0</v>
      </c>
      <c r="AI36" s="110">
        <f>COUNTIFS('Tourney History BA'!$B:$B,$A36,'Tourney History BA'!AD:AD, 1)</f>
        <v>0</v>
      </c>
      <c r="AJ36" s="110">
        <f>COUNTIFS('Tourney History BA'!$B:$B,$A$36,'Tourney History BA'!AE:AE, 1)</f>
        <v>0</v>
      </c>
      <c r="AK36" s="110">
        <f>COUNTIFS('Tourney History BA'!$B:$B,$A$36,'Tourney History BA'!AF:AF, 1)</f>
        <v>0</v>
      </c>
      <c r="AL36" s="110">
        <f>COUNTIFS('Tourney History BA'!$B:$B,$A$36,'Tourney History BA'!AG:AG, 1)</f>
        <v>0</v>
      </c>
      <c r="AM36" s="110">
        <f>COUNTIFS('Tourney History BA'!$B:$B,$A$36,'Tourney History BA'!AH:AH, 1)</f>
        <v>0</v>
      </c>
      <c r="AN36" s="110">
        <f>COUNTIFS('Tourney History BA'!$B:$B,$A$36,'Tourney History BA'!AI:AI, 1)</f>
        <v>0</v>
      </c>
      <c r="AO36" s="114">
        <f>COUNTIFS('Tourney History BA'!$B:$B,$A36,'Tourney History BA'!AJ:AJ, 1)</f>
        <v>0</v>
      </c>
      <c r="AP36" s="47">
        <f>COUNTIFS('Tourney History BA'!$B:$B,$A$36,'Tourney History BA'!AK:AK, 1)</f>
        <v>0</v>
      </c>
    </row>
    <row r="37" spans="1:42" x14ac:dyDescent="0.25">
      <c r="A37" s="36" t="s">
        <v>4</v>
      </c>
      <c r="B37" s="114" t="s">
        <v>158</v>
      </c>
      <c r="C37" s="117" t="s">
        <v>79</v>
      </c>
      <c r="D37" s="34">
        <f>SUMIFS('Tourney History BA'!C:C,'Tourney History BA'!B:B,A37)</f>
        <v>33</v>
      </c>
      <c r="E37" s="118">
        <f>AVERAGEIFS('Tourney History BA'!C:C,'Tourney History BA'!B:B,A37)</f>
        <v>33</v>
      </c>
      <c r="F37" s="35">
        <f t="array" ref="F37">MAX(IF('Tourney History BA'!B:B=A37, 'Tourney History BA'!C:C))</f>
        <v>33</v>
      </c>
      <c r="G37" s="34">
        <f>COUNTIFS('Tourney History BA'!B:B,A37,'Tourney History BA'!D:D, 1)</f>
        <v>0</v>
      </c>
      <c r="H37" s="110">
        <f>COUNTIFS('Tourney History BA'!B:B,A37,'Tourney History BA'!D:D, 0)</f>
        <v>1</v>
      </c>
      <c r="I37" s="88">
        <f>LOOKUP(2, 1/('Tourney History BA'!$B:$B=A37), 'Tourney History BA'!$AO:$AO)</f>
        <v>0</v>
      </c>
      <c r="J37" s="34">
        <f>SUMIFS('Tourney History BA'!F:F,'Tourney History BA'!B:B,A37)</f>
        <v>1</v>
      </c>
      <c r="K37" s="110">
        <f>SUMIFS('Tourney History BA'!E:E,'Tourney History BA'!B:B,A37)-J37</f>
        <v>3</v>
      </c>
      <c r="L37" s="88">
        <f>LOOKUP(2, 1/('Tourney History BA'!$B:$B=A37), 'Tourney History BA'!$AM:$AM)</f>
        <v>0.25</v>
      </c>
      <c r="M37" s="34">
        <f>SUMIFS('Tourney History BA'!H:H,'Tourney History BA'!B:B,A37)</f>
        <v>7</v>
      </c>
      <c r="N37" s="110">
        <f>SUMIFS('Tourney History BA'!G:G,'Tourney History BA'!B:B,A37)-M37</f>
        <v>9</v>
      </c>
      <c r="O37" s="88">
        <f>LOOKUP(2, 1/('Tourney History BA'!$B:$B=A37), 'Tourney History BA'!$AN:$AN)</f>
        <v>0.44</v>
      </c>
      <c r="P37" s="34">
        <f>COUNTIFS('Tourney History BA'!$B:$B,$A$37,'Tourney History BA'!K:K, 1)</f>
        <v>0</v>
      </c>
      <c r="Q37" s="110">
        <f>COUNTIFS('Tourney History BA'!$B:$B,$A$37,'Tourney History BA'!L:L, 1)</f>
        <v>0</v>
      </c>
      <c r="R37" s="110">
        <f>COUNTIFS('Tourney History BA'!$B:$B,$A$37,'Tourney History BA'!M:M, 1)</f>
        <v>0</v>
      </c>
      <c r="S37" s="110">
        <f>COUNTIFS('Tourney History BA'!$B:$B,$A$37,'Tourney History BA'!N:N, 1)</f>
        <v>0</v>
      </c>
      <c r="T37" s="110">
        <f>COUNTIFS('Tourney History BA'!$B:$B,$A$37,'Tourney History BA'!O:O, 1)</f>
        <v>0</v>
      </c>
      <c r="U37" s="110">
        <f>COUNTIFS('Tourney History BA'!$B:$B,$A$37,'Tourney History BA'!P:P, 1)</f>
        <v>0</v>
      </c>
      <c r="V37" s="110">
        <f>COUNTIFS('Tourney History BA'!$B:$B,$A$37,'Tourney History BA'!Q:Q, 1)</f>
        <v>1</v>
      </c>
      <c r="W37" s="110">
        <f>COUNTIFS('Tourney History BA'!$B:$B,$A$37,'Tourney History BA'!R:R, 1)</f>
        <v>0</v>
      </c>
      <c r="X37" s="110">
        <f>COUNTIFS('Tourney History BA'!$B:$B,$A$37,'Tourney History BA'!S:S, 1)</f>
        <v>0</v>
      </c>
      <c r="Y37" s="110">
        <f>COUNTIFS('Tourney History BA'!$B:$B,$A$37,'Tourney History BA'!T:T, 1)</f>
        <v>0</v>
      </c>
      <c r="Z37" s="110">
        <f>COUNTIFS('Tourney History BA'!$B:$B,$A37,'Tourney History BA'!U:U, 1)</f>
        <v>0</v>
      </c>
      <c r="AA37" s="110">
        <f>COUNTIFS('Tourney History BA'!$B:$B,$A$37,'Tourney History BA'!V:V, 1)</f>
        <v>0</v>
      </c>
      <c r="AB37" s="110">
        <f>COUNTIFS('Tourney History BA'!$B:$B,$A$37,'Tourney History BA'!W:W, 1)</f>
        <v>0</v>
      </c>
      <c r="AC37" s="110">
        <f>COUNTIFS('Tourney History BA'!$B:$B,$A$37,'Tourney History BA'!X:X, 1)</f>
        <v>0</v>
      </c>
      <c r="AD37" s="110">
        <f>COUNTIFS('Tourney History BA'!$B:$B,$A$37,'Tourney History BA'!Y:Y, 1)</f>
        <v>0</v>
      </c>
      <c r="AE37" s="110">
        <f>COUNTIFS('Tourney History BA'!$B:$B,$A$37,'Tourney History BA'!Z:Z, 1)</f>
        <v>0</v>
      </c>
      <c r="AF37" s="110">
        <f>COUNTIFS('Tourney History BA'!$B:$B,$A37,'Tourney History BA'!AA:AA, 1)</f>
        <v>0</v>
      </c>
      <c r="AG37" s="110">
        <f>COUNTIFS('Tourney History BA'!$B:$B,$A$37,'Tourney History BA'!AB:AB, 1)</f>
        <v>0</v>
      </c>
      <c r="AH37" s="110">
        <f>COUNTIFS('Tourney History BA'!$B:$B,$A$37,'Tourney History BA'!AC:AC, 1)</f>
        <v>0</v>
      </c>
      <c r="AI37" s="110">
        <f>COUNTIFS('Tourney History BA'!$B:$B,$A37,'Tourney History BA'!AD:AD, 1)</f>
        <v>0</v>
      </c>
      <c r="AJ37" s="110">
        <f>COUNTIFS('Tourney History BA'!$B:$B,$A$37,'Tourney History BA'!AE:AE, 1)</f>
        <v>0</v>
      </c>
      <c r="AK37" s="110">
        <f>COUNTIFS('Tourney History BA'!$B:$B,$A$37,'Tourney History BA'!AF:AF, 1)</f>
        <v>0</v>
      </c>
      <c r="AL37" s="110">
        <f>COUNTIFS('Tourney History BA'!$B:$B,$A$37,'Tourney History BA'!AG:AG, 1)</f>
        <v>0</v>
      </c>
      <c r="AM37" s="110">
        <f>COUNTIFS('Tourney History BA'!$B:$B,$A$37,'Tourney History BA'!AH:AH, 1)</f>
        <v>0</v>
      </c>
      <c r="AN37" s="110">
        <f>COUNTIFS('Tourney History BA'!$B:$B,$A$37,'Tourney History BA'!AI:AI, 1)</f>
        <v>0</v>
      </c>
      <c r="AO37" s="114">
        <f>COUNTIFS('Tourney History BA'!$B:$B,$A37,'Tourney History BA'!AJ:AJ, 1)</f>
        <v>0</v>
      </c>
      <c r="AP37" s="47">
        <f>COUNTIFS('Tourney History BA'!$B:$B,$A$37,'Tourney History BA'!AK:AK, 1)</f>
        <v>0</v>
      </c>
    </row>
    <row r="38" spans="1:42" ht="15.75" thickBot="1" x14ac:dyDescent="0.3">
      <c r="A38" s="43" t="s">
        <v>107</v>
      </c>
      <c r="B38" s="77" t="s">
        <v>79</v>
      </c>
      <c r="C38" s="77" t="s">
        <v>79</v>
      </c>
      <c r="D38" s="38">
        <f>SUMIFS('Tourney History BA'!C:C,'Tourney History BA'!B:B,A38)</f>
        <v>12</v>
      </c>
      <c r="E38" s="39">
        <f>AVERAGEIFS('Tourney History BA'!C:C,'Tourney History BA'!B:B,A38)</f>
        <v>12</v>
      </c>
      <c r="F38" s="40">
        <f t="array" ref="F38">MAX(IF('Tourney History BA'!B:B=A38, 'Tourney History BA'!C:C))</f>
        <v>12</v>
      </c>
      <c r="G38" s="38">
        <f>COUNTIFS('Tourney History BA'!B:B,A38,'Tourney History BA'!D:D, 1)</f>
        <v>0</v>
      </c>
      <c r="H38" s="48">
        <f>COUNTIFS('Tourney History BA'!B:B,A38,'Tourney History BA'!D:D, 0)</f>
        <v>1</v>
      </c>
      <c r="I38" s="119">
        <f>LOOKUP(2, 1/('Tourney History BA'!$B:$B=A38), 'Tourney History BA'!$AO:$AO)</f>
        <v>0</v>
      </c>
      <c r="J38" s="38">
        <f>SUMIFS('Tourney History BA'!F:F,'Tourney History BA'!B:B,A38)</f>
        <v>1</v>
      </c>
      <c r="K38" s="48">
        <f>SUMIFS('Tourney History BA'!E:E,'Tourney History BA'!B:B,A38)-J38</f>
        <v>3</v>
      </c>
      <c r="L38" s="119">
        <f>LOOKUP(2, 1/('Tourney History BA'!$B:$B=A38), 'Tourney History BA'!$AM:$AM)</f>
        <v>0.25</v>
      </c>
      <c r="M38" s="38">
        <f>SUMIFS('Tourney History BA'!H:H,'Tourney History BA'!B:B,A38)</f>
        <v>6</v>
      </c>
      <c r="N38" s="48">
        <f>SUMIFS('Tourney History BA'!G:G,'Tourney History BA'!B:B,A38)-M38</f>
        <v>10</v>
      </c>
      <c r="O38" s="119">
        <f>LOOKUP(2, 1/('Tourney History BA'!$B:$B=A38), 'Tourney History BA'!$AN:$AN)</f>
        <v>0.38</v>
      </c>
      <c r="P38" s="38">
        <f>COUNTIFS('Tourney History BA'!$B:$B,$A$38,'Tourney History BA'!K:K, 1)</f>
        <v>1</v>
      </c>
      <c r="Q38" s="48">
        <f>COUNTIFS('Tourney History BA'!$B:$B,$A$38,'Tourney History BA'!L:L, 1)</f>
        <v>0</v>
      </c>
      <c r="R38" s="48">
        <f>COUNTIFS('Tourney History BA'!$B:$B,$A$38,'Tourney History BA'!M:M, 1)</f>
        <v>0</v>
      </c>
      <c r="S38" s="48">
        <f>COUNTIFS('Tourney History BA'!$B:$B,$A$38,'Tourney History BA'!N:N, 1)</f>
        <v>0</v>
      </c>
      <c r="T38" s="48">
        <f>COUNTIFS('Tourney History BA'!$B:$B,$A$38,'Tourney History BA'!O:O, 1)</f>
        <v>0</v>
      </c>
      <c r="U38" s="48">
        <f>COUNTIFS('Tourney History BA'!$B:$B,$A$38,'Tourney History BA'!P:P, 1)</f>
        <v>0</v>
      </c>
      <c r="V38" s="48">
        <f>COUNTIFS('Tourney History BA'!$B:$B,$A$38,'Tourney History BA'!Q:Q, 1)</f>
        <v>0</v>
      </c>
      <c r="W38" s="48">
        <f>COUNTIFS('Tourney History BA'!$B:$B,$A$38,'Tourney History BA'!R:R, 1)</f>
        <v>0</v>
      </c>
      <c r="X38" s="48">
        <f>COUNTIFS('Tourney History BA'!$B:$B,$A$38,'Tourney History BA'!S:S, 1)</f>
        <v>0</v>
      </c>
      <c r="Y38" s="48">
        <f>COUNTIFS('Tourney History BA'!$B:$B,$A$38,'Tourney History BA'!T:T, 1)</f>
        <v>0</v>
      </c>
      <c r="Z38" s="48">
        <f>COUNTIFS('Tourney History BA'!$B:$B,$A38,'Tourney History BA'!U:U, 1)</f>
        <v>0</v>
      </c>
      <c r="AA38" s="48">
        <f>COUNTIFS('Tourney History BA'!$B:$B,$A$38,'Tourney History BA'!V:V, 1)</f>
        <v>0</v>
      </c>
      <c r="AB38" s="48">
        <f>COUNTIFS('Tourney History BA'!$B:$B,$A$38,'Tourney History BA'!W:W, 1)</f>
        <v>0</v>
      </c>
      <c r="AC38" s="48">
        <f>COUNTIFS('Tourney History BA'!$B:$B,$A$38,'Tourney History BA'!X:X, 1)</f>
        <v>0</v>
      </c>
      <c r="AD38" s="48">
        <f>COUNTIFS('Tourney History BA'!$B:$B,$A$38,'Tourney History BA'!Y:Y, 1)</f>
        <v>0</v>
      </c>
      <c r="AE38" s="48">
        <f>COUNTIFS('Tourney History BA'!$B:$B,$A$38,'Tourney History BA'!Z:Z, 1)</f>
        <v>0</v>
      </c>
      <c r="AF38" s="48">
        <f>COUNTIFS('Tourney History BA'!$B:$B,$A38,'Tourney History BA'!AA:AA, 1)</f>
        <v>0</v>
      </c>
      <c r="AG38" s="48">
        <f>COUNTIFS('Tourney History BA'!$B:$B,$A$38,'Tourney History BA'!AB:AB, 1)</f>
        <v>0</v>
      </c>
      <c r="AH38" s="48">
        <f>COUNTIFS('Tourney History BA'!$B:$B,$A$38,'Tourney History BA'!AC:AC, 1)</f>
        <v>0</v>
      </c>
      <c r="AI38" s="48">
        <f>COUNTIFS('Tourney History BA'!$B:$B,$A38,'Tourney History BA'!AD:AD, 1)</f>
        <v>0</v>
      </c>
      <c r="AJ38" s="48">
        <f>COUNTIFS('Tourney History BA'!$B:$B,$A$38,'Tourney History BA'!AE:AE, 1)</f>
        <v>0</v>
      </c>
      <c r="AK38" s="48">
        <f>COUNTIFS('Tourney History BA'!$B:$B,$A$38,'Tourney History BA'!AF:AF, 1)</f>
        <v>0</v>
      </c>
      <c r="AL38" s="48">
        <f>COUNTIFS('Tourney History BA'!$B:$B,$A$38,'Tourney History BA'!AG:AG, 1)</f>
        <v>0</v>
      </c>
      <c r="AM38" s="48">
        <f>COUNTIFS('Tourney History BA'!$B:$B,$A$38,'Tourney History BA'!AH:AH, 1)</f>
        <v>0</v>
      </c>
      <c r="AN38" s="48">
        <f>COUNTIFS('Tourney History BA'!$B:$B,$A$38,'Tourney History BA'!AI:AI, 1)</f>
        <v>0</v>
      </c>
      <c r="AO38" s="44">
        <f>COUNTIFS('Tourney History BA'!$B:$B,$A38,'Tourney History BA'!AJ:AJ, 1)</f>
        <v>0</v>
      </c>
      <c r="AP38" s="49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C28" sqref="C2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A23" t="s">
        <v>248</v>
      </c>
      <c r="B23" s="99" t="s">
        <v>249</v>
      </c>
      <c r="C23" t="s">
        <v>211</v>
      </c>
      <c r="D23" t="s">
        <v>184</v>
      </c>
    </row>
    <row r="24" spans="1:4" x14ac:dyDescent="0.25">
      <c r="A24" t="s">
        <v>250</v>
      </c>
      <c r="B24" s="99" t="s">
        <v>251</v>
      </c>
      <c r="C24" t="s">
        <v>230</v>
      </c>
      <c r="D24" t="s">
        <v>184</v>
      </c>
    </row>
    <row r="25" spans="1:4" x14ac:dyDescent="0.25">
      <c r="A25" t="s">
        <v>252</v>
      </c>
      <c r="B25" s="99" t="s">
        <v>253</v>
      </c>
      <c r="C25" t="s">
        <v>211</v>
      </c>
      <c r="D25" t="s">
        <v>205</v>
      </c>
    </row>
    <row r="26" spans="1:4" x14ac:dyDescent="0.25">
      <c r="A26" t="s">
        <v>248</v>
      </c>
      <c r="B26" s="99" t="s">
        <v>254</v>
      </c>
      <c r="C26" t="s">
        <v>211</v>
      </c>
      <c r="D26" t="s">
        <v>184</v>
      </c>
    </row>
    <row r="27" spans="1:4" x14ac:dyDescent="0.25">
      <c r="A27" t="s">
        <v>258</v>
      </c>
      <c r="B27" s="99" t="s">
        <v>259</v>
      </c>
      <c r="C27" t="s">
        <v>211</v>
      </c>
      <c r="D27" t="s">
        <v>205</v>
      </c>
    </row>
    <row r="28" spans="1:4" x14ac:dyDescent="0.25">
      <c r="A28" t="s">
        <v>187</v>
      </c>
      <c r="B28" s="99" t="s">
        <v>261</v>
      </c>
      <c r="C28" t="s">
        <v>190</v>
      </c>
      <c r="D28" t="s">
        <v>185</v>
      </c>
    </row>
    <row r="29" spans="1:4" x14ac:dyDescent="0.25">
      <c r="A29" t="s">
        <v>188</v>
      </c>
      <c r="B29" s="99" t="s">
        <v>262</v>
      </c>
      <c r="C29" t="s">
        <v>190</v>
      </c>
      <c r="D29" t="s">
        <v>191</v>
      </c>
    </row>
    <row r="30" spans="1:4" x14ac:dyDescent="0.25">
      <c r="A30" t="s">
        <v>265</v>
      </c>
      <c r="B30" s="99" t="s">
        <v>266</v>
      </c>
      <c r="C30" s="101" t="s">
        <v>198</v>
      </c>
      <c r="D30" t="s">
        <v>267</v>
      </c>
    </row>
    <row r="31" spans="1:4" x14ac:dyDescent="0.25">
      <c r="A31" t="s">
        <v>187</v>
      </c>
      <c r="B31" s="99" t="s">
        <v>263</v>
      </c>
      <c r="C31" t="s">
        <v>190</v>
      </c>
      <c r="D31" t="s">
        <v>185</v>
      </c>
    </row>
    <row r="32" spans="1:4" x14ac:dyDescent="0.25">
      <c r="A32" t="s">
        <v>188</v>
      </c>
      <c r="B32" s="99" t="s">
        <v>264</v>
      </c>
      <c r="C32" t="s">
        <v>190</v>
      </c>
      <c r="D32" t="s">
        <v>191</v>
      </c>
    </row>
    <row r="33" spans="1:4" x14ac:dyDescent="0.25">
      <c r="A33" t="s">
        <v>187</v>
      </c>
      <c r="B33" s="99" t="s">
        <v>268</v>
      </c>
      <c r="C33" t="s">
        <v>190</v>
      </c>
      <c r="D33" t="s">
        <v>185</v>
      </c>
    </row>
    <row r="34" spans="1:4" x14ac:dyDescent="0.25">
      <c r="A34" t="s">
        <v>188</v>
      </c>
      <c r="B34" s="99" t="s">
        <v>269</v>
      </c>
      <c r="C34" t="s">
        <v>190</v>
      </c>
      <c r="D34" t="s">
        <v>191</v>
      </c>
    </row>
    <row r="35" spans="1:4" x14ac:dyDescent="0.25">
      <c r="A35" t="s">
        <v>187</v>
      </c>
      <c r="B35" s="99" t="s">
        <v>270</v>
      </c>
      <c r="C35" t="s">
        <v>190</v>
      </c>
      <c r="D35" t="s">
        <v>185</v>
      </c>
    </row>
    <row r="36" spans="1:4" x14ac:dyDescent="0.25">
      <c r="A36" t="s">
        <v>188</v>
      </c>
      <c r="B36" s="99" t="s">
        <v>271</v>
      </c>
      <c r="C36" t="s">
        <v>190</v>
      </c>
      <c r="D36" t="s">
        <v>191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v2'!J41</f>
        <v>26.5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26.5</v>
      </c>
    </row>
    <row r="3" spans="1:5" x14ac:dyDescent="0.25">
      <c r="A3" s="2" t="s">
        <v>18</v>
      </c>
      <c r="B3" s="4">
        <f>'Old Bow v2'!J53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v2'!J50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v2'!J57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11</v>
      </c>
      <c r="C6" s="1" t="s">
        <v>235</v>
      </c>
      <c r="D6" s="1">
        <f t="shared" si="0"/>
        <v>1</v>
      </c>
      <c r="E6" s="100">
        <f t="shared" si="1"/>
        <v>11</v>
      </c>
    </row>
    <row r="7" spans="1:5" x14ac:dyDescent="0.25">
      <c r="A7" s="2" t="s">
        <v>4</v>
      </c>
      <c r="B7" s="4">
        <f>'Old Bow v2'!J58</f>
        <v>20.5</v>
      </c>
      <c r="C7" s="1" t="s">
        <v>235</v>
      </c>
      <c r="D7" s="1">
        <f t="shared" si="0"/>
        <v>1</v>
      </c>
      <c r="E7" s="100">
        <f t="shared" si="1"/>
        <v>20.5</v>
      </c>
    </row>
    <row r="8" spans="1:5" x14ac:dyDescent="0.25">
      <c r="A8" s="2" t="s">
        <v>37</v>
      </c>
      <c r="B8" s="4">
        <f>'Old Bow v2'!J5</f>
        <v>19</v>
      </c>
      <c r="C8" s="1" t="s">
        <v>235</v>
      </c>
      <c r="D8" s="1">
        <f t="shared" si="0"/>
        <v>1</v>
      </c>
      <c r="E8" s="100">
        <f t="shared" si="1"/>
        <v>19</v>
      </c>
    </row>
    <row r="9" spans="1:5" x14ac:dyDescent="0.25">
      <c r="A9" s="2" t="s">
        <v>1</v>
      </c>
      <c r="B9" s="4">
        <f>'Old Bow v2'!J24</f>
        <v>27</v>
      </c>
      <c r="C9" s="1" t="s">
        <v>234</v>
      </c>
      <c r="D9" s="1">
        <f t="shared" si="0"/>
        <v>0.5</v>
      </c>
      <c r="E9" s="100">
        <f t="shared" si="1"/>
        <v>23.625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v2'!J42</f>
        <v>14</v>
      </c>
      <c r="C11" s="1" t="s">
        <v>235</v>
      </c>
      <c r="D11" s="1">
        <f t="shared" si="0"/>
        <v>1</v>
      </c>
      <c r="E11" s="100">
        <f t="shared" si="1"/>
        <v>14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v2'!J37</f>
        <v>21.5</v>
      </c>
      <c r="C13" s="1" t="s">
        <v>234</v>
      </c>
      <c r="D13" s="1">
        <f t="shared" si="0"/>
        <v>0.5</v>
      </c>
      <c r="E13" s="100">
        <f t="shared" si="1"/>
        <v>18.8125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v2'!J46</f>
        <v>17</v>
      </c>
      <c r="C15" s="1" t="s">
        <v>235</v>
      </c>
      <c r="D15" s="1">
        <f t="shared" si="0"/>
        <v>1</v>
      </c>
      <c r="E15" s="100">
        <f t="shared" si="1"/>
        <v>17</v>
      </c>
    </row>
    <row r="16" spans="1:5" x14ac:dyDescent="0.25">
      <c r="A16" s="2" t="s">
        <v>3</v>
      </c>
      <c r="B16" s="4">
        <f>'Old Bow v2'!J35</f>
        <v>20.5</v>
      </c>
      <c r="C16" s="1" t="s">
        <v>234</v>
      </c>
      <c r="D16" s="1">
        <f t="shared" si="0"/>
        <v>0.5</v>
      </c>
      <c r="E16" s="100">
        <f t="shared" si="1"/>
        <v>17.9375</v>
      </c>
    </row>
    <row r="17" spans="1:5" x14ac:dyDescent="0.25">
      <c r="A17" s="2" t="s">
        <v>147</v>
      </c>
      <c r="B17" s="4">
        <f>'Old Bow v2'!J49</f>
        <v>15</v>
      </c>
      <c r="C17" s="1" t="s">
        <v>235</v>
      </c>
      <c r="D17" s="1">
        <f t="shared" si="0"/>
        <v>1</v>
      </c>
      <c r="E17" s="100">
        <f t="shared" si="1"/>
        <v>15</v>
      </c>
    </row>
    <row r="18" spans="1:5" x14ac:dyDescent="0.25">
      <c r="A18" s="2" t="s">
        <v>14</v>
      </c>
      <c r="B18" s="4">
        <f>'Old Bow v2'!J56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v2'!J40</f>
        <v>24.5</v>
      </c>
      <c r="C19" s="1" t="s">
        <v>233</v>
      </c>
      <c r="D19" s="1">
        <f t="shared" si="0"/>
        <v>0.25</v>
      </c>
      <c r="E19" s="100">
        <f t="shared" si="1"/>
        <v>19.90625</v>
      </c>
    </row>
    <row r="20" spans="1:5" x14ac:dyDescent="0.25">
      <c r="A20" s="1" t="s">
        <v>179</v>
      </c>
      <c r="B20" s="4">
        <f>'Old Bow v2'!J11</f>
        <v>15.5</v>
      </c>
      <c r="C20" s="1" t="s">
        <v>235</v>
      </c>
      <c r="D20" s="1">
        <f t="shared" si="0"/>
        <v>1</v>
      </c>
      <c r="E20" s="100">
        <f t="shared" si="1"/>
        <v>15.5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v2'!J43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v2'!J48</f>
        <v>18</v>
      </c>
      <c r="C25" s="1" t="s">
        <v>234</v>
      </c>
      <c r="D25" s="1">
        <f t="shared" si="0"/>
        <v>0.5</v>
      </c>
      <c r="E25" s="100">
        <f t="shared" si="1"/>
        <v>15.75</v>
      </c>
    </row>
    <row r="26" spans="1:5" x14ac:dyDescent="0.25">
      <c r="A26" s="1" t="s">
        <v>44</v>
      </c>
      <c r="B26" s="4">
        <f>'Old Bow v2'!J23</f>
        <v>14</v>
      </c>
      <c r="C26" s="1" t="s">
        <v>235</v>
      </c>
      <c r="D26" s="1">
        <f t="shared" si="0"/>
        <v>1</v>
      </c>
      <c r="E26" s="100">
        <f t="shared" si="1"/>
        <v>14</v>
      </c>
    </row>
    <row r="27" spans="1:5" x14ac:dyDescent="0.25">
      <c r="A27" s="2" t="s">
        <v>155</v>
      </c>
      <c r="B27" s="4">
        <f>'Old Bow v2'!J51</f>
        <v>19</v>
      </c>
      <c r="C27" s="1" t="s">
        <v>234</v>
      </c>
      <c r="D27" s="1">
        <f t="shared" si="0"/>
        <v>0.5</v>
      </c>
      <c r="E27" s="100">
        <f t="shared" si="1"/>
        <v>16.625</v>
      </c>
    </row>
    <row r="28" spans="1:5" x14ac:dyDescent="0.25">
      <c r="A28" s="2" t="s">
        <v>113</v>
      </c>
      <c r="B28" s="4">
        <f>'Old Bow v2'!J54</f>
        <v>18.5</v>
      </c>
      <c r="C28" s="1" t="s">
        <v>234</v>
      </c>
      <c r="D28" s="1">
        <f t="shared" si="0"/>
        <v>0.5</v>
      </c>
      <c r="E28" s="100">
        <f t="shared" si="1"/>
        <v>16.1875</v>
      </c>
    </row>
    <row r="29" spans="1:5" x14ac:dyDescent="0.25">
      <c r="A29" s="2" t="s">
        <v>6</v>
      </c>
      <c r="B29" s="4">
        <f>'Old Bow v2'!J52</f>
        <v>20.5</v>
      </c>
      <c r="C29" s="1" t="s">
        <v>233</v>
      </c>
      <c r="D29" s="1">
        <f t="shared" si="0"/>
        <v>0.25</v>
      </c>
      <c r="E29" s="100">
        <f t="shared" si="1"/>
        <v>16.65625</v>
      </c>
    </row>
    <row r="30" spans="1:5" x14ac:dyDescent="0.25">
      <c r="A30" s="2" t="s">
        <v>161</v>
      </c>
      <c r="B30" s="4">
        <f>'Old Bow v2'!J38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</v>
      </c>
      <c r="C32" s="1" t="s">
        <v>233</v>
      </c>
      <c r="D32" s="1">
        <f t="shared" si="0"/>
        <v>0.25</v>
      </c>
      <c r="E32" s="100">
        <f t="shared" si="1"/>
        <v>10.5625</v>
      </c>
    </row>
    <row r="33" spans="1:5" x14ac:dyDescent="0.25">
      <c r="A33" s="2" t="s">
        <v>20</v>
      </c>
      <c r="B33" s="4">
        <f>'Old Bow v2'!J32</f>
        <v>14.5</v>
      </c>
      <c r="C33" s="1" t="s">
        <v>233</v>
      </c>
      <c r="D33" s="1">
        <f t="shared" si="0"/>
        <v>0.25</v>
      </c>
      <c r="E33" s="100">
        <f t="shared" si="1"/>
        <v>11.78125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14</v>
      </c>
      <c r="C35" s="1" t="s">
        <v>233</v>
      </c>
      <c r="D35" s="1">
        <f t="shared" si="2"/>
        <v>0.25</v>
      </c>
      <c r="E35" s="100">
        <f t="shared" si="1"/>
        <v>11.375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13</v>
      </c>
      <c r="C37" s="1" t="s">
        <v>233</v>
      </c>
      <c r="D37" s="1">
        <f t="shared" si="2"/>
        <v>0.25</v>
      </c>
      <c r="E37" s="100">
        <f t="shared" si="1"/>
        <v>10.5625</v>
      </c>
    </row>
    <row r="38" spans="1:5" x14ac:dyDescent="0.25">
      <c r="A38" s="2" t="s">
        <v>26</v>
      </c>
      <c r="B38" s="4">
        <f>'Old Bow v2'!J16</f>
        <v>13</v>
      </c>
      <c r="C38" s="1" t="s">
        <v>233</v>
      </c>
      <c r="D38" s="1">
        <f t="shared" si="2"/>
        <v>0.25</v>
      </c>
      <c r="E38" s="100">
        <f t="shared" si="1"/>
        <v>10.5625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v2'!J36</f>
        <v>13</v>
      </c>
      <c r="C40" s="1" t="s">
        <v>233</v>
      </c>
      <c r="D40" s="1">
        <f t="shared" si="2"/>
        <v>0.25</v>
      </c>
      <c r="E40" s="100">
        <f t="shared" si="1"/>
        <v>10.5625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v2'!J60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v2'!J34</f>
        <v>8</v>
      </c>
      <c r="C45" s="1" t="s">
        <v>233</v>
      </c>
      <c r="D45" s="1">
        <f t="shared" si="2"/>
        <v>0.25</v>
      </c>
      <c r="E45" s="100">
        <f t="shared" si="1"/>
        <v>6.5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12</v>
      </c>
      <c r="C48" s="1" t="s">
        <v>233</v>
      </c>
      <c r="D48" s="1">
        <f t="shared" si="2"/>
        <v>0.25</v>
      </c>
      <c r="E48" s="100">
        <f t="shared" si="1"/>
        <v>9.75</v>
      </c>
    </row>
    <row r="49" spans="1:5" x14ac:dyDescent="0.25">
      <c r="A49" s="2" t="s">
        <v>38</v>
      </c>
      <c r="B49" s="4">
        <f>'Old Bow v2'!J44</f>
        <v>8</v>
      </c>
      <c r="C49" s="1" t="s">
        <v>234</v>
      </c>
      <c r="D49" s="1">
        <f t="shared" si="2"/>
        <v>0.5</v>
      </c>
      <c r="E49" s="100">
        <f t="shared" si="1"/>
        <v>7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14</v>
      </c>
      <c r="C51" s="1" t="s">
        <v>236</v>
      </c>
      <c r="D51" s="1">
        <f t="shared" si="2"/>
        <v>0.1</v>
      </c>
      <c r="E51" s="100">
        <f t="shared" si="1"/>
        <v>10.85</v>
      </c>
    </row>
    <row r="52" spans="1:5" x14ac:dyDescent="0.25">
      <c r="A52" s="1" t="s">
        <v>214</v>
      </c>
      <c r="B52" s="4">
        <f>'Old Bow v2'!J12</f>
        <v>11</v>
      </c>
      <c r="C52" s="1" t="s">
        <v>233</v>
      </c>
      <c r="D52" s="1">
        <f t="shared" si="2"/>
        <v>0.25</v>
      </c>
      <c r="E52" s="100">
        <f t="shared" si="1"/>
        <v>8.9375</v>
      </c>
    </row>
    <row r="53" spans="1:5" x14ac:dyDescent="0.25">
      <c r="A53" s="1" t="s">
        <v>43</v>
      </c>
      <c r="B53" s="4">
        <f>'Old Bow v2'!J39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v2'!J47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v2'!J55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v2'!I:I)</f>
        <v>12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12</v>
      </c>
    </row>
    <row r="3" spans="1:5" x14ac:dyDescent="0.25">
      <c r="A3" s="2" t="s">
        <v>37</v>
      </c>
      <c r="B3" s="4">
        <f>LOOKUP(A3,'BA v2'!A:A,'BA v2'!I:I)</f>
        <v>14</v>
      </c>
      <c r="D3" s="1">
        <f t="shared" si="0"/>
        <v>0</v>
      </c>
      <c r="E3" s="100">
        <f t="shared" ref="E3:E62" si="1">(0.75*B3)+(0.25*B3*D3)</f>
        <v>10.5</v>
      </c>
    </row>
    <row r="4" spans="1:5" x14ac:dyDescent="0.25">
      <c r="A4" s="2" t="s">
        <v>103</v>
      </c>
      <c r="B4" s="4">
        <f>LOOKUP(A4,'BA v2'!A:A,'BA v2'!I:I)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v2'!I:I)</f>
        <v>15</v>
      </c>
      <c r="D5" s="1">
        <f t="shared" si="0"/>
        <v>0</v>
      </c>
      <c r="E5" s="100">
        <f t="shared" si="1"/>
        <v>11.25</v>
      </c>
    </row>
    <row r="6" spans="1:5" x14ac:dyDescent="0.25">
      <c r="A6" s="2" t="s">
        <v>114</v>
      </c>
      <c r="B6" s="4">
        <f>LOOKUP(A6,'BA v2'!A:A,'BA v2'!I:I)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v2'!I:I)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v2'!I:I)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v2'!I:I)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v2'!I:I)</f>
        <v>21</v>
      </c>
      <c r="D10" s="1">
        <f t="shared" si="0"/>
        <v>0</v>
      </c>
      <c r="E10" s="100">
        <f t="shared" si="1"/>
        <v>15.75</v>
      </c>
    </row>
    <row r="11" spans="1:5" x14ac:dyDescent="0.25">
      <c r="A11" s="2" t="s">
        <v>214</v>
      </c>
      <c r="B11" s="4">
        <f>LOOKUP(A11,'BA v2'!A:A,'BA v2'!I:I)</f>
        <v>6.5</v>
      </c>
      <c r="D11" s="1">
        <f t="shared" si="0"/>
        <v>0</v>
      </c>
      <c r="E11" s="100">
        <f t="shared" si="1"/>
        <v>4.875</v>
      </c>
    </row>
    <row r="12" spans="1:5" x14ac:dyDescent="0.25">
      <c r="A12" s="2" t="s">
        <v>25</v>
      </c>
      <c r="B12" s="4">
        <f>LOOKUP(A12,'BA v2'!A:A,'BA v2'!I:I)</f>
        <v>11</v>
      </c>
      <c r="D12" s="1">
        <f t="shared" si="0"/>
        <v>0</v>
      </c>
      <c r="E12" s="100">
        <f t="shared" si="1"/>
        <v>8.25</v>
      </c>
    </row>
    <row r="13" spans="1:5" x14ac:dyDescent="0.25">
      <c r="A13" s="2" t="s">
        <v>115</v>
      </c>
      <c r="B13" s="4">
        <f>LOOKUP(A13,'BA v2'!A:A,'BA v2'!I:I)</f>
        <v>13</v>
      </c>
      <c r="D13" s="1">
        <f t="shared" si="0"/>
        <v>0</v>
      </c>
      <c r="E13" s="100">
        <f t="shared" si="1"/>
        <v>9.75</v>
      </c>
    </row>
    <row r="14" spans="1:5" x14ac:dyDescent="0.25">
      <c r="A14" s="2" t="s">
        <v>146</v>
      </c>
      <c r="B14" s="4">
        <f>LOOKUP(A14,'BA v2'!A:A,'BA v2'!I:I)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v2'!I:I)</f>
        <v>14</v>
      </c>
      <c r="D15" s="1">
        <f t="shared" si="0"/>
        <v>0</v>
      </c>
      <c r="E15" s="100">
        <f t="shared" si="1"/>
        <v>10.5</v>
      </c>
    </row>
    <row r="16" spans="1:5" x14ac:dyDescent="0.25">
      <c r="A16" s="2" t="s">
        <v>74</v>
      </c>
      <c r="B16" s="4">
        <f>LOOKUP(A16,'BA v2'!A:A,'BA v2'!I:I)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v2'!I:I)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v2'!I:I)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v2'!I:I)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v2'!I:I)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v2'!I:I)</f>
        <v>13</v>
      </c>
      <c r="D21" s="1">
        <f t="shared" si="0"/>
        <v>0</v>
      </c>
      <c r="E21" s="100">
        <f t="shared" si="1"/>
        <v>9.75</v>
      </c>
    </row>
    <row r="22" spans="1:5" x14ac:dyDescent="0.25">
      <c r="A22" s="2" t="s">
        <v>44</v>
      </c>
      <c r="B22" s="4">
        <f>LOOKUP(A22,'BA v2'!A:A,'BA v2'!I:I)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v2'!I:I)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v2'!I:I)</f>
        <v>26</v>
      </c>
      <c r="D24" s="1">
        <f t="shared" si="0"/>
        <v>0</v>
      </c>
      <c r="E24" s="100">
        <f t="shared" si="1"/>
        <v>19.5</v>
      </c>
    </row>
    <row r="25" spans="1:5" x14ac:dyDescent="0.25">
      <c r="A25" s="2" t="s">
        <v>151</v>
      </c>
      <c r="B25" s="4">
        <f>LOOKUP(A25,'BA v2'!A:A,'BA v2'!I:I)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v2'!I:I)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v2'!I:I)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v2'!I:I)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v2'!I:I)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v2'!I:I)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v2'!I:I)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100">
        <f t="shared" si="1"/>
        <v>15</v>
      </c>
    </row>
    <row r="33" spans="1:5" x14ac:dyDescent="0.25">
      <c r="A33" s="2" t="s">
        <v>148</v>
      </c>
      <c r="B33" s="4">
        <f>LOOKUP(A33,'BA v2'!A:A,'BA v2'!I:I)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v2'!I:I)</f>
        <v>10.5</v>
      </c>
      <c r="D34" s="1">
        <f t="shared" si="0"/>
        <v>0</v>
      </c>
      <c r="E34" s="100">
        <f t="shared" si="1"/>
        <v>7.875</v>
      </c>
    </row>
    <row r="35" spans="1:5" x14ac:dyDescent="0.25">
      <c r="A35" s="2" t="s">
        <v>15</v>
      </c>
      <c r="B35" s="4">
        <f>LOOKUP(A35,'BA v2'!A:A,'BA v2'!I:I)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v2'!I:I)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v2'!I:I)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v2'!I:I)</f>
        <v>17</v>
      </c>
      <c r="D38" s="1">
        <f t="shared" si="0"/>
        <v>0</v>
      </c>
      <c r="E38" s="100">
        <f t="shared" si="1"/>
        <v>12.75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v2'!I:I)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v2'!I:I)</f>
        <v>18.5</v>
      </c>
      <c r="D41" s="1">
        <f t="shared" si="0"/>
        <v>0</v>
      </c>
      <c r="E41" s="100">
        <f t="shared" si="1"/>
        <v>13.875</v>
      </c>
    </row>
    <row r="42" spans="1:5" x14ac:dyDescent="0.25">
      <c r="A42" s="2" t="s">
        <v>38</v>
      </c>
      <c r="B42" s="4">
        <f>LOOKUP(A42,'BA v2'!A:A,'BA v2'!I:I)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v2'!I:I)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v2'!I:I)</f>
        <v>16</v>
      </c>
      <c r="D44" s="1">
        <f t="shared" si="0"/>
        <v>0</v>
      </c>
      <c r="E44" s="100">
        <f t="shared" si="1"/>
        <v>12</v>
      </c>
    </row>
    <row r="45" spans="1:5" x14ac:dyDescent="0.25">
      <c r="A45" s="2" t="s">
        <v>153</v>
      </c>
      <c r="B45" s="4">
        <f>LOOKUP(A45,'BA v2'!A:A,'BA v2'!I:I)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v2'!I:I)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v2'!I:I)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v2'!I:I)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v2'!I:I)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v2'!I:I)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v2'!I:I)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v2'!I:I)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v2'!I:I)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v2'!I:I)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v2'!I:I)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v2'!I:I)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v2'!I:I)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100">
        <f t="shared" si="1"/>
        <v>18.75</v>
      </c>
    </row>
    <row r="60" spans="1:5" x14ac:dyDescent="0.25">
      <c r="A60" s="1" t="s">
        <v>107</v>
      </c>
      <c r="B60" s="4">
        <f>LOOKUP(A60,'BA v2'!A:A,'BA v2'!I:I)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v2'!I:I)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v2'!I:I)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5" t="s">
        <v>7</v>
      </c>
      <c r="D1" s="106"/>
      <c r="E1" s="107"/>
      <c r="F1" s="105" t="s">
        <v>22</v>
      </c>
      <c r="G1" s="106"/>
      <c r="H1" s="107"/>
      <c r="I1" s="105" t="s">
        <v>16</v>
      </c>
      <c r="J1" s="106"/>
      <c r="K1" s="107"/>
      <c r="L1" s="105" t="s">
        <v>23</v>
      </c>
      <c r="M1" s="106"/>
      <c r="N1" s="107"/>
      <c r="O1" s="105" t="s">
        <v>64</v>
      </c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8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8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8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8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8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8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8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8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5" t="s">
        <v>7</v>
      </c>
      <c r="D15" s="106"/>
      <c r="E15" s="107"/>
      <c r="F15" s="105" t="s">
        <v>22</v>
      </c>
      <c r="G15" s="106"/>
      <c r="H15" s="107"/>
      <c r="I15" s="105" t="s">
        <v>16</v>
      </c>
      <c r="J15" s="106"/>
      <c r="K15" s="107"/>
      <c r="L15" s="105" t="s">
        <v>23</v>
      </c>
      <c r="M15" s="106"/>
      <c r="N15" s="107"/>
      <c r="O15" s="105" t="s">
        <v>64</v>
      </c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4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4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4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4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4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4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4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4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Old Bow v2</vt:lpstr>
      <vt:lpstr>OB History</vt:lpstr>
      <vt:lpstr>OB Season 3</vt:lpstr>
      <vt:lpstr>OB History S3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2026-07-08T00:38:29Z</dcterms:modified>
</cp:coreProperties>
</file>