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"/>
    </mc:Choice>
  </mc:AlternateContent>
  <xr:revisionPtr revIDLastSave="0" documentId="13_ncr:10000001_{DD635190-E494-4966-B740-E8F79B5E44B4}" xr6:coauthVersionLast="47" xr6:coauthVersionMax="47" xr10:uidLastSave="{00000000-0000-0000-0000-000000000000}"/>
  <bookViews>
    <workbookView xWindow="-120" yWindow="-120" windowWidth="38640" windowHeight="21120" activeTab="2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OB Season 2" sheetId="13" state="hidden" r:id="rId5"/>
    <sheet name="OB History S2" sheetId="15" state="hidden" r:id="rId6"/>
    <sheet name="Tourney Stats" sheetId="19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History'!$A$1:$AO$901</definedName>
    <definedName name="_xlnm._FilterDatabase" localSheetId="13" hidden="1">'BA History S2'!$A$1:$AK$780</definedName>
    <definedName name="_xlnm._FilterDatabase" localSheetId="11" hidden="1">'BA History S3'!$A$1:$AO$788</definedName>
    <definedName name="_xlnm._FilterDatabase" localSheetId="12" hidden="1">'BA S2'!$A$1:$AO$48</definedName>
    <definedName name="_xlnm._FilterDatabase" localSheetId="10" hidden="1">'BA S3'!$A$1:$AS$26</definedName>
    <definedName name="_xlnm._FilterDatabase" localSheetId="8" hidden="1">'BA v2'!$A$1:$AT$63</definedName>
    <definedName name="_xlnm._FilterDatabase" localSheetId="1" hidden="1">'OB History'!$A$1:$AD$958</definedName>
    <definedName name="_xlnm._FilterDatabase" localSheetId="5" hidden="1">'OB History S2'!$A$1:$AD$554</definedName>
    <definedName name="_xlnm._FilterDatabase" localSheetId="3" hidden="1">'OB History S3'!$A$1:$AD$543</definedName>
    <definedName name="_xlnm._FilterDatabase" localSheetId="4" hidden="1">'OB Season 2'!$A$1:$AI$55</definedName>
    <definedName name="_xlnm._FilterDatabase" localSheetId="2" hidden="1">'OB Season 3'!$A$1:$AI$56</definedName>
    <definedName name="_xlnm._FilterDatabase" localSheetId="0" hidden="1">'Old Bow v2'!$A$1:$AJ$64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History'!$A$1:$AD$159</definedName>
    <definedName name="_xlnm._FilterDatabase" localSheetId="14" hidden="1">'Tourney History BA'!$A$1:$AO$159</definedName>
    <definedName name="_xlnm._FilterDatabase" localSheetId="6" hidden="1">'Tourney Stats'!$A$1:$AE$45</definedName>
    <definedName name="_xlnm._FilterDatabase" localSheetId="15" hidden="1">'Tourney Stats BA'!$A$1:$AP$38</definedName>
  </definedNames>
  <calcPr calcId="18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47" i="27" l="1"/>
  <c r="AB447" i="27"/>
  <c r="AC447" i="27"/>
  <c r="AD447" i="27"/>
  <c r="AA448" i="27"/>
  <c r="AB448" i="27"/>
  <c r="AC448" i="27"/>
  <c r="AD448" i="27"/>
  <c r="AA449" i="27"/>
  <c r="AB449" i="27"/>
  <c r="AC449" i="27"/>
  <c r="AD449" i="27"/>
  <c r="AA450" i="27"/>
  <c r="AB450" i="27"/>
  <c r="AC450" i="27"/>
  <c r="AD450" i="27"/>
  <c r="AA451" i="27"/>
  <c r="AB451" i="27"/>
  <c r="AC451" i="27"/>
  <c r="AD451" i="27"/>
  <c r="AA452" i="27"/>
  <c r="AB452" i="27"/>
  <c r="AC452" i="27"/>
  <c r="AD452" i="27"/>
  <c r="AA453" i="27"/>
  <c r="AB453" i="27"/>
  <c r="AC453" i="27"/>
  <c r="AD453" i="27"/>
  <c r="AA454" i="27"/>
  <c r="AB454" i="27"/>
  <c r="AC454" i="27"/>
  <c r="AD454" i="27"/>
  <c r="AA455" i="27"/>
  <c r="AB455" i="27"/>
  <c r="AC455" i="27"/>
  <c r="AD455" i="27"/>
  <c r="AA456" i="27"/>
  <c r="AB456" i="27"/>
  <c r="AC456" i="27"/>
  <c r="AD456" i="27"/>
  <c r="AA457" i="27"/>
  <c r="AB457" i="27"/>
  <c r="AC457" i="27"/>
  <c r="AD457" i="27"/>
  <c r="AA458" i="27"/>
  <c r="AB458" i="27"/>
  <c r="AC458" i="27"/>
  <c r="AD458" i="27"/>
  <c r="AA459" i="27"/>
  <c r="AB459" i="27"/>
  <c r="AC459" i="27"/>
  <c r="AD459" i="27"/>
  <c r="AA460" i="27"/>
  <c r="AB460" i="27"/>
  <c r="AC460" i="27"/>
  <c r="AD460" i="27"/>
  <c r="AA1891" i="10"/>
  <c r="AB1891" i="10"/>
  <c r="AC1891" i="10"/>
  <c r="AD1891" i="10"/>
  <c r="AA1892" i="10"/>
  <c r="AB1892" i="10"/>
  <c r="AC1892" i="10"/>
  <c r="AD1892" i="10"/>
  <c r="AA1893" i="10"/>
  <c r="AB1893" i="10"/>
  <c r="AC1893" i="10"/>
  <c r="AD1893" i="10"/>
  <c r="AA1894" i="10"/>
  <c r="AB1894" i="10"/>
  <c r="AC1894" i="10"/>
  <c r="AD1894" i="10"/>
  <c r="AA1895" i="10"/>
  <c r="AB1895" i="10"/>
  <c r="AC1895" i="10"/>
  <c r="AD1895" i="10"/>
  <c r="AA1896" i="10"/>
  <c r="AB1896" i="10"/>
  <c r="AC1896" i="10"/>
  <c r="AD1896" i="10"/>
  <c r="AA1897" i="10"/>
  <c r="AB1897" i="10"/>
  <c r="AC1897" i="10"/>
  <c r="AD1897" i="10"/>
  <c r="AA1898" i="10"/>
  <c r="AB1898" i="10"/>
  <c r="AC1898" i="10"/>
  <c r="AD1898" i="10"/>
  <c r="AA1899" i="10"/>
  <c r="AB1899" i="10"/>
  <c r="AC1899" i="10"/>
  <c r="AD1899" i="10"/>
  <c r="AA1900" i="10"/>
  <c r="AB1900" i="10"/>
  <c r="AC1900" i="10"/>
  <c r="AD1900" i="10"/>
  <c r="AA1901" i="10"/>
  <c r="AB1901" i="10"/>
  <c r="AC1901" i="10"/>
  <c r="AD1901" i="10"/>
  <c r="AA1902" i="10"/>
  <c r="AB1902" i="10"/>
  <c r="AC1902" i="10"/>
  <c r="AD1902" i="10"/>
  <c r="AA1903" i="10"/>
  <c r="AB1903" i="10"/>
  <c r="AC1903" i="10"/>
  <c r="AD1903" i="10"/>
  <c r="AA1904" i="10"/>
  <c r="AB1904" i="10"/>
  <c r="AC1904" i="10"/>
  <c r="AD1904" i="10"/>
  <c r="U20" i="26"/>
  <c r="V20" i="26"/>
  <c r="W20" i="26"/>
  <c r="X20" i="26"/>
  <c r="Y20" i="26"/>
  <c r="Z20" i="26"/>
  <c r="AA20" i="26"/>
  <c r="AB20" i="26"/>
  <c r="AC20" i="26"/>
  <c r="AD20" i="26"/>
  <c r="AE20" i="26"/>
  <c r="AF20" i="26"/>
  <c r="AG20" i="26"/>
  <c r="AH20" i="26"/>
  <c r="AI20" i="26"/>
  <c r="T20" i="26"/>
  <c r="H20" i="26"/>
  <c r="I20" i="26"/>
  <c r="J20" i="26" a="1"/>
  <c r="J20" i="26" s="1"/>
  <c r="K20" i="26"/>
  <c r="L20" i="26"/>
  <c r="M20" i="26"/>
  <c r="N20" i="26"/>
  <c r="O20" i="26" s="1"/>
  <c r="P20" i="26"/>
  <c r="Q20" i="26"/>
  <c r="R20" i="26" s="1"/>
  <c r="S20" i="26"/>
  <c r="AA415" i="27"/>
  <c r="AB415" i="27"/>
  <c r="AC415" i="27"/>
  <c r="AD415" i="27"/>
  <c r="AA416" i="27"/>
  <c r="AB416" i="27"/>
  <c r="AC416" i="27"/>
  <c r="AD416" i="27"/>
  <c r="AA417" i="27"/>
  <c r="AB417" i="27"/>
  <c r="AC417" i="27"/>
  <c r="AD417" i="27"/>
  <c r="AA418" i="27"/>
  <c r="AB418" i="27"/>
  <c r="AC418" i="27"/>
  <c r="AD418" i="27"/>
  <c r="AA419" i="27"/>
  <c r="AB419" i="27"/>
  <c r="AC419" i="27"/>
  <c r="AD419" i="27"/>
  <c r="AA420" i="27"/>
  <c r="AB420" i="27"/>
  <c r="AC420" i="27"/>
  <c r="AD420" i="27"/>
  <c r="AA421" i="27"/>
  <c r="AB421" i="27"/>
  <c r="AC421" i="27"/>
  <c r="AD421" i="27"/>
  <c r="AA422" i="27"/>
  <c r="AB422" i="27"/>
  <c r="AC422" i="27"/>
  <c r="AD422" i="27"/>
  <c r="AA423" i="27"/>
  <c r="AB423" i="27"/>
  <c r="AC423" i="27"/>
  <c r="AD423" i="27"/>
  <c r="AA424" i="27"/>
  <c r="AB424" i="27"/>
  <c r="AC424" i="27"/>
  <c r="AD424" i="27"/>
  <c r="AA425" i="27"/>
  <c r="AB425" i="27"/>
  <c r="AC425" i="27"/>
  <c r="AD425" i="27"/>
  <c r="AA426" i="27"/>
  <c r="AB426" i="27"/>
  <c r="AC426" i="27"/>
  <c r="AD426" i="27"/>
  <c r="AA427" i="27"/>
  <c r="AB427" i="27"/>
  <c r="AC427" i="27"/>
  <c r="AD427" i="27"/>
  <c r="AA428" i="27"/>
  <c r="AB428" i="27"/>
  <c r="AC428" i="27"/>
  <c r="AD428" i="27"/>
  <c r="AA429" i="27"/>
  <c r="AB429" i="27"/>
  <c r="AC429" i="27"/>
  <c r="AD429" i="27"/>
  <c r="AA430" i="27"/>
  <c r="AB430" i="27"/>
  <c r="AC430" i="27"/>
  <c r="AD430" i="27"/>
  <c r="AA431" i="27"/>
  <c r="AB431" i="27"/>
  <c r="AC431" i="27"/>
  <c r="AD431" i="27"/>
  <c r="AA432" i="27"/>
  <c r="AB432" i="27"/>
  <c r="AC432" i="27"/>
  <c r="AD432" i="27"/>
  <c r="AA433" i="27"/>
  <c r="AB433" i="27"/>
  <c r="AC433" i="27"/>
  <c r="AD433" i="27"/>
  <c r="AA434" i="27"/>
  <c r="AB434" i="27"/>
  <c r="AC434" i="27"/>
  <c r="AD434" i="27"/>
  <c r="AA435" i="27"/>
  <c r="AB435" i="27"/>
  <c r="AC435" i="27"/>
  <c r="AD435" i="27"/>
  <c r="AA436" i="27"/>
  <c r="AB436" i="27"/>
  <c r="AC436" i="27"/>
  <c r="AD436" i="27"/>
  <c r="AA437" i="27"/>
  <c r="AB437" i="27"/>
  <c r="AC437" i="27"/>
  <c r="AD437" i="27"/>
  <c r="AA438" i="27"/>
  <c r="AB438" i="27"/>
  <c r="AC438" i="27"/>
  <c r="AD438" i="27"/>
  <c r="AA439" i="27"/>
  <c r="AB439" i="27"/>
  <c r="AC439" i="27"/>
  <c r="AD439" i="27"/>
  <c r="AA440" i="27"/>
  <c r="AB440" i="27"/>
  <c r="AC440" i="27"/>
  <c r="AD440" i="27"/>
  <c r="AA441" i="27"/>
  <c r="AB441" i="27"/>
  <c r="AC441" i="27"/>
  <c r="AD441" i="27"/>
  <c r="AA442" i="27"/>
  <c r="AB442" i="27"/>
  <c r="AC442" i="27"/>
  <c r="AD442" i="27"/>
  <c r="AA443" i="27"/>
  <c r="AB443" i="27"/>
  <c r="AC443" i="27"/>
  <c r="AD443" i="27"/>
  <c r="AA444" i="27"/>
  <c r="AB444" i="27"/>
  <c r="AC444" i="27"/>
  <c r="AD444" i="27"/>
  <c r="AA445" i="27"/>
  <c r="AB445" i="27"/>
  <c r="AC445" i="27"/>
  <c r="AD445" i="27"/>
  <c r="AA446" i="27"/>
  <c r="AB446" i="27"/>
  <c r="AC446" i="27"/>
  <c r="AD446" i="27"/>
  <c r="AA1875" i="10"/>
  <c r="AB1875" i="10"/>
  <c r="AC1875" i="10"/>
  <c r="AD1875" i="10"/>
  <c r="AA1876" i="10"/>
  <c r="AB1876" i="10"/>
  <c r="AC1876" i="10"/>
  <c r="AD1876" i="10"/>
  <c r="AA1877" i="10"/>
  <c r="AB1877" i="10"/>
  <c r="AC1877" i="10"/>
  <c r="AD1877" i="10"/>
  <c r="AA1878" i="10"/>
  <c r="AB1878" i="10"/>
  <c r="AC1878" i="10"/>
  <c r="AD1878" i="10"/>
  <c r="AA1879" i="10"/>
  <c r="AB1879" i="10"/>
  <c r="AC1879" i="10"/>
  <c r="AD1879" i="10"/>
  <c r="AA1880" i="10"/>
  <c r="AB1880" i="10"/>
  <c r="AC1880" i="10"/>
  <c r="AD1880" i="10"/>
  <c r="AA1881" i="10"/>
  <c r="AB1881" i="10"/>
  <c r="AC1881" i="10"/>
  <c r="AD1881" i="10"/>
  <c r="AA1882" i="10"/>
  <c r="AB1882" i="10"/>
  <c r="AC1882" i="10"/>
  <c r="AD1882" i="10"/>
  <c r="AA1883" i="10"/>
  <c r="AB1883" i="10"/>
  <c r="AC1883" i="10"/>
  <c r="AD1883" i="10"/>
  <c r="AA1884" i="10"/>
  <c r="AB1884" i="10"/>
  <c r="AC1884" i="10"/>
  <c r="AD1884" i="10"/>
  <c r="AA1885" i="10"/>
  <c r="AB1885" i="10"/>
  <c r="AC1885" i="10"/>
  <c r="AD1885" i="10"/>
  <c r="AA1886" i="10"/>
  <c r="AB1886" i="10"/>
  <c r="AC1886" i="10"/>
  <c r="AD1886" i="10"/>
  <c r="AA1887" i="10"/>
  <c r="AB1887" i="10"/>
  <c r="AC1887" i="10"/>
  <c r="AD1887" i="10"/>
  <c r="AA1888" i="10"/>
  <c r="AB1888" i="10"/>
  <c r="AC1888" i="10"/>
  <c r="AD1888" i="10"/>
  <c r="AA1889" i="10"/>
  <c r="AB1889" i="10"/>
  <c r="AC1889" i="10"/>
  <c r="AD1889" i="10"/>
  <c r="AA1890" i="10"/>
  <c r="AB1890" i="10"/>
  <c r="AC1890" i="10"/>
  <c r="AD1890" i="10"/>
  <c r="U25" i="26"/>
  <c r="V25" i="26"/>
  <c r="W25" i="26"/>
  <c r="X25" i="26"/>
  <c r="Y25" i="26"/>
  <c r="Z25" i="26"/>
  <c r="AA25" i="26"/>
  <c r="AB25" i="26"/>
  <c r="AC25" i="26"/>
  <c r="AD25" i="26"/>
  <c r="AE25" i="26"/>
  <c r="AF25" i="26"/>
  <c r="AG25" i="26"/>
  <c r="AH25" i="26"/>
  <c r="AI25" i="26"/>
  <c r="T25" i="26"/>
  <c r="H25" i="26"/>
  <c r="I25" i="26"/>
  <c r="J25" i="26" a="1"/>
  <c r="J25" i="26" s="1"/>
  <c r="K25" i="26"/>
  <c r="L25" i="26"/>
  <c r="M25" i="26"/>
  <c r="N25" i="26"/>
  <c r="O25" i="26" s="1"/>
  <c r="P25" i="26"/>
  <c r="Q25" i="26"/>
  <c r="R25" i="26" s="1"/>
  <c r="S25" i="26"/>
  <c r="U7" i="26"/>
  <c r="V7" i="26"/>
  <c r="W7" i="26"/>
  <c r="X7" i="26"/>
  <c r="Y7" i="26"/>
  <c r="Z7" i="26"/>
  <c r="AA7" i="26"/>
  <c r="AB7" i="26"/>
  <c r="AC7" i="26"/>
  <c r="AD7" i="26"/>
  <c r="AE7" i="26"/>
  <c r="AF7" i="26"/>
  <c r="AG7" i="26"/>
  <c r="AH7" i="26"/>
  <c r="AI7" i="26"/>
  <c r="T7" i="26"/>
  <c r="H7" i="26"/>
  <c r="I7" i="26"/>
  <c r="J7" i="26" a="1"/>
  <c r="J7" i="26" s="1"/>
  <c r="K7" i="26"/>
  <c r="L7" i="26"/>
  <c r="M7" i="26"/>
  <c r="N7" i="26"/>
  <c r="O7" i="26" s="1"/>
  <c r="P7" i="26"/>
  <c r="Q7" i="26"/>
  <c r="R7" i="26" s="1"/>
  <c r="S7" i="26"/>
  <c r="AA1859" i="10"/>
  <c r="AB1859" i="10"/>
  <c r="AC1859" i="10"/>
  <c r="AD1859" i="10"/>
  <c r="AA1860" i="10"/>
  <c r="AB1860" i="10"/>
  <c r="AC1860" i="10"/>
  <c r="AD1860" i="10"/>
  <c r="AA1861" i="10"/>
  <c r="AB1861" i="10"/>
  <c r="AC1861" i="10"/>
  <c r="AD1861" i="10"/>
  <c r="AA1862" i="10"/>
  <c r="AB1862" i="10"/>
  <c r="AC1862" i="10"/>
  <c r="AD1862" i="10"/>
  <c r="AA1863" i="10"/>
  <c r="AB1863" i="10"/>
  <c r="AC1863" i="10"/>
  <c r="AD1863" i="10"/>
  <c r="AA1864" i="10"/>
  <c r="AB1864" i="10"/>
  <c r="AC1864" i="10"/>
  <c r="AD1864" i="10"/>
  <c r="AA1865" i="10"/>
  <c r="AB1865" i="10"/>
  <c r="AC1865" i="10"/>
  <c r="AD1865" i="10"/>
  <c r="AA1866" i="10"/>
  <c r="AB1866" i="10"/>
  <c r="AC1866" i="10"/>
  <c r="AD1866" i="10"/>
  <c r="AA1867" i="10"/>
  <c r="AB1867" i="10"/>
  <c r="AC1867" i="10"/>
  <c r="AD1867" i="10"/>
  <c r="AA1868" i="10"/>
  <c r="AB1868" i="10"/>
  <c r="AC1868" i="10"/>
  <c r="AD1868" i="10"/>
  <c r="AA1869" i="10"/>
  <c r="AB1869" i="10"/>
  <c r="AC1869" i="10"/>
  <c r="AD1869" i="10"/>
  <c r="AA1870" i="10"/>
  <c r="AB1870" i="10"/>
  <c r="AC1870" i="10"/>
  <c r="AD1870" i="10"/>
  <c r="AA1871" i="10"/>
  <c r="AB1871" i="10"/>
  <c r="AC1871" i="10"/>
  <c r="AD1871" i="10"/>
  <c r="AA1872" i="10"/>
  <c r="AB1872" i="10"/>
  <c r="AC1872" i="10"/>
  <c r="AD1872" i="10"/>
  <c r="AA1873" i="10"/>
  <c r="AB1873" i="10"/>
  <c r="AC1873" i="10"/>
  <c r="AD1873" i="10"/>
  <c r="AA1874" i="10"/>
  <c r="AB1874" i="10"/>
  <c r="AC1874" i="10"/>
  <c r="AD1874" i="10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AJ21" i="11"/>
  <c r="U21" i="11"/>
  <c r="H21" i="11"/>
  <c r="I21" i="11"/>
  <c r="J21" i="11" a="1"/>
  <c r="J21" i="11" s="1"/>
  <c r="K21" i="11" a="1"/>
  <c r="K21" i="11" s="1"/>
  <c r="L21" i="11"/>
  <c r="M21" i="11"/>
  <c r="N21" i="11"/>
  <c r="O21" i="11"/>
  <c r="P21" i="11" s="1"/>
  <c r="Q21" i="11"/>
  <c r="R21" i="11"/>
  <c r="S21" i="11" s="1"/>
  <c r="T21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AJ54" i="11"/>
  <c r="U54" i="11"/>
  <c r="H54" i="11"/>
  <c r="I54" i="11"/>
  <c r="J54" i="11" a="1"/>
  <c r="J54" i="11" s="1"/>
  <c r="K54" i="11" a="1"/>
  <c r="K54" i="11" s="1"/>
  <c r="L54" i="11"/>
  <c r="M54" i="11"/>
  <c r="N54" i="11"/>
  <c r="O54" i="11"/>
  <c r="P54" i="11" s="1"/>
  <c r="Q54" i="11"/>
  <c r="R54" i="11"/>
  <c r="S54" i="11" s="1"/>
  <c r="T54" i="11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T22" i="26"/>
  <c r="H22" i="26"/>
  <c r="I22" i="26"/>
  <c r="J22" i="26" a="1"/>
  <c r="J22" i="26" s="1"/>
  <c r="K22" i="26"/>
  <c r="L22" i="26"/>
  <c r="M22" i="26"/>
  <c r="N22" i="26"/>
  <c r="O22" i="26" s="1"/>
  <c r="P22" i="26"/>
  <c r="Q22" i="26"/>
  <c r="R22" i="26" s="1"/>
  <c r="S22" i="26"/>
  <c r="U19" i="26"/>
  <c r="V19" i="26"/>
  <c r="W19" i="26"/>
  <c r="X19" i="26"/>
  <c r="Y19" i="26"/>
  <c r="Z19" i="26"/>
  <c r="AA19" i="26"/>
  <c r="AB19" i="26"/>
  <c r="AC19" i="26"/>
  <c r="AD19" i="26"/>
  <c r="AE19" i="26"/>
  <c r="AF19" i="26"/>
  <c r="AG19" i="26"/>
  <c r="AH19" i="26"/>
  <c r="AI19" i="26"/>
  <c r="T19" i="26"/>
  <c r="H19" i="26"/>
  <c r="I19" i="26"/>
  <c r="J19" i="26" a="1"/>
  <c r="J19" i="26" s="1"/>
  <c r="K19" i="26"/>
  <c r="L19" i="26"/>
  <c r="M19" i="26"/>
  <c r="N19" i="26"/>
  <c r="O19" i="26" s="1"/>
  <c r="P19" i="26"/>
  <c r="Q19" i="26"/>
  <c r="R19" i="26" s="1"/>
  <c r="S19" i="26"/>
  <c r="U46" i="26"/>
  <c r="V46" i="26"/>
  <c r="W46" i="26"/>
  <c r="X46" i="26"/>
  <c r="Y46" i="26"/>
  <c r="Z46" i="26"/>
  <c r="AA46" i="26"/>
  <c r="AB46" i="26"/>
  <c r="AC46" i="26"/>
  <c r="AD46" i="26"/>
  <c r="AE46" i="26"/>
  <c r="AF46" i="26"/>
  <c r="AG46" i="26"/>
  <c r="AH46" i="26"/>
  <c r="AI46" i="26"/>
  <c r="T46" i="26"/>
  <c r="H46" i="26"/>
  <c r="I46" i="26"/>
  <c r="J46" i="26" a="1"/>
  <c r="J46" i="26" s="1"/>
  <c r="K46" i="26"/>
  <c r="L46" i="26"/>
  <c r="M46" i="26"/>
  <c r="N46" i="26"/>
  <c r="O46" i="26" s="1"/>
  <c r="P46" i="26"/>
  <c r="Q46" i="26"/>
  <c r="R46" i="26" s="1"/>
  <c r="S46" i="26"/>
  <c r="AA399" i="27"/>
  <c r="AB399" i="27"/>
  <c r="AC399" i="27"/>
  <c r="AD399" i="27"/>
  <c r="AA400" i="27"/>
  <c r="AB400" i="27"/>
  <c r="AC400" i="27"/>
  <c r="AD400" i="27"/>
  <c r="AA401" i="27"/>
  <c r="AB401" i="27"/>
  <c r="AC401" i="27"/>
  <c r="AD401" i="27"/>
  <c r="AA402" i="27"/>
  <c r="AB402" i="27"/>
  <c r="AC402" i="27"/>
  <c r="AD402" i="27"/>
  <c r="AA403" i="27"/>
  <c r="AB403" i="27"/>
  <c r="AC403" i="27"/>
  <c r="AD403" i="27"/>
  <c r="AA404" i="27"/>
  <c r="AB404" i="27"/>
  <c r="AC404" i="27"/>
  <c r="AD404" i="27"/>
  <c r="AA405" i="27"/>
  <c r="AB405" i="27"/>
  <c r="AC405" i="27"/>
  <c r="AD405" i="27"/>
  <c r="AA406" i="27"/>
  <c r="AB406" i="27"/>
  <c r="AC406" i="27"/>
  <c r="AD406" i="27"/>
  <c r="AA407" i="27"/>
  <c r="AB407" i="27"/>
  <c r="AC407" i="27"/>
  <c r="AD407" i="27"/>
  <c r="AA408" i="27"/>
  <c r="AB408" i="27"/>
  <c r="AC408" i="27"/>
  <c r="AD408" i="27"/>
  <c r="AA409" i="27"/>
  <c r="AB409" i="27"/>
  <c r="AC409" i="27"/>
  <c r="AD409" i="27"/>
  <c r="AA410" i="27"/>
  <c r="AB410" i="27"/>
  <c r="AC410" i="27"/>
  <c r="AD410" i="27"/>
  <c r="AA411" i="27"/>
  <c r="AB411" i="27"/>
  <c r="AC411" i="27"/>
  <c r="AD411" i="27"/>
  <c r="AA412" i="27"/>
  <c r="AB412" i="27"/>
  <c r="AC412" i="27"/>
  <c r="AD412" i="27"/>
  <c r="AA413" i="27"/>
  <c r="AB413" i="27"/>
  <c r="AC413" i="27"/>
  <c r="AD413" i="27"/>
  <c r="AA414" i="27"/>
  <c r="AB414" i="27"/>
  <c r="AC414" i="27"/>
  <c r="AD414" i="27"/>
  <c r="AA1843" i="10"/>
  <c r="AB1843" i="10"/>
  <c r="AC1843" i="10"/>
  <c r="AD1843" i="10"/>
  <c r="AA1844" i="10"/>
  <c r="AB1844" i="10"/>
  <c r="AC1844" i="10"/>
  <c r="AD1844" i="10"/>
  <c r="AA1845" i="10"/>
  <c r="AB1845" i="10"/>
  <c r="AC1845" i="10"/>
  <c r="AD1845" i="10"/>
  <c r="AA1846" i="10"/>
  <c r="AB1846" i="10"/>
  <c r="AC1846" i="10"/>
  <c r="AD1846" i="10"/>
  <c r="AA1847" i="10"/>
  <c r="AB1847" i="10"/>
  <c r="AC1847" i="10"/>
  <c r="AD1847" i="10"/>
  <c r="AA1848" i="10"/>
  <c r="AB1848" i="10"/>
  <c r="AC1848" i="10"/>
  <c r="AD1848" i="10"/>
  <c r="AA1849" i="10"/>
  <c r="AB1849" i="10"/>
  <c r="AC1849" i="10"/>
  <c r="AD1849" i="10"/>
  <c r="AA1850" i="10"/>
  <c r="AB1850" i="10"/>
  <c r="AC1850" i="10"/>
  <c r="AD1850" i="10"/>
  <c r="AA1851" i="10"/>
  <c r="AB1851" i="10"/>
  <c r="AC1851" i="10"/>
  <c r="AD1851" i="10"/>
  <c r="AA1852" i="10"/>
  <c r="AB1852" i="10"/>
  <c r="AC1852" i="10"/>
  <c r="AD1852" i="10"/>
  <c r="AA1853" i="10"/>
  <c r="AB1853" i="10"/>
  <c r="AC1853" i="10"/>
  <c r="AD1853" i="10"/>
  <c r="AA1854" i="10"/>
  <c r="AB1854" i="10"/>
  <c r="AC1854" i="10"/>
  <c r="AD1854" i="10"/>
  <c r="AA1855" i="10"/>
  <c r="AB1855" i="10"/>
  <c r="AC1855" i="10"/>
  <c r="AD1855" i="10"/>
  <c r="AA1856" i="10"/>
  <c r="AB1856" i="10"/>
  <c r="AC1856" i="10"/>
  <c r="AD1856" i="10"/>
  <c r="AA1857" i="10"/>
  <c r="AB1857" i="10"/>
  <c r="AC1857" i="10"/>
  <c r="AD1857" i="10"/>
  <c r="AA1858" i="10"/>
  <c r="AB1858" i="10"/>
  <c r="AC1858" i="10"/>
  <c r="AD1858" i="10"/>
  <c r="E62" i="25"/>
  <c r="D62" i="25"/>
  <c r="B62" i="25"/>
  <c r="E61" i="25"/>
  <c r="D61" i="25"/>
  <c r="B61" i="25"/>
  <c r="E60" i="25"/>
  <c r="D60" i="25"/>
  <c r="B60" i="25"/>
  <c r="E59" i="25"/>
  <c r="D59" i="25"/>
  <c r="B59" i="25"/>
  <c r="E58" i="25"/>
  <c r="D58" i="25"/>
  <c r="B58" i="25"/>
  <c r="E57" i="25"/>
  <c r="D57" i="25"/>
  <c r="B57" i="25"/>
  <c r="E56" i="25"/>
  <c r="D56" i="25"/>
  <c r="B56" i="25"/>
  <c r="E55" i="25"/>
  <c r="D55" i="25"/>
  <c r="B55" i="25"/>
  <c r="E54" i="25"/>
  <c r="D54" i="25"/>
  <c r="B54" i="25"/>
  <c r="E53" i="25"/>
  <c r="D53" i="25"/>
  <c r="B53" i="25"/>
  <c r="E52" i="25"/>
  <c r="D52" i="25"/>
  <c r="B52" i="25"/>
  <c r="E51" i="25"/>
  <c r="D51" i="25"/>
  <c r="B51" i="25"/>
  <c r="E50" i="25"/>
  <c r="D50" i="25"/>
  <c r="B50" i="25"/>
  <c r="E49" i="25"/>
  <c r="D49" i="25"/>
  <c r="B49" i="25"/>
  <c r="E48" i="25"/>
  <c r="D48" i="25"/>
  <c r="B48" i="25"/>
  <c r="E47" i="25"/>
  <c r="D47" i="25"/>
  <c r="B47" i="25"/>
  <c r="E46" i="25"/>
  <c r="D46" i="25"/>
  <c r="B46" i="25"/>
  <c r="E45" i="25"/>
  <c r="D45" i="25"/>
  <c r="B45" i="25"/>
  <c r="E44" i="25"/>
  <c r="D44" i="25"/>
  <c r="B44" i="25"/>
  <c r="E43" i="25"/>
  <c r="D43" i="25"/>
  <c r="B43" i="25"/>
  <c r="E42" i="25"/>
  <c r="D42" i="25"/>
  <c r="B42" i="25"/>
  <c r="E41" i="25"/>
  <c r="D41" i="25"/>
  <c r="B41" i="25"/>
  <c r="E40" i="25"/>
  <c r="D40" i="25"/>
  <c r="B40" i="25"/>
  <c r="E39" i="25"/>
  <c r="D39" i="25"/>
  <c r="B39" i="25"/>
  <c r="E38" i="25"/>
  <c r="D38" i="25"/>
  <c r="B38" i="25"/>
  <c r="E37" i="25"/>
  <c r="D37" i="25"/>
  <c r="B37" i="25"/>
  <c r="E36" i="25"/>
  <c r="D36" i="25"/>
  <c r="B36" i="25"/>
  <c r="E35" i="25"/>
  <c r="D35" i="25"/>
  <c r="B35" i="25"/>
  <c r="E34" i="25"/>
  <c r="D34" i="25"/>
  <c r="B34" i="25"/>
  <c r="E33" i="25"/>
  <c r="D33" i="25"/>
  <c r="B33" i="25"/>
  <c r="E32" i="25"/>
  <c r="D32" i="25"/>
  <c r="B32" i="25"/>
  <c r="E31" i="25"/>
  <c r="D31" i="25"/>
  <c r="B31" i="25"/>
  <c r="E30" i="25"/>
  <c r="D30" i="25"/>
  <c r="B30" i="25"/>
  <c r="E29" i="25"/>
  <c r="D29" i="25"/>
  <c r="B29" i="25"/>
  <c r="E28" i="25"/>
  <c r="D28" i="25"/>
  <c r="B28" i="25"/>
  <c r="E27" i="25"/>
  <c r="D27" i="25"/>
  <c r="B27" i="25"/>
  <c r="E26" i="25"/>
  <c r="D26" i="25"/>
  <c r="B26" i="25"/>
  <c r="E25" i="25"/>
  <c r="D25" i="25"/>
  <c r="B25" i="25"/>
  <c r="E24" i="25"/>
  <c r="D24" i="25"/>
  <c r="B24" i="25"/>
  <c r="E23" i="25"/>
  <c r="D23" i="25"/>
  <c r="B23" i="25"/>
  <c r="E22" i="25"/>
  <c r="D22" i="25"/>
  <c r="B22" i="25"/>
  <c r="E21" i="25"/>
  <c r="D21" i="25"/>
  <c r="B21" i="25"/>
  <c r="E20" i="25"/>
  <c r="D20" i="25"/>
  <c r="B20" i="25"/>
  <c r="E19" i="25"/>
  <c r="D19" i="25"/>
  <c r="B19" i="25"/>
  <c r="E18" i="25"/>
  <c r="D18" i="25"/>
  <c r="B18" i="25"/>
  <c r="E17" i="25"/>
  <c r="D17" i="25"/>
  <c r="B17" i="25"/>
  <c r="E16" i="25"/>
  <c r="D16" i="25"/>
  <c r="B16" i="25"/>
  <c r="E15" i="25"/>
  <c r="D15" i="25"/>
  <c r="B15" i="25"/>
  <c r="E14" i="25"/>
  <c r="D14" i="25"/>
  <c r="B14" i="25"/>
  <c r="E13" i="25"/>
  <c r="D13" i="25"/>
  <c r="B13" i="25"/>
  <c r="E12" i="25"/>
  <c r="D12" i="25"/>
  <c r="B12" i="25"/>
  <c r="E11" i="25"/>
  <c r="D11" i="25"/>
  <c r="B11" i="25"/>
  <c r="E10" i="25"/>
  <c r="D10" i="25"/>
  <c r="B10" i="25"/>
  <c r="E9" i="25"/>
  <c r="D9" i="25"/>
  <c r="B9" i="25"/>
  <c r="E8" i="25"/>
  <c r="D8" i="25"/>
  <c r="B8" i="25"/>
  <c r="E7" i="25"/>
  <c r="D7" i="25"/>
  <c r="B7" i="25"/>
  <c r="E6" i="25"/>
  <c r="D6" i="25"/>
  <c r="B6" i="25"/>
  <c r="E5" i="25"/>
  <c r="D5" i="25"/>
  <c r="B5" i="25"/>
  <c r="E4" i="25"/>
  <c r="D4" i="25"/>
  <c r="B4" i="25"/>
  <c r="E3" i="25"/>
  <c r="D3" i="25"/>
  <c r="B3" i="25"/>
  <c r="E2" i="25"/>
  <c r="D2" i="25"/>
  <c r="B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F38" i="24" a="1"/>
  <c r="E38" i="24"/>
  <c r="D38" i="24"/>
  <c r="AP37" i="24"/>
  <c r="AO37" i="24"/>
  <c r="AN37" i="24"/>
  <c r="AM37" i="24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G37" i="24"/>
  <c r="F37" i="24"/>
  <c r="F37" i="24" a="1"/>
  <c r="E37" i="24"/>
  <c r="D37" i="24"/>
  <c r="AP36" i="24"/>
  <c r="AO36" i="24"/>
  <c r="AN36" i="24"/>
  <c r="AM36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G36" i="24"/>
  <c r="F36" i="24"/>
  <c r="F36" i="24" a="1"/>
  <c r="E36" i="24"/>
  <c r="D36" i="24"/>
  <c r="AP35" i="24"/>
  <c r="AO35" i="24"/>
  <c r="AN35" i="24"/>
  <c r="AM35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G35" i="24"/>
  <c r="F35" i="24"/>
  <c r="F35" i="24" a="1"/>
  <c r="E35" i="24"/>
  <c r="D35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F34" i="24" a="1"/>
  <c r="E34" i="24"/>
  <c r="D34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F33" i="24" a="1"/>
  <c r="E33" i="24"/>
  <c r="D33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F32" i="24" a="1"/>
  <c r="E32" i="24"/>
  <c r="D32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F31" i="24" a="1"/>
  <c r="E31" i="24"/>
  <c r="D31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F30" i="24" a="1"/>
  <c r="E30" i="24"/>
  <c r="D30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F29" i="24" a="1"/>
  <c r="E29" i="24"/>
  <c r="D29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F28" i="24" a="1"/>
  <c r="E28" i="24"/>
  <c r="D28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F27" i="24" a="1"/>
  <c r="E27" i="24"/>
  <c r="D27" i="24"/>
  <c r="AP26" i="24"/>
  <c r="AO26" i="24"/>
  <c r="AN26" i="24"/>
  <c r="AM26" i="24"/>
  <c r="AL26" i="24"/>
  <c r="AK26" i="24"/>
  <c r="AJ26" i="24"/>
  <c r="AI26" i="24"/>
  <c r="AH26" i="24"/>
  <c r="AG26" i="24"/>
  <c r="AF26" i="24"/>
  <c r="AE26" i="24"/>
  <c r="AD26" i="24"/>
  <c r="AC26" i="24"/>
  <c r="AB26" i="24"/>
  <c r="AA26" i="24"/>
  <c r="Z26" i="24"/>
  <c r="Y26" i="24"/>
  <c r="X26" i="24"/>
  <c r="W26" i="24"/>
  <c r="V26" i="24"/>
  <c r="U26" i="24"/>
  <c r="T26" i="24"/>
  <c r="S26" i="24"/>
  <c r="R26" i="24"/>
  <c r="Q26" i="24"/>
  <c r="P26" i="24"/>
  <c r="O26" i="24"/>
  <c r="N26" i="24"/>
  <c r="M26" i="24"/>
  <c r="L26" i="24"/>
  <c r="K26" i="24"/>
  <c r="J26" i="24"/>
  <c r="I26" i="24"/>
  <c r="H26" i="24"/>
  <c r="G26" i="24"/>
  <c r="F26" i="24"/>
  <c r="F26" i="24" a="1"/>
  <c r="E26" i="24"/>
  <c r="D26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J25" i="24"/>
  <c r="I25" i="24"/>
  <c r="H25" i="24"/>
  <c r="G25" i="24"/>
  <c r="F25" i="24"/>
  <c r="F25" i="24" a="1"/>
  <c r="E25" i="24"/>
  <c r="D25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J24" i="24"/>
  <c r="I24" i="24"/>
  <c r="H24" i="24"/>
  <c r="G24" i="24"/>
  <c r="F24" i="24"/>
  <c r="F24" i="24" a="1"/>
  <c r="E24" i="24"/>
  <c r="D24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F23" i="24" a="1"/>
  <c r="E23" i="24"/>
  <c r="D23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F22" i="24" a="1"/>
  <c r="E22" i="24"/>
  <c r="D22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F21" i="24" a="1"/>
  <c r="E21" i="24"/>
  <c r="D21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F20" i="24" a="1"/>
  <c r="E20" i="24"/>
  <c r="D20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F19" i="24" a="1"/>
  <c r="E19" i="24"/>
  <c r="D19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F18" i="24" a="1"/>
  <c r="E18" i="24"/>
  <c r="D18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F17" i="24" a="1"/>
  <c r="E17" i="24"/>
  <c r="D17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F16" i="24" a="1"/>
  <c r="E16" i="24"/>
  <c r="D16" i="24"/>
  <c r="AP15" i="24"/>
  <c r="AO15" i="24"/>
  <c r="AN15" i="24"/>
  <c r="AM15" i="24"/>
  <c r="AL15" i="24"/>
  <c r="AK15" i="24"/>
  <c r="AJ15" i="24"/>
  <c r="AI15" i="24"/>
  <c r="AH15" i="24"/>
  <c r="AG15" i="24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F15" i="24" a="1"/>
  <c r="E15" i="24"/>
  <c r="D15" i="24"/>
  <c r="AP14" i="24"/>
  <c r="AO14" i="24"/>
  <c r="AN14" i="24"/>
  <c r="AM14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H14" i="24"/>
  <c r="G14" i="24"/>
  <c r="F14" i="24"/>
  <c r="F14" i="24" a="1"/>
  <c r="E14" i="24"/>
  <c r="D14" i="24"/>
  <c r="AP13" i="24"/>
  <c r="AO13" i="24"/>
  <c r="AN13" i="24"/>
  <c r="AM13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F13" i="24" a="1"/>
  <c r="E13" i="24"/>
  <c r="D13" i="24"/>
  <c r="AP12" i="24"/>
  <c r="AO12" i="24"/>
  <c r="AN12" i="24"/>
  <c r="AM12" i="24"/>
  <c r="AL12" i="24"/>
  <c r="AK12" i="24"/>
  <c r="AJ12" i="24"/>
  <c r="AI12" i="24"/>
  <c r="AH12" i="24"/>
  <c r="AG12" i="24"/>
  <c r="AF12" i="24"/>
  <c r="AE12" i="24"/>
  <c r="AD12" i="24"/>
  <c r="AC12" i="24"/>
  <c r="AB12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G12" i="24"/>
  <c r="F12" i="24"/>
  <c r="F12" i="24" a="1"/>
  <c r="E12" i="24"/>
  <c r="D12" i="24"/>
  <c r="AP11" i="24"/>
  <c r="AO11" i="24"/>
  <c r="AN11" i="24"/>
  <c r="AM11" i="24"/>
  <c r="AL11" i="24"/>
  <c r="AK11" i="24"/>
  <c r="AJ11" i="24"/>
  <c r="AI11" i="24"/>
  <c r="AH11" i="24"/>
  <c r="AG11" i="24"/>
  <c r="AF11" i="24"/>
  <c r="AE11" i="24"/>
  <c r="AD11" i="24"/>
  <c r="AC11" i="24"/>
  <c r="AB11" i="24"/>
  <c r="AA11" i="24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H11" i="24"/>
  <c r="G11" i="24"/>
  <c r="F11" i="24"/>
  <c r="F11" i="24" a="1"/>
  <c r="E11" i="24"/>
  <c r="D11" i="24"/>
  <c r="AP10" i="24"/>
  <c r="AO10" i="24"/>
  <c r="AN10" i="24"/>
  <c r="AM10" i="24"/>
  <c r="AL10" i="24"/>
  <c r="AK10" i="24"/>
  <c r="AJ10" i="24"/>
  <c r="AI10" i="24"/>
  <c r="AH10" i="24"/>
  <c r="AG10" i="24"/>
  <c r="AF10" i="24"/>
  <c r="AE10" i="24"/>
  <c r="AD10" i="24"/>
  <c r="AC10" i="24"/>
  <c r="AB10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F10" i="24" a="1"/>
  <c r="E10" i="24"/>
  <c r="D10" i="24"/>
  <c r="AP9" i="24"/>
  <c r="AO9" i="24"/>
  <c r="AN9" i="24"/>
  <c r="AM9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F9" i="24" a="1"/>
  <c r="E9" i="24"/>
  <c r="D9" i="24"/>
  <c r="AP8" i="24"/>
  <c r="AO8" i="24"/>
  <c r="AN8" i="24"/>
  <c r="AM8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H8" i="24"/>
  <c r="G8" i="24"/>
  <c r="F8" i="24"/>
  <c r="F8" i="24" a="1"/>
  <c r="E8" i="24"/>
  <c r="D8" i="24"/>
  <c r="AP7" i="24"/>
  <c r="AO7" i="24"/>
  <c r="AN7" i="24"/>
  <c r="AM7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F7" i="24" a="1"/>
  <c r="E7" i="24"/>
  <c r="D7" i="24"/>
  <c r="AP6" i="24"/>
  <c r="AO6" i="24"/>
  <c r="AN6" i="24"/>
  <c r="AM6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H6" i="24"/>
  <c r="G6" i="24"/>
  <c r="F6" i="24"/>
  <c r="F6" i="24" a="1"/>
  <c r="E6" i="24"/>
  <c r="D6" i="24"/>
  <c r="AP5" i="24"/>
  <c r="AO5" i="24"/>
  <c r="AN5" i="24"/>
  <c r="AM5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N5" i="24"/>
  <c r="M5" i="24"/>
  <c r="L5" i="24"/>
  <c r="K5" i="24"/>
  <c r="J5" i="24"/>
  <c r="I5" i="24"/>
  <c r="H5" i="24"/>
  <c r="G5" i="24"/>
  <c r="F5" i="24"/>
  <c r="F5" i="24" a="1"/>
  <c r="E5" i="24"/>
  <c r="D5" i="24"/>
  <c r="AP4" i="24"/>
  <c r="AO4" i="24"/>
  <c r="AN4" i="24"/>
  <c r="AM4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N4" i="24"/>
  <c r="M4" i="24"/>
  <c r="L4" i="24"/>
  <c r="K4" i="24"/>
  <c r="J4" i="24"/>
  <c r="I4" i="24"/>
  <c r="H4" i="24"/>
  <c r="G4" i="24"/>
  <c r="F4" i="24"/>
  <c r="F4" i="24" a="1"/>
  <c r="E4" i="24"/>
  <c r="D4" i="24"/>
  <c r="AP3" i="24"/>
  <c r="AO3" i="24"/>
  <c r="AN3" i="24"/>
  <c r="AM3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F3" i="24" a="1"/>
  <c r="E3" i="24"/>
  <c r="D3" i="24"/>
  <c r="AP2" i="24"/>
  <c r="AO2" i="24"/>
  <c r="AN2" i="24"/>
  <c r="AM2" i="24"/>
  <c r="AL2" i="24"/>
  <c r="AK2" i="24"/>
  <c r="AJ2" i="24"/>
  <c r="AI2" i="24"/>
  <c r="AH2" i="24"/>
  <c r="AG2" i="24"/>
  <c r="AF2" i="24"/>
  <c r="AE2" i="24"/>
  <c r="AD2" i="24"/>
  <c r="AC2" i="24"/>
  <c r="AB2" i="24"/>
  <c r="AA2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H2" i="24"/>
  <c r="G2" i="24"/>
  <c r="F2" i="24"/>
  <c r="F2" i="24" a="1"/>
  <c r="E2" i="24"/>
  <c r="D2" i="24"/>
  <c r="AO73" i="23"/>
  <c r="AN73" i="23"/>
  <c r="AM73" i="23"/>
  <c r="AL73" i="23"/>
  <c r="AO72" i="23"/>
  <c r="AN72" i="23"/>
  <c r="AM72" i="23"/>
  <c r="AL72" i="23"/>
  <c r="AO71" i="23"/>
  <c r="AN71" i="23"/>
  <c r="AM71" i="23"/>
  <c r="AL71" i="23"/>
  <c r="AO70" i="23"/>
  <c r="AN70" i="23"/>
  <c r="AM70" i="23"/>
  <c r="AL70" i="23"/>
  <c r="AO69" i="23"/>
  <c r="AN69" i="23"/>
  <c r="AM69" i="23"/>
  <c r="AL69" i="23"/>
  <c r="AO68" i="23"/>
  <c r="AN68" i="23"/>
  <c r="AM68" i="23"/>
  <c r="AL68" i="23"/>
  <c r="AO67" i="23"/>
  <c r="AN67" i="23"/>
  <c r="AM67" i="23"/>
  <c r="AL67" i="23"/>
  <c r="AO66" i="23"/>
  <c r="AN66" i="23"/>
  <c r="AM66" i="23"/>
  <c r="AL66" i="23"/>
  <c r="AO65" i="23"/>
  <c r="AN65" i="23"/>
  <c r="AM65" i="23"/>
  <c r="AL65" i="23"/>
  <c r="AO64" i="23"/>
  <c r="AN64" i="23"/>
  <c r="AM64" i="23"/>
  <c r="AL64" i="23"/>
  <c r="AO63" i="23"/>
  <c r="AN63" i="23"/>
  <c r="AM63" i="23"/>
  <c r="AL63" i="23"/>
  <c r="AO62" i="23"/>
  <c r="AN62" i="23"/>
  <c r="AM62" i="23"/>
  <c r="AL62" i="23"/>
  <c r="AO61" i="23"/>
  <c r="AN61" i="23"/>
  <c r="AM61" i="23"/>
  <c r="AL61" i="23"/>
  <c r="AO60" i="23"/>
  <c r="AN60" i="23"/>
  <c r="AM60" i="23"/>
  <c r="AL60" i="23"/>
  <c r="AO59" i="23"/>
  <c r="AN59" i="23"/>
  <c r="AM59" i="23"/>
  <c r="AL59" i="23"/>
  <c r="AO58" i="23"/>
  <c r="AN58" i="23"/>
  <c r="AM58" i="23"/>
  <c r="AL58" i="23"/>
  <c r="AO57" i="23"/>
  <c r="AN57" i="23"/>
  <c r="AM57" i="23"/>
  <c r="AL57" i="23"/>
  <c r="AO56" i="23"/>
  <c r="AN56" i="23"/>
  <c r="AM56" i="23"/>
  <c r="AL56" i="23"/>
  <c r="AO55" i="23"/>
  <c r="AN55" i="23"/>
  <c r="AM55" i="23"/>
  <c r="AL55" i="23"/>
  <c r="AO54" i="23"/>
  <c r="AN54" i="23"/>
  <c r="AM54" i="23"/>
  <c r="AL54" i="23"/>
  <c r="AO53" i="23"/>
  <c r="AN53" i="23"/>
  <c r="AM53" i="23"/>
  <c r="AL53" i="23"/>
  <c r="AO52" i="23"/>
  <c r="AN52" i="23"/>
  <c r="AM52" i="23"/>
  <c r="AL52" i="23"/>
  <c r="AO51" i="23"/>
  <c r="AN51" i="23"/>
  <c r="AM51" i="23"/>
  <c r="AL51" i="23"/>
  <c r="AO50" i="23"/>
  <c r="AN50" i="23"/>
  <c r="AM50" i="23"/>
  <c r="AL50" i="23"/>
  <c r="AO49" i="23"/>
  <c r="AN49" i="23"/>
  <c r="AM49" i="23"/>
  <c r="AL49" i="23"/>
  <c r="AO48" i="23"/>
  <c r="AN48" i="23"/>
  <c r="AM48" i="23"/>
  <c r="AL48" i="23"/>
  <c r="AO47" i="23"/>
  <c r="AN47" i="23"/>
  <c r="AM47" i="23"/>
  <c r="AL47" i="23"/>
  <c r="AO46" i="23"/>
  <c r="AN46" i="23"/>
  <c r="AM46" i="23"/>
  <c r="AL46" i="23"/>
  <c r="AO45" i="23"/>
  <c r="AN45" i="23"/>
  <c r="AM45" i="23"/>
  <c r="AL45" i="23"/>
  <c r="AO44" i="23"/>
  <c r="AN44" i="23"/>
  <c r="AM44" i="23"/>
  <c r="AL44" i="23"/>
  <c r="AO43" i="23"/>
  <c r="AN43" i="23"/>
  <c r="AM43" i="23"/>
  <c r="AL43" i="23"/>
  <c r="AO42" i="23"/>
  <c r="AN42" i="23"/>
  <c r="AM42" i="23"/>
  <c r="AL42" i="23"/>
  <c r="AO41" i="23"/>
  <c r="AN41" i="23"/>
  <c r="AM41" i="23"/>
  <c r="AL41" i="23"/>
  <c r="AO40" i="23"/>
  <c r="AN40" i="23"/>
  <c r="AM40" i="23"/>
  <c r="AL40" i="23"/>
  <c r="AO39" i="23"/>
  <c r="AN39" i="23"/>
  <c r="AM39" i="23"/>
  <c r="AL39" i="23"/>
  <c r="AO38" i="23"/>
  <c r="AN38" i="23"/>
  <c r="AM38" i="23"/>
  <c r="AL38" i="23"/>
  <c r="AO37" i="23"/>
  <c r="AN37" i="23"/>
  <c r="AM37" i="23"/>
  <c r="AL37" i="23"/>
  <c r="AO36" i="23"/>
  <c r="AN36" i="23"/>
  <c r="AM36" i="23"/>
  <c r="AL36" i="23"/>
  <c r="AO35" i="23"/>
  <c r="AN35" i="23"/>
  <c r="AM35" i="23"/>
  <c r="AL35" i="23"/>
  <c r="AO34" i="23"/>
  <c r="AN34" i="23"/>
  <c r="AM34" i="23"/>
  <c r="AL34" i="23"/>
  <c r="AO33" i="23"/>
  <c r="AN33" i="23"/>
  <c r="AM33" i="23"/>
  <c r="AL33" i="23"/>
  <c r="AO32" i="23"/>
  <c r="AN32" i="23"/>
  <c r="AM32" i="23"/>
  <c r="AL32" i="23"/>
  <c r="AO31" i="23"/>
  <c r="AN31" i="23"/>
  <c r="AM31" i="23"/>
  <c r="AL31" i="23"/>
  <c r="AO30" i="23"/>
  <c r="AN30" i="23"/>
  <c r="AM30" i="23"/>
  <c r="AL30" i="23"/>
  <c r="AO29" i="23"/>
  <c r="AN29" i="23"/>
  <c r="AM29" i="23"/>
  <c r="AL29" i="23"/>
  <c r="AO28" i="23"/>
  <c r="AN28" i="23"/>
  <c r="AM28" i="23"/>
  <c r="AL28" i="23"/>
  <c r="AO27" i="23"/>
  <c r="AN27" i="23"/>
  <c r="AM27" i="23"/>
  <c r="AL27" i="23"/>
  <c r="AO26" i="23"/>
  <c r="AN26" i="23"/>
  <c r="AM26" i="23"/>
  <c r="AL26" i="23"/>
  <c r="AO25" i="23"/>
  <c r="AN25" i="23"/>
  <c r="AM25" i="23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AN19" i="23"/>
  <c r="AM19" i="23"/>
  <c r="AL19" i="23"/>
  <c r="AO18" i="23"/>
  <c r="AN18" i="23"/>
  <c r="AM18" i="23"/>
  <c r="AL18" i="23"/>
  <c r="AO17" i="23"/>
  <c r="AN17" i="23"/>
  <c r="AM17" i="23"/>
  <c r="AL17" i="23"/>
  <c r="AO16" i="23"/>
  <c r="AN16" i="23"/>
  <c r="AM16" i="23"/>
  <c r="AL16" i="23"/>
  <c r="AO15" i="23"/>
  <c r="AN15" i="23"/>
  <c r="AM15" i="23"/>
  <c r="AL15" i="23"/>
  <c r="AO14" i="23"/>
  <c r="AN14" i="23"/>
  <c r="AM14" i="23"/>
  <c r="AL14" i="23"/>
  <c r="AO13" i="23"/>
  <c r="AN13" i="23"/>
  <c r="AM13" i="23"/>
  <c r="AL13" i="23"/>
  <c r="AO12" i="23"/>
  <c r="AN12" i="23"/>
  <c r="AM12" i="23"/>
  <c r="AL12" i="23"/>
  <c r="AO11" i="23"/>
  <c r="AN11" i="23"/>
  <c r="AM11" i="23"/>
  <c r="AL11" i="23"/>
  <c r="AO10" i="23"/>
  <c r="AN10" i="23"/>
  <c r="AM10" i="23"/>
  <c r="AL10" i="23"/>
  <c r="AO9" i="23"/>
  <c r="AN9" i="23"/>
  <c r="AM9" i="23"/>
  <c r="AL9" i="23"/>
  <c r="AO8" i="23"/>
  <c r="AN8" i="23"/>
  <c r="AM8" i="23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60" i="29"/>
  <c r="AN60" i="29"/>
  <c r="AM60" i="29"/>
  <c r="AL60" i="29"/>
  <c r="AO59" i="29"/>
  <c r="AN59" i="29"/>
  <c r="AM59" i="29"/>
  <c r="AL59" i="29"/>
  <c r="AO58" i="29"/>
  <c r="AN58" i="29"/>
  <c r="AM58" i="29"/>
  <c r="AL58" i="29"/>
  <c r="AO57" i="29"/>
  <c r="AN57" i="29"/>
  <c r="AM57" i="29"/>
  <c r="AL57" i="29"/>
  <c r="AO56" i="29"/>
  <c r="AN56" i="29"/>
  <c r="AM56" i="29"/>
  <c r="AL56" i="29"/>
  <c r="AO55" i="29"/>
  <c r="AN55" i="29"/>
  <c r="AM55" i="29"/>
  <c r="AL55" i="29"/>
  <c r="AO54" i="29"/>
  <c r="AN54" i="29"/>
  <c r="AM54" i="29"/>
  <c r="AL54" i="29"/>
  <c r="AO53" i="29"/>
  <c r="AN53" i="29"/>
  <c r="AM53" i="29"/>
  <c r="AL53" i="29"/>
  <c r="AO52" i="29"/>
  <c r="AN52" i="29"/>
  <c r="AM52" i="29"/>
  <c r="AL52" i="29"/>
  <c r="AO51" i="29"/>
  <c r="AN51" i="29"/>
  <c r="AM51" i="29"/>
  <c r="AL51" i="29"/>
  <c r="AO50" i="29"/>
  <c r="AN50" i="29"/>
  <c r="AM50" i="29"/>
  <c r="AL50" i="29"/>
  <c r="AO49" i="29"/>
  <c r="AN49" i="29"/>
  <c r="AM49" i="29"/>
  <c r="AL49" i="29"/>
  <c r="AO48" i="29"/>
  <c r="AN48" i="29"/>
  <c r="AM48" i="29"/>
  <c r="AL48" i="29"/>
  <c r="AO47" i="29"/>
  <c r="AN47" i="29"/>
  <c r="AM47" i="29"/>
  <c r="AL47" i="29"/>
  <c r="AO46" i="29"/>
  <c r="AN46" i="29"/>
  <c r="AM46" i="29"/>
  <c r="AL46" i="29"/>
  <c r="AO45" i="29"/>
  <c r="AN45" i="29"/>
  <c r="AM45" i="29"/>
  <c r="AL45" i="29"/>
  <c r="AO44" i="29"/>
  <c r="AN44" i="29"/>
  <c r="AM44" i="29"/>
  <c r="AL44" i="29"/>
  <c r="AO43" i="29"/>
  <c r="AN43" i="29"/>
  <c r="AM43" i="29"/>
  <c r="AL43" i="29"/>
  <c r="AO42" i="29"/>
  <c r="AN42" i="29"/>
  <c r="AM42" i="29"/>
  <c r="AL42" i="29"/>
  <c r="AO41" i="29"/>
  <c r="AN41" i="29"/>
  <c r="AM41" i="29"/>
  <c r="AL41" i="29"/>
  <c r="AO40" i="29"/>
  <c r="AN40" i="29"/>
  <c r="AM40" i="29"/>
  <c r="AL40" i="29"/>
  <c r="AO39" i="29"/>
  <c r="AN39" i="29"/>
  <c r="AM39" i="29"/>
  <c r="AL39" i="29"/>
  <c r="AO38" i="29"/>
  <c r="AN38" i="29"/>
  <c r="AM38" i="29"/>
  <c r="AL38" i="29"/>
  <c r="AO37" i="29"/>
  <c r="AN37" i="29"/>
  <c r="AM37" i="29"/>
  <c r="AL37" i="29"/>
  <c r="AO36" i="29"/>
  <c r="AN36" i="29"/>
  <c r="AM36" i="29"/>
  <c r="AL36" i="29"/>
  <c r="AO35" i="29"/>
  <c r="AN35" i="29"/>
  <c r="AM35" i="29"/>
  <c r="AL35" i="29"/>
  <c r="AO34" i="29"/>
  <c r="AN34" i="29"/>
  <c r="AM34" i="29"/>
  <c r="AL34" i="29"/>
  <c r="AO33" i="29"/>
  <c r="AN33" i="29"/>
  <c r="AM33" i="29"/>
  <c r="AL33" i="29"/>
  <c r="AO32" i="29"/>
  <c r="AN32" i="29"/>
  <c r="AM32" i="29"/>
  <c r="AL32" i="29"/>
  <c r="AO31" i="29"/>
  <c r="AN31" i="29"/>
  <c r="AM31" i="29"/>
  <c r="AL31" i="29"/>
  <c r="AO30" i="29"/>
  <c r="AN30" i="29"/>
  <c r="AM30" i="29"/>
  <c r="AL30" i="29"/>
  <c r="AO29" i="29"/>
  <c r="AN29" i="29"/>
  <c r="AM29" i="29"/>
  <c r="AL29" i="29"/>
  <c r="AO28" i="29"/>
  <c r="AN28" i="29"/>
  <c r="AM28" i="29"/>
  <c r="AL28" i="29"/>
  <c r="AO27" i="29"/>
  <c r="AN27" i="29"/>
  <c r="AM27" i="29"/>
  <c r="AL27" i="29"/>
  <c r="AO26" i="29"/>
  <c r="AN26" i="29"/>
  <c r="AM26" i="29"/>
  <c r="AL26" i="29"/>
  <c r="AO25" i="29"/>
  <c r="AN25" i="29"/>
  <c r="AM25" i="29"/>
  <c r="AL25" i="29"/>
  <c r="AO24" i="29"/>
  <c r="AN24" i="29"/>
  <c r="AM24" i="29"/>
  <c r="AL24" i="29"/>
  <c r="AO23" i="29"/>
  <c r="AN23" i="29"/>
  <c r="AM23" i="29"/>
  <c r="AL23" i="29"/>
  <c r="AO22" i="29"/>
  <c r="AN22" i="29"/>
  <c r="AM22" i="29"/>
  <c r="AL22" i="29"/>
  <c r="AO21" i="29"/>
  <c r="AN21" i="29"/>
  <c r="AM21" i="29"/>
  <c r="AL21" i="29"/>
  <c r="AO20" i="29"/>
  <c r="AN20" i="29"/>
  <c r="AM20" i="29"/>
  <c r="AL20" i="29"/>
  <c r="AO19" i="29"/>
  <c r="AN19" i="29"/>
  <c r="AM19" i="29"/>
  <c r="AL19" i="29"/>
  <c r="AO18" i="29"/>
  <c r="AN18" i="29"/>
  <c r="AM18" i="29"/>
  <c r="AL18" i="29"/>
  <c r="AO17" i="29"/>
  <c r="AN17" i="29"/>
  <c r="AM17" i="29"/>
  <c r="AL17" i="29"/>
  <c r="AO16" i="29"/>
  <c r="AN16" i="29"/>
  <c r="AM16" i="29"/>
  <c r="AL16" i="29"/>
  <c r="AO15" i="29"/>
  <c r="AN15" i="29"/>
  <c r="AM15" i="29"/>
  <c r="AL15" i="29"/>
  <c r="AO14" i="29"/>
  <c r="AN14" i="29"/>
  <c r="AM14" i="29"/>
  <c r="AL14" i="29"/>
  <c r="AO13" i="29"/>
  <c r="AN13" i="29"/>
  <c r="AM13" i="29"/>
  <c r="AL13" i="29"/>
  <c r="AO12" i="29"/>
  <c r="AN12" i="29"/>
  <c r="AM12" i="29"/>
  <c r="AL12" i="29"/>
  <c r="AO11" i="29"/>
  <c r="AN11" i="29"/>
  <c r="AM11" i="29"/>
  <c r="AL11" i="29"/>
  <c r="AO10" i="29"/>
  <c r="AN10" i="29"/>
  <c r="AM10" i="29"/>
  <c r="AL10" i="29"/>
  <c r="AO9" i="29"/>
  <c r="AN9" i="29"/>
  <c r="AM9" i="29"/>
  <c r="AL9" i="29"/>
  <c r="AO8" i="29"/>
  <c r="AN8" i="29"/>
  <c r="AM8" i="29"/>
  <c r="AL8" i="29"/>
  <c r="AO7" i="29"/>
  <c r="AN7" i="29"/>
  <c r="AM7" i="29"/>
  <c r="AL7" i="29"/>
  <c r="AO6" i="29"/>
  <c r="AN6" i="29"/>
  <c r="AM6" i="29"/>
  <c r="AL6" i="29"/>
  <c r="AO5" i="29"/>
  <c r="AN5" i="29"/>
  <c r="AM5" i="29"/>
  <c r="AL5" i="29"/>
  <c r="AO4" i="29"/>
  <c r="AN4" i="29"/>
  <c r="AM4" i="29"/>
  <c r="AL4" i="29"/>
  <c r="AO3" i="29"/>
  <c r="AN3" i="29"/>
  <c r="AM3" i="29"/>
  <c r="AL3" i="29"/>
  <c r="AO2" i="29"/>
  <c r="AN2" i="29"/>
  <c r="AM2" i="29"/>
  <c r="AL2" i="29"/>
  <c r="AS26" i="28"/>
  <c r="AR26" i="28"/>
  <c r="AQ26" i="28"/>
  <c r="AP26" i="28"/>
  <c r="AO26" i="28"/>
  <c r="AN26" i="28"/>
  <c r="AM26" i="28"/>
  <c r="AL26" i="28"/>
  <c r="AK26" i="28"/>
  <c r="AJ26" i="28"/>
  <c r="AI26" i="28"/>
  <c r="AH26" i="28"/>
  <c r="AG26" i="28"/>
  <c r="AF26" i="28"/>
  <c r="AE26" i="28"/>
  <c r="AD26" i="28"/>
  <c r="AC26" i="28"/>
  <c r="AB26" i="28"/>
  <c r="AA26" i="28"/>
  <c r="Z26" i="28"/>
  <c r="Y26" i="28"/>
  <c r="X26" i="28"/>
  <c r="W26" i="28"/>
  <c r="V26" i="28"/>
  <c r="U26" i="28"/>
  <c r="T26" i="28"/>
  <c r="S26" i="28"/>
  <c r="R26" i="28"/>
  <c r="Q26" i="28"/>
  <c r="P26" i="28"/>
  <c r="O26" i="28"/>
  <c r="N26" i="28"/>
  <c r="M26" i="28"/>
  <c r="L26" i="28"/>
  <c r="K26" i="28"/>
  <c r="J26" i="28"/>
  <c r="I26" i="28"/>
  <c r="I26" i="28" a="1"/>
  <c r="H26" i="28"/>
  <c r="G26" i="28"/>
  <c r="AS25" i="28"/>
  <c r="AR25" i="28"/>
  <c r="AQ25" i="28"/>
  <c r="AP25" i="28"/>
  <c r="AO25" i="28"/>
  <c r="AN25" i="28"/>
  <c r="AM25" i="28"/>
  <c r="AL25" i="28"/>
  <c r="AK25" i="28"/>
  <c r="AJ25" i="28"/>
  <c r="AI25" i="28"/>
  <c r="AH25" i="28"/>
  <c r="AG25" i="28"/>
  <c r="AF25" i="28"/>
  <c r="AE25" i="28"/>
  <c r="AD25" i="28"/>
  <c r="AC25" i="28"/>
  <c r="AB25" i="28"/>
  <c r="AA25" i="28"/>
  <c r="Z25" i="28"/>
  <c r="Y25" i="28"/>
  <c r="X25" i="28"/>
  <c r="W25" i="28"/>
  <c r="V25" i="28"/>
  <c r="U25" i="28"/>
  <c r="T25" i="28"/>
  <c r="S25" i="28"/>
  <c r="R25" i="28"/>
  <c r="Q25" i="28"/>
  <c r="P25" i="28"/>
  <c r="O25" i="28"/>
  <c r="N25" i="28"/>
  <c r="M25" i="28"/>
  <c r="L25" i="28"/>
  <c r="K25" i="28"/>
  <c r="J25" i="28"/>
  <c r="I25" i="28"/>
  <c r="I25" i="28" a="1"/>
  <c r="H25" i="28"/>
  <c r="G25" i="28"/>
  <c r="AS24" i="28"/>
  <c r="AR24" i="28"/>
  <c r="AQ24" i="28"/>
  <c r="AP24" i="28"/>
  <c r="AO24" i="28"/>
  <c r="AN24" i="28"/>
  <c r="AM24" i="28"/>
  <c r="AL24" i="28"/>
  <c r="AK24" i="28"/>
  <c r="AJ24" i="28"/>
  <c r="AI24" i="28"/>
  <c r="AH24" i="28"/>
  <c r="AG24" i="28"/>
  <c r="AF24" i="28"/>
  <c r="AE24" i="28"/>
  <c r="AD24" i="28"/>
  <c r="AC24" i="28"/>
  <c r="AB24" i="28"/>
  <c r="AA24" i="28"/>
  <c r="Z24" i="28"/>
  <c r="Y24" i="28"/>
  <c r="X24" i="28"/>
  <c r="W24" i="28"/>
  <c r="V24" i="28"/>
  <c r="U24" i="28"/>
  <c r="T24" i="28"/>
  <c r="S24" i="28"/>
  <c r="R24" i="28"/>
  <c r="Q24" i="28"/>
  <c r="P24" i="28"/>
  <c r="O24" i="28"/>
  <c r="N24" i="28"/>
  <c r="M24" i="28"/>
  <c r="L24" i="28"/>
  <c r="K24" i="28"/>
  <c r="J24" i="28"/>
  <c r="I24" i="28"/>
  <c r="I24" i="28" a="1"/>
  <c r="H24" i="28"/>
  <c r="G24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I23" i="28" a="1"/>
  <c r="H23" i="28"/>
  <c r="G23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I22" i="28" a="1"/>
  <c r="H22" i="28"/>
  <c r="G22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I21" i="28" a="1"/>
  <c r="H21" i="28"/>
  <c r="G21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I20" i="28" a="1"/>
  <c r="H20" i="28"/>
  <c r="G20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I19" i="28" a="1"/>
  <c r="H19" i="28"/>
  <c r="G19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I18" i="28" a="1"/>
  <c r="H18" i="28"/>
  <c r="G18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I17" i="28" a="1"/>
  <c r="H17" i="28"/>
  <c r="G17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I16" i="28" a="1"/>
  <c r="H16" i="28"/>
  <c r="G16" i="28"/>
  <c r="AS15" i="28"/>
  <c r="AR15" i="28"/>
  <c r="AQ15" i="28"/>
  <c r="AP15" i="28"/>
  <c r="AO15" i="28"/>
  <c r="AN15" i="28"/>
  <c r="AM15" i="28"/>
  <c r="AL15" i="28"/>
  <c r="AK15" i="28"/>
  <c r="AJ15" i="28"/>
  <c r="AI15" i="28"/>
  <c r="AH15" i="28"/>
  <c r="AG15" i="28"/>
  <c r="AF15" i="28"/>
  <c r="AE15" i="28"/>
  <c r="AD15" i="28"/>
  <c r="AC15" i="28"/>
  <c r="AB15" i="28"/>
  <c r="AA15" i="28"/>
  <c r="Z15" i="28"/>
  <c r="Y15" i="28"/>
  <c r="X15" i="28"/>
  <c r="W15" i="28"/>
  <c r="V15" i="28"/>
  <c r="U15" i="28"/>
  <c r="T15" i="28"/>
  <c r="S15" i="28"/>
  <c r="R15" i="28"/>
  <c r="Q15" i="28"/>
  <c r="P15" i="28"/>
  <c r="O15" i="28"/>
  <c r="N15" i="28"/>
  <c r="M15" i="28"/>
  <c r="L15" i="28"/>
  <c r="K15" i="28"/>
  <c r="J15" i="28"/>
  <c r="I15" i="28"/>
  <c r="I15" i="28" a="1"/>
  <c r="H15" i="28"/>
  <c r="G15" i="28"/>
  <c r="AS14" i="28"/>
  <c r="AR14" i="28"/>
  <c r="AQ14" i="28"/>
  <c r="AP14" i="28"/>
  <c r="AO14" i="28"/>
  <c r="AN14" i="28"/>
  <c r="AM14" i="28"/>
  <c r="AL14" i="28"/>
  <c r="AK14" i="28"/>
  <c r="AJ14" i="28"/>
  <c r="AI14" i="28"/>
  <c r="AH14" i="28"/>
  <c r="AG14" i="28"/>
  <c r="AF14" i="28"/>
  <c r="AE14" i="28"/>
  <c r="AD14" i="28"/>
  <c r="AC14" i="28"/>
  <c r="AB14" i="28"/>
  <c r="AA14" i="28"/>
  <c r="Z14" i="28"/>
  <c r="Y14" i="28"/>
  <c r="X14" i="28"/>
  <c r="W14" i="28"/>
  <c r="V14" i="28"/>
  <c r="U14" i="28"/>
  <c r="T14" i="28"/>
  <c r="S14" i="28"/>
  <c r="R14" i="28"/>
  <c r="Q14" i="28"/>
  <c r="P14" i="28"/>
  <c r="O14" i="28"/>
  <c r="N14" i="28"/>
  <c r="M14" i="28"/>
  <c r="L14" i="28"/>
  <c r="K14" i="28"/>
  <c r="J14" i="28"/>
  <c r="I14" i="28"/>
  <c r="I14" i="28" a="1"/>
  <c r="H14" i="28"/>
  <c r="G14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I13" i="28" a="1"/>
  <c r="H13" i="28"/>
  <c r="G13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I12" i="28" a="1"/>
  <c r="H12" i="28"/>
  <c r="G12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I11" i="28" a="1"/>
  <c r="H11" i="28"/>
  <c r="G11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I10" i="28" a="1"/>
  <c r="H10" i="28"/>
  <c r="G10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I9" i="28" a="1"/>
  <c r="H9" i="28"/>
  <c r="G9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I8" i="28" a="1"/>
  <c r="H8" i="28"/>
  <c r="G8" i="28"/>
  <c r="AS7" i="28"/>
  <c r="AR7" i="28"/>
  <c r="AQ7" i="28"/>
  <c r="AP7" i="28"/>
  <c r="AO7" i="28"/>
  <c r="AN7" i="28"/>
  <c r="AM7" i="28"/>
  <c r="AL7" i="28"/>
  <c r="AK7" i="28"/>
  <c r="AJ7" i="28"/>
  <c r="AI7" i="28"/>
  <c r="AH7" i="28"/>
  <c r="AG7" i="28"/>
  <c r="AF7" i="28"/>
  <c r="AE7" i="28"/>
  <c r="AD7" i="28"/>
  <c r="AC7" i="28"/>
  <c r="AB7" i="28"/>
  <c r="AA7" i="28"/>
  <c r="Z7" i="28"/>
  <c r="Y7" i="28"/>
  <c r="X7" i="28"/>
  <c r="W7" i="28"/>
  <c r="V7" i="28"/>
  <c r="U7" i="28"/>
  <c r="T7" i="28"/>
  <c r="S7" i="28"/>
  <c r="R7" i="28"/>
  <c r="Q7" i="28"/>
  <c r="P7" i="28"/>
  <c r="O7" i="28"/>
  <c r="N7" i="28"/>
  <c r="M7" i="28"/>
  <c r="L7" i="28"/>
  <c r="K7" i="28"/>
  <c r="J7" i="28"/>
  <c r="I7" i="28"/>
  <c r="I7" i="28" a="1"/>
  <c r="H7" i="28"/>
  <c r="G7" i="28"/>
  <c r="AS6" i="28"/>
  <c r="AR6" i="28"/>
  <c r="AQ6" i="28"/>
  <c r="AP6" i="28"/>
  <c r="AO6" i="28"/>
  <c r="AN6" i="28"/>
  <c r="AM6" i="28"/>
  <c r="AL6" i="28"/>
  <c r="AK6" i="28"/>
  <c r="AJ6" i="28"/>
  <c r="AI6" i="28"/>
  <c r="AH6" i="28"/>
  <c r="AG6" i="28"/>
  <c r="AF6" i="28"/>
  <c r="AE6" i="28"/>
  <c r="AD6" i="28"/>
  <c r="AC6" i="28"/>
  <c r="AB6" i="28"/>
  <c r="AA6" i="28"/>
  <c r="Z6" i="28"/>
  <c r="Y6" i="28"/>
  <c r="X6" i="28"/>
  <c r="W6" i="28"/>
  <c r="V6" i="28"/>
  <c r="U6" i="28"/>
  <c r="T6" i="28"/>
  <c r="S6" i="28"/>
  <c r="R6" i="28"/>
  <c r="Q6" i="28"/>
  <c r="P6" i="28"/>
  <c r="O6" i="28"/>
  <c r="N6" i="28"/>
  <c r="M6" i="28"/>
  <c r="L6" i="28"/>
  <c r="K6" i="28"/>
  <c r="J6" i="28"/>
  <c r="I6" i="28"/>
  <c r="I6" i="28" a="1"/>
  <c r="H6" i="28"/>
  <c r="G6" i="28"/>
  <c r="AS5" i="28"/>
  <c r="AR5" i="28"/>
  <c r="AQ5" i="28"/>
  <c r="AP5" i="28"/>
  <c r="AO5" i="28"/>
  <c r="AN5" i="28"/>
  <c r="AM5" i="28"/>
  <c r="AL5" i="28"/>
  <c r="AK5" i="28"/>
  <c r="AJ5" i="28"/>
  <c r="AI5" i="28"/>
  <c r="AH5" i="28"/>
  <c r="AG5" i="28"/>
  <c r="AF5" i="28"/>
  <c r="AE5" i="28"/>
  <c r="AD5" i="28"/>
  <c r="AC5" i="28"/>
  <c r="AB5" i="28"/>
  <c r="AA5" i="28"/>
  <c r="Z5" i="28"/>
  <c r="Y5" i="28"/>
  <c r="X5" i="28"/>
  <c r="W5" i="28"/>
  <c r="V5" i="28"/>
  <c r="U5" i="28"/>
  <c r="T5" i="28"/>
  <c r="S5" i="28"/>
  <c r="R5" i="28"/>
  <c r="Q5" i="28"/>
  <c r="P5" i="28"/>
  <c r="O5" i="28"/>
  <c r="N5" i="28"/>
  <c r="M5" i="28"/>
  <c r="L5" i="28"/>
  <c r="K5" i="28"/>
  <c r="J5" i="28"/>
  <c r="I5" i="28"/>
  <c r="I5" i="28" a="1"/>
  <c r="H5" i="28"/>
  <c r="G5" i="28"/>
  <c r="AS4" i="28"/>
  <c r="AR4" i="28"/>
  <c r="AQ4" i="28"/>
  <c r="AP4" i="28"/>
  <c r="AO4" i="28"/>
  <c r="AN4" i="28"/>
  <c r="AM4" i="28"/>
  <c r="AL4" i="28"/>
  <c r="AK4" i="28"/>
  <c r="AJ4" i="28"/>
  <c r="AI4" i="28"/>
  <c r="AH4" i="28"/>
  <c r="AG4" i="28"/>
  <c r="AF4" i="28"/>
  <c r="AE4" i="28"/>
  <c r="AD4" i="28"/>
  <c r="AC4" i="28"/>
  <c r="AB4" i="28"/>
  <c r="AA4" i="28"/>
  <c r="Z4" i="28"/>
  <c r="Y4" i="28"/>
  <c r="X4" i="28"/>
  <c r="W4" i="28"/>
  <c r="V4" i="28"/>
  <c r="U4" i="28"/>
  <c r="T4" i="28"/>
  <c r="S4" i="28"/>
  <c r="R4" i="28"/>
  <c r="Q4" i="28"/>
  <c r="P4" i="28"/>
  <c r="O4" i="28"/>
  <c r="N4" i="28"/>
  <c r="M4" i="28"/>
  <c r="L4" i="28"/>
  <c r="K4" i="28"/>
  <c r="J4" i="28"/>
  <c r="I4" i="28"/>
  <c r="I4" i="28" a="1"/>
  <c r="H4" i="28"/>
  <c r="G4" i="28"/>
  <c r="AS3" i="28"/>
  <c r="AR3" i="28"/>
  <c r="AQ3" i="28"/>
  <c r="AP3" i="28"/>
  <c r="AO3" i="28"/>
  <c r="AN3" i="28"/>
  <c r="AM3" i="28"/>
  <c r="AL3" i="28"/>
  <c r="AK3" i="28"/>
  <c r="AJ3" i="28"/>
  <c r="AI3" i="28"/>
  <c r="AH3" i="28"/>
  <c r="AG3" i="28"/>
  <c r="AF3" i="28"/>
  <c r="AE3" i="28"/>
  <c r="AD3" i="28"/>
  <c r="AC3" i="28"/>
  <c r="AB3" i="28"/>
  <c r="AA3" i="28"/>
  <c r="Z3" i="28"/>
  <c r="Y3" i="28"/>
  <c r="X3" i="28"/>
  <c r="W3" i="28"/>
  <c r="V3" i="28"/>
  <c r="U3" i="28"/>
  <c r="T3" i="28"/>
  <c r="S3" i="28"/>
  <c r="R3" i="28"/>
  <c r="Q3" i="28"/>
  <c r="P3" i="28"/>
  <c r="O3" i="28"/>
  <c r="N3" i="28"/>
  <c r="M3" i="28"/>
  <c r="L3" i="28"/>
  <c r="K3" i="28"/>
  <c r="J3" i="28"/>
  <c r="I3" i="28"/>
  <c r="I3" i="28" a="1"/>
  <c r="H3" i="28"/>
  <c r="G3" i="28"/>
  <c r="AS2" i="28"/>
  <c r="AR2" i="28"/>
  <c r="AQ2" i="28"/>
  <c r="AP2" i="28"/>
  <c r="AO2" i="28"/>
  <c r="AN2" i="28"/>
  <c r="AM2" i="28"/>
  <c r="AL2" i="28"/>
  <c r="AK2" i="28"/>
  <c r="AJ2" i="28"/>
  <c r="AI2" i="28"/>
  <c r="AH2" i="28"/>
  <c r="AG2" i="28"/>
  <c r="AF2" i="28"/>
  <c r="AE2" i="28"/>
  <c r="AD2" i="28"/>
  <c r="AC2" i="28"/>
  <c r="AB2" i="28"/>
  <c r="AA2" i="28"/>
  <c r="Z2" i="28"/>
  <c r="Y2" i="28"/>
  <c r="X2" i="28"/>
  <c r="W2" i="28"/>
  <c r="V2" i="28"/>
  <c r="U2" i="28"/>
  <c r="T2" i="28"/>
  <c r="S2" i="28"/>
  <c r="R2" i="28"/>
  <c r="Q2" i="28"/>
  <c r="P2" i="28"/>
  <c r="O2" i="28"/>
  <c r="N2" i="28"/>
  <c r="M2" i="28"/>
  <c r="L2" i="28"/>
  <c r="K2" i="28"/>
  <c r="J2" i="28"/>
  <c r="I2" i="28"/>
  <c r="I2" i="28" a="1"/>
  <c r="H2" i="28"/>
  <c r="G2" i="28"/>
  <c r="AO1631" i="9"/>
  <c r="AN1631" i="9"/>
  <c r="AM1631" i="9"/>
  <c r="AL1631" i="9"/>
  <c r="AO1630" i="9"/>
  <c r="AN1630" i="9"/>
  <c r="AM1630" i="9"/>
  <c r="AL1630" i="9"/>
  <c r="AO1629" i="9"/>
  <c r="AN1629" i="9"/>
  <c r="AM1629" i="9"/>
  <c r="AL1629" i="9"/>
  <c r="AO1628" i="9"/>
  <c r="AN1628" i="9"/>
  <c r="AM1628" i="9"/>
  <c r="AL1628" i="9"/>
  <c r="AO1627" i="9"/>
  <c r="AN1627" i="9"/>
  <c r="AM1627" i="9"/>
  <c r="AL1627" i="9"/>
  <c r="AO1626" i="9"/>
  <c r="AN1626" i="9"/>
  <c r="AM1626" i="9"/>
  <c r="AL1626" i="9"/>
  <c r="AO1625" i="9"/>
  <c r="AN1625" i="9"/>
  <c r="AM1625" i="9"/>
  <c r="AL1625" i="9"/>
  <c r="AO1624" i="9"/>
  <c r="AN1624" i="9"/>
  <c r="AM1624" i="9"/>
  <c r="AL1624" i="9"/>
  <c r="AO1623" i="9"/>
  <c r="AN1623" i="9"/>
  <c r="AM1623" i="9"/>
  <c r="AL1623" i="9"/>
  <c r="AO1622" i="9"/>
  <c r="AN1622" i="9"/>
  <c r="AM1622" i="9"/>
  <c r="AL1622" i="9"/>
  <c r="AO1621" i="9"/>
  <c r="AN1621" i="9"/>
  <c r="AM1621" i="9"/>
  <c r="AL1621" i="9"/>
  <c r="AO1620" i="9"/>
  <c r="AN1620" i="9"/>
  <c r="AM1620" i="9"/>
  <c r="AL1620" i="9"/>
  <c r="AO1619" i="9"/>
  <c r="AN1619" i="9"/>
  <c r="AM1619" i="9"/>
  <c r="AL1619" i="9"/>
  <c r="AO1618" i="9"/>
  <c r="AN1618" i="9"/>
  <c r="AM1618" i="9"/>
  <c r="AL1618" i="9"/>
  <c r="AO1617" i="9"/>
  <c r="AN1617" i="9"/>
  <c r="AM1617" i="9"/>
  <c r="AL1617" i="9"/>
  <c r="AO1616" i="9"/>
  <c r="AN1616" i="9"/>
  <c r="AM1616" i="9"/>
  <c r="AL1616" i="9"/>
  <c r="AO1615" i="9"/>
  <c r="AN1615" i="9"/>
  <c r="AM1615" i="9"/>
  <c r="AL1615" i="9"/>
  <c r="AO1614" i="9"/>
  <c r="AN1614" i="9"/>
  <c r="AM1614" i="9"/>
  <c r="AL1614" i="9"/>
  <c r="AO1613" i="9"/>
  <c r="AN1613" i="9"/>
  <c r="AM1613" i="9"/>
  <c r="AL1613" i="9"/>
  <c r="AO1612" i="9"/>
  <c r="AN1612" i="9"/>
  <c r="AM1612" i="9"/>
  <c r="AL1612" i="9"/>
  <c r="AO1611" i="9"/>
  <c r="AN1611" i="9"/>
  <c r="AM1611" i="9"/>
  <c r="AL1611" i="9"/>
  <c r="AO1610" i="9"/>
  <c r="AN1610" i="9"/>
  <c r="AM1610" i="9"/>
  <c r="AL1610" i="9"/>
  <c r="AO1609" i="9"/>
  <c r="AN1609" i="9"/>
  <c r="AM1609" i="9"/>
  <c r="AL1609" i="9"/>
  <c r="AO1608" i="9"/>
  <c r="AN1608" i="9"/>
  <c r="AM1608" i="9"/>
  <c r="AL1608" i="9"/>
  <c r="AO1607" i="9"/>
  <c r="AN1607" i="9"/>
  <c r="AM1607" i="9"/>
  <c r="AL1607" i="9"/>
  <c r="AO1606" i="9"/>
  <c r="AN1606" i="9"/>
  <c r="AM1606" i="9"/>
  <c r="AL1606" i="9"/>
  <c r="AO1605" i="9"/>
  <c r="AN1605" i="9"/>
  <c r="AM1605" i="9"/>
  <c r="AL1605" i="9"/>
  <c r="AO1604" i="9"/>
  <c r="AN1604" i="9"/>
  <c r="AM1604" i="9"/>
  <c r="AL1604" i="9"/>
  <c r="AO1603" i="9"/>
  <c r="AN1603" i="9"/>
  <c r="AM1603" i="9"/>
  <c r="AL1603" i="9"/>
  <c r="AO1602" i="9"/>
  <c r="AN1602" i="9"/>
  <c r="AM1602" i="9"/>
  <c r="AL1602" i="9"/>
  <c r="AO1601" i="9"/>
  <c r="AN1601" i="9"/>
  <c r="AM1601" i="9"/>
  <c r="AL1601" i="9"/>
  <c r="AO1600" i="9"/>
  <c r="AN1600" i="9"/>
  <c r="AM1600" i="9"/>
  <c r="AL1600" i="9"/>
  <c r="AO1599" i="9"/>
  <c r="AN1599" i="9"/>
  <c r="AM1599" i="9"/>
  <c r="AL1599" i="9"/>
  <c r="AO1598" i="9"/>
  <c r="AN1598" i="9"/>
  <c r="AM1598" i="9"/>
  <c r="AL1598" i="9"/>
  <c r="AO1597" i="9"/>
  <c r="AN1597" i="9"/>
  <c r="AM1597" i="9"/>
  <c r="AL1597" i="9"/>
  <c r="AO1596" i="9"/>
  <c r="AN1596" i="9"/>
  <c r="AM1596" i="9"/>
  <c r="AL1596" i="9"/>
  <c r="AO1595" i="9"/>
  <c r="AN1595" i="9"/>
  <c r="AM1595" i="9"/>
  <c r="AL1595" i="9"/>
  <c r="AO1594" i="9"/>
  <c r="AN1594" i="9"/>
  <c r="AM1594" i="9"/>
  <c r="AL1594" i="9"/>
  <c r="AO1593" i="9"/>
  <c r="AN1593" i="9"/>
  <c r="AM1593" i="9"/>
  <c r="AL1593" i="9"/>
  <c r="AO1592" i="9"/>
  <c r="AN1592" i="9"/>
  <c r="AM1592" i="9"/>
  <c r="AL1592" i="9"/>
  <c r="AO1591" i="9"/>
  <c r="AN1591" i="9"/>
  <c r="AM1591" i="9"/>
  <c r="AL1591" i="9"/>
  <c r="AO1590" i="9"/>
  <c r="AN1590" i="9"/>
  <c r="AM1590" i="9"/>
  <c r="AL1590" i="9"/>
  <c r="AO1589" i="9"/>
  <c r="AN1589" i="9"/>
  <c r="AM1589" i="9"/>
  <c r="AL1589" i="9"/>
  <c r="AO1588" i="9"/>
  <c r="AN1588" i="9"/>
  <c r="AM1588" i="9"/>
  <c r="AL1588" i="9"/>
  <c r="AO1587" i="9"/>
  <c r="AN1587" i="9"/>
  <c r="AM1587" i="9"/>
  <c r="AL1587" i="9"/>
  <c r="AO1586" i="9"/>
  <c r="AN1586" i="9"/>
  <c r="AM1586" i="9"/>
  <c r="AL1586" i="9"/>
  <c r="AO1585" i="9"/>
  <c r="AN1585" i="9"/>
  <c r="AM1585" i="9"/>
  <c r="AL1585" i="9"/>
  <c r="AO1584" i="9"/>
  <c r="AN1584" i="9"/>
  <c r="AM1584" i="9"/>
  <c r="AL1584" i="9"/>
  <c r="AO1583" i="9"/>
  <c r="AN1583" i="9"/>
  <c r="AM1583" i="9"/>
  <c r="AL1583" i="9"/>
  <c r="AO1582" i="9"/>
  <c r="AN1582" i="9"/>
  <c r="AM1582" i="9"/>
  <c r="AL1582" i="9"/>
  <c r="AO1581" i="9"/>
  <c r="AN1581" i="9"/>
  <c r="AM1581" i="9"/>
  <c r="AL1581" i="9"/>
  <c r="AO1580" i="9"/>
  <c r="AN1580" i="9"/>
  <c r="AM1580" i="9"/>
  <c r="AL1580" i="9"/>
  <c r="AO1579" i="9"/>
  <c r="AN1579" i="9"/>
  <c r="AM1579" i="9"/>
  <c r="AL1579" i="9"/>
  <c r="AO1578" i="9"/>
  <c r="AN1578" i="9"/>
  <c r="AM1578" i="9"/>
  <c r="AL1578" i="9"/>
  <c r="AO1577" i="9"/>
  <c r="AN1577" i="9"/>
  <c r="AM1577" i="9"/>
  <c r="AL1577" i="9"/>
  <c r="AO1576" i="9"/>
  <c r="AN1576" i="9"/>
  <c r="AM1576" i="9"/>
  <c r="AL1576" i="9"/>
  <c r="AO1575" i="9"/>
  <c r="AN1575" i="9"/>
  <c r="AM1575" i="9"/>
  <c r="AL1575" i="9"/>
  <c r="AO1574" i="9"/>
  <c r="AN1574" i="9"/>
  <c r="AM1574" i="9"/>
  <c r="AL1574" i="9"/>
  <c r="AO1573" i="9"/>
  <c r="AN1573" i="9"/>
  <c r="AM1573" i="9"/>
  <c r="AL1573" i="9"/>
  <c r="AO1572" i="9"/>
  <c r="AN1572" i="9"/>
  <c r="AM1572" i="9"/>
  <c r="AL1572" i="9"/>
  <c r="AO1571" i="9"/>
  <c r="AN1571" i="9"/>
  <c r="AM1571" i="9"/>
  <c r="AL1571" i="9"/>
  <c r="AO1570" i="9"/>
  <c r="AN1570" i="9"/>
  <c r="AM1570" i="9"/>
  <c r="AL1570" i="9"/>
  <c r="AO1569" i="9"/>
  <c r="AN1569" i="9"/>
  <c r="AM1569" i="9"/>
  <c r="AL1569" i="9"/>
  <c r="AO1568" i="9"/>
  <c r="AN1568" i="9"/>
  <c r="AM1568" i="9"/>
  <c r="AL1568" i="9"/>
  <c r="AO1567" i="9"/>
  <c r="AN1567" i="9"/>
  <c r="AM1567" i="9"/>
  <c r="AL1567" i="9"/>
  <c r="AO1566" i="9"/>
  <c r="AN1566" i="9"/>
  <c r="AM1566" i="9"/>
  <c r="AL1566" i="9"/>
  <c r="AO1565" i="9"/>
  <c r="AN1565" i="9"/>
  <c r="AM1565" i="9"/>
  <c r="AL1565" i="9"/>
  <c r="AO1564" i="9"/>
  <c r="AN1564" i="9"/>
  <c r="AM1564" i="9"/>
  <c r="AL1564" i="9"/>
  <c r="AO1563" i="9"/>
  <c r="AN1563" i="9"/>
  <c r="AM1563" i="9"/>
  <c r="AL1563" i="9"/>
  <c r="AO1562" i="9"/>
  <c r="AN1562" i="9"/>
  <c r="AM1562" i="9"/>
  <c r="AL1562" i="9"/>
  <c r="AO1561" i="9"/>
  <c r="AN1561" i="9"/>
  <c r="AM1561" i="9"/>
  <c r="AL1561" i="9"/>
  <c r="AO1560" i="9"/>
  <c r="AN1560" i="9"/>
  <c r="AM1560" i="9"/>
  <c r="AL1560" i="9"/>
  <c r="AO1559" i="9"/>
  <c r="AN1559" i="9"/>
  <c r="AM1559" i="9"/>
  <c r="AL1559" i="9"/>
  <c r="AO1558" i="9"/>
  <c r="AN1558" i="9"/>
  <c r="AM1558" i="9"/>
  <c r="AL1558" i="9"/>
  <c r="AO1557" i="9"/>
  <c r="AN1557" i="9"/>
  <c r="AM1557" i="9"/>
  <c r="AL1557" i="9"/>
  <c r="AO1556" i="9"/>
  <c r="AN1556" i="9"/>
  <c r="AM1556" i="9"/>
  <c r="AL1556" i="9"/>
  <c r="AO1555" i="9"/>
  <c r="AN1555" i="9"/>
  <c r="AM1555" i="9"/>
  <c r="AL1555" i="9"/>
  <c r="AO1554" i="9"/>
  <c r="AN1554" i="9"/>
  <c r="AM1554" i="9"/>
  <c r="AL1554" i="9"/>
  <c r="AO1553" i="9"/>
  <c r="AN1553" i="9"/>
  <c r="AM1553" i="9"/>
  <c r="AL1553" i="9"/>
  <c r="AO1552" i="9"/>
  <c r="AN1552" i="9"/>
  <c r="AM1552" i="9"/>
  <c r="AL1552" i="9"/>
  <c r="AO1551" i="9"/>
  <c r="AN1551" i="9"/>
  <c r="AM1551" i="9"/>
  <c r="AL1551" i="9"/>
  <c r="AO1550" i="9"/>
  <c r="AN1550" i="9"/>
  <c r="AM1550" i="9"/>
  <c r="AL1550" i="9"/>
  <c r="AO1549" i="9"/>
  <c r="AN1549" i="9"/>
  <c r="AM1549" i="9"/>
  <c r="AL1549" i="9"/>
  <c r="AO1548" i="9"/>
  <c r="AN1548" i="9"/>
  <c r="AM1548" i="9"/>
  <c r="AL1548" i="9"/>
  <c r="AO1547" i="9"/>
  <c r="AN1547" i="9"/>
  <c r="AM1547" i="9"/>
  <c r="AL1547" i="9"/>
  <c r="AO1546" i="9"/>
  <c r="AN1546" i="9"/>
  <c r="AM1546" i="9"/>
  <c r="AL1546" i="9"/>
  <c r="AO1545" i="9"/>
  <c r="AN1545" i="9"/>
  <c r="AM1545" i="9"/>
  <c r="AL1545" i="9"/>
  <c r="AO1544" i="9"/>
  <c r="AN1544" i="9"/>
  <c r="AM1544" i="9"/>
  <c r="AL1544" i="9"/>
  <c r="AO1543" i="9"/>
  <c r="AN1543" i="9"/>
  <c r="AM1543" i="9"/>
  <c r="AL1543" i="9"/>
  <c r="AO1542" i="9"/>
  <c r="AN1542" i="9"/>
  <c r="AM1542" i="9"/>
  <c r="AL1542" i="9"/>
  <c r="AO1541" i="9"/>
  <c r="AN1541" i="9"/>
  <c r="AM1541" i="9"/>
  <c r="AL1541" i="9"/>
  <c r="AO1540" i="9"/>
  <c r="AN1540" i="9"/>
  <c r="AM1540" i="9"/>
  <c r="AL1540" i="9"/>
  <c r="AO1539" i="9"/>
  <c r="AN1539" i="9"/>
  <c r="AM1539" i="9"/>
  <c r="AL1539" i="9"/>
  <c r="AO1538" i="9"/>
  <c r="AN1538" i="9"/>
  <c r="AM1538" i="9"/>
  <c r="AL1538" i="9"/>
  <c r="AO1537" i="9"/>
  <c r="AN1537" i="9"/>
  <c r="AM1537" i="9"/>
  <c r="AL1537" i="9"/>
  <c r="AO1536" i="9"/>
  <c r="AN1536" i="9"/>
  <c r="AM1536" i="9"/>
  <c r="AL1536" i="9"/>
  <c r="AO1535" i="9"/>
  <c r="AN1535" i="9"/>
  <c r="AM1535" i="9"/>
  <c r="AL1535" i="9"/>
  <c r="AO1534" i="9"/>
  <c r="AN1534" i="9"/>
  <c r="AM1534" i="9"/>
  <c r="AL1534" i="9"/>
  <c r="AO1533" i="9"/>
  <c r="AN1533" i="9"/>
  <c r="AM1533" i="9"/>
  <c r="AL1533" i="9"/>
  <c r="AO1532" i="9"/>
  <c r="AN1532" i="9"/>
  <c r="AM1532" i="9"/>
  <c r="AL1532" i="9"/>
  <c r="AO1531" i="9"/>
  <c r="AN1531" i="9"/>
  <c r="AM1531" i="9"/>
  <c r="AL1531" i="9"/>
  <c r="AO1530" i="9"/>
  <c r="AN1530" i="9"/>
  <c r="AM1530" i="9"/>
  <c r="AL1530" i="9"/>
  <c r="AO1529" i="9"/>
  <c r="AN1529" i="9"/>
  <c r="AM1529" i="9"/>
  <c r="AL1529" i="9"/>
  <c r="AO1528" i="9"/>
  <c r="AN1528" i="9"/>
  <c r="AM1528" i="9"/>
  <c r="AL1528" i="9"/>
  <c r="AO1527" i="9"/>
  <c r="AN1527" i="9"/>
  <c r="AM1527" i="9"/>
  <c r="AL1527" i="9"/>
  <c r="AO1526" i="9"/>
  <c r="AN1526" i="9"/>
  <c r="AM1526" i="9"/>
  <c r="AL1526" i="9"/>
  <c r="AO1525" i="9"/>
  <c r="AN1525" i="9"/>
  <c r="AM1525" i="9"/>
  <c r="AL1525" i="9"/>
  <c r="AO1524" i="9"/>
  <c r="AN1524" i="9"/>
  <c r="AM1524" i="9"/>
  <c r="AL1524" i="9"/>
  <c r="AO1523" i="9"/>
  <c r="AN1523" i="9"/>
  <c r="AM1523" i="9"/>
  <c r="AL1523" i="9"/>
  <c r="AO1522" i="9"/>
  <c r="AN1522" i="9"/>
  <c r="AM1522" i="9"/>
  <c r="AL1522" i="9"/>
  <c r="AO1521" i="9"/>
  <c r="AN1521" i="9"/>
  <c r="AM1521" i="9"/>
  <c r="AL1521" i="9"/>
  <c r="AO1520" i="9"/>
  <c r="AN1520" i="9"/>
  <c r="AM1520" i="9"/>
  <c r="AL1520" i="9"/>
  <c r="AO1519" i="9"/>
  <c r="AN1519" i="9"/>
  <c r="AM1519" i="9"/>
  <c r="AL1519" i="9"/>
  <c r="AO1518" i="9"/>
  <c r="AN1518" i="9"/>
  <c r="AM1518" i="9"/>
  <c r="AL1518" i="9"/>
  <c r="AO1517" i="9"/>
  <c r="AN1517" i="9"/>
  <c r="AM1517" i="9"/>
  <c r="AL1517" i="9"/>
  <c r="AO1516" i="9"/>
  <c r="AN1516" i="9"/>
  <c r="AM1516" i="9"/>
  <c r="AL1516" i="9"/>
  <c r="AO1515" i="9"/>
  <c r="AN1515" i="9"/>
  <c r="AM1515" i="9"/>
  <c r="AL1515" i="9"/>
  <c r="AO1514" i="9"/>
  <c r="AN1514" i="9"/>
  <c r="AM1514" i="9"/>
  <c r="AL1514" i="9"/>
  <c r="AO1513" i="9"/>
  <c r="AN1513" i="9"/>
  <c r="AM1513" i="9"/>
  <c r="AL1513" i="9"/>
  <c r="AO1512" i="9"/>
  <c r="AN1512" i="9"/>
  <c r="AM1512" i="9"/>
  <c r="AL1512" i="9"/>
  <c r="AO1511" i="9"/>
  <c r="AN1511" i="9"/>
  <c r="AM1511" i="9"/>
  <c r="AL1511" i="9"/>
  <c r="AO1510" i="9"/>
  <c r="AN1510" i="9"/>
  <c r="AM1510" i="9"/>
  <c r="AL1510" i="9"/>
  <c r="AO1509" i="9"/>
  <c r="AN1509" i="9"/>
  <c r="AM1509" i="9"/>
  <c r="AL1509" i="9"/>
  <c r="AO1508" i="9"/>
  <c r="AN1508" i="9"/>
  <c r="AM1508" i="9"/>
  <c r="AL1508" i="9"/>
  <c r="AO1507" i="9"/>
  <c r="AN1507" i="9"/>
  <c r="AM1507" i="9"/>
  <c r="AL1507" i="9"/>
  <c r="AO1506" i="9"/>
  <c r="AN1506" i="9"/>
  <c r="AM1506" i="9"/>
  <c r="AL1506" i="9"/>
  <c r="AO1505" i="9"/>
  <c r="AN1505" i="9"/>
  <c r="AM1505" i="9"/>
  <c r="AL1505" i="9"/>
  <c r="AO1504" i="9"/>
  <c r="AN1504" i="9"/>
  <c r="AM1504" i="9"/>
  <c r="AL1504" i="9"/>
  <c r="AO1503" i="9"/>
  <c r="AN1503" i="9"/>
  <c r="AM1503" i="9"/>
  <c r="AL1503" i="9"/>
  <c r="AO1502" i="9"/>
  <c r="AN1502" i="9"/>
  <c r="AM1502" i="9"/>
  <c r="AL1502" i="9"/>
  <c r="AO1501" i="9"/>
  <c r="AN1501" i="9"/>
  <c r="AM1501" i="9"/>
  <c r="AL1501" i="9"/>
  <c r="AO1500" i="9"/>
  <c r="AN1500" i="9"/>
  <c r="AM1500" i="9"/>
  <c r="AL1500" i="9"/>
  <c r="AO1499" i="9"/>
  <c r="AN1499" i="9"/>
  <c r="AM1499" i="9"/>
  <c r="AL1499" i="9"/>
  <c r="AO1498" i="9"/>
  <c r="AN1498" i="9"/>
  <c r="AM1498" i="9"/>
  <c r="AL1498" i="9"/>
  <c r="AO1497" i="9"/>
  <c r="AN1497" i="9"/>
  <c r="AM1497" i="9"/>
  <c r="AL1497" i="9"/>
  <c r="AO1496" i="9"/>
  <c r="AN1496" i="9"/>
  <c r="AM1496" i="9"/>
  <c r="AL1496" i="9"/>
  <c r="AO1495" i="9"/>
  <c r="AN1495" i="9"/>
  <c r="AM1495" i="9"/>
  <c r="AL1495" i="9"/>
  <c r="AO1494" i="9"/>
  <c r="AN1494" i="9"/>
  <c r="AM1494" i="9"/>
  <c r="AL1494" i="9"/>
  <c r="AO1493" i="9"/>
  <c r="AN1493" i="9"/>
  <c r="AM1493" i="9"/>
  <c r="AL1493" i="9"/>
  <c r="AO1492" i="9"/>
  <c r="AN1492" i="9"/>
  <c r="AM1492" i="9"/>
  <c r="AL1492" i="9"/>
  <c r="AO1491" i="9"/>
  <c r="AN1491" i="9"/>
  <c r="AM1491" i="9"/>
  <c r="AL1491" i="9"/>
  <c r="AO1490" i="9"/>
  <c r="AN1490" i="9"/>
  <c r="AM1490" i="9"/>
  <c r="AL1490" i="9"/>
  <c r="AO1489" i="9"/>
  <c r="AN1489" i="9"/>
  <c r="AM1489" i="9"/>
  <c r="AL1489" i="9"/>
  <c r="AO1488" i="9"/>
  <c r="AN1488" i="9"/>
  <c r="AM1488" i="9"/>
  <c r="AL1488" i="9"/>
  <c r="AO1487" i="9"/>
  <c r="AN1487" i="9"/>
  <c r="AM1487" i="9"/>
  <c r="AL1487" i="9"/>
  <c r="AO1486" i="9"/>
  <c r="AN1486" i="9"/>
  <c r="AM1486" i="9"/>
  <c r="AL1486" i="9"/>
  <c r="AO1485" i="9"/>
  <c r="AN1485" i="9"/>
  <c r="AM1485" i="9"/>
  <c r="AL1485" i="9"/>
  <c r="AO1484" i="9"/>
  <c r="AN1484" i="9"/>
  <c r="AM1484" i="9"/>
  <c r="AL1484" i="9"/>
  <c r="AO1483" i="9"/>
  <c r="AN1483" i="9"/>
  <c r="AM1483" i="9"/>
  <c r="AL1483" i="9"/>
  <c r="AO1482" i="9"/>
  <c r="AN1482" i="9"/>
  <c r="AM1482" i="9"/>
  <c r="AL1482" i="9"/>
  <c r="AO1481" i="9"/>
  <c r="AN1481" i="9"/>
  <c r="AM1481" i="9"/>
  <c r="AL1481" i="9"/>
  <c r="AO1480" i="9"/>
  <c r="AN1480" i="9"/>
  <c r="AM1480" i="9"/>
  <c r="AL1480" i="9"/>
  <c r="AO1479" i="9"/>
  <c r="AN1479" i="9"/>
  <c r="AM1479" i="9"/>
  <c r="AL1479" i="9"/>
  <c r="AO1478" i="9"/>
  <c r="AN1478" i="9"/>
  <c r="AM1478" i="9"/>
  <c r="AL1478" i="9"/>
  <c r="AO1477" i="9"/>
  <c r="AN1477" i="9"/>
  <c r="AM1477" i="9"/>
  <c r="AL1477" i="9"/>
  <c r="AO1476" i="9"/>
  <c r="AN1476" i="9"/>
  <c r="AM1476" i="9"/>
  <c r="AL1476" i="9"/>
  <c r="AO1475" i="9"/>
  <c r="AN1475" i="9"/>
  <c r="AM1475" i="9"/>
  <c r="AL1475" i="9"/>
  <c r="AO1474" i="9"/>
  <c r="AN1474" i="9"/>
  <c r="AM1474" i="9"/>
  <c r="AL1474" i="9"/>
  <c r="AO1473" i="9"/>
  <c r="AN1473" i="9"/>
  <c r="AM1473" i="9"/>
  <c r="AL1473" i="9"/>
  <c r="AO1472" i="9"/>
  <c r="AN1472" i="9"/>
  <c r="AM1472" i="9"/>
  <c r="AL1472" i="9"/>
  <c r="AO1471" i="9"/>
  <c r="AN1471" i="9"/>
  <c r="AM1471" i="9"/>
  <c r="AL1471" i="9"/>
  <c r="AO1470" i="9"/>
  <c r="AN1470" i="9"/>
  <c r="AM1470" i="9"/>
  <c r="AL1470" i="9"/>
  <c r="AO1469" i="9"/>
  <c r="AN1469" i="9"/>
  <c r="AM1469" i="9"/>
  <c r="AL1469" i="9"/>
  <c r="AO1468" i="9"/>
  <c r="AN1468" i="9"/>
  <c r="AM1468" i="9"/>
  <c r="AL1468" i="9"/>
  <c r="AO1467" i="9"/>
  <c r="AN1467" i="9"/>
  <c r="AM1467" i="9"/>
  <c r="AL1467" i="9"/>
  <c r="AO1466" i="9"/>
  <c r="AN1466" i="9"/>
  <c r="AM1466" i="9"/>
  <c r="AL1466" i="9"/>
  <c r="AO1465" i="9"/>
  <c r="AN1465" i="9"/>
  <c r="AM1465" i="9"/>
  <c r="AL1465" i="9"/>
  <c r="AO1464" i="9"/>
  <c r="AN1464" i="9"/>
  <c r="AM1464" i="9"/>
  <c r="AL1464" i="9"/>
  <c r="AO1463" i="9"/>
  <c r="AN1463" i="9"/>
  <c r="AM1463" i="9"/>
  <c r="AL1463" i="9"/>
  <c r="AO1462" i="9"/>
  <c r="AN1462" i="9"/>
  <c r="AM1462" i="9"/>
  <c r="AL1462" i="9"/>
  <c r="AO1461" i="9"/>
  <c r="AN1461" i="9"/>
  <c r="AM1461" i="9"/>
  <c r="AL1461" i="9"/>
  <c r="AO1460" i="9"/>
  <c r="AN1460" i="9"/>
  <c r="AM1460" i="9"/>
  <c r="AL1460" i="9"/>
  <c r="AO1459" i="9"/>
  <c r="AN1459" i="9"/>
  <c r="AM1459" i="9"/>
  <c r="AL1459" i="9"/>
  <c r="AO1458" i="9"/>
  <c r="AN1458" i="9"/>
  <c r="AM1458" i="9"/>
  <c r="AL1458" i="9"/>
  <c r="AO1457" i="9"/>
  <c r="AN1457" i="9"/>
  <c r="AM1457" i="9"/>
  <c r="AL1457" i="9"/>
  <c r="AO1456" i="9"/>
  <c r="AN1456" i="9"/>
  <c r="AM1456" i="9"/>
  <c r="AL1456" i="9"/>
  <c r="AO1455" i="9"/>
  <c r="AN1455" i="9"/>
  <c r="AM1455" i="9"/>
  <c r="AL1455" i="9"/>
  <c r="AO1454" i="9"/>
  <c r="AN1454" i="9"/>
  <c r="AM1454" i="9"/>
  <c r="AL1454" i="9"/>
  <c r="AO1453" i="9"/>
  <c r="AN1453" i="9"/>
  <c r="AM1453" i="9"/>
  <c r="AL1453" i="9"/>
  <c r="AO1452" i="9"/>
  <c r="AN1452" i="9"/>
  <c r="AM1452" i="9"/>
  <c r="AL1452" i="9"/>
  <c r="AO1451" i="9"/>
  <c r="AN1451" i="9"/>
  <c r="AM1451" i="9"/>
  <c r="AL1451" i="9"/>
  <c r="AO1450" i="9"/>
  <c r="AN1450" i="9"/>
  <c r="AM1450" i="9"/>
  <c r="AL1450" i="9"/>
  <c r="AO1449" i="9"/>
  <c r="AN1449" i="9"/>
  <c r="AM1449" i="9"/>
  <c r="AL1449" i="9"/>
  <c r="AO1448" i="9"/>
  <c r="AN1448" i="9"/>
  <c r="AM1448" i="9"/>
  <c r="AL1448" i="9"/>
  <c r="AO1447" i="9"/>
  <c r="AN1447" i="9"/>
  <c r="AM1447" i="9"/>
  <c r="AL1447" i="9"/>
  <c r="AO1446" i="9"/>
  <c r="AN1446" i="9"/>
  <c r="AM1446" i="9"/>
  <c r="AL1446" i="9"/>
  <c r="AO1445" i="9"/>
  <c r="AN1445" i="9"/>
  <c r="AM1445" i="9"/>
  <c r="AL1445" i="9"/>
  <c r="AO1444" i="9"/>
  <c r="AN1444" i="9"/>
  <c r="AM1444" i="9"/>
  <c r="AL1444" i="9"/>
  <c r="AO1443" i="9"/>
  <c r="AN1443" i="9"/>
  <c r="AM1443" i="9"/>
  <c r="AL1443" i="9"/>
  <c r="AO1442" i="9"/>
  <c r="AN1442" i="9"/>
  <c r="AM1442" i="9"/>
  <c r="AL1442" i="9"/>
  <c r="AO1441" i="9"/>
  <c r="AN1441" i="9"/>
  <c r="AM1441" i="9"/>
  <c r="AL1441" i="9"/>
  <c r="AO1440" i="9"/>
  <c r="AN1440" i="9"/>
  <c r="AM1440" i="9"/>
  <c r="AL1440" i="9"/>
  <c r="AO1439" i="9"/>
  <c r="AN1439" i="9"/>
  <c r="AM1439" i="9"/>
  <c r="AL1439" i="9"/>
  <c r="AO1438" i="9"/>
  <c r="AN1438" i="9"/>
  <c r="AM1438" i="9"/>
  <c r="AL1438" i="9"/>
  <c r="AO1437" i="9"/>
  <c r="AN1437" i="9"/>
  <c r="AM1437" i="9"/>
  <c r="AL1437" i="9"/>
  <c r="AO1436" i="9"/>
  <c r="AN1436" i="9"/>
  <c r="AM1436" i="9"/>
  <c r="AL1436" i="9"/>
  <c r="AO1435" i="9"/>
  <c r="AN1435" i="9"/>
  <c r="AM1435" i="9"/>
  <c r="AL1435" i="9"/>
  <c r="AO1434" i="9"/>
  <c r="AN1434" i="9"/>
  <c r="AM1434" i="9"/>
  <c r="AL1434" i="9"/>
  <c r="AO1433" i="9"/>
  <c r="AN1433" i="9"/>
  <c r="AM1433" i="9"/>
  <c r="AL1433" i="9"/>
  <c r="AO1432" i="9"/>
  <c r="AN1432" i="9"/>
  <c r="AM1432" i="9"/>
  <c r="AL1432" i="9"/>
  <c r="AO1431" i="9"/>
  <c r="AN1431" i="9"/>
  <c r="AM1431" i="9"/>
  <c r="AL1431" i="9"/>
  <c r="AO1430" i="9"/>
  <c r="AN1430" i="9"/>
  <c r="AM1430" i="9"/>
  <c r="AL1430" i="9"/>
  <c r="AO1429" i="9"/>
  <c r="AN1429" i="9"/>
  <c r="AM1429" i="9"/>
  <c r="AL1429" i="9"/>
  <c r="AO1428" i="9"/>
  <c r="AN1428" i="9"/>
  <c r="AM1428" i="9"/>
  <c r="AL1428" i="9"/>
  <c r="AO1427" i="9"/>
  <c r="AN1427" i="9"/>
  <c r="AM1427" i="9"/>
  <c r="AL1427" i="9"/>
  <c r="AO1426" i="9"/>
  <c r="AN1426" i="9"/>
  <c r="AM1426" i="9"/>
  <c r="AL1426" i="9"/>
  <c r="AO1425" i="9"/>
  <c r="AN1425" i="9"/>
  <c r="AM1425" i="9"/>
  <c r="AL1425" i="9"/>
  <c r="AO1424" i="9"/>
  <c r="AN1424" i="9"/>
  <c r="AM1424" i="9"/>
  <c r="AL1424" i="9"/>
  <c r="AO1423" i="9"/>
  <c r="AN1423" i="9"/>
  <c r="AM1423" i="9"/>
  <c r="AL1423" i="9"/>
  <c r="AO1422" i="9"/>
  <c r="AN1422" i="9"/>
  <c r="AM1422" i="9"/>
  <c r="AL1422" i="9"/>
  <c r="AO1421" i="9"/>
  <c r="AN1421" i="9"/>
  <c r="AM1421" i="9"/>
  <c r="AL1421" i="9"/>
  <c r="AO1420" i="9"/>
  <c r="AN1420" i="9"/>
  <c r="AM1420" i="9"/>
  <c r="AL1420" i="9"/>
  <c r="AO1419" i="9"/>
  <c r="AN1419" i="9"/>
  <c r="AM1419" i="9"/>
  <c r="AL1419" i="9"/>
  <c r="AO1418" i="9"/>
  <c r="AN1418" i="9"/>
  <c r="AM1418" i="9"/>
  <c r="AL1418" i="9"/>
  <c r="AO1417" i="9"/>
  <c r="AN1417" i="9"/>
  <c r="AM1417" i="9"/>
  <c r="AL1417" i="9"/>
  <c r="AO1416" i="9"/>
  <c r="AN1416" i="9"/>
  <c r="AM1416" i="9"/>
  <c r="AL1416" i="9"/>
  <c r="AO1415" i="9"/>
  <c r="AN1415" i="9"/>
  <c r="AM1415" i="9"/>
  <c r="AL1415" i="9"/>
  <c r="AO1414" i="9"/>
  <c r="AN1414" i="9"/>
  <c r="AM1414" i="9"/>
  <c r="AL1414" i="9"/>
  <c r="AO1413" i="9"/>
  <c r="AN1413" i="9"/>
  <c r="AM1413" i="9"/>
  <c r="AL1413" i="9"/>
  <c r="AO1412" i="9"/>
  <c r="AN1412" i="9"/>
  <c r="AM1412" i="9"/>
  <c r="AL1412" i="9"/>
  <c r="AO1411" i="9"/>
  <c r="AN1411" i="9"/>
  <c r="AM1411" i="9"/>
  <c r="AL1411" i="9"/>
  <c r="AO1410" i="9"/>
  <c r="AN1410" i="9"/>
  <c r="AM1410" i="9"/>
  <c r="AL1410" i="9"/>
  <c r="AO1409" i="9"/>
  <c r="AN1409" i="9"/>
  <c r="AM1409" i="9"/>
  <c r="AL1409" i="9"/>
  <c r="AO1408" i="9"/>
  <c r="AN1408" i="9"/>
  <c r="AM1408" i="9"/>
  <c r="AL1408" i="9"/>
  <c r="AO1407" i="9"/>
  <c r="AN1407" i="9"/>
  <c r="AM1407" i="9"/>
  <c r="AL1407" i="9"/>
  <c r="AO1406" i="9"/>
  <c r="AN1406" i="9"/>
  <c r="AM1406" i="9"/>
  <c r="AL1406" i="9"/>
  <c r="AO1405" i="9"/>
  <c r="AN1405" i="9"/>
  <c r="AM1405" i="9"/>
  <c r="AL1405" i="9"/>
  <c r="AO1404" i="9"/>
  <c r="AN1404" i="9"/>
  <c r="AM1404" i="9"/>
  <c r="AL1404" i="9"/>
  <c r="AO1403" i="9"/>
  <c r="AN1403" i="9"/>
  <c r="AM1403" i="9"/>
  <c r="AL1403" i="9"/>
  <c r="AO1402" i="9"/>
  <c r="AN1402" i="9"/>
  <c r="AM1402" i="9"/>
  <c r="AL1402" i="9"/>
  <c r="AO1401" i="9"/>
  <c r="AN1401" i="9"/>
  <c r="AM1401" i="9"/>
  <c r="AL1401" i="9"/>
  <c r="AO1400" i="9"/>
  <c r="AN1400" i="9"/>
  <c r="AM1400" i="9"/>
  <c r="AL1400" i="9"/>
  <c r="AO1399" i="9"/>
  <c r="AN1399" i="9"/>
  <c r="AM1399" i="9"/>
  <c r="AL1399" i="9"/>
  <c r="AO1398" i="9"/>
  <c r="AN1398" i="9"/>
  <c r="AM1398" i="9"/>
  <c r="AL1398" i="9"/>
  <c r="AO1397" i="9"/>
  <c r="AN1397" i="9"/>
  <c r="AM1397" i="9"/>
  <c r="AL1397" i="9"/>
  <c r="AO1396" i="9"/>
  <c r="AN1396" i="9"/>
  <c r="AM1396" i="9"/>
  <c r="AL1396" i="9"/>
  <c r="AO1395" i="9"/>
  <c r="AN1395" i="9"/>
  <c r="AM1395" i="9"/>
  <c r="AL1395" i="9"/>
  <c r="AO1394" i="9"/>
  <c r="AN1394" i="9"/>
  <c r="AM1394" i="9"/>
  <c r="AL1394" i="9"/>
  <c r="AO1393" i="9"/>
  <c r="AN1393" i="9"/>
  <c r="AM1393" i="9"/>
  <c r="AL1393" i="9"/>
  <c r="AO1392" i="9"/>
  <c r="AN1392" i="9"/>
  <c r="AM1392" i="9"/>
  <c r="AL1392" i="9"/>
  <c r="AO1391" i="9"/>
  <c r="AN1391" i="9"/>
  <c r="AM1391" i="9"/>
  <c r="AL1391" i="9"/>
  <c r="AO1390" i="9"/>
  <c r="AN1390" i="9"/>
  <c r="AM1390" i="9"/>
  <c r="AL1390" i="9"/>
  <c r="AO1389" i="9"/>
  <c r="AN1389" i="9"/>
  <c r="AM1389" i="9"/>
  <c r="AL1389" i="9"/>
  <c r="AO1388" i="9"/>
  <c r="AN1388" i="9"/>
  <c r="AM1388" i="9"/>
  <c r="AL1388" i="9"/>
  <c r="AO1387" i="9"/>
  <c r="AN1387" i="9"/>
  <c r="AM1387" i="9"/>
  <c r="AL1387" i="9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T63" i="12"/>
  <c r="AS63" i="12"/>
  <c r="AR63" i="12"/>
  <c r="AQ63" i="12"/>
  <c r="AP63" i="12"/>
  <c r="AO63" i="12"/>
  <c r="AN63" i="12"/>
  <c r="AM63" i="12"/>
  <c r="AL63" i="12"/>
  <c r="AK63" i="12"/>
  <c r="AJ63" i="12"/>
  <c r="AI63" i="12"/>
  <c r="AH63" i="12"/>
  <c r="AG63" i="12"/>
  <c r="AF63" i="12"/>
  <c r="AE63" i="12"/>
  <c r="AD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P63" i="12"/>
  <c r="O63" i="12"/>
  <c r="N63" i="12"/>
  <c r="M63" i="12"/>
  <c r="L63" i="12"/>
  <c r="K63" i="12"/>
  <c r="J63" i="12"/>
  <c r="J63" i="12" a="1"/>
  <c r="I63" i="12"/>
  <c r="I63" i="12" a="1"/>
  <c r="H63" i="12"/>
  <c r="G63" i="12"/>
  <c r="AT62" i="12"/>
  <c r="AS62" i="12"/>
  <c r="AR62" i="12"/>
  <c r="AQ62" i="12"/>
  <c r="AP62" i="12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R62" i="12"/>
  <c r="Q62" i="12"/>
  <c r="P62" i="12"/>
  <c r="O62" i="12"/>
  <c r="N62" i="12"/>
  <c r="M62" i="12"/>
  <c r="L62" i="12"/>
  <c r="K62" i="12"/>
  <c r="J62" i="12"/>
  <c r="J62" i="12" a="1"/>
  <c r="I62" i="12"/>
  <c r="I62" i="12" a="1"/>
  <c r="H62" i="12"/>
  <c r="G62" i="12"/>
  <c r="AT61" i="12"/>
  <c r="AS61" i="12"/>
  <c r="AR61" i="12"/>
  <c r="AQ61" i="12"/>
  <c r="AP61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R61" i="12"/>
  <c r="Q61" i="12"/>
  <c r="P61" i="12"/>
  <c r="O61" i="12"/>
  <c r="N61" i="12"/>
  <c r="M61" i="12"/>
  <c r="L61" i="12"/>
  <c r="K61" i="12"/>
  <c r="J61" i="12"/>
  <c r="J61" i="12" a="1"/>
  <c r="I61" i="12"/>
  <c r="I61" i="12" a="1"/>
  <c r="H61" i="12"/>
  <c r="G61" i="12"/>
  <c r="AT60" i="12"/>
  <c r="AS60" i="12"/>
  <c r="AR60" i="12"/>
  <c r="AQ60" i="12"/>
  <c r="AP60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R60" i="12"/>
  <c r="Q60" i="12"/>
  <c r="P60" i="12"/>
  <c r="O60" i="12"/>
  <c r="N60" i="12"/>
  <c r="M60" i="12"/>
  <c r="L60" i="12"/>
  <c r="K60" i="12"/>
  <c r="J60" i="12"/>
  <c r="J60" i="12" a="1"/>
  <c r="I60" i="12"/>
  <c r="I60" i="12" a="1"/>
  <c r="H60" i="12"/>
  <c r="G60" i="12"/>
  <c r="AT59" i="12"/>
  <c r="AS59" i="12"/>
  <c r="AR59" i="12"/>
  <c r="AQ59" i="12"/>
  <c r="AP59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R59" i="12"/>
  <c r="Q59" i="12"/>
  <c r="P59" i="12"/>
  <c r="O59" i="12"/>
  <c r="N59" i="12"/>
  <c r="M59" i="12"/>
  <c r="L59" i="12"/>
  <c r="K59" i="12"/>
  <c r="J59" i="12"/>
  <c r="J59" i="12" a="1"/>
  <c r="I59" i="12"/>
  <c r="I59" i="12" a="1"/>
  <c r="H59" i="12"/>
  <c r="G59" i="12"/>
  <c r="AT58" i="12"/>
  <c r="AS58" i="12"/>
  <c r="AR58" i="12"/>
  <c r="AQ58" i="12"/>
  <c r="AP58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R58" i="12"/>
  <c r="Q58" i="12"/>
  <c r="P58" i="12"/>
  <c r="O58" i="12"/>
  <c r="N58" i="12"/>
  <c r="M58" i="12"/>
  <c r="L58" i="12"/>
  <c r="K58" i="12"/>
  <c r="J58" i="12"/>
  <c r="J58" i="12" a="1"/>
  <c r="I58" i="12"/>
  <c r="I58" i="12" a="1"/>
  <c r="H58" i="12"/>
  <c r="G58" i="12"/>
  <c r="AT57" i="12"/>
  <c r="AS57" i="12"/>
  <c r="AR57" i="12"/>
  <c r="AQ57" i="12"/>
  <c r="AP57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R57" i="12"/>
  <c r="Q57" i="12"/>
  <c r="P57" i="12"/>
  <c r="O57" i="12"/>
  <c r="N57" i="12"/>
  <c r="M57" i="12"/>
  <c r="L57" i="12"/>
  <c r="K57" i="12"/>
  <c r="J57" i="12"/>
  <c r="J57" i="12" a="1"/>
  <c r="I57" i="12"/>
  <c r="I57" i="12" a="1"/>
  <c r="H57" i="12"/>
  <c r="G57" i="12"/>
  <c r="AT56" i="12"/>
  <c r="AS56" i="12"/>
  <c r="AR56" i="12"/>
  <c r="AQ56" i="12"/>
  <c r="AP56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R56" i="12"/>
  <c r="Q56" i="12"/>
  <c r="P56" i="12"/>
  <c r="O56" i="12"/>
  <c r="N56" i="12"/>
  <c r="M56" i="12"/>
  <c r="L56" i="12"/>
  <c r="K56" i="12"/>
  <c r="J56" i="12"/>
  <c r="J56" i="12" a="1"/>
  <c r="I56" i="12"/>
  <c r="I56" i="12" a="1"/>
  <c r="H56" i="12"/>
  <c r="G56" i="12"/>
  <c r="AT55" i="12"/>
  <c r="AS55" i="12"/>
  <c r="AR55" i="12"/>
  <c r="AQ55" i="12"/>
  <c r="AP55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R55" i="12"/>
  <c r="Q55" i="12"/>
  <c r="P55" i="12"/>
  <c r="O55" i="12"/>
  <c r="N55" i="12"/>
  <c r="M55" i="12"/>
  <c r="L55" i="12"/>
  <c r="K55" i="12"/>
  <c r="J55" i="12"/>
  <c r="J55" i="12" a="1"/>
  <c r="I55" i="12"/>
  <c r="I55" i="12" a="1"/>
  <c r="H55" i="12"/>
  <c r="G55" i="12"/>
  <c r="AT54" i="12"/>
  <c r="AS54" i="12"/>
  <c r="AR54" i="12"/>
  <c r="AQ54" i="12"/>
  <c r="AP54" i="12"/>
  <c r="AO54" i="12"/>
  <c r="AN54" i="12"/>
  <c r="AM54" i="12"/>
  <c r="AL54" i="12"/>
  <c r="AK54" i="12"/>
  <c r="AJ54" i="12"/>
  <c r="AI54" i="12"/>
  <c r="AH54" i="12"/>
  <c r="AG54" i="12"/>
  <c r="AF54" i="12"/>
  <c r="AE54" i="12"/>
  <c r="AD54" i="12"/>
  <c r="AC54" i="12"/>
  <c r="AB54" i="12"/>
  <c r="AA54" i="12"/>
  <c r="Z54" i="12"/>
  <c r="Y54" i="12"/>
  <c r="X54" i="12"/>
  <c r="W54" i="12"/>
  <c r="V54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J54" i="12" a="1"/>
  <c r="I54" i="12"/>
  <c r="I54" i="12" a="1"/>
  <c r="H54" i="12"/>
  <c r="G54" i="12"/>
  <c r="AT53" i="12"/>
  <c r="AS53" i="12"/>
  <c r="AR53" i="12"/>
  <c r="AQ53" i="12"/>
  <c r="AP53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J53" i="12" a="1"/>
  <c r="I53" i="12"/>
  <c r="I53" i="12" a="1"/>
  <c r="H53" i="12"/>
  <c r="G53" i="12"/>
  <c r="AT52" i="12"/>
  <c r="AS52" i="12"/>
  <c r="AR52" i="12"/>
  <c r="AQ52" i="12"/>
  <c r="AP52" i="12"/>
  <c r="AO52" i="12"/>
  <c r="AN52" i="12"/>
  <c r="AM52" i="12"/>
  <c r="AL52" i="12"/>
  <c r="AK52" i="12"/>
  <c r="AJ52" i="12"/>
  <c r="AI52" i="12"/>
  <c r="AH52" i="12"/>
  <c r="AG52" i="12"/>
  <c r="AF52" i="12"/>
  <c r="AE52" i="12"/>
  <c r="AD52" i="12"/>
  <c r="AC52" i="12"/>
  <c r="AB52" i="12"/>
  <c r="AA52" i="12"/>
  <c r="Z52" i="12"/>
  <c r="Y52" i="12"/>
  <c r="X52" i="12"/>
  <c r="W52" i="12"/>
  <c r="V52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J52" i="12" a="1"/>
  <c r="I52" i="12"/>
  <c r="I52" i="12" a="1"/>
  <c r="H52" i="12"/>
  <c r="G52" i="12"/>
  <c r="AT51" i="12"/>
  <c r="AS51" i="12"/>
  <c r="AR51" i="12"/>
  <c r="AQ51" i="12"/>
  <c r="AP51" i="12"/>
  <c r="AO51" i="12"/>
  <c r="AN51" i="12"/>
  <c r="AM51" i="12"/>
  <c r="AL51" i="12"/>
  <c r="AK51" i="12"/>
  <c r="AJ51" i="12"/>
  <c r="AI51" i="12"/>
  <c r="AH51" i="12"/>
  <c r="AG51" i="12"/>
  <c r="AF51" i="12"/>
  <c r="AE51" i="12"/>
  <c r="AD51" i="12"/>
  <c r="AC51" i="12"/>
  <c r="AB51" i="12"/>
  <c r="AA51" i="12"/>
  <c r="Z51" i="12"/>
  <c r="Y51" i="12"/>
  <c r="X51" i="12"/>
  <c r="W51" i="12"/>
  <c r="V51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J51" i="12" a="1"/>
  <c r="I51" i="12"/>
  <c r="I51" i="12" a="1"/>
  <c r="H51" i="12"/>
  <c r="G51" i="12"/>
  <c r="AT50" i="12"/>
  <c r="AS50" i="12"/>
  <c r="AR50" i="12"/>
  <c r="AQ50" i="12"/>
  <c r="AP50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J50" i="12" a="1"/>
  <c r="I50" i="12"/>
  <c r="I50" i="12" a="1"/>
  <c r="H50" i="12"/>
  <c r="G50" i="12"/>
  <c r="AT49" i="12"/>
  <c r="AS49" i="12"/>
  <c r="AR49" i="12"/>
  <c r="AQ49" i="12"/>
  <c r="AP49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J49" i="12" a="1"/>
  <c r="I49" i="12"/>
  <c r="I49" i="12" a="1"/>
  <c r="H49" i="12"/>
  <c r="G49" i="12"/>
  <c r="AT48" i="12"/>
  <c r="AS48" i="12"/>
  <c r="AR48" i="12"/>
  <c r="AQ48" i="12"/>
  <c r="AP48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J48" i="12" a="1"/>
  <c r="I48" i="12"/>
  <c r="I48" i="12" a="1"/>
  <c r="H48" i="12"/>
  <c r="G48" i="12"/>
  <c r="AT47" i="12"/>
  <c r="AS47" i="12"/>
  <c r="AR47" i="12"/>
  <c r="AQ47" i="12"/>
  <c r="AP47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J47" i="12" a="1"/>
  <c r="I47" i="12"/>
  <c r="I47" i="12" a="1"/>
  <c r="H47" i="12"/>
  <c r="G47" i="12"/>
  <c r="AT46" i="12"/>
  <c r="AS46" i="12"/>
  <c r="AR46" i="12"/>
  <c r="AQ46" i="12"/>
  <c r="AP46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J46" i="12" a="1"/>
  <c r="I46" i="12"/>
  <c r="I46" i="12" a="1"/>
  <c r="H46" i="12"/>
  <c r="G46" i="12"/>
  <c r="AT45" i="12"/>
  <c r="AS45" i="12"/>
  <c r="AR45" i="12"/>
  <c r="AQ45" i="12"/>
  <c r="AP45" i="12"/>
  <c r="AO45" i="12"/>
  <c r="AN45" i="12"/>
  <c r="AM45" i="12"/>
  <c r="AL45" i="12"/>
  <c r="AK45" i="12"/>
  <c r="AJ45" i="12"/>
  <c r="AI45" i="12"/>
  <c r="AH45" i="12"/>
  <c r="AG45" i="12"/>
  <c r="AF45" i="12"/>
  <c r="AE45" i="12"/>
  <c r="AD45" i="12"/>
  <c r="AC45" i="12"/>
  <c r="AB45" i="12"/>
  <c r="AA45" i="12"/>
  <c r="Z45" i="12"/>
  <c r="Y45" i="12"/>
  <c r="X45" i="12"/>
  <c r="W45" i="12"/>
  <c r="V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J45" i="12" a="1"/>
  <c r="I45" i="12"/>
  <c r="I45" i="12" a="1"/>
  <c r="H45" i="12"/>
  <c r="G45" i="12"/>
  <c r="AT44" i="12"/>
  <c r="AS44" i="12"/>
  <c r="AR44" i="12"/>
  <c r="AQ44" i="12"/>
  <c r="AP44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J44" i="12" a="1"/>
  <c r="I44" i="12"/>
  <c r="I44" i="12" a="1"/>
  <c r="H44" i="12"/>
  <c r="G44" i="12"/>
  <c r="AT43" i="12"/>
  <c r="AS43" i="12"/>
  <c r="AR43" i="12"/>
  <c r="AQ43" i="12"/>
  <c r="AP43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J43" i="12" a="1"/>
  <c r="I43" i="12"/>
  <c r="I43" i="12" a="1"/>
  <c r="H43" i="12"/>
  <c r="G43" i="12"/>
  <c r="AT42" i="12"/>
  <c r="AS42" i="12"/>
  <c r="AR42" i="12"/>
  <c r="AQ42" i="12"/>
  <c r="AP42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J42" i="12" a="1"/>
  <c r="I42" i="12"/>
  <c r="I42" i="12" a="1"/>
  <c r="H42" i="12"/>
  <c r="G42" i="12"/>
  <c r="AT41" i="12"/>
  <c r="AS41" i="12"/>
  <c r="AR41" i="12"/>
  <c r="AQ41" i="12"/>
  <c r="AP41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J41" i="12" a="1"/>
  <c r="I41" i="12"/>
  <c r="I41" i="12" a="1"/>
  <c r="H41" i="12"/>
  <c r="G41" i="12"/>
  <c r="AT40" i="12"/>
  <c r="AS40" i="12"/>
  <c r="AR40" i="12"/>
  <c r="AQ40" i="12"/>
  <c r="AP40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J40" i="12" a="1"/>
  <c r="I40" i="12"/>
  <c r="I40" i="12" a="1"/>
  <c r="H40" i="12"/>
  <c r="G40" i="12"/>
  <c r="AT39" i="12"/>
  <c r="AS39" i="12"/>
  <c r="AR39" i="12"/>
  <c r="AQ39" i="12"/>
  <c r="AP39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J39" i="12" a="1"/>
  <c r="I39" i="12"/>
  <c r="I39" i="12" a="1"/>
  <c r="H39" i="12"/>
  <c r="G39" i="12"/>
  <c r="AT38" i="12"/>
  <c r="AS38" i="12"/>
  <c r="AR38" i="12"/>
  <c r="AQ38" i="12"/>
  <c r="AP38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J38" i="12" a="1"/>
  <c r="I38" i="12"/>
  <c r="I38" i="12" a="1"/>
  <c r="H38" i="12"/>
  <c r="G38" i="12"/>
  <c r="AT37" i="12"/>
  <c r="AS37" i="12"/>
  <c r="AR37" i="12"/>
  <c r="AQ37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J37" i="12" a="1"/>
  <c r="I37" i="12"/>
  <c r="I37" i="12" a="1"/>
  <c r="H37" i="12"/>
  <c r="G37" i="12"/>
  <c r="AT36" i="12"/>
  <c r="AS36" i="12"/>
  <c r="AR36" i="12"/>
  <c r="AQ36" i="12"/>
  <c r="AP36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J36" i="12" a="1"/>
  <c r="I36" i="12"/>
  <c r="I36" i="12" a="1"/>
  <c r="H36" i="12"/>
  <c r="G36" i="12"/>
  <c r="AT35" i="12"/>
  <c r="AS35" i="12"/>
  <c r="AR35" i="12"/>
  <c r="AQ35" i="12"/>
  <c r="AP35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J35" i="12" a="1"/>
  <c r="I35" i="12"/>
  <c r="I35" i="12" a="1"/>
  <c r="H35" i="12"/>
  <c r="G35" i="12"/>
  <c r="AT34" i="12"/>
  <c r="AS34" i="12"/>
  <c r="AR34" i="12"/>
  <c r="AQ34" i="12"/>
  <c r="AP34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J34" i="12" a="1"/>
  <c r="I34" i="12"/>
  <c r="I34" i="12" a="1"/>
  <c r="H34" i="12"/>
  <c r="G34" i="12"/>
  <c r="AT33" i="12"/>
  <c r="AS33" i="12"/>
  <c r="AR33" i="12"/>
  <c r="AQ33" i="12"/>
  <c r="AP33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J33" i="12" a="1"/>
  <c r="I33" i="12"/>
  <c r="I33" i="12" a="1"/>
  <c r="H33" i="12"/>
  <c r="G33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J32" i="12" a="1"/>
  <c r="I32" i="12"/>
  <c r="I32" i="12" a="1"/>
  <c r="H32" i="12"/>
  <c r="G32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J31" i="12" a="1"/>
  <c r="I31" i="12"/>
  <c r="I31" i="12" a="1"/>
  <c r="H31" i="12"/>
  <c r="G31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J30" i="12" a="1"/>
  <c r="I30" i="12"/>
  <c r="I30" i="12" a="1"/>
  <c r="H30" i="12"/>
  <c r="G30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J29" i="12" a="1"/>
  <c r="I29" i="12"/>
  <c r="I29" i="12" a="1"/>
  <c r="H29" i="12"/>
  <c r="G29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J28" i="12" a="1"/>
  <c r="I28" i="12"/>
  <c r="I28" i="12" a="1"/>
  <c r="H28" i="12"/>
  <c r="G28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J27" i="12" a="1"/>
  <c r="I27" i="12"/>
  <c r="I27" i="12" a="1"/>
  <c r="H27" i="12"/>
  <c r="G27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J26" i="12" a="1"/>
  <c r="I26" i="12"/>
  <c r="I26" i="12" a="1"/>
  <c r="H26" i="12"/>
  <c r="G26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J25" i="12" a="1"/>
  <c r="I25" i="12"/>
  <c r="I25" i="12" a="1"/>
  <c r="H25" i="12"/>
  <c r="G25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J24" i="12" a="1"/>
  <c r="I24" i="12"/>
  <c r="I24" i="12" a="1"/>
  <c r="H24" i="12"/>
  <c r="G24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J23" i="12" a="1"/>
  <c r="I23" i="12"/>
  <c r="I23" i="12" a="1"/>
  <c r="H23" i="12"/>
  <c r="G23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J22" i="12" a="1"/>
  <c r="I22" i="12"/>
  <c r="I22" i="12" a="1"/>
  <c r="H22" i="12"/>
  <c r="G22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J21" i="12" a="1"/>
  <c r="I21" i="12"/>
  <c r="I21" i="12" a="1"/>
  <c r="H21" i="12"/>
  <c r="G21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J20" i="12" a="1"/>
  <c r="I20" i="12"/>
  <c r="I20" i="12" a="1"/>
  <c r="H20" i="12"/>
  <c r="G20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J19" i="12" a="1"/>
  <c r="I19" i="12"/>
  <c r="I19" i="12" a="1"/>
  <c r="H19" i="12"/>
  <c r="G19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J18" i="12" a="1"/>
  <c r="I18" i="12"/>
  <c r="I18" i="12" a="1"/>
  <c r="H18" i="12"/>
  <c r="G18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J17" i="12" a="1"/>
  <c r="I17" i="12"/>
  <c r="I17" i="12" a="1"/>
  <c r="H17" i="12"/>
  <c r="G17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J16" i="12" a="1"/>
  <c r="I16" i="12"/>
  <c r="I16" i="12" a="1"/>
  <c r="H16" i="12"/>
  <c r="G16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J15" i="12" a="1"/>
  <c r="I15" i="12"/>
  <c r="I15" i="12" a="1"/>
  <c r="H15" i="12"/>
  <c r="G15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J14" i="12" a="1"/>
  <c r="I14" i="12"/>
  <c r="I14" i="12" a="1"/>
  <c r="H14" i="12"/>
  <c r="G14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J13" i="12" a="1"/>
  <c r="I13" i="12"/>
  <c r="I13" i="12" a="1"/>
  <c r="H13" i="12"/>
  <c r="G13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J12" i="12"/>
  <c r="J12" i="12" a="1"/>
  <c r="I12" i="12"/>
  <c r="I12" i="12" a="1"/>
  <c r="H12" i="12"/>
  <c r="G12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J11" i="12" a="1"/>
  <c r="I11" i="12"/>
  <c r="I11" i="12" a="1"/>
  <c r="H11" i="12"/>
  <c r="G11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J10" i="12" a="1"/>
  <c r="I10" i="12"/>
  <c r="I10" i="12" a="1"/>
  <c r="H10" i="12"/>
  <c r="G10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J9" i="12" a="1"/>
  <c r="I9" i="12"/>
  <c r="I9" i="12" a="1"/>
  <c r="H9" i="12"/>
  <c r="G9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J8" i="12" a="1"/>
  <c r="I8" i="12"/>
  <c r="I8" i="12" a="1"/>
  <c r="H8" i="12"/>
  <c r="G8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J7" i="12" a="1"/>
  <c r="I7" i="12"/>
  <c r="I7" i="12" a="1"/>
  <c r="H7" i="12"/>
  <c r="G7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J6" i="12" a="1"/>
  <c r="I6" i="12"/>
  <c r="I6" i="12" a="1"/>
  <c r="H6" i="12"/>
  <c r="G6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R5" i="12"/>
  <c r="Q5" i="12"/>
  <c r="P5" i="12"/>
  <c r="O5" i="12"/>
  <c r="N5" i="12"/>
  <c r="M5" i="12"/>
  <c r="L5" i="12"/>
  <c r="K5" i="12"/>
  <c r="J5" i="12"/>
  <c r="J5" i="12" a="1"/>
  <c r="I5" i="12"/>
  <c r="I5" i="12" a="1"/>
  <c r="H5" i="12"/>
  <c r="G5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J4" i="12" a="1"/>
  <c r="I4" i="12"/>
  <c r="I4" i="12" a="1"/>
  <c r="H4" i="12"/>
  <c r="G4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Q3" i="12"/>
  <c r="P3" i="12"/>
  <c r="O3" i="12"/>
  <c r="N3" i="12"/>
  <c r="M3" i="12"/>
  <c r="L3" i="12"/>
  <c r="K3" i="12"/>
  <c r="J3" i="12"/>
  <c r="J3" i="12" a="1"/>
  <c r="I3" i="12"/>
  <c r="I3" i="12" a="1"/>
  <c r="H3" i="12"/>
  <c r="G3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R2" i="12"/>
  <c r="Q2" i="12"/>
  <c r="P2" i="12"/>
  <c r="O2" i="12"/>
  <c r="N2" i="12"/>
  <c r="M2" i="12"/>
  <c r="L2" i="12"/>
  <c r="K2" i="12"/>
  <c r="J2" i="12"/>
  <c r="J2" i="12" a="1"/>
  <c r="I2" i="12"/>
  <c r="I2" i="12" a="1"/>
  <c r="H2" i="12"/>
  <c r="G2" i="12"/>
  <c r="AD327" i="18"/>
  <c r="AC327" i="18"/>
  <c r="AB327" i="18"/>
  <c r="AA327" i="18"/>
  <c r="AD326" i="18"/>
  <c r="AC326" i="18"/>
  <c r="AB326" i="18"/>
  <c r="AA326" i="18"/>
  <c r="AD325" i="18"/>
  <c r="AC325" i="18"/>
  <c r="AB325" i="18"/>
  <c r="AA325" i="18"/>
  <c r="AD324" i="18"/>
  <c r="AC324" i="18"/>
  <c r="AB324" i="18"/>
  <c r="AA324" i="18"/>
  <c r="AD323" i="18"/>
  <c r="AC323" i="18"/>
  <c r="AB323" i="18"/>
  <c r="AA323" i="18"/>
  <c r="AD322" i="18"/>
  <c r="AC322" i="18"/>
  <c r="AB322" i="18"/>
  <c r="AA322" i="18"/>
  <c r="AD321" i="18"/>
  <c r="AC321" i="18"/>
  <c r="AB321" i="18"/>
  <c r="AA321" i="18"/>
  <c r="AD320" i="18"/>
  <c r="AC320" i="18"/>
  <c r="AB320" i="18"/>
  <c r="AA320" i="18"/>
  <c r="AD319" i="18"/>
  <c r="AC319" i="18"/>
  <c r="AB319" i="18"/>
  <c r="AA319" i="18"/>
  <c r="AD318" i="18"/>
  <c r="AC318" i="18"/>
  <c r="AB318" i="18"/>
  <c r="AA318" i="18"/>
  <c r="AD317" i="18"/>
  <c r="AC317" i="18"/>
  <c r="AB317" i="18"/>
  <c r="AA317" i="18"/>
  <c r="AD316" i="18"/>
  <c r="AC316" i="18"/>
  <c r="AB316" i="18"/>
  <c r="AA316" i="18"/>
  <c r="AD315" i="18"/>
  <c r="AC315" i="18"/>
  <c r="AB315" i="18"/>
  <c r="AA315" i="18"/>
  <c r="AD314" i="18"/>
  <c r="AC314" i="18"/>
  <c r="AB314" i="18"/>
  <c r="AA314" i="18"/>
  <c r="AD313" i="18"/>
  <c r="AC313" i="18"/>
  <c r="AB313" i="18"/>
  <c r="AA313" i="18"/>
  <c r="AD312" i="18"/>
  <c r="AC312" i="18"/>
  <c r="AB312" i="18"/>
  <c r="AA312" i="18"/>
  <c r="AD311" i="18"/>
  <c r="AC311" i="18"/>
  <c r="AB311" i="18"/>
  <c r="AA311" i="18"/>
  <c r="AD310" i="18"/>
  <c r="AC310" i="18"/>
  <c r="AB310" i="18"/>
  <c r="AA310" i="18"/>
  <c r="AD309" i="18"/>
  <c r="AC309" i="18"/>
  <c r="AB309" i="18"/>
  <c r="AA309" i="18"/>
  <c r="AD308" i="18"/>
  <c r="AC308" i="18"/>
  <c r="AB308" i="18"/>
  <c r="AA308" i="18"/>
  <c r="AD307" i="18"/>
  <c r="AC307" i="18"/>
  <c r="AB307" i="18"/>
  <c r="AA307" i="18"/>
  <c r="AD306" i="18"/>
  <c r="AC306" i="18"/>
  <c r="AB306" i="18"/>
  <c r="AA306" i="18"/>
  <c r="AD305" i="18"/>
  <c r="AC305" i="18"/>
  <c r="AB305" i="18"/>
  <c r="AA305" i="18"/>
  <c r="AD304" i="18"/>
  <c r="AC304" i="18"/>
  <c r="AB304" i="18"/>
  <c r="AA304" i="18"/>
  <c r="AD303" i="18"/>
  <c r="AC303" i="18"/>
  <c r="AB303" i="18"/>
  <c r="AA303" i="18"/>
  <c r="AD302" i="18"/>
  <c r="AC302" i="18"/>
  <c r="AB302" i="18"/>
  <c r="AA302" i="18"/>
  <c r="AD301" i="18"/>
  <c r="AC301" i="18"/>
  <c r="AB301" i="18"/>
  <c r="AA301" i="18"/>
  <c r="AD300" i="18"/>
  <c r="AC300" i="18"/>
  <c r="AB300" i="18"/>
  <c r="AA300" i="18"/>
  <c r="AD299" i="18"/>
  <c r="AC299" i="18"/>
  <c r="AB299" i="18"/>
  <c r="AA299" i="18"/>
  <c r="AD298" i="18"/>
  <c r="AC298" i="18"/>
  <c r="AB298" i="18"/>
  <c r="AA298" i="18"/>
  <c r="AD297" i="18"/>
  <c r="AC297" i="18"/>
  <c r="AB297" i="18"/>
  <c r="AA297" i="18"/>
  <c r="AD296" i="18"/>
  <c r="AC296" i="18"/>
  <c r="AB296" i="18"/>
  <c r="AA296" i="18"/>
  <c r="AD295" i="18"/>
  <c r="AC295" i="18"/>
  <c r="AB295" i="18"/>
  <c r="AA295" i="18"/>
  <c r="AD294" i="18"/>
  <c r="AC294" i="18"/>
  <c r="AB294" i="18"/>
  <c r="AA294" i="18"/>
  <c r="AD293" i="18"/>
  <c r="AC293" i="18"/>
  <c r="AB293" i="18"/>
  <c r="AA293" i="18"/>
  <c r="AD292" i="18"/>
  <c r="AC292" i="18"/>
  <c r="AB292" i="18"/>
  <c r="AA292" i="18"/>
  <c r="AD291" i="18"/>
  <c r="AC291" i="18"/>
  <c r="AB291" i="18"/>
  <c r="AA291" i="18"/>
  <c r="AD290" i="18"/>
  <c r="AC290" i="18"/>
  <c r="AB290" i="18"/>
  <c r="AA290" i="18"/>
  <c r="AD289" i="18"/>
  <c r="AC289" i="18"/>
  <c r="AB289" i="18"/>
  <c r="AA289" i="18"/>
  <c r="AD288" i="18"/>
  <c r="AC288" i="18"/>
  <c r="AB288" i="18"/>
  <c r="AA288" i="18"/>
  <c r="AD287" i="18"/>
  <c r="AC287" i="18"/>
  <c r="AB287" i="18"/>
  <c r="AA287" i="18"/>
  <c r="AD286" i="18"/>
  <c r="AC286" i="18"/>
  <c r="AB286" i="18"/>
  <c r="AA286" i="18"/>
  <c r="AD285" i="18"/>
  <c r="AC285" i="18"/>
  <c r="AB285" i="18"/>
  <c r="AA285" i="18"/>
  <c r="AD284" i="18"/>
  <c r="AC284" i="18"/>
  <c r="AB284" i="18"/>
  <c r="AA284" i="18"/>
  <c r="AD283" i="18"/>
  <c r="AC283" i="18"/>
  <c r="AB283" i="18"/>
  <c r="AA283" i="18"/>
  <c r="AD282" i="18"/>
  <c r="AC282" i="18"/>
  <c r="AB282" i="18"/>
  <c r="AA282" i="18"/>
  <c r="AD281" i="18"/>
  <c r="AC281" i="18"/>
  <c r="AB281" i="18"/>
  <c r="AA281" i="18"/>
  <c r="AD280" i="18"/>
  <c r="AC280" i="18"/>
  <c r="AB280" i="18"/>
  <c r="AA280" i="18"/>
  <c r="AD279" i="18"/>
  <c r="AC279" i="18"/>
  <c r="AB279" i="18"/>
  <c r="AA279" i="18"/>
  <c r="AD278" i="18"/>
  <c r="AC278" i="18"/>
  <c r="AB278" i="18"/>
  <c r="AA278" i="18"/>
  <c r="AD277" i="18"/>
  <c r="AC277" i="18"/>
  <c r="AB277" i="18"/>
  <c r="AA277" i="18"/>
  <c r="AD276" i="18"/>
  <c r="AC276" i="18"/>
  <c r="AB276" i="18"/>
  <c r="AA276" i="18"/>
  <c r="AD275" i="18"/>
  <c r="AC275" i="18"/>
  <c r="AB275" i="18"/>
  <c r="AA275" i="18"/>
  <c r="AD274" i="18"/>
  <c r="AC274" i="18"/>
  <c r="AB274" i="18"/>
  <c r="AA274" i="18"/>
  <c r="AD273" i="18"/>
  <c r="AC273" i="18"/>
  <c r="AB273" i="18"/>
  <c r="AA273" i="18"/>
  <c r="AD272" i="18"/>
  <c r="AC272" i="18"/>
  <c r="AB272" i="18"/>
  <c r="AA272" i="18"/>
  <c r="AD271" i="18"/>
  <c r="AC271" i="18"/>
  <c r="AB271" i="18"/>
  <c r="AA271" i="18"/>
  <c r="AD270" i="18"/>
  <c r="AC270" i="18"/>
  <c r="AB270" i="18"/>
  <c r="AA270" i="18"/>
  <c r="AD269" i="18"/>
  <c r="AC269" i="18"/>
  <c r="AB269" i="18"/>
  <c r="AA269" i="18"/>
  <c r="AD268" i="18"/>
  <c r="AC268" i="18"/>
  <c r="AB268" i="18"/>
  <c r="AA268" i="18"/>
  <c r="AD267" i="18"/>
  <c r="AC267" i="18"/>
  <c r="AB267" i="18"/>
  <c r="AA267" i="18"/>
  <c r="AD266" i="18"/>
  <c r="AC266" i="18"/>
  <c r="AB266" i="18"/>
  <c r="AA266" i="18"/>
  <c r="AD265" i="18"/>
  <c r="AC265" i="18"/>
  <c r="AB265" i="18"/>
  <c r="AA265" i="18"/>
  <c r="AD264" i="18"/>
  <c r="AC264" i="18"/>
  <c r="AB264" i="18"/>
  <c r="AA264" i="18"/>
  <c r="AD263" i="18"/>
  <c r="AC263" i="18"/>
  <c r="AB263" i="18"/>
  <c r="AA263" i="18"/>
  <c r="AD262" i="18"/>
  <c r="AC262" i="18"/>
  <c r="AB262" i="18"/>
  <c r="AA262" i="18"/>
  <c r="AD261" i="18"/>
  <c r="AC261" i="18"/>
  <c r="AB261" i="18"/>
  <c r="AA261" i="18"/>
  <c r="AD260" i="18"/>
  <c r="AC260" i="18"/>
  <c r="AB260" i="18"/>
  <c r="AA260" i="18"/>
  <c r="AD259" i="18"/>
  <c r="AC259" i="18"/>
  <c r="AB259" i="18"/>
  <c r="AA259" i="18"/>
  <c r="AD258" i="18"/>
  <c r="AC258" i="18"/>
  <c r="AB258" i="18"/>
  <c r="AA258" i="18"/>
  <c r="AD257" i="18"/>
  <c r="AC257" i="18"/>
  <c r="AB257" i="18"/>
  <c r="AA257" i="18"/>
  <c r="AD256" i="18"/>
  <c r="AC256" i="18"/>
  <c r="AB256" i="18"/>
  <c r="AA256" i="18"/>
  <c r="AD255" i="18"/>
  <c r="AC255" i="18"/>
  <c r="AB255" i="18"/>
  <c r="AA255" i="18"/>
  <c r="AD254" i="18"/>
  <c r="AC254" i="18"/>
  <c r="AB254" i="18"/>
  <c r="AA254" i="18"/>
  <c r="AD253" i="18"/>
  <c r="AC253" i="18"/>
  <c r="AB253" i="18"/>
  <c r="AA253" i="18"/>
  <c r="AD252" i="18"/>
  <c r="AC252" i="18"/>
  <c r="AB252" i="18"/>
  <c r="AA252" i="18"/>
  <c r="AD251" i="18"/>
  <c r="AC251" i="18"/>
  <c r="AB251" i="18"/>
  <c r="AA251" i="18"/>
  <c r="AD250" i="18"/>
  <c r="AC250" i="18"/>
  <c r="AB250" i="18"/>
  <c r="AA250" i="18"/>
  <c r="AD249" i="18"/>
  <c r="AC249" i="18"/>
  <c r="AB249" i="18"/>
  <c r="AA249" i="18"/>
  <c r="AD248" i="18"/>
  <c r="AC248" i="18"/>
  <c r="AB248" i="18"/>
  <c r="AA248" i="18"/>
  <c r="AD247" i="18"/>
  <c r="AC247" i="18"/>
  <c r="AB247" i="18"/>
  <c r="AA247" i="18"/>
  <c r="AD246" i="18"/>
  <c r="AC246" i="18"/>
  <c r="AB246" i="18"/>
  <c r="AA246" i="18"/>
  <c r="AD245" i="18"/>
  <c r="AC245" i="18"/>
  <c r="AB245" i="18"/>
  <c r="AA245" i="18"/>
  <c r="AD244" i="18"/>
  <c r="AC244" i="18"/>
  <c r="AB244" i="18"/>
  <c r="AA244" i="18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F45" i="19" a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F44" i="19" a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F42" i="19" a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F41" i="19" a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F40" i="19" a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F39" i="19" a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F38" i="19" a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G37" i="19"/>
  <c r="F37" i="19"/>
  <c r="F37" i="19" a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G36" i="19"/>
  <c r="F36" i="19"/>
  <c r="F36" i="19" a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H35" i="19"/>
  <c r="G35" i="19"/>
  <c r="F35" i="19"/>
  <c r="F35" i="19" a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F34" i="19" a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F33" i="19" a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F32" i="19" a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F31" i="19" a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F30" i="19" a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F29" i="19" a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F28" i="19" a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F27" i="19" a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F26" i="19" a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N25" i="19"/>
  <c r="M25" i="19"/>
  <c r="L25" i="19"/>
  <c r="K25" i="19"/>
  <c r="J25" i="19"/>
  <c r="I25" i="19"/>
  <c r="H25" i="19"/>
  <c r="G25" i="19"/>
  <c r="F25" i="19"/>
  <c r="F25" i="19" a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N24" i="19"/>
  <c r="M24" i="19"/>
  <c r="L24" i="19"/>
  <c r="K24" i="19"/>
  <c r="J24" i="19"/>
  <c r="I24" i="19"/>
  <c r="H24" i="19"/>
  <c r="G24" i="19"/>
  <c r="F24" i="19"/>
  <c r="F24" i="19" a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F23" i="19" a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F22" i="19" a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F21" i="19" a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F20" i="19" a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F19" i="19" a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F18" i="19" a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F17" i="19" a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F16" i="19" a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F15" i="19" a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H14" i="19"/>
  <c r="G14" i="19"/>
  <c r="F14" i="19"/>
  <c r="F14" i="19" a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F13" i="19" a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H12" i="19"/>
  <c r="G12" i="19"/>
  <c r="F12" i="19"/>
  <c r="F12" i="19" a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H11" i="19"/>
  <c r="G11" i="19"/>
  <c r="F11" i="19"/>
  <c r="F11" i="19" a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I10" i="19"/>
  <c r="H10" i="19"/>
  <c r="G10" i="19"/>
  <c r="F10" i="19"/>
  <c r="F10" i="19" a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F9" i="19" a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H8" i="19"/>
  <c r="G8" i="19"/>
  <c r="F8" i="19"/>
  <c r="F8" i="19" a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F7" i="19" a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H6" i="19"/>
  <c r="G6" i="19"/>
  <c r="F6" i="19"/>
  <c r="F6" i="19" a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N5" i="19"/>
  <c r="M5" i="19"/>
  <c r="L5" i="19"/>
  <c r="K5" i="19"/>
  <c r="J5" i="19"/>
  <c r="I5" i="19"/>
  <c r="H5" i="19"/>
  <c r="G5" i="19"/>
  <c r="F5" i="19"/>
  <c r="F5" i="19" a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N4" i="19"/>
  <c r="M4" i="19"/>
  <c r="L4" i="19"/>
  <c r="K4" i="19"/>
  <c r="J4" i="19"/>
  <c r="I4" i="19"/>
  <c r="H4" i="19"/>
  <c r="G4" i="19"/>
  <c r="F4" i="19"/>
  <c r="F4" i="19" a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F3" i="19" a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N2" i="19"/>
  <c r="M2" i="19"/>
  <c r="L2" i="19"/>
  <c r="K2" i="19"/>
  <c r="J2" i="19"/>
  <c r="I2" i="19"/>
  <c r="H2" i="19"/>
  <c r="G2" i="19"/>
  <c r="F2" i="19"/>
  <c r="F2" i="19" a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J11" i="13" a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J10" i="13" a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J9" i="13" a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J8" i="13" a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J7" i="13" a="1"/>
  <c r="I7" i="13"/>
  <c r="H7" i="13"/>
  <c r="T6" i="13"/>
  <c r="S6" i="13"/>
  <c r="R6" i="13"/>
  <c r="Q6" i="13"/>
  <c r="P6" i="13"/>
  <c r="O6" i="13"/>
  <c r="N6" i="13"/>
  <c r="M6" i="13"/>
  <c r="L6" i="13"/>
  <c r="K6" i="13"/>
  <c r="J6" i="13"/>
  <c r="J6" i="13" a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J5" i="13" a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J4" i="13" a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J3" i="13" a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J2" i="13" a="1"/>
  <c r="I2" i="13"/>
  <c r="H2" i="13"/>
  <c r="AD398" i="27"/>
  <c r="AC398" i="27"/>
  <c r="AB398" i="27"/>
  <c r="AA398" i="27"/>
  <c r="AD397" i="27"/>
  <c r="AC397" i="27"/>
  <c r="AB397" i="27"/>
  <c r="AA397" i="27"/>
  <c r="AD396" i="27"/>
  <c r="AC396" i="27"/>
  <c r="AB396" i="27"/>
  <c r="AA396" i="27"/>
  <c r="AD395" i="27"/>
  <c r="AC395" i="27"/>
  <c r="AB395" i="27"/>
  <c r="AA395" i="27"/>
  <c r="AD394" i="27"/>
  <c r="AC394" i="27"/>
  <c r="AB394" i="27"/>
  <c r="AA394" i="27"/>
  <c r="AD393" i="27"/>
  <c r="AC393" i="27"/>
  <c r="AB393" i="27"/>
  <c r="AA393" i="27"/>
  <c r="AD392" i="27"/>
  <c r="AC392" i="27"/>
  <c r="AB392" i="27"/>
  <c r="AA392" i="27"/>
  <c r="AD391" i="27"/>
  <c r="AC391" i="27"/>
  <c r="AB391" i="27"/>
  <c r="AA391" i="27"/>
  <c r="AD390" i="27"/>
  <c r="AC390" i="27"/>
  <c r="AB390" i="27"/>
  <c r="AA390" i="27"/>
  <c r="AD389" i="27"/>
  <c r="AC389" i="27"/>
  <c r="AB389" i="27"/>
  <c r="AA389" i="27"/>
  <c r="AD388" i="27"/>
  <c r="AC388" i="27"/>
  <c r="AB388" i="27"/>
  <c r="AA388" i="27"/>
  <c r="AD387" i="27"/>
  <c r="AC387" i="27"/>
  <c r="AB387" i="27"/>
  <c r="AA387" i="27"/>
  <c r="AD386" i="27"/>
  <c r="AC386" i="27"/>
  <c r="AB386" i="27"/>
  <c r="AA386" i="27"/>
  <c r="AD385" i="27"/>
  <c r="AC385" i="27"/>
  <c r="AB385" i="27"/>
  <c r="AA385" i="27"/>
  <c r="AD384" i="27"/>
  <c r="AC384" i="27"/>
  <c r="AB384" i="27"/>
  <c r="AA384" i="27"/>
  <c r="AD383" i="27"/>
  <c r="AC383" i="27"/>
  <c r="AB383" i="27"/>
  <c r="AA383" i="27"/>
  <c r="AD382" i="27"/>
  <c r="AC382" i="27"/>
  <c r="AB382" i="27"/>
  <c r="AA382" i="27"/>
  <c r="AD381" i="27"/>
  <c r="AC381" i="27"/>
  <c r="AB381" i="27"/>
  <c r="AA381" i="27"/>
  <c r="AD380" i="27"/>
  <c r="AC380" i="27"/>
  <c r="AB380" i="27"/>
  <c r="AA380" i="27"/>
  <c r="AD379" i="27"/>
  <c r="AC379" i="27"/>
  <c r="AB379" i="27"/>
  <c r="AA379" i="27"/>
  <c r="AD378" i="27"/>
  <c r="AC378" i="27"/>
  <c r="AB378" i="27"/>
  <c r="AA378" i="27"/>
  <c r="AD377" i="27"/>
  <c r="AC377" i="27"/>
  <c r="AB377" i="27"/>
  <c r="AA377" i="27"/>
  <c r="AD376" i="27"/>
  <c r="AC376" i="27"/>
  <c r="AB376" i="27"/>
  <c r="AA376" i="27"/>
  <c r="AD375" i="27"/>
  <c r="AC375" i="27"/>
  <c r="AB375" i="27"/>
  <c r="AA375" i="27"/>
  <c r="AD374" i="27"/>
  <c r="AC374" i="27"/>
  <c r="AB374" i="27"/>
  <c r="AA374" i="27"/>
  <c r="AD373" i="27"/>
  <c r="AC373" i="27"/>
  <c r="AB373" i="27"/>
  <c r="AA373" i="27"/>
  <c r="AD372" i="27"/>
  <c r="AC372" i="27"/>
  <c r="AB372" i="27"/>
  <c r="AA372" i="27"/>
  <c r="AD371" i="27"/>
  <c r="AC371" i="27"/>
  <c r="AB371" i="27"/>
  <c r="AA371" i="27"/>
  <c r="AD370" i="27"/>
  <c r="AC370" i="27"/>
  <c r="AB370" i="27"/>
  <c r="AA370" i="27"/>
  <c r="AD369" i="27"/>
  <c r="AC369" i="27"/>
  <c r="AB369" i="27"/>
  <c r="AA369" i="27"/>
  <c r="AD368" i="27"/>
  <c r="AC368" i="27"/>
  <c r="AB368" i="27"/>
  <c r="AA368" i="27"/>
  <c r="AD367" i="27"/>
  <c r="AC367" i="27"/>
  <c r="AB367" i="27"/>
  <c r="AA367" i="27"/>
  <c r="AD366" i="27"/>
  <c r="AC366" i="27"/>
  <c r="AB366" i="27"/>
  <c r="AA366" i="27"/>
  <c r="AD365" i="27"/>
  <c r="AC365" i="27"/>
  <c r="AB365" i="27"/>
  <c r="AA365" i="27"/>
  <c r="AD364" i="27"/>
  <c r="AC364" i="27"/>
  <c r="AB364" i="27"/>
  <c r="AA364" i="27"/>
  <c r="AD363" i="27"/>
  <c r="AC363" i="27"/>
  <c r="AB363" i="27"/>
  <c r="AA363" i="27"/>
  <c r="AD362" i="27"/>
  <c r="AC362" i="27"/>
  <c r="AB362" i="27"/>
  <c r="AA362" i="27"/>
  <c r="AD361" i="27"/>
  <c r="AC361" i="27"/>
  <c r="AB361" i="27"/>
  <c r="AA361" i="27"/>
  <c r="AD360" i="27"/>
  <c r="AC360" i="27"/>
  <c r="AB360" i="27"/>
  <c r="AA360" i="27"/>
  <c r="AD359" i="27"/>
  <c r="AC359" i="27"/>
  <c r="AB359" i="27"/>
  <c r="AA359" i="27"/>
  <c r="AD358" i="27"/>
  <c r="AC358" i="27"/>
  <c r="AB358" i="27"/>
  <c r="AA358" i="27"/>
  <c r="AD357" i="27"/>
  <c r="AC357" i="27"/>
  <c r="AB357" i="27"/>
  <c r="AA357" i="27"/>
  <c r="AD356" i="27"/>
  <c r="AC356" i="27"/>
  <c r="AB356" i="27"/>
  <c r="AA356" i="27"/>
  <c r="AD355" i="27"/>
  <c r="AC355" i="27"/>
  <c r="AB355" i="27"/>
  <c r="AA355" i="27"/>
  <c r="AD354" i="27"/>
  <c r="AC354" i="27"/>
  <c r="AB354" i="27"/>
  <c r="AA354" i="27"/>
  <c r="AD353" i="27"/>
  <c r="AC353" i="27"/>
  <c r="AB353" i="27"/>
  <c r="AA353" i="27"/>
  <c r="AD352" i="27"/>
  <c r="AC352" i="27"/>
  <c r="AB352" i="27"/>
  <c r="AA352" i="27"/>
  <c r="AD351" i="27"/>
  <c r="AC351" i="27"/>
  <c r="AB351" i="27"/>
  <c r="AA351" i="27"/>
  <c r="AD350" i="27"/>
  <c r="AC350" i="27"/>
  <c r="AB350" i="27"/>
  <c r="AA350" i="27"/>
  <c r="AD349" i="27"/>
  <c r="AC349" i="27"/>
  <c r="AB349" i="27"/>
  <c r="AA349" i="27"/>
  <c r="AD348" i="27"/>
  <c r="AC348" i="27"/>
  <c r="AB348" i="27"/>
  <c r="AA348" i="27"/>
  <c r="AD347" i="27"/>
  <c r="AC347" i="27"/>
  <c r="AB347" i="27"/>
  <c r="AA347" i="27"/>
  <c r="AD346" i="27"/>
  <c r="AC346" i="27"/>
  <c r="AB346" i="27"/>
  <c r="AA346" i="27"/>
  <c r="AD345" i="27"/>
  <c r="AC345" i="27"/>
  <c r="AB345" i="27"/>
  <c r="AA345" i="27"/>
  <c r="AD344" i="27"/>
  <c r="AC344" i="27"/>
  <c r="AB344" i="27"/>
  <c r="AA344" i="27"/>
  <c r="AD343" i="27"/>
  <c r="AC343" i="27"/>
  <c r="AB343" i="27"/>
  <c r="AA343" i="27"/>
  <c r="AD342" i="27"/>
  <c r="AC342" i="27"/>
  <c r="AB342" i="27"/>
  <c r="AA342" i="27"/>
  <c r="AD341" i="27"/>
  <c r="AC341" i="27"/>
  <c r="AB341" i="27"/>
  <c r="AA341" i="27"/>
  <c r="AD340" i="27"/>
  <c r="AC340" i="27"/>
  <c r="AB340" i="27"/>
  <c r="AA340" i="27"/>
  <c r="AD339" i="27"/>
  <c r="AC339" i="27"/>
  <c r="AB339" i="27"/>
  <c r="AA339" i="27"/>
  <c r="AD338" i="27"/>
  <c r="AC338" i="27"/>
  <c r="AB338" i="27"/>
  <c r="AA338" i="27"/>
  <c r="AD337" i="27"/>
  <c r="AC337" i="27"/>
  <c r="AB337" i="27"/>
  <c r="AA337" i="27"/>
  <c r="AD336" i="27"/>
  <c r="AC336" i="27"/>
  <c r="AB336" i="27"/>
  <c r="AA336" i="27"/>
  <c r="AD335" i="27"/>
  <c r="AC335" i="27"/>
  <c r="AB335" i="27"/>
  <c r="AA335" i="27"/>
  <c r="AD334" i="27"/>
  <c r="AC334" i="27"/>
  <c r="AB334" i="27"/>
  <c r="AA334" i="27"/>
  <c r="AD333" i="27"/>
  <c r="AC333" i="27"/>
  <c r="AB333" i="27"/>
  <c r="AA333" i="27"/>
  <c r="AD332" i="27"/>
  <c r="AC332" i="27"/>
  <c r="AB332" i="27"/>
  <c r="AA332" i="27"/>
  <c r="AD331" i="27"/>
  <c r="AC331" i="27"/>
  <c r="AB331" i="27"/>
  <c r="AA331" i="27"/>
  <c r="AD330" i="27"/>
  <c r="AC330" i="27"/>
  <c r="AB330" i="27"/>
  <c r="AA330" i="27"/>
  <c r="AD329" i="27"/>
  <c r="AC329" i="27"/>
  <c r="AB329" i="27"/>
  <c r="AA329" i="27"/>
  <c r="AD328" i="27"/>
  <c r="AC328" i="27"/>
  <c r="AB328" i="27"/>
  <c r="AA328" i="27"/>
  <c r="AD327" i="27"/>
  <c r="AC327" i="27"/>
  <c r="AB327" i="27"/>
  <c r="AA327" i="27"/>
  <c r="AD326" i="27"/>
  <c r="AC326" i="27"/>
  <c r="AB326" i="27"/>
  <c r="AA326" i="27"/>
  <c r="AD325" i="27"/>
  <c r="AC325" i="27"/>
  <c r="AB325" i="27"/>
  <c r="AA325" i="27"/>
  <c r="AD324" i="27"/>
  <c r="AC324" i="27"/>
  <c r="AB324" i="27"/>
  <c r="AA324" i="27"/>
  <c r="AD323" i="27"/>
  <c r="AC323" i="27"/>
  <c r="AB323" i="27"/>
  <c r="AA323" i="27"/>
  <c r="AD322" i="27"/>
  <c r="AC322" i="27"/>
  <c r="AB322" i="27"/>
  <c r="AA322" i="27"/>
  <c r="AD321" i="27"/>
  <c r="AC321" i="27"/>
  <c r="AB321" i="27"/>
  <c r="AA321" i="27"/>
  <c r="AD320" i="27"/>
  <c r="AC320" i="27"/>
  <c r="AB320" i="27"/>
  <c r="AA320" i="27"/>
  <c r="AD319" i="27"/>
  <c r="AC319" i="27"/>
  <c r="AB319" i="27"/>
  <c r="AA319" i="27"/>
  <c r="AD318" i="27"/>
  <c r="AC318" i="27"/>
  <c r="AB318" i="27"/>
  <c r="AA318" i="27"/>
  <c r="AD317" i="27"/>
  <c r="AC317" i="27"/>
  <c r="AB317" i="27"/>
  <c r="AA317" i="27"/>
  <c r="AD316" i="27"/>
  <c r="AC316" i="27"/>
  <c r="AB316" i="27"/>
  <c r="AA316" i="27"/>
  <c r="AD315" i="27"/>
  <c r="AC315" i="27"/>
  <c r="AB315" i="27"/>
  <c r="AA315" i="27"/>
  <c r="AD314" i="27"/>
  <c r="AC314" i="27"/>
  <c r="AB314" i="27"/>
  <c r="AA314" i="27"/>
  <c r="AD313" i="27"/>
  <c r="AC313" i="27"/>
  <c r="AB313" i="27"/>
  <c r="AA313" i="27"/>
  <c r="AD312" i="27"/>
  <c r="AC312" i="27"/>
  <c r="AB312" i="27"/>
  <c r="AA312" i="27"/>
  <c r="AD311" i="27"/>
  <c r="AC311" i="27"/>
  <c r="AB311" i="27"/>
  <c r="AA311" i="27"/>
  <c r="AD310" i="27"/>
  <c r="AC310" i="27"/>
  <c r="AB310" i="27"/>
  <c r="AA310" i="27"/>
  <c r="AD309" i="27"/>
  <c r="AC309" i="27"/>
  <c r="AB309" i="27"/>
  <c r="AA309" i="27"/>
  <c r="AD308" i="27"/>
  <c r="AC308" i="27"/>
  <c r="AB308" i="27"/>
  <c r="AA308" i="27"/>
  <c r="AD307" i="27"/>
  <c r="AC307" i="27"/>
  <c r="AB307" i="27"/>
  <c r="AA307" i="27"/>
  <c r="AD306" i="27"/>
  <c r="AC306" i="27"/>
  <c r="AB306" i="27"/>
  <c r="AA306" i="27"/>
  <c r="AD305" i="27"/>
  <c r="AC305" i="27"/>
  <c r="AB305" i="27"/>
  <c r="AA305" i="27"/>
  <c r="AD304" i="27"/>
  <c r="AC304" i="27"/>
  <c r="AB304" i="27"/>
  <c r="AA304" i="27"/>
  <c r="AD303" i="27"/>
  <c r="AC303" i="27"/>
  <c r="AB303" i="27"/>
  <c r="AA303" i="27"/>
  <c r="AD302" i="27"/>
  <c r="AC302" i="27"/>
  <c r="AB302" i="27"/>
  <c r="AA302" i="27"/>
  <c r="AD301" i="27"/>
  <c r="AC301" i="27"/>
  <c r="AB301" i="27"/>
  <c r="AA301" i="27"/>
  <c r="AD300" i="27"/>
  <c r="AC300" i="27"/>
  <c r="AB300" i="27"/>
  <c r="AA300" i="27"/>
  <c r="AD299" i="27"/>
  <c r="AC299" i="27"/>
  <c r="AB299" i="27"/>
  <c r="AA299" i="27"/>
  <c r="AD298" i="27"/>
  <c r="AC298" i="27"/>
  <c r="AB298" i="27"/>
  <c r="AA298" i="27"/>
  <c r="AD297" i="27"/>
  <c r="AC297" i="27"/>
  <c r="AB297" i="27"/>
  <c r="AA297" i="27"/>
  <c r="AD296" i="27"/>
  <c r="AC296" i="27"/>
  <c r="AB296" i="27"/>
  <c r="AA296" i="27"/>
  <c r="AD295" i="27"/>
  <c r="AC295" i="27"/>
  <c r="AB295" i="27"/>
  <c r="AA295" i="27"/>
  <c r="AD294" i="27"/>
  <c r="AC294" i="27"/>
  <c r="AB294" i="27"/>
  <c r="AA294" i="27"/>
  <c r="AD293" i="27"/>
  <c r="AC293" i="27"/>
  <c r="AB293" i="27"/>
  <c r="AA293" i="27"/>
  <c r="AD292" i="27"/>
  <c r="AC292" i="27"/>
  <c r="AB292" i="27"/>
  <c r="AA292" i="27"/>
  <c r="AD291" i="27"/>
  <c r="AC291" i="27"/>
  <c r="AB291" i="27"/>
  <c r="AA291" i="27"/>
  <c r="AD290" i="27"/>
  <c r="AC290" i="27"/>
  <c r="AB290" i="27"/>
  <c r="AA290" i="27"/>
  <c r="AD289" i="27"/>
  <c r="AC289" i="27"/>
  <c r="AB289" i="27"/>
  <c r="AA289" i="27"/>
  <c r="AD288" i="27"/>
  <c r="AC288" i="27"/>
  <c r="AB288" i="27"/>
  <c r="AA288" i="27"/>
  <c r="AD287" i="27"/>
  <c r="AC287" i="27"/>
  <c r="AB287" i="27"/>
  <c r="AA287" i="27"/>
  <c r="AD286" i="27"/>
  <c r="AC286" i="27"/>
  <c r="AB286" i="27"/>
  <c r="AA286" i="27"/>
  <c r="AD285" i="27"/>
  <c r="AC285" i="27"/>
  <c r="AB285" i="27"/>
  <c r="AA285" i="27"/>
  <c r="AD284" i="27"/>
  <c r="AC284" i="27"/>
  <c r="AB284" i="27"/>
  <c r="AA284" i="27"/>
  <c r="AD283" i="27"/>
  <c r="AC283" i="27"/>
  <c r="AB283" i="27"/>
  <c r="AA283" i="27"/>
  <c r="AD282" i="27"/>
  <c r="AC282" i="27"/>
  <c r="AB282" i="27"/>
  <c r="AA282" i="27"/>
  <c r="AD281" i="27"/>
  <c r="AC281" i="27"/>
  <c r="AB281" i="27"/>
  <c r="AA281" i="27"/>
  <c r="AD280" i="27"/>
  <c r="AC280" i="27"/>
  <c r="AB280" i="27"/>
  <c r="AA280" i="27"/>
  <c r="AD279" i="27"/>
  <c r="AC279" i="27"/>
  <c r="AB279" i="27"/>
  <c r="AA279" i="27"/>
  <c r="AD278" i="27"/>
  <c r="AC278" i="27"/>
  <c r="AB278" i="27"/>
  <c r="AA278" i="27"/>
  <c r="AD277" i="27"/>
  <c r="AC277" i="27"/>
  <c r="AB277" i="27"/>
  <c r="AA277" i="27"/>
  <c r="AD276" i="27"/>
  <c r="AC276" i="27"/>
  <c r="AB276" i="27"/>
  <c r="AA276" i="27"/>
  <c r="AD275" i="27"/>
  <c r="AC275" i="27"/>
  <c r="AB275" i="27"/>
  <c r="AA275" i="27"/>
  <c r="AD274" i="27"/>
  <c r="AC274" i="27"/>
  <c r="AB274" i="27"/>
  <c r="AA274" i="27"/>
  <c r="AD273" i="27"/>
  <c r="AC273" i="27"/>
  <c r="AB273" i="27"/>
  <c r="AA273" i="27"/>
  <c r="AD272" i="27"/>
  <c r="AC272" i="27"/>
  <c r="AB272" i="27"/>
  <c r="AA272" i="27"/>
  <c r="AD271" i="27"/>
  <c r="AC271" i="27"/>
  <c r="AB271" i="27"/>
  <c r="AA271" i="27"/>
  <c r="AD270" i="27"/>
  <c r="AC270" i="27"/>
  <c r="AB270" i="27"/>
  <c r="AA270" i="27"/>
  <c r="AD269" i="27"/>
  <c r="AC269" i="27"/>
  <c r="AB269" i="27"/>
  <c r="AA269" i="27"/>
  <c r="AD268" i="27"/>
  <c r="AC268" i="27"/>
  <c r="AB268" i="27"/>
  <c r="AA268" i="27"/>
  <c r="AD267" i="27"/>
  <c r="AC267" i="27"/>
  <c r="AB267" i="27"/>
  <c r="AA267" i="27"/>
  <c r="AD266" i="27"/>
  <c r="AC266" i="27"/>
  <c r="AB266" i="27"/>
  <c r="AA266" i="27"/>
  <c r="AD265" i="27"/>
  <c r="AC265" i="27"/>
  <c r="AB265" i="27"/>
  <c r="AA265" i="27"/>
  <c r="AD264" i="27"/>
  <c r="AC264" i="27"/>
  <c r="AB264" i="27"/>
  <c r="AA264" i="27"/>
  <c r="AD263" i="27"/>
  <c r="AC263" i="27"/>
  <c r="AB263" i="27"/>
  <c r="AA263" i="27"/>
  <c r="AD262" i="27"/>
  <c r="AC262" i="27"/>
  <c r="AB262" i="27"/>
  <c r="AA262" i="27"/>
  <c r="AD261" i="27"/>
  <c r="AC261" i="27"/>
  <c r="AB261" i="27"/>
  <c r="AA261" i="27"/>
  <c r="AD260" i="27"/>
  <c r="AC260" i="27"/>
  <c r="AB260" i="27"/>
  <c r="AA260" i="27"/>
  <c r="AD259" i="27"/>
  <c r="AC259" i="27"/>
  <c r="AB259" i="27"/>
  <c r="AA259" i="27"/>
  <c r="AD258" i="27"/>
  <c r="AC258" i="27"/>
  <c r="AB258" i="27"/>
  <c r="AA258" i="27"/>
  <c r="AD257" i="27"/>
  <c r="AC257" i="27"/>
  <c r="AB257" i="27"/>
  <c r="AA257" i="27"/>
  <c r="AD256" i="27"/>
  <c r="AC256" i="27"/>
  <c r="AB256" i="27"/>
  <c r="AA256" i="27"/>
  <c r="AD255" i="27"/>
  <c r="AC255" i="27"/>
  <c r="AB255" i="27"/>
  <c r="AA255" i="27"/>
  <c r="AD254" i="27"/>
  <c r="AC254" i="27"/>
  <c r="AB254" i="27"/>
  <c r="AA254" i="27"/>
  <c r="AD253" i="27"/>
  <c r="AC253" i="27"/>
  <c r="AB253" i="27"/>
  <c r="AA253" i="27"/>
  <c r="AD252" i="27"/>
  <c r="AC252" i="27"/>
  <c r="AB252" i="27"/>
  <c r="AA252" i="27"/>
  <c r="AD251" i="27"/>
  <c r="AC251" i="27"/>
  <c r="AB251" i="27"/>
  <c r="AA251" i="27"/>
  <c r="AD250" i="27"/>
  <c r="AC250" i="27"/>
  <c r="AB250" i="27"/>
  <c r="AA250" i="27"/>
  <c r="AD249" i="27"/>
  <c r="AC249" i="27"/>
  <c r="AB249" i="27"/>
  <c r="AA249" i="27"/>
  <c r="AD248" i="27"/>
  <c r="AC248" i="27"/>
  <c r="AB248" i="27"/>
  <c r="AA248" i="27"/>
  <c r="AD247" i="27"/>
  <c r="AC247" i="27"/>
  <c r="AB247" i="27"/>
  <c r="AA247" i="27"/>
  <c r="AD246" i="27"/>
  <c r="AC246" i="27"/>
  <c r="AB246" i="27"/>
  <c r="AA246" i="27"/>
  <c r="AD245" i="27"/>
  <c r="AC245" i="27"/>
  <c r="AB245" i="27"/>
  <c r="AA245" i="27"/>
  <c r="AD244" i="27"/>
  <c r="AC244" i="27"/>
  <c r="AB244" i="27"/>
  <c r="AA244" i="27"/>
  <c r="AD243" i="27"/>
  <c r="AC243" i="27"/>
  <c r="AB243" i="27"/>
  <c r="AA243" i="27"/>
  <c r="AD242" i="27"/>
  <c r="AC242" i="27"/>
  <c r="AB242" i="27"/>
  <c r="AA242" i="27"/>
  <c r="AD241" i="27"/>
  <c r="AC241" i="27"/>
  <c r="AB241" i="27"/>
  <c r="AA241" i="27"/>
  <c r="AD240" i="27"/>
  <c r="AC240" i="27"/>
  <c r="AB240" i="27"/>
  <c r="AA240" i="27"/>
  <c r="AD239" i="27"/>
  <c r="AC239" i="27"/>
  <c r="AB239" i="27"/>
  <c r="AA239" i="27"/>
  <c r="AD238" i="27"/>
  <c r="AC238" i="27"/>
  <c r="AB238" i="27"/>
  <c r="AA238" i="27"/>
  <c r="AD237" i="27"/>
  <c r="AC237" i="27"/>
  <c r="AB237" i="27"/>
  <c r="AA237" i="27"/>
  <c r="AD236" i="27"/>
  <c r="AC236" i="27"/>
  <c r="AB236" i="27"/>
  <c r="AA236" i="27"/>
  <c r="AD235" i="27"/>
  <c r="AC235" i="27"/>
  <c r="AB235" i="27"/>
  <c r="AA235" i="27"/>
  <c r="AD234" i="27"/>
  <c r="AC234" i="27"/>
  <c r="AB234" i="27"/>
  <c r="AA234" i="27"/>
  <c r="AD233" i="27"/>
  <c r="AC233" i="27"/>
  <c r="AB233" i="27"/>
  <c r="AA233" i="27"/>
  <c r="AD232" i="27"/>
  <c r="AC232" i="27"/>
  <c r="AB232" i="27"/>
  <c r="AA232" i="27"/>
  <c r="AD231" i="27"/>
  <c r="AC231" i="27"/>
  <c r="AB231" i="27"/>
  <c r="AA231" i="27"/>
  <c r="AD230" i="27"/>
  <c r="AC230" i="27"/>
  <c r="AB230" i="27"/>
  <c r="AA230" i="27"/>
  <c r="AD229" i="27"/>
  <c r="AC229" i="27"/>
  <c r="AB229" i="27"/>
  <c r="AA229" i="27"/>
  <c r="AD228" i="27"/>
  <c r="AC228" i="27"/>
  <c r="AB228" i="27"/>
  <c r="AA228" i="27"/>
  <c r="AD227" i="27"/>
  <c r="AC227" i="27"/>
  <c r="AB227" i="27"/>
  <c r="AA227" i="27"/>
  <c r="AD226" i="27"/>
  <c r="AC226" i="27"/>
  <c r="AB226" i="27"/>
  <c r="AA226" i="27"/>
  <c r="AD225" i="27"/>
  <c r="AC225" i="27"/>
  <c r="AB225" i="27"/>
  <c r="AA225" i="27"/>
  <c r="AD224" i="27"/>
  <c r="AC224" i="27"/>
  <c r="AB224" i="27"/>
  <c r="AA224" i="27"/>
  <c r="AD223" i="27"/>
  <c r="AC223" i="27"/>
  <c r="AB223" i="27"/>
  <c r="AA223" i="27"/>
  <c r="AD222" i="27"/>
  <c r="AC222" i="27"/>
  <c r="AB222" i="27"/>
  <c r="AA222" i="27"/>
  <c r="AD221" i="27"/>
  <c r="AC221" i="27"/>
  <c r="AB221" i="27"/>
  <c r="AA221" i="27"/>
  <c r="AD220" i="27"/>
  <c r="AC220" i="27"/>
  <c r="AB220" i="27"/>
  <c r="AA220" i="27"/>
  <c r="AD219" i="27"/>
  <c r="AC219" i="27"/>
  <c r="AB219" i="27"/>
  <c r="AA219" i="27"/>
  <c r="AD218" i="27"/>
  <c r="AC218" i="27"/>
  <c r="AB218" i="27"/>
  <c r="AA218" i="27"/>
  <c r="AD217" i="27"/>
  <c r="AC217" i="27"/>
  <c r="AB217" i="27"/>
  <c r="AA217" i="27"/>
  <c r="AD216" i="27"/>
  <c r="AC216" i="27"/>
  <c r="AB216" i="27"/>
  <c r="AA216" i="27"/>
  <c r="AD215" i="27"/>
  <c r="AC215" i="27"/>
  <c r="AB215" i="27"/>
  <c r="AA215" i="27"/>
  <c r="AD214" i="27"/>
  <c r="AC214" i="27"/>
  <c r="AB214" i="27"/>
  <c r="AA214" i="27"/>
  <c r="AD213" i="27"/>
  <c r="AC213" i="27"/>
  <c r="AB213" i="27"/>
  <c r="AA213" i="27"/>
  <c r="AD212" i="27"/>
  <c r="AC212" i="27"/>
  <c r="AB212" i="27"/>
  <c r="AA212" i="27"/>
  <c r="AD211" i="27"/>
  <c r="AC211" i="27"/>
  <c r="AB211" i="27"/>
  <c r="AA211" i="27"/>
  <c r="AD210" i="27"/>
  <c r="AC210" i="27"/>
  <c r="AB210" i="27"/>
  <c r="AA210" i="27"/>
  <c r="AD209" i="27"/>
  <c r="AC209" i="27"/>
  <c r="AB209" i="27"/>
  <c r="AA209" i="27"/>
  <c r="AD208" i="27"/>
  <c r="AC208" i="27"/>
  <c r="AB208" i="27"/>
  <c r="AA208" i="27"/>
  <c r="AD207" i="27"/>
  <c r="AC207" i="27"/>
  <c r="AB207" i="27"/>
  <c r="AA207" i="27"/>
  <c r="AD206" i="27"/>
  <c r="AC206" i="27"/>
  <c r="AB206" i="27"/>
  <c r="AA206" i="27"/>
  <c r="AD205" i="27"/>
  <c r="AC205" i="27"/>
  <c r="AB205" i="27"/>
  <c r="AA205" i="27"/>
  <c r="AD204" i="27"/>
  <c r="AC204" i="27"/>
  <c r="AB204" i="27"/>
  <c r="AA204" i="27"/>
  <c r="AD203" i="27"/>
  <c r="AC203" i="27"/>
  <c r="AB203" i="27"/>
  <c r="AA203" i="27"/>
  <c r="AD202" i="27"/>
  <c r="AC202" i="27"/>
  <c r="AB202" i="27"/>
  <c r="AA202" i="27"/>
  <c r="AD201" i="27"/>
  <c r="AC201" i="27"/>
  <c r="AB201" i="27"/>
  <c r="AA201" i="27"/>
  <c r="AD200" i="27"/>
  <c r="AC200" i="27"/>
  <c r="AB200" i="27"/>
  <c r="AA200" i="27"/>
  <c r="AD199" i="27"/>
  <c r="AC199" i="27"/>
  <c r="AB199" i="27"/>
  <c r="AA199" i="27"/>
  <c r="AD198" i="27"/>
  <c r="AC198" i="27"/>
  <c r="AB198" i="27"/>
  <c r="AA198" i="27"/>
  <c r="AD197" i="27"/>
  <c r="AC197" i="27"/>
  <c r="AB197" i="27"/>
  <c r="AA197" i="27"/>
  <c r="AD196" i="27"/>
  <c r="AC196" i="27"/>
  <c r="AB196" i="27"/>
  <c r="AA196" i="27"/>
  <c r="AD195" i="27"/>
  <c r="AC195" i="27"/>
  <c r="AB195" i="27"/>
  <c r="AA195" i="27"/>
  <c r="AD194" i="27"/>
  <c r="AC194" i="27"/>
  <c r="AB194" i="27"/>
  <c r="AA194" i="27"/>
  <c r="AD193" i="27"/>
  <c r="AC193" i="27"/>
  <c r="AB193" i="27"/>
  <c r="AA193" i="27"/>
  <c r="AD192" i="27"/>
  <c r="AC192" i="27"/>
  <c r="AB192" i="27"/>
  <c r="AA192" i="27"/>
  <c r="AD191" i="27"/>
  <c r="AC191" i="27"/>
  <c r="AB191" i="27"/>
  <c r="AA191" i="27"/>
  <c r="AD190" i="27"/>
  <c r="AC190" i="27"/>
  <c r="AB190" i="27"/>
  <c r="AA190" i="27"/>
  <c r="AD189" i="27"/>
  <c r="AC189" i="27"/>
  <c r="AB189" i="27"/>
  <c r="AA189" i="27"/>
  <c r="AD188" i="27"/>
  <c r="AC188" i="27"/>
  <c r="AB188" i="27"/>
  <c r="AA188" i="27"/>
  <c r="AD187" i="27"/>
  <c r="AC187" i="27"/>
  <c r="AB187" i="27"/>
  <c r="AA187" i="27"/>
  <c r="AD186" i="27"/>
  <c r="AC186" i="27"/>
  <c r="AB186" i="27"/>
  <c r="AA186" i="27"/>
  <c r="AD185" i="27"/>
  <c r="AC185" i="27"/>
  <c r="AB185" i="27"/>
  <c r="AA185" i="27"/>
  <c r="AD184" i="27"/>
  <c r="AC184" i="27"/>
  <c r="AB184" i="27"/>
  <c r="AA184" i="27"/>
  <c r="AD183" i="27"/>
  <c r="AC183" i="27"/>
  <c r="AB183" i="27"/>
  <c r="AA183" i="27"/>
  <c r="AD182" i="27"/>
  <c r="AC182" i="27"/>
  <c r="AB182" i="27"/>
  <c r="AA182" i="27"/>
  <c r="AD181" i="27"/>
  <c r="AC181" i="27"/>
  <c r="AB181" i="27"/>
  <c r="AA181" i="27"/>
  <c r="AD180" i="27"/>
  <c r="AC180" i="27"/>
  <c r="AB180" i="27"/>
  <c r="AA180" i="27"/>
  <c r="AD179" i="27"/>
  <c r="AC179" i="27"/>
  <c r="AB179" i="27"/>
  <c r="AA179" i="27"/>
  <c r="AD178" i="27"/>
  <c r="AC178" i="27"/>
  <c r="AB178" i="27"/>
  <c r="AA178" i="27"/>
  <c r="AD177" i="27"/>
  <c r="AC177" i="27"/>
  <c r="AB177" i="27"/>
  <c r="AA177" i="27"/>
  <c r="AD176" i="27"/>
  <c r="AC176" i="27"/>
  <c r="AB176" i="27"/>
  <c r="AA176" i="27"/>
  <c r="AD175" i="27"/>
  <c r="AC175" i="27"/>
  <c r="AB175" i="27"/>
  <c r="AA175" i="27"/>
  <c r="AD174" i="27"/>
  <c r="AC174" i="27"/>
  <c r="AB174" i="27"/>
  <c r="AA174" i="27"/>
  <c r="AD173" i="27"/>
  <c r="AC173" i="27"/>
  <c r="AB173" i="27"/>
  <c r="AA173" i="27"/>
  <c r="AD172" i="27"/>
  <c r="AC172" i="27"/>
  <c r="AB172" i="27"/>
  <c r="AA172" i="27"/>
  <c r="AD171" i="27"/>
  <c r="AC171" i="27"/>
  <c r="AB171" i="27"/>
  <c r="AA171" i="27"/>
  <c r="AD170" i="27"/>
  <c r="AC170" i="27"/>
  <c r="AB170" i="27"/>
  <c r="AA170" i="27"/>
  <c r="AD169" i="27"/>
  <c r="AC169" i="27"/>
  <c r="AB169" i="27"/>
  <c r="AA169" i="27"/>
  <c r="AD168" i="27"/>
  <c r="AC168" i="27"/>
  <c r="AB168" i="27"/>
  <c r="AA168" i="27"/>
  <c r="AD167" i="27"/>
  <c r="AC167" i="27"/>
  <c r="AB167" i="27"/>
  <c r="AA167" i="27"/>
  <c r="AD166" i="27"/>
  <c r="AC166" i="27"/>
  <c r="AB166" i="27"/>
  <c r="AA166" i="27"/>
  <c r="AD165" i="27"/>
  <c r="AC165" i="27"/>
  <c r="AB165" i="27"/>
  <c r="AA165" i="27"/>
  <c r="AD164" i="27"/>
  <c r="AC164" i="27"/>
  <c r="AB164" i="27"/>
  <c r="AA164" i="27"/>
  <c r="AD163" i="27"/>
  <c r="AC163" i="27"/>
  <c r="AB163" i="27"/>
  <c r="AA163" i="27"/>
  <c r="AD162" i="27"/>
  <c r="AC162" i="27"/>
  <c r="AB162" i="27"/>
  <c r="AA162" i="27"/>
  <c r="AD161" i="27"/>
  <c r="AC161" i="27"/>
  <c r="AB161" i="27"/>
  <c r="AA161" i="27"/>
  <c r="AD160" i="27"/>
  <c r="AC160" i="27"/>
  <c r="AB160" i="27"/>
  <c r="AA160" i="27"/>
  <c r="AD159" i="27"/>
  <c r="AC159" i="27"/>
  <c r="AB159" i="27"/>
  <c r="AA159" i="27"/>
  <c r="AD158" i="27"/>
  <c r="AC158" i="27"/>
  <c r="AB158" i="27"/>
  <c r="AA158" i="27"/>
  <c r="AD157" i="27"/>
  <c r="AC157" i="27"/>
  <c r="AB157" i="27"/>
  <c r="AA157" i="27"/>
  <c r="AD156" i="27"/>
  <c r="AC156" i="27"/>
  <c r="AB156" i="27"/>
  <c r="AA156" i="27"/>
  <c r="AD155" i="27"/>
  <c r="AC155" i="27"/>
  <c r="AB155" i="27"/>
  <c r="AA155" i="27"/>
  <c r="AD154" i="27"/>
  <c r="AC154" i="27"/>
  <c r="AB154" i="27"/>
  <c r="AA154" i="27"/>
  <c r="AD153" i="27"/>
  <c r="AC153" i="27"/>
  <c r="AB153" i="27"/>
  <c r="AA153" i="27"/>
  <c r="AD152" i="27"/>
  <c r="AC152" i="27"/>
  <c r="AB152" i="27"/>
  <c r="AA152" i="27"/>
  <c r="AD151" i="27"/>
  <c r="AC151" i="27"/>
  <c r="AB151" i="27"/>
  <c r="AA151" i="27"/>
  <c r="AD150" i="27"/>
  <c r="AC150" i="27"/>
  <c r="AB150" i="27"/>
  <c r="AA150" i="27"/>
  <c r="AD149" i="27"/>
  <c r="AC149" i="27"/>
  <c r="AB149" i="27"/>
  <c r="AA149" i="27"/>
  <c r="AD148" i="27"/>
  <c r="AC148" i="27"/>
  <c r="AB148" i="27"/>
  <c r="AA148" i="27"/>
  <c r="AD147" i="27"/>
  <c r="AC147" i="27"/>
  <c r="AB147" i="27"/>
  <c r="AA147" i="27"/>
  <c r="AD146" i="27"/>
  <c r="AC146" i="27"/>
  <c r="AB146" i="27"/>
  <c r="AA146" i="27"/>
  <c r="AD145" i="27"/>
  <c r="AC145" i="27"/>
  <c r="AB145" i="27"/>
  <c r="AA145" i="27"/>
  <c r="AD144" i="27"/>
  <c r="AC144" i="27"/>
  <c r="AB144" i="27"/>
  <c r="AA144" i="27"/>
  <c r="AD143" i="27"/>
  <c r="AC143" i="27"/>
  <c r="AB143" i="27"/>
  <c r="AA143" i="27"/>
  <c r="AD142" i="27"/>
  <c r="AC142" i="27"/>
  <c r="AB142" i="27"/>
  <c r="AA142" i="27"/>
  <c r="AD141" i="27"/>
  <c r="AC141" i="27"/>
  <c r="AB141" i="27"/>
  <c r="AA141" i="27"/>
  <c r="AD140" i="27"/>
  <c r="AC140" i="27"/>
  <c r="AB140" i="27"/>
  <c r="AA140" i="27"/>
  <c r="AD139" i="27"/>
  <c r="AC139" i="27"/>
  <c r="AB139" i="27"/>
  <c r="AA139" i="27"/>
  <c r="AD138" i="27"/>
  <c r="AC138" i="27"/>
  <c r="AB138" i="27"/>
  <c r="AA138" i="27"/>
  <c r="AD137" i="27"/>
  <c r="AC137" i="27"/>
  <c r="AB137" i="27"/>
  <c r="AA137" i="27"/>
  <c r="AD136" i="27"/>
  <c r="AC136" i="27"/>
  <c r="AB136" i="27"/>
  <c r="AA136" i="27"/>
  <c r="AD135" i="27"/>
  <c r="AC135" i="27"/>
  <c r="AB135" i="27"/>
  <c r="AA135" i="27"/>
  <c r="AD134" i="27"/>
  <c r="AC134" i="27"/>
  <c r="AB134" i="27"/>
  <c r="AA134" i="27"/>
  <c r="AD133" i="27"/>
  <c r="AC133" i="27"/>
  <c r="AB133" i="27"/>
  <c r="AA133" i="27"/>
  <c r="AD132" i="27"/>
  <c r="AC132" i="27"/>
  <c r="AB132" i="27"/>
  <c r="AA132" i="27"/>
  <c r="AD131" i="27"/>
  <c r="AC131" i="27"/>
  <c r="AB131" i="27"/>
  <c r="AA131" i="27"/>
  <c r="AD130" i="27"/>
  <c r="AC130" i="27"/>
  <c r="AB130" i="27"/>
  <c r="AA130" i="27"/>
  <c r="AD129" i="27"/>
  <c r="AC129" i="27"/>
  <c r="AB129" i="27"/>
  <c r="AA129" i="27"/>
  <c r="AD128" i="27"/>
  <c r="AC128" i="27"/>
  <c r="AB128" i="27"/>
  <c r="AA128" i="27"/>
  <c r="AD127" i="27"/>
  <c r="AC127" i="27"/>
  <c r="AB127" i="27"/>
  <c r="AA127" i="27"/>
  <c r="AD126" i="27"/>
  <c r="AC126" i="27"/>
  <c r="AB126" i="27"/>
  <c r="AA126" i="27"/>
  <c r="AD125" i="27"/>
  <c r="AC125" i="27"/>
  <c r="AB125" i="27"/>
  <c r="AA125" i="27"/>
  <c r="AD124" i="27"/>
  <c r="AC124" i="27"/>
  <c r="AB124" i="27"/>
  <c r="AA124" i="27"/>
  <c r="AD123" i="27"/>
  <c r="AC123" i="27"/>
  <c r="AB123" i="27"/>
  <c r="AA123" i="27"/>
  <c r="AD122" i="27"/>
  <c r="AC122" i="27"/>
  <c r="AB122" i="27"/>
  <c r="AA122" i="27"/>
  <c r="AD121" i="27"/>
  <c r="AC121" i="27"/>
  <c r="AB121" i="27"/>
  <c r="AA121" i="27"/>
  <c r="AD120" i="27"/>
  <c r="AC120" i="27"/>
  <c r="AB120" i="27"/>
  <c r="AA120" i="27"/>
  <c r="AD119" i="27"/>
  <c r="AC119" i="27"/>
  <c r="AB119" i="27"/>
  <c r="AA119" i="27"/>
  <c r="AD118" i="27"/>
  <c r="AC118" i="27"/>
  <c r="AB118" i="27"/>
  <c r="AA118" i="27"/>
  <c r="AD117" i="27"/>
  <c r="AC117" i="27"/>
  <c r="AB117" i="27"/>
  <c r="AA117" i="27"/>
  <c r="AD116" i="27"/>
  <c r="AC116" i="27"/>
  <c r="AB116" i="27"/>
  <c r="AA116" i="27"/>
  <c r="AD115" i="27"/>
  <c r="AC115" i="27"/>
  <c r="AB115" i="27"/>
  <c r="AA115" i="27"/>
  <c r="AD114" i="27"/>
  <c r="AC114" i="27"/>
  <c r="AB114" i="27"/>
  <c r="AA114" i="27"/>
  <c r="AD113" i="27"/>
  <c r="AC113" i="27"/>
  <c r="AB113" i="27"/>
  <c r="AA113" i="27"/>
  <c r="AD112" i="27"/>
  <c r="AC112" i="27"/>
  <c r="AB112" i="27"/>
  <c r="AA112" i="27"/>
  <c r="AD111" i="27"/>
  <c r="AC111" i="27"/>
  <c r="AB111" i="27"/>
  <c r="AA111" i="27"/>
  <c r="AD110" i="27"/>
  <c r="AC110" i="27"/>
  <c r="AB110" i="27"/>
  <c r="AA110" i="27"/>
  <c r="AD109" i="27"/>
  <c r="AC109" i="27"/>
  <c r="AB109" i="27"/>
  <c r="AA109" i="27"/>
  <c r="AD108" i="27"/>
  <c r="AC108" i="27"/>
  <c r="AB108" i="27"/>
  <c r="AA108" i="27"/>
  <c r="AD107" i="27"/>
  <c r="AC107" i="27"/>
  <c r="AB107" i="27"/>
  <c r="AA107" i="27"/>
  <c r="AD106" i="27"/>
  <c r="AC106" i="27"/>
  <c r="AB106" i="27"/>
  <c r="AA106" i="27"/>
  <c r="AD105" i="27"/>
  <c r="AC105" i="27"/>
  <c r="AB105" i="27"/>
  <c r="AA105" i="27"/>
  <c r="AD104" i="27"/>
  <c r="AC104" i="27"/>
  <c r="AB104" i="27"/>
  <c r="AA104" i="27"/>
  <c r="AD103" i="27"/>
  <c r="AC103" i="27"/>
  <c r="AB103" i="27"/>
  <c r="AA103" i="27"/>
  <c r="AD102" i="27"/>
  <c r="AC102" i="27"/>
  <c r="AB102" i="27"/>
  <c r="AA102" i="27"/>
  <c r="AD101" i="27"/>
  <c r="AC101" i="27"/>
  <c r="AB101" i="27"/>
  <c r="AA101" i="27"/>
  <c r="AD100" i="27"/>
  <c r="AC100" i="27"/>
  <c r="AB100" i="27"/>
  <c r="AA100" i="27"/>
  <c r="AD99" i="27"/>
  <c r="AC99" i="27"/>
  <c r="AB99" i="27"/>
  <c r="AA99" i="27"/>
  <c r="AD98" i="27"/>
  <c r="AC98" i="27"/>
  <c r="AB98" i="27"/>
  <c r="AA98" i="27"/>
  <c r="AD97" i="27"/>
  <c r="AC97" i="27"/>
  <c r="AB97" i="27"/>
  <c r="AA97" i="27"/>
  <c r="AD96" i="27"/>
  <c r="AC96" i="27"/>
  <c r="AB96" i="27"/>
  <c r="AA96" i="27"/>
  <c r="AD95" i="27"/>
  <c r="AC95" i="27"/>
  <c r="AB95" i="27"/>
  <c r="AA95" i="27"/>
  <c r="AD94" i="27"/>
  <c r="AC94" i="27"/>
  <c r="AB94" i="27"/>
  <c r="AA94" i="27"/>
  <c r="AD93" i="27"/>
  <c r="AC93" i="27"/>
  <c r="AB93" i="27"/>
  <c r="AA93" i="27"/>
  <c r="AD92" i="27"/>
  <c r="AC92" i="27"/>
  <c r="AB92" i="27"/>
  <c r="AA92" i="27"/>
  <c r="AD91" i="27"/>
  <c r="AC91" i="27"/>
  <c r="AB91" i="27"/>
  <c r="AA91" i="27"/>
  <c r="AD90" i="27"/>
  <c r="AC90" i="27"/>
  <c r="AB90" i="27"/>
  <c r="AA90" i="27"/>
  <c r="AD89" i="27"/>
  <c r="AC89" i="27"/>
  <c r="AB89" i="27"/>
  <c r="AA89" i="27"/>
  <c r="AD88" i="27"/>
  <c r="AC88" i="27"/>
  <c r="AB88" i="27"/>
  <c r="AA88" i="27"/>
  <c r="AD87" i="27"/>
  <c r="AC87" i="27"/>
  <c r="AB87" i="27"/>
  <c r="AA87" i="27"/>
  <c r="AD86" i="27"/>
  <c r="AC86" i="27"/>
  <c r="AB86" i="27"/>
  <c r="AA86" i="27"/>
  <c r="AD85" i="27"/>
  <c r="AC85" i="27"/>
  <c r="AB85" i="27"/>
  <c r="AA85" i="27"/>
  <c r="AD84" i="27"/>
  <c r="AC84" i="27"/>
  <c r="AB84" i="27"/>
  <c r="AA84" i="27"/>
  <c r="AD83" i="27"/>
  <c r="AC83" i="27"/>
  <c r="AB83" i="27"/>
  <c r="AA83" i="27"/>
  <c r="AD82" i="27"/>
  <c r="AC82" i="27"/>
  <c r="AB82" i="27"/>
  <c r="AA82" i="27"/>
  <c r="AD81" i="27"/>
  <c r="AC81" i="27"/>
  <c r="AB81" i="27"/>
  <c r="AA81" i="27"/>
  <c r="AD80" i="27"/>
  <c r="AC80" i="27"/>
  <c r="AB80" i="27"/>
  <c r="AA80" i="27"/>
  <c r="AD79" i="27"/>
  <c r="AC79" i="27"/>
  <c r="AB79" i="27"/>
  <c r="AA79" i="27"/>
  <c r="AD78" i="27"/>
  <c r="AC78" i="27"/>
  <c r="AB78" i="27"/>
  <c r="AA78" i="27"/>
  <c r="AD77" i="27"/>
  <c r="AC77" i="27"/>
  <c r="AB77" i="27"/>
  <c r="AA77" i="27"/>
  <c r="AD76" i="27"/>
  <c r="AC76" i="27"/>
  <c r="AB76" i="27"/>
  <c r="AA76" i="27"/>
  <c r="AD75" i="27"/>
  <c r="AC75" i="27"/>
  <c r="AB75" i="27"/>
  <c r="AA75" i="27"/>
  <c r="AD74" i="27"/>
  <c r="AC74" i="27"/>
  <c r="AB74" i="27"/>
  <c r="AA74" i="27"/>
  <c r="AD73" i="27"/>
  <c r="AC73" i="27"/>
  <c r="AB73" i="27"/>
  <c r="AA73" i="27"/>
  <c r="AD72" i="27"/>
  <c r="AC72" i="27"/>
  <c r="AB72" i="27"/>
  <c r="AA72" i="27"/>
  <c r="AD71" i="27"/>
  <c r="AC71" i="27"/>
  <c r="AB71" i="27"/>
  <c r="AA71" i="27"/>
  <c r="AD70" i="27"/>
  <c r="AC70" i="27"/>
  <c r="AB70" i="27"/>
  <c r="AA70" i="27"/>
  <c r="AD69" i="27"/>
  <c r="AC69" i="27"/>
  <c r="AB69" i="27"/>
  <c r="AA69" i="27"/>
  <c r="AD68" i="27"/>
  <c r="AC68" i="27"/>
  <c r="AB68" i="27"/>
  <c r="AA68" i="27"/>
  <c r="AD67" i="27"/>
  <c r="AC67" i="27"/>
  <c r="AB67" i="27"/>
  <c r="AA67" i="27"/>
  <c r="AD66" i="27"/>
  <c r="AC66" i="27"/>
  <c r="AB66" i="27"/>
  <c r="AA66" i="27"/>
  <c r="AD65" i="27"/>
  <c r="AC65" i="27"/>
  <c r="AB65" i="27"/>
  <c r="AA65" i="27"/>
  <c r="AD64" i="27"/>
  <c r="AC64" i="27"/>
  <c r="AB64" i="27"/>
  <c r="AA64" i="27"/>
  <c r="AD63" i="27"/>
  <c r="AC63" i="27"/>
  <c r="AB63" i="27"/>
  <c r="AA63" i="27"/>
  <c r="AD62" i="27"/>
  <c r="AC62" i="27"/>
  <c r="AB62" i="27"/>
  <c r="AA62" i="27"/>
  <c r="AD61" i="27"/>
  <c r="AC61" i="27"/>
  <c r="AB61" i="27"/>
  <c r="AA61" i="27"/>
  <c r="AD60" i="27"/>
  <c r="AC60" i="27"/>
  <c r="AB60" i="27"/>
  <c r="AA60" i="27"/>
  <c r="AD59" i="27"/>
  <c r="AC59" i="27"/>
  <c r="AB59" i="27"/>
  <c r="AA59" i="27"/>
  <c r="AD58" i="27"/>
  <c r="AC58" i="27"/>
  <c r="AB58" i="27"/>
  <c r="AA58" i="27"/>
  <c r="AD57" i="27"/>
  <c r="AC57" i="27"/>
  <c r="AB57" i="27"/>
  <c r="AA57" i="27"/>
  <c r="AD56" i="27"/>
  <c r="AC56" i="27"/>
  <c r="AB56" i="27"/>
  <c r="AA56" i="27"/>
  <c r="AD55" i="27"/>
  <c r="AC55" i="27"/>
  <c r="AB55" i="27"/>
  <c r="AA55" i="27"/>
  <c r="AD54" i="27"/>
  <c r="AC54" i="27"/>
  <c r="AB54" i="27"/>
  <c r="AA54" i="27"/>
  <c r="AD53" i="27"/>
  <c r="AC53" i="27"/>
  <c r="AB53" i="27"/>
  <c r="AA53" i="27"/>
  <c r="AD52" i="27"/>
  <c r="AC52" i="27"/>
  <c r="AB52" i="27"/>
  <c r="AA52" i="27"/>
  <c r="AD51" i="27"/>
  <c r="AC51" i="27"/>
  <c r="AB51" i="27"/>
  <c r="AA51" i="27"/>
  <c r="AD50" i="27"/>
  <c r="AC50" i="27"/>
  <c r="AB50" i="27"/>
  <c r="AA50" i="27"/>
  <c r="AD49" i="27"/>
  <c r="AC49" i="27"/>
  <c r="AB49" i="27"/>
  <c r="AA49" i="27"/>
  <c r="AD48" i="27"/>
  <c r="AC48" i="27"/>
  <c r="AB48" i="27"/>
  <c r="AA48" i="27"/>
  <c r="AD47" i="27"/>
  <c r="AC47" i="27"/>
  <c r="AB47" i="27"/>
  <c r="AA47" i="27"/>
  <c r="AD46" i="27"/>
  <c r="AC46" i="27"/>
  <c r="AB46" i="27"/>
  <c r="AA46" i="27"/>
  <c r="AD45" i="27"/>
  <c r="AC45" i="27"/>
  <c r="AB45" i="27"/>
  <c r="AA45" i="27"/>
  <c r="AD44" i="27"/>
  <c r="AC44" i="27"/>
  <c r="AB44" i="27"/>
  <c r="AA44" i="27"/>
  <c r="AD43" i="27"/>
  <c r="AC43" i="27"/>
  <c r="AB43" i="27"/>
  <c r="AA43" i="27"/>
  <c r="AD42" i="27"/>
  <c r="AC42" i="27"/>
  <c r="AB42" i="27"/>
  <c r="AA42" i="27"/>
  <c r="AD41" i="27"/>
  <c r="AC41" i="27"/>
  <c r="AB41" i="27"/>
  <c r="AA41" i="27"/>
  <c r="AD40" i="27"/>
  <c r="AC40" i="27"/>
  <c r="AB40" i="27"/>
  <c r="AA40" i="27"/>
  <c r="AD39" i="27"/>
  <c r="AC39" i="27"/>
  <c r="AB39" i="27"/>
  <c r="AA39" i="27"/>
  <c r="AD38" i="27"/>
  <c r="AC38" i="27"/>
  <c r="AB38" i="27"/>
  <c r="AA38" i="27"/>
  <c r="AD37" i="27"/>
  <c r="AC37" i="27"/>
  <c r="AB37" i="27"/>
  <c r="AA37" i="27"/>
  <c r="AD36" i="27"/>
  <c r="AC36" i="27"/>
  <c r="AB36" i="27"/>
  <c r="AA36" i="27"/>
  <c r="AD35" i="27"/>
  <c r="AC35" i="27"/>
  <c r="AB35" i="27"/>
  <c r="AA35" i="27"/>
  <c r="AD34" i="27"/>
  <c r="AC34" i="27"/>
  <c r="AB34" i="27"/>
  <c r="AA34" i="27"/>
  <c r="AD33" i="27"/>
  <c r="AC33" i="27"/>
  <c r="AB33" i="27"/>
  <c r="AA33" i="27"/>
  <c r="AD32" i="27"/>
  <c r="AC32" i="27"/>
  <c r="AB32" i="27"/>
  <c r="AA32" i="27"/>
  <c r="AD31" i="27"/>
  <c r="AC31" i="27"/>
  <c r="AB31" i="27"/>
  <c r="AA31" i="27"/>
  <c r="AD30" i="27"/>
  <c r="AC30" i="27"/>
  <c r="AB30" i="27"/>
  <c r="AA30" i="27"/>
  <c r="AD29" i="27"/>
  <c r="AC29" i="27"/>
  <c r="AB29" i="27"/>
  <c r="AA29" i="27"/>
  <c r="AD28" i="27"/>
  <c r="AC28" i="27"/>
  <c r="AB28" i="27"/>
  <c r="AA28" i="27"/>
  <c r="AD27" i="27"/>
  <c r="AC27" i="27"/>
  <c r="AB27" i="27"/>
  <c r="AA27" i="27"/>
  <c r="AD26" i="27"/>
  <c r="AC26" i="27"/>
  <c r="AB26" i="27"/>
  <c r="AA26" i="27"/>
  <c r="AD25" i="27"/>
  <c r="AC25" i="27"/>
  <c r="AB25" i="27"/>
  <c r="AA25" i="27"/>
  <c r="AD24" i="27"/>
  <c r="AC24" i="27"/>
  <c r="AB24" i="27"/>
  <c r="AA24" i="27"/>
  <c r="AD23" i="27"/>
  <c r="AC23" i="27"/>
  <c r="AB23" i="27"/>
  <c r="AA23" i="27"/>
  <c r="AD22" i="27"/>
  <c r="AC22" i="27"/>
  <c r="AB22" i="27"/>
  <c r="AA22" i="27"/>
  <c r="AD21" i="27"/>
  <c r="AC21" i="27"/>
  <c r="AB21" i="27"/>
  <c r="AA21" i="27"/>
  <c r="AD20" i="27"/>
  <c r="AC20" i="27"/>
  <c r="AB20" i="27"/>
  <c r="AA20" i="27"/>
  <c r="AD19" i="27"/>
  <c r="AC19" i="27"/>
  <c r="AB19" i="27"/>
  <c r="AA19" i="27"/>
  <c r="AD18" i="27"/>
  <c r="AC18" i="27"/>
  <c r="AB18" i="27"/>
  <c r="AA18" i="27"/>
  <c r="AD17" i="27"/>
  <c r="AC17" i="27"/>
  <c r="AB17" i="27"/>
  <c r="AA17" i="27"/>
  <c r="AD16" i="27"/>
  <c r="AC16" i="27"/>
  <c r="AB16" i="27"/>
  <c r="AA16" i="27"/>
  <c r="AD15" i="27"/>
  <c r="AC15" i="27"/>
  <c r="AB15" i="27"/>
  <c r="AA15" i="27"/>
  <c r="AD14" i="27"/>
  <c r="AC14" i="27"/>
  <c r="AB14" i="27"/>
  <c r="AA14" i="27"/>
  <c r="AD13" i="27"/>
  <c r="AC13" i="27"/>
  <c r="AB13" i="27"/>
  <c r="AA13" i="27"/>
  <c r="AD12" i="27"/>
  <c r="AC12" i="27"/>
  <c r="AB12" i="27"/>
  <c r="AA12" i="27"/>
  <c r="AD11" i="27"/>
  <c r="AC11" i="27"/>
  <c r="AB11" i="27"/>
  <c r="AA11" i="27"/>
  <c r="AD10" i="27"/>
  <c r="AC10" i="27"/>
  <c r="AB10" i="27"/>
  <c r="AA10" i="27"/>
  <c r="AD9" i="27"/>
  <c r="AC9" i="27"/>
  <c r="AB9" i="27"/>
  <c r="AA9" i="27"/>
  <c r="AD8" i="27"/>
  <c r="AC8" i="27"/>
  <c r="AB8" i="27"/>
  <c r="AA8" i="27"/>
  <c r="AD7" i="27"/>
  <c r="AC7" i="27"/>
  <c r="AB7" i="27"/>
  <c r="AA7" i="27"/>
  <c r="AD6" i="27"/>
  <c r="AC6" i="27"/>
  <c r="AB6" i="27"/>
  <c r="AA6" i="27"/>
  <c r="AD5" i="27"/>
  <c r="AC5" i="27"/>
  <c r="AB5" i="27"/>
  <c r="AA5" i="27"/>
  <c r="AD4" i="27"/>
  <c r="AC4" i="27"/>
  <c r="AB4" i="27"/>
  <c r="AA4" i="27"/>
  <c r="AD3" i="27"/>
  <c r="AC3" i="27"/>
  <c r="AB3" i="27"/>
  <c r="AA3" i="27"/>
  <c r="AD2" i="27"/>
  <c r="AC2" i="27"/>
  <c r="AB2" i="27"/>
  <c r="AA2" i="27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J56" i="26" a="1"/>
  <c r="I56" i="26"/>
  <c r="H56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J55" i="26" a="1"/>
  <c r="I55" i="26"/>
  <c r="H55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J54" i="26" a="1"/>
  <c r="I54" i="26"/>
  <c r="H54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J53" i="26" a="1"/>
  <c r="I53" i="26"/>
  <c r="H53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J52" i="26" a="1"/>
  <c r="I52" i="26"/>
  <c r="H52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J51" i="26" a="1"/>
  <c r="I51" i="26"/>
  <c r="H51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J50" i="26" a="1"/>
  <c r="I50" i="26"/>
  <c r="H50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J49" i="26" a="1"/>
  <c r="I49" i="26"/>
  <c r="H49" i="26"/>
  <c r="AI48" i="26"/>
  <c r="AH48" i="26"/>
  <c r="AG48" i="26"/>
  <c r="AF48" i="26"/>
  <c r="AE48" i="26"/>
  <c r="AD48" i="26"/>
  <c r="AC48" i="26"/>
  <c r="AB48" i="26"/>
  <c r="AA48" i="26"/>
  <c r="Z48" i="26"/>
  <c r="Y48" i="26"/>
  <c r="X48" i="26"/>
  <c r="W48" i="26"/>
  <c r="V48" i="26"/>
  <c r="U48" i="26"/>
  <c r="T48" i="26"/>
  <c r="S48" i="26"/>
  <c r="R48" i="26"/>
  <c r="Q48" i="26"/>
  <c r="P48" i="26"/>
  <c r="O48" i="26"/>
  <c r="N48" i="26"/>
  <c r="M48" i="26"/>
  <c r="L48" i="26"/>
  <c r="K48" i="26"/>
  <c r="J48" i="26"/>
  <c r="J48" i="26" a="1"/>
  <c r="I48" i="26"/>
  <c r="H48" i="26"/>
  <c r="AI47" i="26"/>
  <c r="AH47" i="26"/>
  <c r="AG47" i="26"/>
  <c r="AF47" i="26"/>
  <c r="AE47" i="26"/>
  <c r="AD47" i="26"/>
  <c r="AC47" i="26"/>
  <c r="AB47" i="26"/>
  <c r="AA47" i="26"/>
  <c r="Z47" i="26"/>
  <c r="Y47" i="26"/>
  <c r="X47" i="26"/>
  <c r="W47" i="26"/>
  <c r="V47" i="26"/>
  <c r="U47" i="26"/>
  <c r="T47" i="26"/>
  <c r="S47" i="26"/>
  <c r="R47" i="26"/>
  <c r="Q47" i="26"/>
  <c r="P47" i="26"/>
  <c r="O47" i="26"/>
  <c r="N47" i="26"/>
  <c r="M47" i="26"/>
  <c r="L47" i="26"/>
  <c r="K47" i="26"/>
  <c r="J47" i="26"/>
  <c r="J47" i="26" a="1"/>
  <c r="I47" i="26"/>
  <c r="H47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J45" i="26" a="1"/>
  <c r="I45" i="26"/>
  <c r="H45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J44" i="26" a="1"/>
  <c r="I44" i="26"/>
  <c r="H44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J43" i="26" a="1"/>
  <c r="I43" i="26"/>
  <c r="H43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J42" i="26" a="1"/>
  <c r="I42" i="26"/>
  <c r="H42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J41" i="26" a="1"/>
  <c r="I41" i="26"/>
  <c r="H41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J40" i="26" a="1"/>
  <c r="I40" i="26"/>
  <c r="H40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J39" i="26" a="1"/>
  <c r="I39" i="26"/>
  <c r="H39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J38" i="26" a="1"/>
  <c r="I38" i="26"/>
  <c r="H38" i="26"/>
  <c r="AI37" i="26"/>
  <c r="AH37" i="26"/>
  <c r="AG37" i="26"/>
  <c r="AF37" i="26"/>
  <c r="AE37" i="26"/>
  <c r="AD37" i="26"/>
  <c r="AC37" i="26"/>
  <c r="AB37" i="26"/>
  <c r="AA37" i="26"/>
  <c r="Z37" i="26"/>
  <c r="Y37" i="26"/>
  <c r="X37" i="26"/>
  <c r="W37" i="26"/>
  <c r="V37" i="26"/>
  <c r="U37" i="26"/>
  <c r="T37" i="26"/>
  <c r="S37" i="26"/>
  <c r="R37" i="26"/>
  <c r="Q37" i="26"/>
  <c r="P37" i="26"/>
  <c r="O37" i="26"/>
  <c r="N37" i="26"/>
  <c r="M37" i="26"/>
  <c r="L37" i="26"/>
  <c r="K37" i="26"/>
  <c r="J37" i="26"/>
  <c r="J37" i="26" a="1"/>
  <c r="I37" i="26"/>
  <c r="H37" i="26"/>
  <c r="AI36" i="26"/>
  <c r="AH36" i="26"/>
  <c r="AG36" i="26"/>
  <c r="AF36" i="26"/>
  <c r="AE36" i="26"/>
  <c r="AD36" i="26"/>
  <c r="AC36" i="26"/>
  <c r="AB36" i="26"/>
  <c r="AA36" i="26"/>
  <c r="Z36" i="26"/>
  <c r="Y36" i="26"/>
  <c r="X36" i="26"/>
  <c r="W36" i="26"/>
  <c r="V36" i="26"/>
  <c r="U36" i="26"/>
  <c r="T36" i="26"/>
  <c r="S36" i="26"/>
  <c r="R36" i="26"/>
  <c r="Q36" i="26"/>
  <c r="P36" i="26"/>
  <c r="O36" i="26"/>
  <c r="N36" i="26"/>
  <c r="M36" i="26"/>
  <c r="L36" i="26"/>
  <c r="K36" i="26"/>
  <c r="J36" i="26"/>
  <c r="J36" i="26" a="1"/>
  <c r="I36" i="26"/>
  <c r="H36" i="26"/>
  <c r="AI35" i="26"/>
  <c r="AH35" i="26"/>
  <c r="AG35" i="26"/>
  <c r="AF35" i="26"/>
  <c r="AE35" i="26"/>
  <c r="AD35" i="26"/>
  <c r="AC35" i="26"/>
  <c r="AB35" i="26"/>
  <c r="AA35" i="26"/>
  <c r="Z35" i="26"/>
  <c r="Y35" i="26"/>
  <c r="X35" i="26"/>
  <c r="W35" i="26"/>
  <c r="V35" i="26"/>
  <c r="U35" i="26"/>
  <c r="T35" i="26"/>
  <c r="S35" i="26"/>
  <c r="R35" i="26"/>
  <c r="Q35" i="26"/>
  <c r="P35" i="26"/>
  <c r="O35" i="26"/>
  <c r="N35" i="26"/>
  <c r="M35" i="26"/>
  <c r="L35" i="26"/>
  <c r="K35" i="26"/>
  <c r="J35" i="26"/>
  <c r="J35" i="26" a="1"/>
  <c r="I35" i="26"/>
  <c r="H35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J34" i="26" a="1"/>
  <c r="I34" i="26"/>
  <c r="H34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Q33" i="26"/>
  <c r="R33" i="26" s="1"/>
  <c r="P33" i="26"/>
  <c r="O33" i="26"/>
  <c r="N33" i="26"/>
  <c r="M33" i="26"/>
  <c r="L33" i="26"/>
  <c r="K33" i="26"/>
  <c r="J33" i="26"/>
  <c r="J33" i="26" a="1"/>
  <c r="I33" i="26"/>
  <c r="H33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Q32" i="26"/>
  <c r="R32" i="26" s="1"/>
  <c r="P32" i="26"/>
  <c r="N32" i="26"/>
  <c r="O32" i="26" s="1"/>
  <c r="M32" i="26"/>
  <c r="L32" i="26"/>
  <c r="K32" i="26"/>
  <c r="J32" i="26"/>
  <c r="J32" i="26" a="1"/>
  <c r="I32" i="26"/>
  <c r="H32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Q31" i="26"/>
  <c r="R31" i="26" s="1"/>
  <c r="P31" i="26"/>
  <c r="N31" i="26"/>
  <c r="O31" i="26" s="1"/>
  <c r="M31" i="26"/>
  <c r="L31" i="26"/>
  <c r="K31" i="26"/>
  <c r="J31" i="26"/>
  <c r="J31" i="26" a="1"/>
  <c r="I31" i="26"/>
  <c r="H31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Q30" i="26"/>
  <c r="R30" i="26" s="1"/>
  <c r="P30" i="26"/>
  <c r="N30" i="26"/>
  <c r="O30" i="26" s="1"/>
  <c r="M30" i="26"/>
  <c r="L30" i="26"/>
  <c r="K30" i="26"/>
  <c r="J30" i="26"/>
  <c r="J30" i="26" a="1"/>
  <c r="I30" i="26"/>
  <c r="H30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Q29" i="26"/>
  <c r="R29" i="26" s="1"/>
  <c r="P29" i="26"/>
  <c r="N29" i="26"/>
  <c r="O29" i="26" s="1"/>
  <c r="M29" i="26"/>
  <c r="L29" i="26"/>
  <c r="K29" i="26"/>
  <c r="J29" i="26"/>
  <c r="J29" i="26" a="1"/>
  <c r="I29" i="26"/>
  <c r="H29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Q28" i="26"/>
  <c r="R28" i="26" s="1"/>
  <c r="P28" i="26"/>
  <c r="N28" i="26"/>
  <c r="O28" i="26" s="1"/>
  <c r="M28" i="26"/>
  <c r="L28" i="26"/>
  <c r="K28" i="26"/>
  <c r="J28" i="26"/>
  <c r="J28" i="26" a="1"/>
  <c r="I28" i="26"/>
  <c r="H28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Q27" i="26"/>
  <c r="R27" i="26" s="1"/>
  <c r="P27" i="26"/>
  <c r="N27" i="26"/>
  <c r="O27" i="26" s="1"/>
  <c r="M27" i="26"/>
  <c r="L27" i="26"/>
  <c r="K27" i="26"/>
  <c r="J27" i="26"/>
  <c r="J27" i="26" a="1"/>
  <c r="I27" i="26"/>
  <c r="H27" i="26"/>
  <c r="AI26" i="26"/>
  <c r="AH26" i="26"/>
  <c r="AG26" i="26"/>
  <c r="AF26" i="26"/>
  <c r="AE26" i="26"/>
  <c r="AD26" i="26"/>
  <c r="AC26" i="26"/>
  <c r="AB26" i="26"/>
  <c r="AA26" i="26"/>
  <c r="Z26" i="26"/>
  <c r="Y26" i="26"/>
  <c r="X26" i="26"/>
  <c r="W26" i="26"/>
  <c r="V26" i="26"/>
  <c r="U26" i="26"/>
  <c r="T26" i="26"/>
  <c r="S26" i="26"/>
  <c r="R26" i="26"/>
  <c r="Q26" i="26"/>
  <c r="P26" i="26"/>
  <c r="N26" i="26"/>
  <c r="O26" i="26" s="1"/>
  <c r="M26" i="26"/>
  <c r="L26" i="26"/>
  <c r="K26" i="26"/>
  <c r="J26" i="26"/>
  <c r="J26" i="26" a="1"/>
  <c r="I26" i="26"/>
  <c r="H26" i="26"/>
  <c r="AI24" i="26"/>
  <c r="AH24" i="26"/>
  <c r="AG24" i="26"/>
  <c r="AF24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Q24" i="26"/>
  <c r="R24" i="26" s="1"/>
  <c r="P24" i="26"/>
  <c r="O24" i="26"/>
  <c r="N24" i="26"/>
  <c r="M24" i="26"/>
  <c r="L24" i="26"/>
  <c r="K24" i="26"/>
  <c r="J24" i="26"/>
  <c r="J24" i="26" a="1"/>
  <c r="I24" i="26"/>
  <c r="H24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N23" i="26"/>
  <c r="O23" i="26" s="1"/>
  <c r="M23" i="26"/>
  <c r="L23" i="26"/>
  <c r="K23" i="26"/>
  <c r="J23" i="26" a="1"/>
  <c r="J23" i="26" s="1"/>
  <c r="I23" i="26"/>
  <c r="H23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Q21" i="26"/>
  <c r="R21" i="26" s="1"/>
  <c r="P21" i="26"/>
  <c r="O21" i="26"/>
  <c r="N21" i="26"/>
  <c r="M21" i="26"/>
  <c r="L21" i="26"/>
  <c r="K21" i="26"/>
  <c r="J21" i="26" a="1"/>
  <c r="J21" i="26" s="1"/>
  <c r="I21" i="26"/>
  <c r="H21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Q18" i="26"/>
  <c r="R18" i="26" s="1"/>
  <c r="P18" i="26"/>
  <c r="N18" i="26"/>
  <c r="O18" i="26" s="1"/>
  <c r="M18" i="26"/>
  <c r="L18" i="26"/>
  <c r="K18" i="26"/>
  <c r="J18" i="26"/>
  <c r="J18" i="26" a="1"/>
  <c r="I18" i="26"/>
  <c r="H18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Q17" i="26"/>
  <c r="R17" i="26" s="1"/>
  <c r="P17" i="26"/>
  <c r="N17" i="26"/>
  <c r="O17" i="26" s="1"/>
  <c r="M17" i="26"/>
  <c r="L17" i="26"/>
  <c r="K17" i="26"/>
  <c r="J17" i="26" a="1"/>
  <c r="J17" i="26" s="1"/>
  <c r="I17" i="26"/>
  <c r="H17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N16" i="26"/>
  <c r="O16" i="26" s="1"/>
  <c r="M16" i="26"/>
  <c r="L16" i="26"/>
  <c r="K16" i="26"/>
  <c r="J16" i="26"/>
  <c r="J16" i="26" a="1"/>
  <c r="I16" i="26"/>
  <c r="H16" i="26"/>
  <c r="AI15" i="26"/>
  <c r="AH15" i="26"/>
  <c r="AG15" i="26"/>
  <c r="AF15" i="26"/>
  <c r="AE15" i="26"/>
  <c r="AD15" i="26"/>
  <c r="AC15" i="26"/>
  <c r="AB15" i="26"/>
  <c r="AA15" i="26"/>
  <c r="Z15" i="26"/>
  <c r="Y15" i="26"/>
  <c r="X15" i="26"/>
  <c r="W15" i="26"/>
  <c r="V15" i="26"/>
  <c r="U15" i="26"/>
  <c r="T15" i="26"/>
  <c r="S15" i="26"/>
  <c r="Q15" i="26"/>
  <c r="R15" i="26" s="1"/>
  <c r="P15" i="26"/>
  <c r="N15" i="26"/>
  <c r="O15" i="26" s="1"/>
  <c r="M15" i="26"/>
  <c r="L15" i="26"/>
  <c r="K15" i="26"/>
  <c r="J15" i="26" a="1"/>
  <c r="J15" i="26" s="1"/>
  <c r="I15" i="26"/>
  <c r="H15" i="26"/>
  <c r="AI14" i="26"/>
  <c r="AH14" i="26"/>
  <c r="AG14" i="26"/>
  <c r="AF14" i="26"/>
  <c r="AE14" i="26"/>
  <c r="AD14" i="26"/>
  <c r="AC14" i="26"/>
  <c r="AB14" i="26"/>
  <c r="AA14" i="26"/>
  <c r="Z14" i="26"/>
  <c r="Y14" i="26"/>
  <c r="X14" i="26"/>
  <c r="W14" i="26"/>
  <c r="V14" i="26"/>
  <c r="U14" i="26"/>
  <c r="T14" i="26"/>
  <c r="S14" i="26"/>
  <c r="Q14" i="26"/>
  <c r="R14" i="26" s="1"/>
  <c r="P14" i="26"/>
  <c r="N14" i="26"/>
  <c r="O14" i="26" s="1"/>
  <c r="M14" i="26"/>
  <c r="L14" i="26"/>
  <c r="K14" i="26"/>
  <c r="J14" i="26" a="1"/>
  <c r="J14" i="26" s="1"/>
  <c r="I14" i="26"/>
  <c r="H14" i="26"/>
  <c r="AI13" i="26"/>
  <c r="AH13" i="26"/>
  <c r="AG13" i="26"/>
  <c r="AF13" i="26"/>
  <c r="AE13" i="26"/>
  <c r="AD13" i="26"/>
  <c r="AC13" i="26"/>
  <c r="AB13" i="26"/>
  <c r="AA13" i="26"/>
  <c r="Z13" i="26"/>
  <c r="Y13" i="26"/>
  <c r="X13" i="26"/>
  <c r="W13" i="26"/>
  <c r="V13" i="26"/>
  <c r="U13" i="26"/>
  <c r="T13" i="26"/>
  <c r="S13" i="26"/>
  <c r="Q13" i="26"/>
  <c r="R13" i="26" s="1"/>
  <c r="P13" i="26"/>
  <c r="N13" i="26"/>
  <c r="O13" i="26" s="1"/>
  <c r="M13" i="26"/>
  <c r="L13" i="26"/>
  <c r="K13" i="26"/>
  <c r="J13" i="26" a="1"/>
  <c r="J13" i="26" s="1"/>
  <c r="I13" i="26"/>
  <c r="H13" i="26"/>
  <c r="AI12" i="26"/>
  <c r="AH12" i="26"/>
  <c r="AG12" i="26"/>
  <c r="AF12" i="26"/>
  <c r="AE12" i="26"/>
  <c r="AD12" i="26"/>
  <c r="AC12" i="26"/>
  <c r="AB12" i="26"/>
  <c r="AA12" i="26"/>
  <c r="Z12" i="26"/>
  <c r="Y12" i="26"/>
  <c r="X12" i="26"/>
  <c r="W12" i="26"/>
  <c r="V12" i="26"/>
  <c r="U12" i="26"/>
  <c r="T12" i="26"/>
  <c r="S12" i="26"/>
  <c r="Q12" i="26"/>
  <c r="R12" i="26" s="1"/>
  <c r="P12" i="26"/>
  <c r="N12" i="26"/>
  <c r="O12" i="26" s="1"/>
  <c r="M12" i="26"/>
  <c r="L12" i="26"/>
  <c r="K12" i="26"/>
  <c r="J12" i="26" a="1"/>
  <c r="J12" i="26" s="1"/>
  <c r="I12" i="26"/>
  <c r="H12" i="26"/>
  <c r="AI11" i="26"/>
  <c r="AH11" i="26"/>
  <c r="AG11" i="26"/>
  <c r="AF11" i="26"/>
  <c r="AE11" i="26"/>
  <c r="AD11" i="26"/>
  <c r="AC11" i="26"/>
  <c r="AB11" i="26"/>
  <c r="AA11" i="26"/>
  <c r="Z11" i="26"/>
  <c r="Y11" i="26"/>
  <c r="X11" i="26"/>
  <c r="W11" i="26"/>
  <c r="V11" i="26"/>
  <c r="U11" i="26"/>
  <c r="T11" i="26"/>
  <c r="S11" i="26"/>
  <c r="Q11" i="26"/>
  <c r="R11" i="26" s="1"/>
  <c r="P11" i="26"/>
  <c r="N11" i="26"/>
  <c r="O11" i="26" s="1"/>
  <c r="M11" i="26"/>
  <c r="L11" i="26"/>
  <c r="K11" i="26"/>
  <c r="J11" i="26" a="1"/>
  <c r="J11" i="26" s="1"/>
  <c r="I11" i="26"/>
  <c r="H11" i="26"/>
  <c r="AI10" i="26"/>
  <c r="AH10" i="26"/>
  <c r="AG10" i="26"/>
  <c r="AF10" i="26"/>
  <c r="AE10" i="26"/>
  <c r="AD10" i="26"/>
  <c r="AC10" i="26"/>
  <c r="AB10" i="26"/>
  <c r="AA10" i="26"/>
  <c r="Z10" i="26"/>
  <c r="Y10" i="26"/>
  <c r="X10" i="26"/>
  <c r="W10" i="26"/>
  <c r="V10" i="26"/>
  <c r="U10" i="26"/>
  <c r="T10" i="26"/>
  <c r="S10" i="26"/>
  <c r="Q10" i="26"/>
  <c r="R10" i="26" s="1"/>
  <c r="P10" i="26"/>
  <c r="N10" i="26"/>
  <c r="O10" i="26" s="1"/>
  <c r="M10" i="26"/>
  <c r="L10" i="26"/>
  <c r="K10" i="26"/>
  <c r="J10" i="26"/>
  <c r="J10" i="26" a="1"/>
  <c r="I10" i="26"/>
  <c r="H10" i="26"/>
  <c r="AI9" i="26"/>
  <c r="AH9" i="26"/>
  <c r="AG9" i="26"/>
  <c r="AF9" i="26"/>
  <c r="AE9" i="26"/>
  <c r="AD9" i="26"/>
  <c r="AC9" i="26"/>
  <c r="AB9" i="26"/>
  <c r="AA9" i="26"/>
  <c r="Z9" i="26"/>
  <c r="Y9" i="26"/>
  <c r="X9" i="26"/>
  <c r="W9" i="26"/>
  <c r="V9" i="26"/>
  <c r="U9" i="26"/>
  <c r="T9" i="26"/>
  <c r="S9" i="26"/>
  <c r="Q9" i="26"/>
  <c r="R9" i="26" s="1"/>
  <c r="P9" i="26"/>
  <c r="N9" i="26"/>
  <c r="O9" i="26" s="1"/>
  <c r="M9" i="26"/>
  <c r="L9" i="26"/>
  <c r="K9" i="26"/>
  <c r="J9" i="26" a="1"/>
  <c r="J9" i="26" s="1"/>
  <c r="I9" i="26"/>
  <c r="H9" i="26"/>
  <c r="AI8" i="26"/>
  <c r="AH8" i="26"/>
  <c r="AG8" i="26"/>
  <c r="AF8" i="26"/>
  <c r="AE8" i="26"/>
  <c r="AD8" i="26"/>
  <c r="AC8" i="26"/>
  <c r="AB8" i="26"/>
  <c r="AA8" i="26"/>
  <c r="Z8" i="26"/>
  <c r="Y8" i="26"/>
  <c r="X8" i="26"/>
  <c r="W8" i="26"/>
  <c r="V8" i="26"/>
  <c r="U8" i="26"/>
  <c r="T8" i="26"/>
  <c r="S8" i="26"/>
  <c r="Q8" i="26"/>
  <c r="R8" i="26" s="1"/>
  <c r="P8" i="26"/>
  <c r="N8" i="26"/>
  <c r="O8" i="26" s="1"/>
  <c r="M8" i="26"/>
  <c r="L8" i="26"/>
  <c r="K8" i="26"/>
  <c r="J8" i="26" a="1"/>
  <c r="J8" i="26" s="1"/>
  <c r="I8" i="26"/>
  <c r="H8" i="26"/>
  <c r="AI6" i="26"/>
  <c r="AH6" i="26"/>
  <c r="AG6" i="26"/>
  <c r="AF6" i="26"/>
  <c r="AE6" i="26"/>
  <c r="AD6" i="26"/>
  <c r="AC6" i="26"/>
  <c r="AB6" i="26"/>
  <c r="AA6" i="26"/>
  <c r="Z6" i="26"/>
  <c r="Y6" i="26"/>
  <c r="X6" i="26"/>
  <c r="W6" i="26"/>
  <c r="V6" i="26"/>
  <c r="U6" i="26"/>
  <c r="T6" i="26"/>
  <c r="S6" i="26"/>
  <c r="Q6" i="26"/>
  <c r="R6" i="26" s="1"/>
  <c r="P6" i="26"/>
  <c r="N6" i="26"/>
  <c r="O6" i="26" s="1"/>
  <c r="M6" i="26"/>
  <c r="L6" i="26"/>
  <c r="K6" i="26"/>
  <c r="J6" i="26" a="1"/>
  <c r="J6" i="26" s="1"/>
  <c r="I6" i="26"/>
  <c r="H6" i="26"/>
  <c r="AI5" i="26"/>
  <c r="AH5" i="26"/>
  <c r="AG5" i="26"/>
  <c r="AF5" i="26"/>
  <c r="AE5" i="26"/>
  <c r="AD5" i="26"/>
  <c r="AC5" i="26"/>
  <c r="AB5" i="26"/>
  <c r="AA5" i="26"/>
  <c r="Z5" i="26"/>
  <c r="Y5" i="26"/>
  <c r="X5" i="26"/>
  <c r="W5" i="26"/>
  <c r="V5" i="26"/>
  <c r="U5" i="26"/>
  <c r="T5" i="26"/>
  <c r="S5" i="26"/>
  <c r="Q5" i="26"/>
  <c r="R5" i="26" s="1"/>
  <c r="P5" i="26"/>
  <c r="N5" i="26"/>
  <c r="O5" i="26" s="1"/>
  <c r="M5" i="26"/>
  <c r="L5" i="26"/>
  <c r="K5" i="26"/>
  <c r="J5" i="26" a="1"/>
  <c r="J5" i="26" s="1"/>
  <c r="I5" i="26"/>
  <c r="H5" i="26"/>
  <c r="AI4" i="26"/>
  <c r="AH4" i="26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Q4" i="26"/>
  <c r="R4" i="26" s="1"/>
  <c r="P4" i="26"/>
  <c r="N4" i="26"/>
  <c r="O4" i="26" s="1"/>
  <c r="M4" i="26"/>
  <c r="L4" i="26"/>
  <c r="K4" i="26"/>
  <c r="J4" i="26" a="1"/>
  <c r="J4" i="26" s="1"/>
  <c r="I4" i="26"/>
  <c r="H4" i="26"/>
  <c r="AI3" i="26"/>
  <c r="AH3" i="26"/>
  <c r="AG3" i="26"/>
  <c r="AF3" i="26"/>
  <c r="AE3" i="26"/>
  <c r="AD3" i="26"/>
  <c r="AC3" i="26"/>
  <c r="AB3" i="26"/>
  <c r="AA3" i="26"/>
  <c r="Z3" i="26"/>
  <c r="Y3" i="26"/>
  <c r="X3" i="26"/>
  <c r="W3" i="26"/>
  <c r="V3" i="26"/>
  <c r="U3" i="26"/>
  <c r="T3" i="26"/>
  <c r="S3" i="26"/>
  <c r="Q3" i="26"/>
  <c r="R3" i="26" s="1"/>
  <c r="P3" i="26"/>
  <c r="N3" i="26"/>
  <c r="O3" i="26" s="1"/>
  <c r="M3" i="26"/>
  <c r="L3" i="26"/>
  <c r="K3" i="26"/>
  <c r="J3" i="26" a="1"/>
  <c r="J3" i="26" s="1"/>
  <c r="I3" i="26"/>
  <c r="H3" i="26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D1842" i="10"/>
  <c r="AC1842" i="10"/>
  <c r="AB1842" i="10"/>
  <c r="AA1842" i="10"/>
  <c r="AD1841" i="10"/>
  <c r="AC1841" i="10"/>
  <c r="AB1841" i="10"/>
  <c r="AA1841" i="10"/>
  <c r="AD1840" i="10"/>
  <c r="AC1840" i="10"/>
  <c r="AB1840" i="10"/>
  <c r="AA1840" i="10"/>
  <c r="AD1839" i="10"/>
  <c r="AC1839" i="10"/>
  <c r="AB1839" i="10"/>
  <c r="AA1839" i="10"/>
  <c r="AD1838" i="10"/>
  <c r="AC1838" i="10"/>
  <c r="AB1838" i="10"/>
  <c r="AA1838" i="10"/>
  <c r="AD1837" i="10"/>
  <c r="AC1837" i="10"/>
  <c r="AB1837" i="10"/>
  <c r="AA1837" i="10"/>
  <c r="AD1836" i="10"/>
  <c r="AC1836" i="10"/>
  <c r="AB1836" i="10"/>
  <c r="AA1836" i="10"/>
  <c r="AD1835" i="10"/>
  <c r="AC1835" i="10"/>
  <c r="AB1835" i="10"/>
  <c r="AA1835" i="10"/>
  <c r="AD1834" i="10"/>
  <c r="AC1834" i="10"/>
  <c r="AB1834" i="10"/>
  <c r="AA1834" i="10"/>
  <c r="AD1833" i="10"/>
  <c r="AC1833" i="10"/>
  <c r="AB1833" i="10"/>
  <c r="AA1833" i="10"/>
  <c r="AD1832" i="10"/>
  <c r="AC1832" i="10"/>
  <c r="AB1832" i="10"/>
  <c r="AA1832" i="10"/>
  <c r="AD1831" i="10"/>
  <c r="AC1831" i="10"/>
  <c r="AB1831" i="10"/>
  <c r="AA1831" i="10"/>
  <c r="AD1830" i="10"/>
  <c r="AC1830" i="10"/>
  <c r="AB1830" i="10"/>
  <c r="AA1830" i="10"/>
  <c r="AD1829" i="10"/>
  <c r="AC1829" i="10"/>
  <c r="AB1829" i="10"/>
  <c r="AA1829" i="10"/>
  <c r="AD1828" i="10"/>
  <c r="AC1828" i="10"/>
  <c r="AB1828" i="10"/>
  <c r="AA1828" i="10"/>
  <c r="AD1827" i="10"/>
  <c r="AC1827" i="10"/>
  <c r="AB1827" i="10"/>
  <c r="AA1827" i="10"/>
  <c r="AD1826" i="10"/>
  <c r="AC1826" i="10"/>
  <c r="AB1826" i="10"/>
  <c r="AA1826" i="10"/>
  <c r="AD1825" i="10"/>
  <c r="AC1825" i="10"/>
  <c r="AB1825" i="10"/>
  <c r="AA1825" i="10"/>
  <c r="AD1824" i="10"/>
  <c r="AC1824" i="10"/>
  <c r="AB1824" i="10"/>
  <c r="AA1824" i="10"/>
  <c r="AD1823" i="10"/>
  <c r="AC1823" i="10"/>
  <c r="AB1823" i="10"/>
  <c r="AA1823" i="10"/>
  <c r="AD1822" i="10"/>
  <c r="AC1822" i="10"/>
  <c r="AB1822" i="10"/>
  <c r="AA1822" i="10"/>
  <c r="AD1821" i="10"/>
  <c r="AC1821" i="10"/>
  <c r="AB1821" i="10"/>
  <c r="AA1821" i="10"/>
  <c r="AD1820" i="10"/>
  <c r="AC1820" i="10"/>
  <c r="AB1820" i="10"/>
  <c r="AA1820" i="10"/>
  <c r="AD1819" i="10"/>
  <c r="AC1819" i="10"/>
  <c r="AB1819" i="10"/>
  <c r="AA1819" i="10"/>
  <c r="AD1818" i="10"/>
  <c r="AC1818" i="10"/>
  <c r="AB1818" i="10"/>
  <c r="AA1818" i="10"/>
  <c r="AD1817" i="10"/>
  <c r="AC1817" i="10"/>
  <c r="AB1817" i="10"/>
  <c r="AA1817" i="10"/>
  <c r="AD1816" i="10"/>
  <c r="AC1816" i="10"/>
  <c r="AB1816" i="10"/>
  <c r="AA1816" i="10"/>
  <c r="AD1815" i="10"/>
  <c r="AC1815" i="10"/>
  <c r="AB1815" i="10"/>
  <c r="AA1815" i="10"/>
  <c r="AD1814" i="10"/>
  <c r="AC1814" i="10"/>
  <c r="AB1814" i="10"/>
  <c r="AA1814" i="10"/>
  <c r="AD1813" i="10"/>
  <c r="AC1813" i="10"/>
  <c r="AB1813" i="10"/>
  <c r="AA1813" i="10"/>
  <c r="AD1812" i="10"/>
  <c r="AC1812" i="10"/>
  <c r="AB1812" i="10"/>
  <c r="AA1812" i="10"/>
  <c r="AD1811" i="10"/>
  <c r="AC1811" i="10"/>
  <c r="AB1811" i="10"/>
  <c r="AA1811" i="10"/>
  <c r="AD1810" i="10"/>
  <c r="AC1810" i="10"/>
  <c r="AB1810" i="10"/>
  <c r="AA1810" i="10"/>
  <c r="AD1809" i="10"/>
  <c r="AC1809" i="10"/>
  <c r="AB1809" i="10"/>
  <c r="AA1809" i="10"/>
  <c r="AD1808" i="10"/>
  <c r="AC1808" i="10"/>
  <c r="AB1808" i="10"/>
  <c r="AA1808" i="10"/>
  <c r="AD1807" i="10"/>
  <c r="AC1807" i="10"/>
  <c r="AB1807" i="10"/>
  <c r="AA1807" i="10"/>
  <c r="AD1806" i="10"/>
  <c r="AC1806" i="10"/>
  <c r="AB1806" i="10"/>
  <c r="AA1806" i="10"/>
  <c r="AD1805" i="10"/>
  <c r="AC1805" i="10"/>
  <c r="AB1805" i="10"/>
  <c r="AA1805" i="10"/>
  <c r="AD1804" i="10"/>
  <c r="AC1804" i="10"/>
  <c r="AB1804" i="10"/>
  <c r="AA1804" i="10"/>
  <c r="AD1803" i="10"/>
  <c r="AC1803" i="10"/>
  <c r="AB1803" i="10"/>
  <c r="AA1803" i="10"/>
  <c r="AD1802" i="10"/>
  <c r="AC1802" i="10"/>
  <c r="AB1802" i="10"/>
  <c r="AA1802" i="10"/>
  <c r="AD1801" i="10"/>
  <c r="AC1801" i="10"/>
  <c r="AB1801" i="10"/>
  <c r="AA1801" i="10"/>
  <c r="AD1800" i="10"/>
  <c r="AC1800" i="10"/>
  <c r="AB1800" i="10"/>
  <c r="AA1800" i="10"/>
  <c r="AD1799" i="10"/>
  <c r="AC1799" i="10"/>
  <c r="AB1799" i="10"/>
  <c r="AA1799" i="10"/>
  <c r="AD1798" i="10"/>
  <c r="AC1798" i="10"/>
  <c r="AB1798" i="10"/>
  <c r="AA1798" i="10"/>
  <c r="AD1797" i="10"/>
  <c r="AC1797" i="10"/>
  <c r="AB1797" i="10"/>
  <c r="AA1797" i="10"/>
  <c r="AD1796" i="10"/>
  <c r="AC1796" i="10"/>
  <c r="AB1796" i="10"/>
  <c r="AA1796" i="10"/>
  <c r="AD1795" i="10"/>
  <c r="AC1795" i="10"/>
  <c r="AB1795" i="10"/>
  <c r="AA1795" i="10"/>
  <c r="AD1794" i="10"/>
  <c r="AC1794" i="10"/>
  <c r="AB1794" i="10"/>
  <c r="AA1794" i="10"/>
  <c r="AD1793" i="10"/>
  <c r="AC1793" i="10"/>
  <c r="AB1793" i="10"/>
  <c r="AA1793" i="10"/>
  <c r="AD1792" i="10"/>
  <c r="AC1792" i="10"/>
  <c r="AB1792" i="10"/>
  <c r="AA1792" i="10"/>
  <c r="AD1791" i="10"/>
  <c r="AC1791" i="10"/>
  <c r="AB1791" i="10"/>
  <c r="AA1791" i="10"/>
  <c r="AD1790" i="10"/>
  <c r="AC1790" i="10"/>
  <c r="AB1790" i="10"/>
  <c r="AA1790" i="10"/>
  <c r="AD1789" i="10"/>
  <c r="AC1789" i="10"/>
  <c r="AB1789" i="10"/>
  <c r="AA1789" i="10"/>
  <c r="AD1788" i="10"/>
  <c r="AC1788" i="10"/>
  <c r="AB1788" i="10"/>
  <c r="AA1788" i="10"/>
  <c r="AD1787" i="10"/>
  <c r="AC1787" i="10"/>
  <c r="AB1787" i="10"/>
  <c r="AA1787" i="10"/>
  <c r="AD1786" i="10"/>
  <c r="AC1786" i="10"/>
  <c r="AB1786" i="10"/>
  <c r="AA1786" i="10"/>
  <c r="AD1785" i="10"/>
  <c r="AC1785" i="10"/>
  <c r="AB1785" i="10"/>
  <c r="AA1785" i="10"/>
  <c r="AD1784" i="10"/>
  <c r="AC1784" i="10"/>
  <c r="AB1784" i="10"/>
  <c r="AA1784" i="10"/>
  <c r="AD1783" i="10"/>
  <c r="AC1783" i="10"/>
  <c r="AB1783" i="10"/>
  <c r="AA1783" i="10"/>
  <c r="AD1782" i="10"/>
  <c r="AC1782" i="10"/>
  <c r="AB1782" i="10"/>
  <c r="AA1782" i="10"/>
  <c r="AD1781" i="10"/>
  <c r="AC1781" i="10"/>
  <c r="AB1781" i="10"/>
  <c r="AA1781" i="10"/>
  <c r="AD1780" i="10"/>
  <c r="AC1780" i="10"/>
  <c r="AB1780" i="10"/>
  <c r="AA1780" i="10"/>
  <c r="AD1779" i="10"/>
  <c r="AC1779" i="10"/>
  <c r="AB1779" i="10"/>
  <c r="AA1779" i="10"/>
  <c r="AD1778" i="10"/>
  <c r="AC1778" i="10"/>
  <c r="AB1778" i="10"/>
  <c r="AA1778" i="10"/>
  <c r="AD1777" i="10"/>
  <c r="AC1777" i="10"/>
  <c r="AB1777" i="10"/>
  <c r="AA1777" i="10"/>
  <c r="AD1776" i="10"/>
  <c r="AC1776" i="10"/>
  <c r="AB1776" i="10"/>
  <c r="AA1776" i="10"/>
  <c r="AD1775" i="10"/>
  <c r="AC1775" i="10"/>
  <c r="AB1775" i="10"/>
  <c r="AA1775" i="10"/>
  <c r="AD1774" i="10"/>
  <c r="AC1774" i="10"/>
  <c r="AB1774" i="10"/>
  <c r="AA1774" i="10"/>
  <c r="AD1773" i="10"/>
  <c r="AC1773" i="10"/>
  <c r="AB1773" i="10"/>
  <c r="AA1773" i="10"/>
  <c r="AD1772" i="10"/>
  <c r="AC1772" i="10"/>
  <c r="AB1772" i="10"/>
  <c r="AA1772" i="10"/>
  <c r="AD1771" i="10"/>
  <c r="AC1771" i="10"/>
  <c r="AB1771" i="10"/>
  <c r="AA1771" i="10"/>
  <c r="AD1770" i="10"/>
  <c r="AC1770" i="10"/>
  <c r="AB1770" i="10"/>
  <c r="AA1770" i="10"/>
  <c r="AD1769" i="10"/>
  <c r="AC1769" i="10"/>
  <c r="AB1769" i="10"/>
  <c r="AA1769" i="10"/>
  <c r="AD1768" i="10"/>
  <c r="AC1768" i="10"/>
  <c r="AB1768" i="10"/>
  <c r="AA1768" i="10"/>
  <c r="AD1767" i="10"/>
  <c r="AC1767" i="10"/>
  <c r="AB1767" i="10"/>
  <c r="AA1767" i="10"/>
  <c r="AD1766" i="10"/>
  <c r="AC1766" i="10"/>
  <c r="AB1766" i="10"/>
  <c r="AA1766" i="10"/>
  <c r="AD1765" i="10"/>
  <c r="AC1765" i="10"/>
  <c r="AB1765" i="10"/>
  <c r="AA1765" i="10"/>
  <c r="AD1764" i="10"/>
  <c r="AC1764" i="10"/>
  <c r="AB1764" i="10"/>
  <c r="AA1764" i="10"/>
  <c r="AD1763" i="10"/>
  <c r="AC1763" i="10"/>
  <c r="AB1763" i="10"/>
  <c r="AA1763" i="10"/>
  <c r="AD1762" i="10"/>
  <c r="AC1762" i="10"/>
  <c r="AB1762" i="10"/>
  <c r="AA1762" i="10"/>
  <c r="AD1761" i="10"/>
  <c r="AC1761" i="10"/>
  <c r="AB1761" i="10"/>
  <c r="AA1761" i="10"/>
  <c r="AD1760" i="10"/>
  <c r="AC1760" i="10"/>
  <c r="AB1760" i="10"/>
  <c r="AA1760" i="10"/>
  <c r="AD1759" i="10"/>
  <c r="AC1759" i="10"/>
  <c r="AB1759" i="10"/>
  <c r="AA1759" i="10"/>
  <c r="AD1758" i="10"/>
  <c r="AC1758" i="10"/>
  <c r="AB1758" i="10"/>
  <c r="AA1758" i="10"/>
  <c r="AD1757" i="10"/>
  <c r="AC1757" i="10"/>
  <c r="AB1757" i="10"/>
  <c r="AA1757" i="10"/>
  <c r="AD1756" i="10"/>
  <c r="AC1756" i="10"/>
  <c r="AB1756" i="10"/>
  <c r="AA1756" i="10"/>
  <c r="AD1755" i="10"/>
  <c r="AC1755" i="10"/>
  <c r="AB1755" i="10"/>
  <c r="AA1755" i="10"/>
  <c r="AD1754" i="10"/>
  <c r="AC1754" i="10"/>
  <c r="AB1754" i="10"/>
  <c r="AA1754" i="10"/>
  <c r="AD1753" i="10"/>
  <c r="AC1753" i="10"/>
  <c r="AB1753" i="10"/>
  <c r="AA1753" i="10"/>
  <c r="AD1752" i="10"/>
  <c r="AC1752" i="10"/>
  <c r="AB1752" i="10"/>
  <c r="AA1752" i="10"/>
  <c r="AD1751" i="10"/>
  <c r="AC1751" i="10"/>
  <c r="AB1751" i="10"/>
  <c r="AA1751" i="10"/>
  <c r="AD1750" i="10"/>
  <c r="AC1750" i="10"/>
  <c r="AB1750" i="10"/>
  <c r="AA1750" i="10"/>
  <c r="AD1749" i="10"/>
  <c r="AC1749" i="10"/>
  <c r="AB1749" i="10"/>
  <c r="AA1749" i="10"/>
  <c r="AD1748" i="10"/>
  <c r="AC1748" i="10"/>
  <c r="AB1748" i="10"/>
  <c r="AA1748" i="10"/>
  <c r="AD1747" i="10"/>
  <c r="AC1747" i="10"/>
  <c r="AB1747" i="10"/>
  <c r="AA1747" i="10"/>
  <c r="AD1746" i="10"/>
  <c r="AC1746" i="10"/>
  <c r="AB1746" i="10"/>
  <c r="AA1746" i="10"/>
  <c r="AD1745" i="10"/>
  <c r="AC1745" i="10"/>
  <c r="AB1745" i="10"/>
  <c r="AA1745" i="10"/>
  <c r="AD1744" i="10"/>
  <c r="AC1744" i="10"/>
  <c r="AB1744" i="10"/>
  <c r="AA1744" i="10"/>
  <c r="AD1743" i="10"/>
  <c r="AC1743" i="10"/>
  <c r="AB1743" i="10"/>
  <c r="AA1743" i="10"/>
  <c r="AD1742" i="10"/>
  <c r="AC1742" i="10"/>
  <c r="AB1742" i="10"/>
  <c r="AA1742" i="10"/>
  <c r="AD1741" i="10"/>
  <c r="AC1741" i="10"/>
  <c r="AB1741" i="10"/>
  <c r="AA1741" i="10"/>
  <c r="AD1740" i="10"/>
  <c r="AC1740" i="10"/>
  <c r="AB1740" i="10"/>
  <c r="AA1740" i="10"/>
  <c r="AD1739" i="10"/>
  <c r="AC1739" i="10"/>
  <c r="AB1739" i="10"/>
  <c r="AA1739" i="10"/>
  <c r="AD1738" i="10"/>
  <c r="AC1738" i="10"/>
  <c r="AB1738" i="10"/>
  <c r="AA1738" i="10"/>
  <c r="AD1737" i="10"/>
  <c r="AC1737" i="10"/>
  <c r="AB1737" i="10"/>
  <c r="AA1737" i="10"/>
  <c r="AD1736" i="10"/>
  <c r="AC1736" i="10"/>
  <c r="AB1736" i="10"/>
  <c r="AA1736" i="10"/>
  <c r="AD1735" i="10"/>
  <c r="AC1735" i="10"/>
  <c r="AB1735" i="10"/>
  <c r="AA1735" i="10"/>
  <c r="AD1734" i="10"/>
  <c r="AC1734" i="10"/>
  <c r="AB1734" i="10"/>
  <c r="AA1734" i="10"/>
  <c r="AD1733" i="10"/>
  <c r="AC1733" i="10"/>
  <c r="AB1733" i="10"/>
  <c r="AA1733" i="10"/>
  <c r="AD1732" i="10"/>
  <c r="AC1732" i="10"/>
  <c r="AB1732" i="10"/>
  <c r="AA1732" i="10"/>
  <c r="AD1731" i="10"/>
  <c r="AC1731" i="10"/>
  <c r="AB1731" i="10"/>
  <c r="AA1731" i="10"/>
  <c r="AD1730" i="10"/>
  <c r="AC1730" i="10"/>
  <c r="AB1730" i="10"/>
  <c r="AA1730" i="10"/>
  <c r="AD1729" i="10"/>
  <c r="AC1729" i="10"/>
  <c r="AB1729" i="10"/>
  <c r="AA1729" i="10"/>
  <c r="AD1728" i="10"/>
  <c r="AC1728" i="10"/>
  <c r="AB1728" i="10"/>
  <c r="AA1728" i="10"/>
  <c r="AD1727" i="10"/>
  <c r="AC1727" i="10"/>
  <c r="AB1727" i="10"/>
  <c r="AA1727" i="10"/>
  <c r="AD1726" i="10"/>
  <c r="AC1726" i="10"/>
  <c r="AB1726" i="10"/>
  <c r="AA1726" i="10"/>
  <c r="AD1725" i="10"/>
  <c r="AC1725" i="10"/>
  <c r="AB1725" i="10"/>
  <c r="AA1725" i="10"/>
  <c r="AD1724" i="10"/>
  <c r="AC1724" i="10"/>
  <c r="AB1724" i="10"/>
  <c r="AA1724" i="10"/>
  <c r="AD1723" i="10"/>
  <c r="AC1723" i="10"/>
  <c r="AB1723" i="10"/>
  <c r="AA1723" i="10"/>
  <c r="AD1722" i="10"/>
  <c r="AC1722" i="10"/>
  <c r="AB1722" i="10"/>
  <c r="AA1722" i="10"/>
  <c r="AD1721" i="10"/>
  <c r="AC1721" i="10"/>
  <c r="AB1721" i="10"/>
  <c r="AA1721" i="10"/>
  <c r="AD1720" i="10"/>
  <c r="AC1720" i="10"/>
  <c r="AB1720" i="10"/>
  <c r="AA1720" i="10"/>
  <c r="AD1719" i="10"/>
  <c r="AC1719" i="10"/>
  <c r="AB1719" i="10"/>
  <c r="AA1719" i="10"/>
  <c r="AD1718" i="10"/>
  <c r="AC1718" i="10"/>
  <c r="AB1718" i="10"/>
  <c r="AA1718" i="10"/>
  <c r="AD1717" i="10"/>
  <c r="AC1717" i="10"/>
  <c r="AB1717" i="10"/>
  <c r="AA1717" i="10"/>
  <c r="AD1716" i="10"/>
  <c r="AC1716" i="10"/>
  <c r="AB1716" i="10"/>
  <c r="AA1716" i="10"/>
  <c r="AD1715" i="10"/>
  <c r="AC1715" i="10"/>
  <c r="AB1715" i="10"/>
  <c r="AA1715" i="10"/>
  <c r="AD1714" i="10"/>
  <c r="AC1714" i="10"/>
  <c r="AB1714" i="10"/>
  <c r="AA1714" i="10"/>
  <c r="AD1713" i="10"/>
  <c r="AC1713" i="10"/>
  <c r="AB1713" i="10"/>
  <c r="AA1713" i="10"/>
  <c r="AD1712" i="10"/>
  <c r="AC1712" i="10"/>
  <c r="AB1712" i="10"/>
  <c r="AA1712" i="10"/>
  <c r="AD1711" i="10"/>
  <c r="AC1711" i="10"/>
  <c r="AB1711" i="10"/>
  <c r="AA1711" i="10"/>
  <c r="AD1710" i="10"/>
  <c r="AC1710" i="10"/>
  <c r="AB1710" i="10"/>
  <c r="AA1710" i="10"/>
  <c r="AD1709" i="10"/>
  <c r="AC1709" i="10"/>
  <c r="AB1709" i="10"/>
  <c r="AA1709" i="10"/>
  <c r="AD1708" i="10"/>
  <c r="AC1708" i="10"/>
  <c r="AB1708" i="10"/>
  <c r="AA1708" i="10"/>
  <c r="AD1707" i="10"/>
  <c r="AC1707" i="10"/>
  <c r="AB1707" i="10"/>
  <c r="AA1707" i="10"/>
  <c r="AD1706" i="10"/>
  <c r="AC1706" i="10"/>
  <c r="AB1706" i="10"/>
  <c r="AA1706" i="10"/>
  <c r="AD1705" i="10"/>
  <c r="AC1705" i="10"/>
  <c r="AB1705" i="10"/>
  <c r="AA1705" i="10"/>
  <c r="AD1704" i="10"/>
  <c r="AC1704" i="10"/>
  <c r="AB1704" i="10"/>
  <c r="AA1704" i="10"/>
  <c r="AD1703" i="10"/>
  <c r="AC1703" i="10"/>
  <c r="AB1703" i="10"/>
  <c r="AA1703" i="10"/>
  <c r="AD1702" i="10"/>
  <c r="AC1702" i="10"/>
  <c r="AB1702" i="10"/>
  <c r="AA1702" i="10"/>
  <c r="AD1701" i="10"/>
  <c r="AC1701" i="10"/>
  <c r="AB1701" i="10"/>
  <c r="AA1701" i="10"/>
  <c r="AD1700" i="10"/>
  <c r="AC1700" i="10"/>
  <c r="AB1700" i="10"/>
  <c r="AA1700" i="10"/>
  <c r="AD1699" i="10"/>
  <c r="AC1699" i="10"/>
  <c r="AB1699" i="10"/>
  <c r="AA1699" i="10"/>
  <c r="AD1698" i="10"/>
  <c r="AC1698" i="10"/>
  <c r="AB1698" i="10"/>
  <c r="AA1698" i="10"/>
  <c r="AD1697" i="10"/>
  <c r="AC1697" i="10"/>
  <c r="AB1697" i="10"/>
  <c r="AA1697" i="10"/>
  <c r="AD1696" i="10"/>
  <c r="AC1696" i="10"/>
  <c r="AB1696" i="10"/>
  <c r="AA1696" i="10"/>
  <c r="AD1695" i="10"/>
  <c r="AC1695" i="10"/>
  <c r="AB1695" i="10"/>
  <c r="AA1695" i="10"/>
  <c r="AD1694" i="10"/>
  <c r="AC1694" i="10"/>
  <c r="AB1694" i="10"/>
  <c r="AA1694" i="10"/>
  <c r="AD1693" i="10"/>
  <c r="AC1693" i="10"/>
  <c r="AB1693" i="10"/>
  <c r="AA1693" i="10"/>
  <c r="AD1692" i="10"/>
  <c r="AC1692" i="10"/>
  <c r="AB1692" i="10"/>
  <c r="AA1692" i="10"/>
  <c r="AD1691" i="10"/>
  <c r="AC1691" i="10"/>
  <c r="AB1691" i="10"/>
  <c r="AA1691" i="10"/>
  <c r="AD1690" i="10"/>
  <c r="AC1690" i="10"/>
  <c r="AB1690" i="10"/>
  <c r="AA1690" i="10"/>
  <c r="AD1689" i="10"/>
  <c r="AC1689" i="10"/>
  <c r="AB1689" i="10"/>
  <c r="AA1689" i="10"/>
  <c r="AD1688" i="10"/>
  <c r="AC1688" i="10"/>
  <c r="AB1688" i="10"/>
  <c r="AA1688" i="10"/>
  <c r="AD1687" i="10"/>
  <c r="AC1687" i="10"/>
  <c r="AB1687" i="10"/>
  <c r="AA1687" i="10"/>
  <c r="AD1686" i="10"/>
  <c r="AC1686" i="10"/>
  <c r="AB1686" i="10"/>
  <c r="AA1686" i="10"/>
  <c r="AD1685" i="10"/>
  <c r="AC1685" i="10"/>
  <c r="AB1685" i="10"/>
  <c r="AA1685" i="10"/>
  <c r="AD1684" i="10"/>
  <c r="AC1684" i="10"/>
  <c r="AB1684" i="10"/>
  <c r="AA1684" i="10"/>
  <c r="AD1683" i="10"/>
  <c r="AC1683" i="10"/>
  <c r="AB1683" i="10"/>
  <c r="AA1683" i="10"/>
  <c r="AD1682" i="10"/>
  <c r="AC1682" i="10"/>
  <c r="AB1682" i="10"/>
  <c r="AA1682" i="10"/>
  <c r="AD1681" i="10"/>
  <c r="AC1681" i="10"/>
  <c r="AB1681" i="10"/>
  <c r="AA1681" i="10"/>
  <c r="AD1680" i="10"/>
  <c r="AC1680" i="10"/>
  <c r="AB1680" i="10"/>
  <c r="AA1680" i="10"/>
  <c r="AD1679" i="10"/>
  <c r="AC1679" i="10"/>
  <c r="AB1679" i="10"/>
  <c r="AA1679" i="10"/>
  <c r="AD1678" i="10"/>
  <c r="AC1678" i="10"/>
  <c r="AB1678" i="10"/>
  <c r="AA1678" i="10"/>
  <c r="AD1677" i="10"/>
  <c r="AC1677" i="10"/>
  <c r="AB1677" i="10"/>
  <c r="AA1677" i="10"/>
  <c r="AD1676" i="10"/>
  <c r="AC1676" i="10"/>
  <c r="AB1676" i="10"/>
  <c r="AA1676" i="10"/>
  <c r="AD1675" i="10"/>
  <c r="AC1675" i="10"/>
  <c r="AB1675" i="10"/>
  <c r="AA1675" i="10"/>
  <c r="AD1674" i="10"/>
  <c r="AC1674" i="10"/>
  <c r="AB1674" i="10"/>
  <c r="AA1674" i="10"/>
  <c r="AD1673" i="10"/>
  <c r="AC1673" i="10"/>
  <c r="AB1673" i="10"/>
  <c r="AA1673" i="10"/>
  <c r="AD1672" i="10"/>
  <c r="AC1672" i="10"/>
  <c r="AB1672" i="10"/>
  <c r="AA1672" i="10"/>
  <c r="AD1671" i="10"/>
  <c r="AC1671" i="10"/>
  <c r="AB1671" i="10"/>
  <c r="AA1671" i="10"/>
  <c r="AD1670" i="10"/>
  <c r="AC1670" i="10"/>
  <c r="AB1670" i="10"/>
  <c r="AA1670" i="10"/>
  <c r="AD1669" i="10"/>
  <c r="AC1669" i="10"/>
  <c r="AB1669" i="10"/>
  <c r="AA1669" i="10"/>
  <c r="AD1668" i="10"/>
  <c r="AC1668" i="10"/>
  <c r="AB1668" i="10"/>
  <c r="AA1668" i="10"/>
  <c r="AD1667" i="10"/>
  <c r="AC1667" i="10"/>
  <c r="AB1667" i="10"/>
  <c r="AA1667" i="10"/>
  <c r="AD1666" i="10"/>
  <c r="AC1666" i="10"/>
  <c r="AB1666" i="10"/>
  <c r="AA1666" i="10"/>
  <c r="AD1665" i="10"/>
  <c r="AC1665" i="10"/>
  <c r="AB1665" i="10"/>
  <c r="AA1665" i="10"/>
  <c r="AD1664" i="10"/>
  <c r="AC1664" i="10"/>
  <c r="AB1664" i="10"/>
  <c r="AA1664" i="10"/>
  <c r="AD1663" i="10"/>
  <c r="AC1663" i="10"/>
  <c r="AB1663" i="10"/>
  <c r="AA1663" i="10"/>
  <c r="AD1662" i="10"/>
  <c r="AC1662" i="10"/>
  <c r="AB1662" i="10"/>
  <c r="AA1662" i="10"/>
  <c r="AD1661" i="10"/>
  <c r="AC1661" i="10"/>
  <c r="AB1661" i="10"/>
  <c r="AA1661" i="10"/>
  <c r="AD1660" i="10"/>
  <c r="AC1660" i="10"/>
  <c r="AB1660" i="10"/>
  <c r="AA1660" i="10"/>
  <c r="AD1659" i="10"/>
  <c r="AC1659" i="10"/>
  <c r="AB1659" i="10"/>
  <c r="AA1659" i="10"/>
  <c r="AD1658" i="10"/>
  <c r="AC1658" i="10"/>
  <c r="AB1658" i="10"/>
  <c r="AA1658" i="10"/>
  <c r="AD1657" i="10"/>
  <c r="AC1657" i="10"/>
  <c r="AB1657" i="10"/>
  <c r="AA1657" i="10"/>
  <c r="AD1656" i="10"/>
  <c r="AC1656" i="10"/>
  <c r="AB1656" i="10"/>
  <c r="AA1656" i="10"/>
  <c r="AD1655" i="10"/>
  <c r="AC1655" i="10"/>
  <c r="AB1655" i="10"/>
  <c r="AA1655" i="10"/>
  <c r="AD1654" i="10"/>
  <c r="AC1654" i="10"/>
  <c r="AB1654" i="10"/>
  <c r="AA1654" i="10"/>
  <c r="AD1653" i="10"/>
  <c r="AC1653" i="10"/>
  <c r="AB1653" i="10"/>
  <c r="AA1653" i="10"/>
  <c r="AD1652" i="10"/>
  <c r="AC1652" i="10"/>
  <c r="AB1652" i="10"/>
  <c r="AA1652" i="10"/>
  <c r="AD1651" i="10"/>
  <c r="AC1651" i="10"/>
  <c r="AB1651" i="10"/>
  <c r="AA1651" i="10"/>
  <c r="AD1650" i="10"/>
  <c r="AC1650" i="10"/>
  <c r="AB1650" i="10"/>
  <c r="AA1650" i="10"/>
  <c r="AD1649" i="10"/>
  <c r="AC1649" i="10"/>
  <c r="AB1649" i="10"/>
  <c r="AA1649" i="10"/>
  <c r="AD1648" i="10"/>
  <c r="AC1648" i="10"/>
  <c r="AB1648" i="10"/>
  <c r="AA1648" i="10"/>
  <c r="AD1647" i="10"/>
  <c r="AC1647" i="10"/>
  <c r="AB1647" i="10"/>
  <c r="AA1647" i="10"/>
  <c r="AD1646" i="10"/>
  <c r="AC1646" i="10"/>
  <c r="AB1646" i="10"/>
  <c r="AA1646" i="10"/>
  <c r="AD1645" i="10"/>
  <c r="AC1645" i="10"/>
  <c r="AB1645" i="10"/>
  <c r="AA1645" i="10"/>
  <c r="AD1644" i="10"/>
  <c r="AC1644" i="10"/>
  <c r="AB1644" i="10"/>
  <c r="AA1644" i="10"/>
  <c r="AD1643" i="10"/>
  <c r="AC1643" i="10"/>
  <c r="AB1643" i="10"/>
  <c r="AA1643" i="10"/>
  <c r="AD1642" i="10"/>
  <c r="AC1642" i="10"/>
  <c r="AB1642" i="10"/>
  <c r="AA1642" i="10"/>
  <c r="AD1641" i="10"/>
  <c r="AC1641" i="10"/>
  <c r="AB1641" i="10"/>
  <c r="AA1641" i="10"/>
  <c r="AD1640" i="10"/>
  <c r="AC1640" i="10"/>
  <c r="AB1640" i="10"/>
  <c r="AA1640" i="10"/>
  <c r="AD1639" i="10"/>
  <c r="AC1639" i="10"/>
  <c r="AB1639" i="10"/>
  <c r="AA1639" i="10"/>
  <c r="AD1638" i="10"/>
  <c r="AC1638" i="10"/>
  <c r="AB1638" i="10"/>
  <c r="AA1638" i="10"/>
  <c r="AD1637" i="10"/>
  <c r="AC1637" i="10"/>
  <c r="AB1637" i="10"/>
  <c r="AA1637" i="10"/>
  <c r="AD1636" i="10"/>
  <c r="AC1636" i="10"/>
  <c r="AB1636" i="10"/>
  <c r="AA1636" i="10"/>
  <c r="AD1635" i="10"/>
  <c r="AC1635" i="10"/>
  <c r="AB1635" i="10"/>
  <c r="AA1635" i="10"/>
  <c r="AD1634" i="10"/>
  <c r="AC1634" i="10"/>
  <c r="AB1634" i="10"/>
  <c r="AA1634" i="10"/>
  <c r="AD1633" i="10"/>
  <c r="AC1633" i="10"/>
  <c r="AB1633" i="10"/>
  <c r="AA1633" i="10"/>
  <c r="AD1632" i="10"/>
  <c r="AC1632" i="10"/>
  <c r="AB1632" i="10"/>
  <c r="AA1632" i="10"/>
  <c r="AD1631" i="10"/>
  <c r="AC1631" i="10"/>
  <c r="AB1631" i="10"/>
  <c r="AA1631" i="10"/>
  <c r="AD1630" i="10"/>
  <c r="AC1630" i="10"/>
  <c r="AB1630" i="10"/>
  <c r="AA1630" i="10"/>
  <c r="AD1629" i="10"/>
  <c r="AC1629" i="10"/>
  <c r="AB1629" i="10"/>
  <c r="AA1629" i="10"/>
  <c r="AD1628" i="10"/>
  <c r="AC1628" i="10"/>
  <c r="AB1628" i="10"/>
  <c r="AA1628" i="10"/>
  <c r="AD1627" i="10"/>
  <c r="AC1627" i="10"/>
  <c r="AB1627" i="10"/>
  <c r="AA1627" i="10"/>
  <c r="AD1626" i="10"/>
  <c r="AC1626" i="10"/>
  <c r="AB1626" i="10"/>
  <c r="AA1626" i="10"/>
  <c r="AD1625" i="10"/>
  <c r="AC1625" i="10"/>
  <c r="AB1625" i="10"/>
  <c r="AA1625" i="10"/>
  <c r="AD1624" i="10"/>
  <c r="AC1624" i="10"/>
  <c r="AB1624" i="10"/>
  <c r="AA1624" i="10"/>
  <c r="AD1623" i="10"/>
  <c r="AC1623" i="10"/>
  <c r="AB1623" i="10"/>
  <c r="AA1623" i="10"/>
  <c r="AD1622" i="10"/>
  <c r="AC1622" i="10"/>
  <c r="AB1622" i="10"/>
  <c r="AA1622" i="10"/>
  <c r="AD1621" i="10"/>
  <c r="AC1621" i="10"/>
  <c r="AB1621" i="10"/>
  <c r="AA1621" i="10"/>
  <c r="AD1620" i="10"/>
  <c r="AC1620" i="10"/>
  <c r="AB1620" i="10"/>
  <c r="AA1620" i="10"/>
  <c r="AD1619" i="10"/>
  <c r="AC1619" i="10"/>
  <c r="AB1619" i="10"/>
  <c r="AA1619" i="10"/>
  <c r="AD1618" i="10"/>
  <c r="AC1618" i="10"/>
  <c r="AB1618" i="10"/>
  <c r="AA1618" i="10"/>
  <c r="AD1617" i="10"/>
  <c r="AC1617" i="10"/>
  <c r="AB1617" i="10"/>
  <c r="AA1617" i="10"/>
  <c r="AD1616" i="10"/>
  <c r="AC1616" i="10"/>
  <c r="AB1616" i="10"/>
  <c r="AA1616" i="10"/>
  <c r="AD1615" i="10"/>
  <c r="AC1615" i="10"/>
  <c r="AB1615" i="10"/>
  <c r="AA1615" i="10"/>
  <c r="AD1614" i="10"/>
  <c r="AC1614" i="10"/>
  <c r="AB1614" i="10"/>
  <c r="AA1614" i="10"/>
  <c r="AD1613" i="10"/>
  <c r="AC1613" i="10"/>
  <c r="AB1613" i="10"/>
  <c r="AA1613" i="10"/>
  <c r="AD1612" i="10"/>
  <c r="AC1612" i="10"/>
  <c r="AB1612" i="10"/>
  <c r="AA1612" i="10"/>
  <c r="AD1611" i="10"/>
  <c r="AC1611" i="10"/>
  <c r="AB1611" i="10"/>
  <c r="AA1611" i="10"/>
  <c r="AD1610" i="10"/>
  <c r="AC1610" i="10"/>
  <c r="AB1610" i="10"/>
  <c r="AA1610" i="10"/>
  <c r="AD1609" i="10"/>
  <c r="AC1609" i="10"/>
  <c r="AB1609" i="10"/>
  <c r="AA1609" i="10"/>
  <c r="AD1608" i="10"/>
  <c r="AC1608" i="10"/>
  <c r="AB1608" i="10"/>
  <c r="AA1608" i="10"/>
  <c r="AD1607" i="10"/>
  <c r="AC1607" i="10"/>
  <c r="AB1607" i="10"/>
  <c r="AA1607" i="10"/>
  <c r="AD1606" i="10"/>
  <c r="AC1606" i="10"/>
  <c r="AB1606" i="10"/>
  <c r="AA1606" i="10"/>
  <c r="AD1605" i="10"/>
  <c r="AC1605" i="10"/>
  <c r="AB1605" i="10"/>
  <c r="AA1605" i="10"/>
  <c r="AD1604" i="10"/>
  <c r="AC1604" i="10"/>
  <c r="AB1604" i="10"/>
  <c r="AA1604" i="10"/>
  <c r="AD1603" i="10"/>
  <c r="AC1603" i="10"/>
  <c r="AB1603" i="10"/>
  <c r="AA1603" i="10"/>
  <c r="AD1602" i="10"/>
  <c r="AC1602" i="10"/>
  <c r="AB1602" i="10"/>
  <c r="AA1602" i="10"/>
  <c r="AD1601" i="10"/>
  <c r="AC1601" i="10"/>
  <c r="AB1601" i="10"/>
  <c r="AA1601" i="10"/>
  <c r="AD1600" i="10"/>
  <c r="AC1600" i="10"/>
  <c r="AB1600" i="10"/>
  <c r="AA1600" i="10"/>
  <c r="AD1599" i="10"/>
  <c r="AC1599" i="10"/>
  <c r="AB1599" i="10"/>
  <c r="AA1599" i="10"/>
  <c r="AD1598" i="10"/>
  <c r="AC1598" i="10"/>
  <c r="AB1598" i="10"/>
  <c r="AA1598" i="10"/>
  <c r="AD1597" i="10"/>
  <c r="AC1597" i="10"/>
  <c r="AB1597" i="10"/>
  <c r="AA1597" i="10"/>
  <c r="AD1596" i="10"/>
  <c r="AC1596" i="10"/>
  <c r="AB1596" i="10"/>
  <c r="AA1596" i="10"/>
  <c r="AD1595" i="10"/>
  <c r="AC1595" i="10"/>
  <c r="AB1595" i="10"/>
  <c r="AA1595" i="10"/>
  <c r="AD1594" i="10"/>
  <c r="AC1594" i="10"/>
  <c r="AB1594" i="10"/>
  <c r="AA1594" i="10"/>
  <c r="AD1593" i="10"/>
  <c r="AC1593" i="10"/>
  <c r="AB1593" i="10"/>
  <c r="AA1593" i="10"/>
  <c r="AD1592" i="10"/>
  <c r="AC1592" i="10"/>
  <c r="AB1592" i="10"/>
  <c r="AA1592" i="10"/>
  <c r="AD1591" i="10"/>
  <c r="AC1591" i="10"/>
  <c r="AB1591" i="10"/>
  <c r="AA1591" i="10"/>
  <c r="AD1590" i="10"/>
  <c r="AC1590" i="10"/>
  <c r="AB1590" i="10"/>
  <c r="AA1590" i="10"/>
  <c r="AD1589" i="10"/>
  <c r="AC1589" i="10"/>
  <c r="AB1589" i="10"/>
  <c r="AA1589" i="10"/>
  <c r="AD1588" i="10"/>
  <c r="AC1588" i="10"/>
  <c r="AB1588" i="10"/>
  <c r="AA1588" i="10"/>
  <c r="AD1587" i="10"/>
  <c r="AC1587" i="10"/>
  <c r="AB1587" i="10"/>
  <c r="AA1587" i="10"/>
  <c r="AD1586" i="10"/>
  <c r="AC1586" i="10"/>
  <c r="AB1586" i="10"/>
  <c r="AA1586" i="10"/>
  <c r="AD1585" i="10"/>
  <c r="AC1585" i="10"/>
  <c r="AB1585" i="10"/>
  <c r="AA1585" i="10"/>
  <c r="AD1584" i="10"/>
  <c r="AC1584" i="10"/>
  <c r="AB1584" i="10"/>
  <c r="AA1584" i="10"/>
  <c r="AD1583" i="10"/>
  <c r="AC1583" i="10"/>
  <c r="AB1583" i="10"/>
  <c r="AA1583" i="10"/>
  <c r="AD1582" i="10"/>
  <c r="AC1582" i="10"/>
  <c r="AB1582" i="10"/>
  <c r="AA1582" i="10"/>
  <c r="AD1581" i="10"/>
  <c r="AC1581" i="10"/>
  <c r="AB1581" i="10"/>
  <c r="AA1581" i="10"/>
  <c r="AD1580" i="10"/>
  <c r="AC1580" i="10"/>
  <c r="AB1580" i="10"/>
  <c r="AA1580" i="10"/>
  <c r="AD1579" i="10"/>
  <c r="AC1579" i="10"/>
  <c r="AB1579" i="10"/>
  <c r="AA1579" i="10"/>
  <c r="AD1578" i="10"/>
  <c r="AC1578" i="10"/>
  <c r="AB1578" i="10"/>
  <c r="AA1578" i="10"/>
  <c r="AD1577" i="10"/>
  <c r="AC1577" i="10"/>
  <c r="AB1577" i="10"/>
  <c r="AA1577" i="10"/>
  <c r="AD1576" i="10"/>
  <c r="AC1576" i="10"/>
  <c r="AB1576" i="10"/>
  <c r="AA1576" i="10"/>
  <c r="AD1575" i="10"/>
  <c r="AC1575" i="10"/>
  <c r="AB1575" i="10"/>
  <c r="AA1575" i="10"/>
  <c r="AD1574" i="10"/>
  <c r="AC1574" i="10"/>
  <c r="AB1574" i="10"/>
  <c r="AA1574" i="10"/>
  <c r="AD1573" i="10"/>
  <c r="AC1573" i="10"/>
  <c r="AB1573" i="10"/>
  <c r="AA1573" i="10"/>
  <c r="AD1572" i="10"/>
  <c r="AC1572" i="10"/>
  <c r="AB1572" i="10"/>
  <c r="AA1572" i="10"/>
  <c r="AD1571" i="10"/>
  <c r="AC1571" i="10"/>
  <c r="AB1571" i="10"/>
  <c r="AA1571" i="10"/>
  <c r="AD1570" i="10"/>
  <c r="AC1570" i="10"/>
  <c r="AB1570" i="10"/>
  <c r="AA1570" i="10"/>
  <c r="AD1569" i="10"/>
  <c r="AC1569" i="10"/>
  <c r="AB1569" i="10"/>
  <c r="AA1569" i="10"/>
  <c r="AD1568" i="10"/>
  <c r="AC1568" i="10"/>
  <c r="AB1568" i="10"/>
  <c r="AA1568" i="10"/>
  <c r="AD1567" i="10"/>
  <c r="AC1567" i="10"/>
  <c r="AB1567" i="10"/>
  <c r="AA1567" i="10"/>
  <c r="AD1566" i="10"/>
  <c r="AC1566" i="10"/>
  <c r="AB1566" i="10"/>
  <c r="AA1566" i="10"/>
  <c r="AD1565" i="10"/>
  <c r="AC1565" i="10"/>
  <c r="AB1565" i="10"/>
  <c r="AA1565" i="10"/>
  <c r="AD1564" i="10"/>
  <c r="AC1564" i="10"/>
  <c r="AB1564" i="10"/>
  <c r="AA1564" i="10"/>
  <c r="AD1563" i="10"/>
  <c r="AC1563" i="10"/>
  <c r="AB1563" i="10"/>
  <c r="AA1563" i="10"/>
  <c r="AD1562" i="10"/>
  <c r="AC1562" i="10"/>
  <c r="AB1562" i="10"/>
  <c r="AA1562" i="10"/>
  <c r="AD1561" i="10"/>
  <c r="AC1561" i="10"/>
  <c r="AB1561" i="10"/>
  <c r="AA1561" i="10"/>
  <c r="AD1560" i="10"/>
  <c r="AC1560" i="10"/>
  <c r="AB1560" i="10"/>
  <c r="AA1560" i="10"/>
  <c r="AD1559" i="10"/>
  <c r="AC1559" i="10"/>
  <c r="AB1559" i="10"/>
  <c r="AA1559" i="10"/>
  <c r="AD1558" i="10"/>
  <c r="AC1558" i="10"/>
  <c r="AB1558" i="10"/>
  <c r="AA1558" i="10"/>
  <c r="AD1557" i="10"/>
  <c r="AC1557" i="10"/>
  <c r="AB1557" i="10"/>
  <c r="AA1557" i="10"/>
  <c r="AD1556" i="10"/>
  <c r="AC1556" i="10"/>
  <c r="AB1556" i="10"/>
  <c r="AA1556" i="10"/>
  <c r="AD1555" i="10"/>
  <c r="AC1555" i="10"/>
  <c r="AB1555" i="10"/>
  <c r="AA1555" i="10"/>
  <c r="AD1554" i="10"/>
  <c r="AC1554" i="10"/>
  <c r="AB1554" i="10"/>
  <c r="AA1554" i="10"/>
  <c r="AD1553" i="10"/>
  <c r="AC1553" i="10"/>
  <c r="AB1553" i="10"/>
  <c r="AA1553" i="10"/>
  <c r="AD1552" i="10"/>
  <c r="AC1552" i="10"/>
  <c r="AB1552" i="10"/>
  <c r="AA1552" i="10"/>
  <c r="AD1551" i="10"/>
  <c r="AC1551" i="10"/>
  <c r="AB1551" i="10"/>
  <c r="AA1551" i="10"/>
  <c r="AD1550" i="10"/>
  <c r="AC1550" i="10"/>
  <c r="AB1550" i="10"/>
  <c r="AA1550" i="10"/>
  <c r="AD1549" i="10"/>
  <c r="AC1549" i="10"/>
  <c r="AB1549" i="10"/>
  <c r="AA1549" i="10"/>
  <c r="AD1548" i="10"/>
  <c r="AC1548" i="10"/>
  <c r="AB1548" i="10"/>
  <c r="AA1548" i="10"/>
  <c r="AD1547" i="10"/>
  <c r="AC1547" i="10"/>
  <c r="AB1547" i="10"/>
  <c r="AA1547" i="10"/>
  <c r="AD1546" i="10"/>
  <c r="AC1546" i="10"/>
  <c r="AB1546" i="10"/>
  <c r="AA1546" i="10"/>
  <c r="AD1545" i="10"/>
  <c r="AC1545" i="10"/>
  <c r="AB1545" i="10"/>
  <c r="AA1545" i="10"/>
  <c r="AD1544" i="10"/>
  <c r="AC1544" i="10"/>
  <c r="AB1544" i="10"/>
  <c r="AA1544" i="10"/>
  <c r="AD1543" i="10"/>
  <c r="AC1543" i="10"/>
  <c r="AB1543" i="10"/>
  <c r="AA1543" i="10"/>
  <c r="AD1542" i="10"/>
  <c r="AC1542" i="10"/>
  <c r="AB1542" i="10"/>
  <c r="AA1542" i="10"/>
  <c r="AD1541" i="10"/>
  <c r="AC1541" i="10"/>
  <c r="AB1541" i="10"/>
  <c r="AA1541" i="10"/>
  <c r="AD1540" i="10"/>
  <c r="AC1540" i="10"/>
  <c r="AB1540" i="10"/>
  <c r="AA1540" i="10"/>
  <c r="AD1539" i="10"/>
  <c r="AC1539" i="10"/>
  <c r="AB1539" i="10"/>
  <c r="AA1539" i="10"/>
  <c r="AD1538" i="10"/>
  <c r="AC1538" i="10"/>
  <c r="AB1538" i="10"/>
  <c r="AA1538" i="10"/>
  <c r="AD1537" i="10"/>
  <c r="AC1537" i="10"/>
  <c r="AB1537" i="10"/>
  <c r="AA1537" i="10"/>
  <c r="AD1536" i="10"/>
  <c r="AC1536" i="10"/>
  <c r="AB1536" i="10"/>
  <c r="AA1536" i="10"/>
  <c r="AD1535" i="10"/>
  <c r="AC1535" i="10"/>
  <c r="AB1535" i="10"/>
  <c r="AA1535" i="10"/>
  <c r="AD1534" i="10"/>
  <c r="AC1534" i="10"/>
  <c r="AB1534" i="10"/>
  <c r="AA1534" i="10"/>
  <c r="AD1533" i="10"/>
  <c r="AC1533" i="10"/>
  <c r="AB1533" i="10"/>
  <c r="AA1533" i="10"/>
  <c r="AD1532" i="10"/>
  <c r="AC1532" i="10"/>
  <c r="AB1532" i="10"/>
  <c r="AA1532" i="10"/>
  <c r="AD1531" i="10"/>
  <c r="AC1531" i="10"/>
  <c r="AB1531" i="10"/>
  <c r="AA1531" i="10"/>
  <c r="AD1530" i="10"/>
  <c r="AC1530" i="10"/>
  <c r="AB1530" i="10"/>
  <c r="AA1530" i="10"/>
  <c r="AD1529" i="10"/>
  <c r="AC1529" i="10"/>
  <c r="AB1529" i="10"/>
  <c r="AA1529" i="10"/>
  <c r="AD1528" i="10"/>
  <c r="AC1528" i="10"/>
  <c r="AB1528" i="10"/>
  <c r="AA1528" i="10"/>
  <c r="AD1527" i="10"/>
  <c r="AC1527" i="10"/>
  <c r="AB1527" i="10"/>
  <c r="AA1527" i="10"/>
  <c r="AD1526" i="10"/>
  <c r="AC1526" i="10"/>
  <c r="AB1526" i="10"/>
  <c r="AA1526" i="10"/>
  <c r="AD1525" i="10"/>
  <c r="AC1525" i="10"/>
  <c r="AB1525" i="10"/>
  <c r="AA1525" i="10"/>
  <c r="AD1524" i="10"/>
  <c r="AC1524" i="10"/>
  <c r="AB1524" i="10"/>
  <c r="AA1524" i="10"/>
  <c r="AD1523" i="10"/>
  <c r="AC1523" i="10"/>
  <c r="AB1523" i="10"/>
  <c r="AA1523" i="10"/>
  <c r="AD1522" i="10"/>
  <c r="AC1522" i="10"/>
  <c r="AB1522" i="10"/>
  <c r="AA1522" i="10"/>
  <c r="AD1521" i="10"/>
  <c r="AC1521" i="10"/>
  <c r="AB1521" i="10"/>
  <c r="AA1521" i="10"/>
  <c r="AD1520" i="10"/>
  <c r="AC1520" i="10"/>
  <c r="AB1520" i="10"/>
  <c r="AA1520" i="10"/>
  <c r="AD1519" i="10"/>
  <c r="AC1519" i="10"/>
  <c r="AB1519" i="10"/>
  <c r="AA1519" i="10"/>
  <c r="AD1518" i="10"/>
  <c r="AC1518" i="10"/>
  <c r="AB1518" i="10"/>
  <c r="AA1518" i="10"/>
  <c r="AD1517" i="10"/>
  <c r="AC1517" i="10"/>
  <c r="AB1517" i="10"/>
  <c r="AA1517" i="10"/>
  <c r="AD1516" i="10"/>
  <c r="AC1516" i="10"/>
  <c r="AB1516" i="10"/>
  <c r="AA1516" i="10"/>
  <c r="AD1515" i="10"/>
  <c r="AC1515" i="10"/>
  <c r="AB1515" i="10"/>
  <c r="AA1515" i="10"/>
  <c r="AD1514" i="10"/>
  <c r="AC1514" i="10"/>
  <c r="AB1514" i="10"/>
  <c r="AA1514" i="10"/>
  <c r="AD1513" i="10"/>
  <c r="AC1513" i="10"/>
  <c r="AB1513" i="10"/>
  <c r="AA1513" i="10"/>
  <c r="AD1512" i="10"/>
  <c r="AC1512" i="10"/>
  <c r="AB1512" i="10"/>
  <c r="AA1512" i="10"/>
  <c r="AD1511" i="10"/>
  <c r="AC1511" i="10"/>
  <c r="AB1511" i="10"/>
  <c r="AA1511" i="10"/>
  <c r="AD1510" i="10"/>
  <c r="AC1510" i="10"/>
  <c r="AB1510" i="10"/>
  <c r="AA1510" i="10"/>
  <c r="AD1509" i="10"/>
  <c r="AC1509" i="10"/>
  <c r="AB1509" i="10"/>
  <c r="AA1509" i="10"/>
  <c r="AD1508" i="10"/>
  <c r="AC1508" i="10"/>
  <c r="AB1508" i="10"/>
  <c r="AA1508" i="10"/>
  <c r="AD1507" i="10"/>
  <c r="AC1507" i="10"/>
  <c r="AB1507" i="10"/>
  <c r="AA1507" i="10"/>
  <c r="AD1506" i="10"/>
  <c r="AC1506" i="10"/>
  <c r="AB1506" i="10"/>
  <c r="AA1506" i="10"/>
  <c r="AD1505" i="10"/>
  <c r="AC1505" i="10"/>
  <c r="AB1505" i="10"/>
  <c r="AA1505" i="10"/>
  <c r="AD1504" i="10"/>
  <c r="AC1504" i="10"/>
  <c r="AB1504" i="10"/>
  <c r="AA1504" i="10"/>
  <c r="AD1503" i="10"/>
  <c r="AC1503" i="10"/>
  <c r="AB1503" i="10"/>
  <c r="AA1503" i="10"/>
  <c r="AD1502" i="10"/>
  <c r="AC1502" i="10"/>
  <c r="AB1502" i="10"/>
  <c r="AA1502" i="10"/>
  <c r="AD1501" i="10"/>
  <c r="AC1501" i="10"/>
  <c r="AB1501" i="10"/>
  <c r="AA1501" i="10"/>
  <c r="AD1500" i="10"/>
  <c r="AC1500" i="10"/>
  <c r="AB1500" i="10"/>
  <c r="AA1500" i="10"/>
  <c r="AD1499" i="10"/>
  <c r="AC1499" i="10"/>
  <c r="AB1499" i="10"/>
  <c r="AA1499" i="10"/>
  <c r="AD1498" i="10"/>
  <c r="AC1498" i="10"/>
  <c r="AB1498" i="10"/>
  <c r="AA1498" i="10"/>
  <c r="AD1497" i="10"/>
  <c r="AC1497" i="10"/>
  <c r="AB1497" i="10"/>
  <c r="AA1497" i="10"/>
  <c r="AD1496" i="10"/>
  <c r="AC1496" i="10"/>
  <c r="AB1496" i="10"/>
  <c r="AA1496" i="10"/>
  <c r="AD1495" i="10"/>
  <c r="AC1495" i="10"/>
  <c r="AB1495" i="10"/>
  <c r="AA1495" i="10"/>
  <c r="AD1494" i="10"/>
  <c r="AC1494" i="10"/>
  <c r="AB1494" i="10"/>
  <c r="AA1494" i="10"/>
  <c r="AD1493" i="10"/>
  <c r="AC1493" i="10"/>
  <c r="AB1493" i="10"/>
  <c r="AA1493" i="10"/>
  <c r="AD1492" i="10"/>
  <c r="AC1492" i="10"/>
  <c r="AB1492" i="10"/>
  <c r="AA1492" i="10"/>
  <c r="AD1491" i="10"/>
  <c r="AC1491" i="10"/>
  <c r="AB1491" i="10"/>
  <c r="AA1491" i="10"/>
  <c r="AD1490" i="10"/>
  <c r="AC1490" i="10"/>
  <c r="AB1490" i="10"/>
  <c r="AA1490" i="10"/>
  <c r="AD1489" i="10"/>
  <c r="AC1489" i="10"/>
  <c r="AB1489" i="10"/>
  <c r="AA1489" i="10"/>
  <c r="AD1488" i="10"/>
  <c r="AC1488" i="10"/>
  <c r="AB1488" i="10"/>
  <c r="AA1488" i="10"/>
  <c r="AD1487" i="10"/>
  <c r="AC1487" i="10"/>
  <c r="AB1487" i="10"/>
  <c r="AA1487" i="10"/>
  <c r="AD1486" i="10"/>
  <c r="AC1486" i="10"/>
  <c r="AB1486" i="10"/>
  <c r="AA1486" i="10"/>
  <c r="AD1485" i="10"/>
  <c r="AC1485" i="10"/>
  <c r="AB1485" i="10"/>
  <c r="AA1485" i="10"/>
  <c r="AD1484" i="10"/>
  <c r="AC1484" i="10"/>
  <c r="AB1484" i="10"/>
  <c r="AA1484" i="10"/>
  <c r="AD1483" i="10"/>
  <c r="AC1483" i="10"/>
  <c r="AB1483" i="10"/>
  <c r="AA1483" i="10"/>
  <c r="AD1482" i="10"/>
  <c r="AC1482" i="10"/>
  <c r="AB1482" i="10"/>
  <c r="AA1482" i="10"/>
  <c r="AD1481" i="10"/>
  <c r="AC1481" i="10"/>
  <c r="AB1481" i="10"/>
  <c r="AA1481" i="10"/>
  <c r="AD1480" i="10"/>
  <c r="AC1480" i="10"/>
  <c r="AB1480" i="10"/>
  <c r="AA1480" i="10"/>
  <c r="AD1479" i="10"/>
  <c r="AC1479" i="10"/>
  <c r="AB1479" i="10"/>
  <c r="AA1479" i="10"/>
  <c r="AD1478" i="10"/>
  <c r="AC1478" i="10"/>
  <c r="AB1478" i="10"/>
  <c r="AA1478" i="10"/>
  <c r="AD1477" i="10"/>
  <c r="AC1477" i="10"/>
  <c r="AB1477" i="10"/>
  <c r="AA1477" i="10"/>
  <c r="AD1476" i="10"/>
  <c r="AC1476" i="10"/>
  <c r="AB1476" i="10"/>
  <c r="AA1476" i="10"/>
  <c r="AD1475" i="10"/>
  <c r="AC1475" i="10"/>
  <c r="AB1475" i="10"/>
  <c r="AA1475" i="10"/>
  <c r="AD1474" i="10"/>
  <c r="AC1474" i="10"/>
  <c r="AB1474" i="10"/>
  <c r="AA1474" i="10"/>
  <c r="AD1473" i="10"/>
  <c r="AC1473" i="10"/>
  <c r="AB1473" i="10"/>
  <c r="AA1473" i="10"/>
  <c r="AD1472" i="10"/>
  <c r="AC1472" i="10"/>
  <c r="AB1472" i="10"/>
  <c r="AA1472" i="10"/>
  <c r="AD1471" i="10"/>
  <c r="AC1471" i="10"/>
  <c r="AB1471" i="10"/>
  <c r="AA1471" i="10"/>
  <c r="AD1470" i="10"/>
  <c r="AC1470" i="10"/>
  <c r="AB1470" i="10"/>
  <c r="AA1470" i="10"/>
  <c r="AD1469" i="10"/>
  <c r="AC1469" i="10"/>
  <c r="AB1469" i="10"/>
  <c r="AA1469" i="10"/>
  <c r="AD1468" i="10"/>
  <c r="AC1468" i="10"/>
  <c r="AB1468" i="10"/>
  <c r="AA1468" i="10"/>
  <c r="AD1467" i="10"/>
  <c r="AC1467" i="10"/>
  <c r="AB1467" i="10"/>
  <c r="AA1467" i="10"/>
  <c r="AD1466" i="10"/>
  <c r="AC1466" i="10"/>
  <c r="AB1466" i="10"/>
  <c r="AA1466" i="10"/>
  <c r="AD1465" i="10"/>
  <c r="AC1465" i="10"/>
  <c r="AB1465" i="10"/>
  <c r="AA1465" i="10"/>
  <c r="AD1464" i="10"/>
  <c r="AC1464" i="10"/>
  <c r="AB1464" i="10"/>
  <c r="AA1464" i="10"/>
  <c r="AD1463" i="10"/>
  <c r="AC1463" i="10"/>
  <c r="AB1463" i="10"/>
  <c r="AA1463" i="10"/>
  <c r="AD1462" i="10"/>
  <c r="AC1462" i="10"/>
  <c r="AB1462" i="10"/>
  <c r="AA1462" i="10"/>
  <c r="AD1461" i="10"/>
  <c r="AC1461" i="10"/>
  <c r="AB1461" i="10"/>
  <c r="AA1461" i="10"/>
  <c r="AD1460" i="10"/>
  <c r="AC1460" i="10"/>
  <c r="AB1460" i="10"/>
  <c r="AA1460" i="10"/>
  <c r="AD1459" i="10"/>
  <c r="AC1459" i="10"/>
  <c r="AB1459" i="10"/>
  <c r="AA1459" i="10"/>
  <c r="AD1458" i="10"/>
  <c r="AC1458" i="10"/>
  <c r="AB1458" i="10"/>
  <c r="AA1458" i="10"/>
  <c r="AD1457" i="10"/>
  <c r="AC1457" i="10"/>
  <c r="AB1457" i="10"/>
  <c r="AA1457" i="10"/>
  <c r="AD1456" i="10"/>
  <c r="AC1456" i="10"/>
  <c r="AB1456" i="10"/>
  <c r="AA1456" i="10"/>
  <c r="AD1455" i="10"/>
  <c r="AC1455" i="10"/>
  <c r="AB1455" i="10"/>
  <c r="AA1455" i="10"/>
  <c r="AD1454" i="10"/>
  <c r="AC1454" i="10"/>
  <c r="AB1454" i="10"/>
  <c r="AA1454" i="10"/>
  <c r="AD1453" i="10"/>
  <c r="AC1453" i="10"/>
  <c r="AB1453" i="10"/>
  <c r="AA1453" i="10"/>
  <c r="AD1452" i="10"/>
  <c r="AC1452" i="10"/>
  <c r="AB1452" i="10"/>
  <c r="AA1452" i="10"/>
  <c r="AD1451" i="10"/>
  <c r="AC1451" i="10"/>
  <c r="AB1451" i="10"/>
  <c r="AA1451" i="10"/>
  <c r="AD1450" i="10"/>
  <c r="AC1450" i="10"/>
  <c r="AB1450" i="10"/>
  <c r="AA1450" i="10"/>
  <c r="AD1449" i="10"/>
  <c r="AC1449" i="10"/>
  <c r="AB1449" i="10"/>
  <c r="AA1449" i="10"/>
  <c r="AD1448" i="10"/>
  <c r="AC1448" i="10"/>
  <c r="AB1448" i="10"/>
  <c r="AA1448" i="10"/>
  <c r="AD1447" i="10"/>
  <c r="AC1447" i="10"/>
  <c r="AB1447" i="10"/>
  <c r="AA1447" i="10"/>
  <c r="AD1446" i="10"/>
  <c r="AC1446" i="10"/>
  <c r="AB1446" i="10"/>
  <c r="AA1446" i="10"/>
  <c r="AD1445" i="10"/>
  <c r="AC1445" i="10"/>
  <c r="AB1445" i="10"/>
  <c r="AA1445" i="10"/>
  <c r="AD1444" i="10"/>
  <c r="AC1444" i="10"/>
  <c r="AB1444" i="10"/>
  <c r="AA1444" i="10"/>
  <c r="AD1443" i="10"/>
  <c r="AC1443" i="10"/>
  <c r="AB1443" i="10"/>
  <c r="AA1443" i="10"/>
  <c r="AD1442" i="10"/>
  <c r="AC1442" i="10"/>
  <c r="AB1442" i="10"/>
  <c r="AA1442" i="10"/>
  <c r="AD1441" i="10"/>
  <c r="AC1441" i="10"/>
  <c r="AB1441" i="10"/>
  <c r="AA1441" i="10"/>
  <c r="AD1440" i="10"/>
  <c r="AC1440" i="10"/>
  <c r="AB1440" i="10"/>
  <c r="AA1440" i="10"/>
  <c r="AD1439" i="10"/>
  <c r="AC1439" i="10"/>
  <c r="AB1439" i="10"/>
  <c r="AA1439" i="10"/>
  <c r="AD1438" i="10"/>
  <c r="AC1438" i="10"/>
  <c r="AB1438" i="10"/>
  <c r="AA1438" i="10"/>
  <c r="AD1437" i="10"/>
  <c r="AC1437" i="10"/>
  <c r="AB1437" i="10"/>
  <c r="AA1437" i="10"/>
  <c r="AD1436" i="10"/>
  <c r="AC1436" i="10"/>
  <c r="AB1436" i="10"/>
  <c r="AA1436" i="10"/>
  <c r="AD1435" i="10"/>
  <c r="AC1435" i="10"/>
  <c r="AB1435" i="10"/>
  <c r="AA1435" i="10"/>
  <c r="AD1434" i="10"/>
  <c r="AC1434" i="10"/>
  <c r="AB1434" i="10"/>
  <c r="AA1434" i="10"/>
  <c r="AD1433" i="10"/>
  <c r="AC1433" i="10"/>
  <c r="AB1433" i="10"/>
  <c r="AA1433" i="10"/>
  <c r="AD1432" i="10"/>
  <c r="AC1432" i="10"/>
  <c r="AB1432" i="10"/>
  <c r="AA1432" i="10"/>
  <c r="AD1431" i="10"/>
  <c r="AC1431" i="10"/>
  <c r="AB1431" i="10"/>
  <c r="AA1431" i="10"/>
  <c r="AD1430" i="10"/>
  <c r="AC1430" i="10"/>
  <c r="AB1430" i="10"/>
  <c r="AA1430" i="10"/>
  <c r="AD1429" i="10"/>
  <c r="AC1429" i="10"/>
  <c r="AB1429" i="10"/>
  <c r="AA1429" i="10"/>
  <c r="AD1428" i="10"/>
  <c r="AC1428" i="10"/>
  <c r="AB1428" i="10"/>
  <c r="AA1428" i="10"/>
  <c r="AD1427" i="10"/>
  <c r="AC1427" i="10"/>
  <c r="AB1427" i="10"/>
  <c r="AA1427" i="10"/>
  <c r="AD1426" i="10"/>
  <c r="AC1426" i="10"/>
  <c r="AB1426" i="10"/>
  <c r="AA1426" i="10"/>
  <c r="AD1425" i="10"/>
  <c r="AC1425" i="10"/>
  <c r="AB1425" i="10"/>
  <c r="AA1425" i="10"/>
  <c r="AD1424" i="10"/>
  <c r="AC1424" i="10"/>
  <c r="AB1424" i="10"/>
  <c r="AA1424" i="10"/>
  <c r="AD1423" i="10"/>
  <c r="AC1423" i="10"/>
  <c r="AB1423" i="10"/>
  <c r="AA1423" i="10"/>
  <c r="AD1422" i="10"/>
  <c r="AC1422" i="10"/>
  <c r="AB1422" i="10"/>
  <c r="AA1422" i="10"/>
  <c r="AD1421" i="10"/>
  <c r="AC1421" i="10"/>
  <c r="AB1421" i="10"/>
  <c r="AA1421" i="10"/>
  <c r="AD1420" i="10"/>
  <c r="AC1420" i="10"/>
  <c r="AB1420" i="10"/>
  <c r="AA1420" i="10"/>
  <c r="AD1419" i="10"/>
  <c r="AC1419" i="10"/>
  <c r="AB1419" i="10"/>
  <c r="AA1419" i="10"/>
  <c r="AD1418" i="10"/>
  <c r="AC1418" i="10"/>
  <c r="AB1418" i="10"/>
  <c r="AA1418" i="10"/>
  <c r="AD1417" i="10"/>
  <c r="AC1417" i="10"/>
  <c r="AB1417" i="10"/>
  <c r="AA1417" i="10"/>
  <c r="AD1416" i="10"/>
  <c r="AC1416" i="10"/>
  <c r="AB1416" i="10"/>
  <c r="AA1416" i="10"/>
  <c r="AD1415" i="10"/>
  <c r="AC1415" i="10"/>
  <c r="AB1415" i="10"/>
  <c r="AA1415" i="10"/>
  <c r="AD1414" i="10"/>
  <c r="AC1414" i="10"/>
  <c r="AB1414" i="10"/>
  <c r="AA1414" i="10"/>
  <c r="AD1413" i="10"/>
  <c r="AC1413" i="10"/>
  <c r="AB1413" i="10"/>
  <c r="AA1413" i="10"/>
  <c r="AD1412" i="10"/>
  <c r="AC1412" i="10"/>
  <c r="AB1412" i="10"/>
  <c r="AA1412" i="10"/>
  <c r="AD1411" i="10"/>
  <c r="AC1411" i="10"/>
  <c r="AB1411" i="10"/>
  <c r="AA1411" i="10"/>
  <c r="AD1410" i="10"/>
  <c r="AC1410" i="10"/>
  <c r="AB1410" i="10"/>
  <c r="AA1410" i="10"/>
  <c r="AD1409" i="10"/>
  <c r="AC1409" i="10"/>
  <c r="AB1409" i="10"/>
  <c r="AA1409" i="10"/>
  <c r="AD1408" i="10"/>
  <c r="AC1408" i="10"/>
  <c r="AB1408" i="10"/>
  <c r="AA1408" i="10"/>
  <c r="AD1407" i="10"/>
  <c r="AC1407" i="10"/>
  <c r="AB1407" i="10"/>
  <c r="AA1407" i="10"/>
  <c r="AD1406" i="10"/>
  <c r="AC1406" i="10"/>
  <c r="AB1406" i="10"/>
  <c r="AA1406" i="10"/>
  <c r="AD1405" i="10"/>
  <c r="AC1405" i="10"/>
  <c r="AB1405" i="10"/>
  <c r="AA1405" i="10"/>
  <c r="AD1404" i="10"/>
  <c r="AC1404" i="10"/>
  <c r="AB1404" i="10"/>
  <c r="AA1404" i="10"/>
  <c r="AD1403" i="10"/>
  <c r="AC1403" i="10"/>
  <c r="AB1403" i="10"/>
  <c r="AA1403" i="10"/>
  <c r="AD1402" i="10"/>
  <c r="AC1402" i="10"/>
  <c r="AB1402" i="10"/>
  <c r="AA1402" i="10"/>
  <c r="AD1401" i="10"/>
  <c r="AC1401" i="10"/>
  <c r="AB1401" i="10"/>
  <c r="AA1401" i="10"/>
  <c r="AD1400" i="10"/>
  <c r="AC1400" i="10"/>
  <c r="AB1400" i="10"/>
  <c r="AA1400" i="10"/>
  <c r="AD1399" i="10"/>
  <c r="AC1399" i="10"/>
  <c r="AB1399" i="10"/>
  <c r="AA1399" i="10"/>
  <c r="AD1398" i="10"/>
  <c r="AC1398" i="10"/>
  <c r="AB1398" i="10"/>
  <c r="AA1398" i="10"/>
  <c r="AD1397" i="10"/>
  <c r="AC1397" i="10"/>
  <c r="AB1397" i="10"/>
  <c r="AA1397" i="10"/>
  <c r="AD1396" i="10"/>
  <c r="AC1396" i="10"/>
  <c r="AB1396" i="10"/>
  <c r="AA1396" i="10"/>
  <c r="AD1395" i="10"/>
  <c r="AC1395" i="10"/>
  <c r="AB1395" i="10"/>
  <c r="AA1395" i="10"/>
  <c r="AD1394" i="10"/>
  <c r="AC1394" i="10"/>
  <c r="AB1394" i="10"/>
  <c r="AA1394" i="10"/>
  <c r="AD1393" i="10"/>
  <c r="AC1393" i="10"/>
  <c r="AB1393" i="10"/>
  <c r="AA1393" i="10"/>
  <c r="AD1392" i="10"/>
  <c r="AC1392" i="10"/>
  <c r="AB1392" i="10"/>
  <c r="AA1392" i="10"/>
  <c r="AD1391" i="10"/>
  <c r="AC1391" i="10"/>
  <c r="AB1391" i="10"/>
  <c r="AA1391" i="10"/>
  <c r="AD1390" i="10"/>
  <c r="AC1390" i="10"/>
  <c r="AB1390" i="10"/>
  <c r="AA1390" i="10"/>
  <c r="AD1389" i="10"/>
  <c r="AC1389" i="10"/>
  <c r="AB1389" i="10"/>
  <c r="AA1389" i="10"/>
  <c r="AD1388" i="10"/>
  <c r="AC1388" i="10"/>
  <c r="AB1388" i="10"/>
  <c r="AA1388" i="10"/>
  <c r="AD1387" i="10"/>
  <c r="AC1387" i="10"/>
  <c r="AB1387" i="10"/>
  <c r="AA1387" i="10"/>
  <c r="AD1386" i="10"/>
  <c r="AC1386" i="10"/>
  <c r="AB1386" i="10"/>
  <c r="AA1386" i="10"/>
  <c r="AD1385" i="10"/>
  <c r="AC1385" i="10"/>
  <c r="AB1385" i="10"/>
  <c r="AA1385" i="10"/>
  <c r="AD1384" i="10"/>
  <c r="AC1384" i="10"/>
  <c r="AB1384" i="10"/>
  <c r="AA1384" i="10"/>
  <c r="AD1383" i="10"/>
  <c r="AC1383" i="10"/>
  <c r="AB1383" i="10"/>
  <c r="AA1383" i="10"/>
  <c r="AD1382" i="10"/>
  <c r="AC1382" i="10"/>
  <c r="AB1382" i="10"/>
  <c r="AA1382" i="10"/>
  <c r="AD1381" i="10"/>
  <c r="AC1381" i="10"/>
  <c r="AB1381" i="10"/>
  <c r="AA1381" i="10"/>
  <c r="AD1380" i="10"/>
  <c r="AC1380" i="10"/>
  <c r="AB1380" i="10"/>
  <c r="AA1380" i="10"/>
  <c r="AD1379" i="10"/>
  <c r="AC1379" i="10"/>
  <c r="AB1379" i="10"/>
  <c r="AA1379" i="10"/>
  <c r="AD1378" i="10"/>
  <c r="AC1378" i="10"/>
  <c r="AB1378" i="10"/>
  <c r="AA1378" i="10"/>
  <c r="AD1377" i="10"/>
  <c r="AC1377" i="10"/>
  <c r="AB1377" i="10"/>
  <c r="AA1377" i="10"/>
  <c r="AD1376" i="10"/>
  <c r="AC1376" i="10"/>
  <c r="AB1376" i="10"/>
  <c r="AA1376" i="10"/>
  <c r="AD1375" i="10"/>
  <c r="AC1375" i="10"/>
  <c r="AB1375" i="10"/>
  <c r="AA1375" i="10"/>
  <c r="AD1374" i="10"/>
  <c r="AC1374" i="10"/>
  <c r="AB1374" i="10"/>
  <c r="AA1374" i="10"/>
  <c r="AD1373" i="10"/>
  <c r="AC1373" i="10"/>
  <c r="AB1373" i="10"/>
  <c r="AA1373" i="10"/>
  <c r="AD1372" i="10"/>
  <c r="AC1372" i="10"/>
  <c r="AB1372" i="10"/>
  <c r="AA1372" i="10"/>
  <c r="AD1371" i="10"/>
  <c r="AC1371" i="10"/>
  <c r="AB1371" i="10"/>
  <c r="AA1371" i="10"/>
  <c r="AD1370" i="10"/>
  <c r="AC1370" i="10"/>
  <c r="AB1370" i="10"/>
  <c r="AA1370" i="10"/>
  <c r="AD1369" i="10"/>
  <c r="AC1369" i="10"/>
  <c r="AB1369" i="10"/>
  <c r="AA1369" i="10"/>
  <c r="AD1368" i="10"/>
  <c r="AC1368" i="10"/>
  <c r="AB1368" i="10"/>
  <c r="AA1368" i="10"/>
  <c r="AD1367" i="10"/>
  <c r="AC1367" i="10"/>
  <c r="AB1367" i="10"/>
  <c r="AA1367" i="10"/>
  <c r="AD1366" i="10"/>
  <c r="AC1366" i="10"/>
  <c r="AB1366" i="10"/>
  <c r="AA1366" i="10"/>
  <c r="AD1365" i="10"/>
  <c r="AC1365" i="10"/>
  <c r="AB1365" i="10"/>
  <c r="AA1365" i="10"/>
  <c r="AD1364" i="10"/>
  <c r="AC1364" i="10"/>
  <c r="AB1364" i="10"/>
  <c r="AA1364" i="10"/>
  <c r="AD1363" i="10"/>
  <c r="AC1363" i="10"/>
  <c r="AB1363" i="10"/>
  <c r="AA1363" i="10"/>
  <c r="AD1362" i="10"/>
  <c r="AC1362" i="10"/>
  <c r="AB1362" i="10"/>
  <c r="AA1362" i="10"/>
  <c r="AD1361" i="10"/>
  <c r="AC1361" i="10"/>
  <c r="AB1361" i="10"/>
  <c r="AA1361" i="10"/>
  <c r="AD1360" i="10"/>
  <c r="AC1360" i="10"/>
  <c r="AB1360" i="10"/>
  <c r="AA1360" i="10"/>
  <c r="AD1359" i="10"/>
  <c r="AC1359" i="10"/>
  <c r="AB1359" i="10"/>
  <c r="AA1359" i="10"/>
  <c r="AD1358" i="10"/>
  <c r="AC1358" i="10"/>
  <c r="AB1358" i="10"/>
  <c r="AA1358" i="10"/>
  <c r="AD1357" i="10"/>
  <c r="AC1357" i="10"/>
  <c r="AB1357" i="10"/>
  <c r="AA1357" i="10"/>
  <c r="AD1356" i="10"/>
  <c r="AC1356" i="10"/>
  <c r="AB1356" i="10"/>
  <c r="AA1356" i="10"/>
  <c r="AD1355" i="10"/>
  <c r="AC1355" i="10"/>
  <c r="AB1355" i="10"/>
  <c r="AA1355" i="10"/>
  <c r="AD1354" i="10"/>
  <c r="AC1354" i="10"/>
  <c r="AB1354" i="10"/>
  <c r="AA1354" i="10"/>
  <c r="AD1353" i="10"/>
  <c r="AC1353" i="10"/>
  <c r="AB1353" i="10"/>
  <c r="AA1353" i="10"/>
  <c r="AD1352" i="10"/>
  <c r="AC1352" i="10"/>
  <c r="AB1352" i="10"/>
  <c r="AA1352" i="10"/>
  <c r="AD1351" i="10"/>
  <c r="AC1351" i="10"/>
  <c r="AB1351" i="10"/>
  <c r="AA1351" i="10"/>
  <c r="AD1350" i="10"/>
  <c r="AC1350" i="10"/>
  <c r="AB1350" i="10"/>
  <c r="AA1350" i="10"/>
  <c r="AD1349" i="10"/>
  <c r="AC1349" i="10"/>
  <c r="AB1349" i="10"/>
  <c r="AA1349" i="10"/>
  <c r="AD1348" i="10"/>
  <c r="AC1348" i="10"/>
  <c r="AB1348" i="10"/>
  <c r="AA1348" i="10"/>
  <c r="AD1347" i="10"/>
  <c r="AC1347" i="10"/>
  <c r="AB1347" i="10"/>
  <c r="AA1347" i="10"/>
  <c r="AD1346" i="10"/>
  <c r="AC1346" i="10"/>
  <c r="AB1346" i="10"/>
  <c r="AA1346" i="10"/>
  <c r="AD1345" i="10"/>
  <c r="AC1345" i="10"/>
  <c r="AB1345" i="10"/>
  <c r="AA1345" i="10"/>
  <c r="AD1344" i="10"/>
  <c r="AC1344" i="10"/>
  <c r="AB1344" i="10"/>
  <c r="AA1344" i="10"/>
  <c r="AD1343" i="10"/>
  <c r="AC1343" i="10"/>
  <c r="AB1343" i="10"/>
  <c r="AA1343" i="10"/>
  <c r="AD1342" i="10"/>
  <c r="AC1342" i="10"/>
  <c r="AB1342" i="10"/>
  <c r="AA1342" i="10"/>
  <c r="AD1341" i="10"/>
  <c r="AC1341" i="10"/>
  <c r="AB1341" i="10"/>
  <c r="AA1341" i="10"/>
  <c r="AD1340" i="10"/>
  <c r="AC1340" i="10"/>
  <c r="AB1340" i="10"/>
  <c r="AA1340" i="10"/>
  <c r="AD1339" i="10"/>
  <c r="AC1339" i="10"/>
  <c r="AB1339" i="10"/>
  <c r="AA1339" i="10"/>
  <c r="AD1338" i="10"/>
  <c r="AC1338" i="10"/>
  <c r="AB1338" i="10"/>
  <c r="AA1338" i="10"/>
  <c r="AD1337" i="10"/>
  <c r="AC1337" i="10"/>
  <c r="AB1337" i="10"/>
  <c r="AA1337" i="10"/>
  <c r="AD1336" i="10"/>
  <c r="AC1336" i="10"/>
  <c r="AB1336" i="10"/>
  <c r="AA1336" i="10"/>
  <c r="AD1335" i="10"/>
  <c r="AC1335" i="10"/>
  <c r="AB1335" i="10"/>
  <c r="AA1335" i="10"/>
  <c r="AD1334" i="10"/>
  <c r="AC1334" i="10"/>
  <c r="AB1334" i="10"/>
  <c r="AA1334" i="10"/>
  <c r="AD1333" i="10"/>
  <c r="AC1333" i="10"/>
  <c r="AB1333" i="10"/>
  <c r="AA1333" i="10"/>
  <c r="AD1332" i="10"/>
  <c r="AC1332" i="10"/>
  <c r="AB1332" i="10"/>
  <c r="AA1332" i="10"/>
  <c r="AD1331" i="10"/>
  <c r="AC1331" i="10"/>
  <c r="AB1331" i="10"/>
  <c r="AA1331" i="10"/>
  <c r="AD1330" i="10"/>
  <c r="AC1330" i="10"/>
  <c r="AB1330" i="10"/>
  <c r="AA1330" i="10"/>
  <c r="AD1329" i="10"/>
  <c r="AC1329" i="10"/>
  <c r="AB1329" i="10"/>
  <c r="AA1329" i="10"/>
  <c r="AD1328" i="10"/>
  <c r="AC1328" i="10"/>
  <c r="AB1328" i="10"/>
  <c r="AA1328" i="10"/>
  <c r="AD1327" i="10"/>
  <c r="AC1327" i="10"/>
  <c r="AB1327" i="10"/>
  <c r="AA1327" i="10"/>
  <c r="AD1326" i="10"/>
  <c r="AC1326" i="10"/>
  <c r="AB1326" i="10"/>
  <c r="AA1326" i="10"/>
  <c r="AD1325" i="10"/>
  <c r="AC1325" i="10"/>
  <c r="AB1325" i="10"/>
  <c r="AA1325" i="10"/>
  <c r="AD1324" i="10"/>
  <c r="AC1324" i="10"/>
  <c r="AB1324" i="10"/>
  <c r="AA1324" i="10"/>
  <c r="AD1323" i="10"/>
  <c r="AC1323" i="10"/>
  <c r="AB1323" i="10"/>
  <c r="AA1323" i="10"/>
  <c r="AD1322" i="10"/>
  <c r="AC1322" i="10"/>
  <c r="AB1322" i="10"/>
  <c r="AA1322" i="10"/>
  <c r="AD1321" i="10"/>
  <c r="AC1321" i="10"/>
  <c r="AB1321" i="10"/>
  <c r="AA1321" i="10"/>
  <c r="AD1320" i="10"/>
  <c r="AC1320" i="10"/>
  <c r="AB1320" i="10"/>
  <c r="AA1320" i="10"/>
  <c r="AD1319" i="10"/>
  <c r="AC1319" i="10"/>
  <c r="AB1319" i="10"/>
  <c r="AA1319" i="10"/>
  <c r="AD1318" i="10"/>
  <c r="AC1318" i="10"/>
  <c r="AB1318" i="10"/>
  <c r="AA1318" i="10"/>
  <c r="AD1317" i="10"/>
  <c r="AC1317" i="10"/>
  <c r="AB1317" i="10"/>
  <c r="AA1317" i="10"/>
  <c r="AD1316" i="10"/>
  <c r="AC1316" i="10"/>
  <c r="AB1316" i="10"/>
  <c r="AA1316" i="10"/>
  <c r="AD1315" i="10"/>
  <c r="AC1315" i="10"/>
  <c r="AB1315" i="10"/>
  <c r="AA1315" i="10"/>
  <c r="AD1314" i="10"/>
  <c r="AC1314" i="10"/>
  <c r="AB1314" i="10"/>
  <c r="AA1314" i="10"/>
  <c r="AD1313" i="10"/>
  <c r="AC1313" i="10"/>
  <c r="AB1313" i="10"/>
  <c r="AA1313" i="10"/>
  <c r="AD1312" i="10"/>
  <c r="AC1312" i="10"/>
  <c r="AB1312" i="10"/>
  <c r="AA1312" i="10"/>
  <c r="AD1311" i="10"/>
  <c r="AC1311" i="10"/>
  <c r="AB1311" i="10"/>
  <c r="AA1311" i="10"/>
  <c r="AD1310" i="10"/>
  <c r="AC1310" i="10"/>
  <c r="AB1310" i="10"/>
  <c r="AA1310" i="10"/>
  <c r="AD1309" i="10"/>
  <c r="AC1309" i="10"/>
  <c r="AB1309" i="10"/>
  <c r="AA1309" i="10"/>
  <c r="AD1308" i="10"/>
  <c r="AC1308" i="10"/>
  <c r="AB1308" i="10"/>
  <c r="AA1308" i="10"/>
  <c r="AD1307" i="10"/>
  <c r="AC1307" i="10"/>
  <c r="AB1307" i="10"/>
  <c r="AA1307" i="10"/>
  <c r="AD1306" i="10"/>
  <c r="AC1306" i="10"/>
  <c r="AB1306" i="10"/>
  <c r="AA1306" i="10"/>
  <c r="AD1305" i="10"/>
  <c r="AC1305" i="10"/>
  <c r="AB1305" i="10"/>
  <c r="AA1305" i="10"/>
  <c r="AD1304" i="10"/>
  <c r="AC1304" i="10"/>
  <c r="AB1304" i="10"/>
  <c r="AA1304" i="10"/>
  <c r="AD1303" i="10"/>
  <c r="AC1303" i="10"/>
  <c r="AB1303" i="10"/>
  <c r="AA1303" i="10"/>
  <c r="AD1302" i="10"/>
  <c r="AC1302" i="10"/>
  <c r="AB1302" i="10"/>
  <c r="AA1302" i="10"/>
  <c r="AD1301" i="10"/>
  <c r="AC1301" i="10"/>
  <c r="AB1301" i="10"/>
  <c r="AA1301" i="10"/>
  <c r="AD1300" i="10"/>
  <c r="AC1300" i="10"/>
  <c r="AB1300" i="10"/>
  <c r="AA1300" i="10"/>
  <c r="AD1299" i="10"/>
  <c r="AC1299" i="10"/>
  <c r="AB1299" i="10"/>
  <c r="AA1299" i="10"/>
  <c r="AD1298" i="10"/>
  <c r="AC1298" i="10"/>
  <c r="AB1298" i="10"/>
  <c r="AA1298" i="10"/>
  <c r="AD1297" i="10"/>
  <c r="AC1297" i="10"/>
  <c r="AB1297" i="10"/>
  <c r="AA1297" i="10"/>
  <c r="AD1296" i="10"/>
  <c r="AC1296" i="10"/>
  <c r="AB1296" i="10"/>
  <c r="AA1296" i="10"/>
  <c r="AD1295" i="10"/>
  <c r="AC1295" i="10"/>
  <c r="AB1295" i="10"/>
  <c r="AA1295" i="10"/>
  <c r="AD1294" i="10"/>
  <c r="AC1294" i="10"/>
  <c r="AB1294" i="10"/>
  <c r="AA1294" i="10"/>
  <c r="AD1293" i="10"/>
  <c r="AC1293" i="10"/>
  <c r="AB1293" i="10"/>
  <c r="AA1293" i="10"/>
  <c r="AD1292" i="10"/>
  <c r="AC1292" i="10"/>
  <c r="AB1292" i="10"/>
  <c r="AA1292" i="10"/>
  <c r="AD1291" i="10"/>
  <c r="AC1291" i="10"/>
  <c r="AB1291" i="10"/>
  <c r="AA1291" i="10"/>
  <c r="AD1290" i="10"/>
  <c r="AC1290" i="10"/>
  <c r="AB1290" i="10"/>
  <c r="AA1290" i="10"/>
  <c r="AD1289" i="10"/>
  <c r="AC1289" i="10"/>
  <c r="AB1289" i="10"/>
  <c r="AA1289" i="10"/>
  <c r="AD1288" i="10"/>
  <c r="AC1288" i="10"/>
  <c r="AB1288" i="10"/>
  <c r="AA1288" i="10"/>
  <c r="AD1287" i="10"/>
  <c r="AC1287" i="10"/>
  <c r="AB1287" i="10"/>
  <c r="AA1287" i="10"/>
  <c r="AD1286" i="10"/>
  <c r="AC1286" i="10"/>
  <c r="AB1286" i="10"/>
  <c r="AA1286" i="10"/>
  <c r="AD1285" i="10"/>
  <c r="AC1285" i="10"/>
  <c r="AB1285" i="10"/>
  <c r="AA1285" i="10"/>
  <c r="AD1284" i="10"/>
  <c r="AC1284" i="10"/>
  <c r="AB1284" i="10"/>
  <c r="AA1284" i="10"/>
  <c r="AD1283" i="10"/>
  <c r="AC1283" i="10"/>
  <c r="AB1283" i="10"/>
  <c r="AA1283" i="10"/>
  <c r="AD1282" i="10"/>
  <c r="AC1282" i="10"/>
  <c r="AB1282" i="10"/>
  <c r="AA1282" i="10"/>
  <c r="AD1281" i="10"/>
  <c r="AC1281" i="10"/>
  <c r="AB1281" i="10"/>
  <c r="AA1281" i="10"/>
  <c r="AD1280" i="10"/>
  <c r="AC1280" i="10"/>
  <c r="AB1280" i="10"/>
  <c r="AA1280" i="10"/>
  <c r="AD1279" i="10"/>
  <c r="AC1279" i="10"/>
  <c r="AB1279" i="10"/>
  <c r="AA1279" i="10"/>
  <c r="AD1278" i="10"/>
  <c r="AC1278" i="10"/>
  <c r="AB1278" i="10"/>
  <c r="AA1278" i="10"/>
  <c r="AD1277" i="10"/>
  <c r="AC1277" i="10"/>
  <c r="AB1277" i="10"/>
  <c r="AA1277" i="10"/>
  <c r="AD1276" i="10"/>
  <c r="AC1276" i="10"/>
  <c r="AB1276" i="10"/>
  <c r="AA1276" i="10"/>
  <c r="AD1275" i="10"/>
  <c r="AC1275" i="10"/>
  <c r="AB1275" i="10"/>
  <c r="AA1275" i="10"/>
  <c r="AD1274" i="10"/>
  <c r="AC1274" i="10"/>
  <c r="AB1274" i="10"/>
  <c r="AA1274" i="10"/>
  <c r="AD1273" i="10"/>
  <c r="AC1273" i="10"/>
  <c r="AB1273" i="10"/>
  <c r="AA1273" i="10"/>
  <c r="AD1272" i="10"/>
  <c r="AC1272" i="10"/>
  <c r="AB1272" i="10"/>
  <c r="AA1272" i="10"/>
  <c r="AD1271" i="10"/>
  <c r="AC1271" i="10"/>
  <c r="AB1271" i="10"/>
  <c r="AA1271" i="10"/>
  <c r="AD1270" i="10"/>
  <c r="AC1270" i="10"/>
  <c r="AB1270" i="10"/>
  <c r="AA1270" i="10"/>
  <c r="AD1269" i="10"/>
  <c r="AC1269" i="10"/>
  <c r="AB1269" i="10"/>
  <c r="AA1269" i="10"/>
  <c r="AD1268" i="10"/>
  <c r="AC1268" i="10"/>
  <c r="AB1268" i="10"/>
  <c r="AA1268" i="10"/>
  <c r="AD1267" i="10"/>
  <c r="AC1267" i="10"/>
  <c r="AB1267" i="10"/>
  <c r="AA1267" i="10"/>
  <c r="AD1266" i="10"/>
  <c r="AC1266" i="10"/>
  <c r="AB1266" i="10"/>
  <c r="AA1266" i="10"/>
  <c r="AD1265" i="10"/>
  <c r="AC1265" i="10"/>
  <c r="AB1265" i="10"/>
  <c r="AA1265" i="10"/>
  <c r="AD1264" i="10"/>
  <c r="AC1264" i="10"/>
  <c r="AB1264" i="10"/>
  <c r="AA1264" i="10"/>
  <c r="AD1263" i="10"/>
  <c r="AC1263" i="10"/>
  <c r="AB1263" i="10"/>
  <c r="AA1263" i="10"/>
  <c r="AD1262" i="10"/>
  <c r="AC1262" i="10"/>
  <c r="AB1262" i="10"/>
  <c r="AA1262" i="10"/>
  <c r="AD1261" i="10"/>
  <c r="AC1261" i="10"/>
  <c r="AB1261" i="10"/>
  <c r="AA1261" i="10"/>
  <c r="AD1260" i="10"/>
  <c r="AC1260" i="10"/>
  <c r="AB1260" i="10"/>
  <c r="AA1260" i="10"/>
  <c r="AD1259" i="10"/>
  <c r="AC1259" i="10"/>
  <c r="AB1259" i="10"/>
  <c r="AA1259" i="10"/>
  <c r="AD1258" i="10"/>
  <c r="AC1258" i="10"/>
  <c r="AB1258" i="10"/>
  <c r="AA1258" i="10"/>
  <c r="AD1257" i="10"/>
  <c r="AC1257" i="10"/>
  <c r="AB1257" i="10"/>
  <c r="AA1257" i="10"/>
  <c r="AD1256" i="10"/>
  <c r="AC1256" i="10"/>
  <c r="AB1256" i="10"/>
  <c r="AA1256" i="10"/>
  <c r="AD1255" i="10"/>
  <c r="AC1255" i="10"/>
  <c r="AB1255" i="10"/>
  <c r="AA1255" i="10"/>
  <c r="AD1254" i="10"/>
  <c r="AC1254" i="10"/>
  <c r="AB1254" i="10"/>
  <c r="AA1254" i="10"/>
  <c r="AD1253" i="10"/>
  <c r="AC1253" i="10"/>
  <c r="AB1253" i="10"/>
  <c r="AA1253" i="10"/>
  <c r="AD1252" i="10"/>
  <c r="AC1252" i="10"/>
  <c r="AB1252" i="10"/>
  <c r="AA1252" i="10"/>
  <c r="AD1251" i="10"/>
  <c r="AC1251" i="10"/>
  <c r="AB1251" i="10"/>
  <c r="AA1251" i="10"/>
  <c r="AD1250" i="10"/>
  <c r="AC1250" i="10"/>
  <c r="AB1250" i="10"/>
  <c r="AA1250" i="10"/>
  <c r="AD1249" i="10"/>
  <c r="AC1249" i="10"/>
  <c r="AB1249" i="10"/>
  <c r="AA1249" i="10"/>
  <c r="AD1248" i="10"/>
  <c r="AC1248" i="10"/>
  <c r="AB1248" i="10"/>
  <c r="AA1248" i="10"/>
  <c r="AD1247" i="10"/>
  <c r="AC1247" i="10"/>
  <c r="AB1247" i="10"/>
  <c r="AA1247" i="10"/>
  <c r="AD1246" i="10"/>
  <c r="AC1246" i="10"/>
  <c r="AB1246" i="10"/>
  <c r="AA1246" i="10"/>
  <c r="AD1245" i="10"/>
  <c r="AC1245" i="10"/>
  <c r="AB1245" i="10"/>
  <c r="AA1245" i="10"/>
  <c r="AD1244" i="10"/>
  <c r="AC1244" i="10"/>
  <c r="AB1244" i="10"/>
  <c r="AA1244" i="10"/>
  <c r="AD1243" i="10"/>
  <c r="AC1243" i="10"/>
  <c r="AB1243" i="10"/>
  <c r="AA1243" i="10"/>
  <c r="AD1242" i="10"/>
  <c r="AC1242" i="10"/>
  <c r="AB1242" i="10"/>
  <c r="AA1242" i="10"/>
  <c r="AD1241" i="10"/>
  <c r="AC1241" i="10"/>
  <c r="AB1241" i="10"/>
  <c r="AA1241" i="10"/>
  <c r="AD1240" i="10"/>
  <c r="AC1240" i="10"/>
  <c r="AB1240" i="10"/>
  <c r="AA1240" i="10"/>
  <c r="AD1239" i="10"/>
  <c r="AC1239" i="10"/>
  <c r="AB1239" i="10"/>
  <c r="AA1239" i="10"/>
  <c r="AD1238" i="10"/>
  <c r="AC1238" i="10"/>
  <c r="AB1238" i="10"/>
  <c r="AA1238" i="10"/>
  <c r="AD1237" i="10"/>
  <c r="AC1237" i="10"/>
  <c r="AB1237" i="10"/>
  <c r="AA1237" i="10"/>
  <c r="AD1236" i="10"/>
  <c r="AC1236" i="10"/>
  <c r="AB1236" i="10"/>
  <c r="AA1236" i="10"/>
  <c r="AD1235" i="10"/>
  <c r="AC1235" i="10"/>
  <c r="AB1235" i="10"/>
  <c r="AA1235" i="10"/>
  <c r="AD1234" i="10"/>
  <c r="AC1234" i="10"/>
  <c r="AB1234" i="10"/>
  <c r="AA1234" i="10"/>
  <c r="AD1233" i="10"/>
  <c r="AC1233" i="10"/>
  <c r="AB1233" i="10"/>
  <c r="AA1233" i="10"/>
  <c r="AD1232" i="10"/>
  <c r="AC1232" i="10"/>
  <c r="AB1232" i="10"/>
  <c r="AA1232" i="10"/>
  <c r="AD1231" i="10"/>
  <c r="AC1231" i="10"/>
  <c r="AB1231" i="10"/>
  <c r="AA1231" i="10"/>
  <c r="AD1230" i="10"/>
  <c r="AC1230" i="10"/>
  <c r="AB1230" i="10"/>
  <c r="AA1230" i="10"/>
  <c r="AD1229" i="10"/>
  <c r="AC1229" i="10"/>
  <c r="AB1229" i="10"/>
  <c r="AA1229" i="10"/>
  <c r="AD1228" i="10"/>
  <c r="AC1228" i="10"/>
  <c r="AB1228" i="10"/>
  <c r="AA1228" i="10"/>
  <c r="AD1227" i="10"/>
  <c r="AC1227" i="10"/>
  <c r="AB1227" i="10"/>
  <c r="AA1227" i="10"/>
  <c r="AD1226" i="10"/>
  <c r="AC1226" i="10"/>
  <c r="AB1226" i="10"/>
  <c r="AA1226" i="10"/>
  <c r="AD1225" i="10"/>
  <c r="AC1225" i="10"/>
  <c r="AB1225" i="10"/>
  <c r="AA1225" i="10"/>
  <c r="AD1224" i="10"/>
  <c r="AC1224" i="10"/>
  <c r="AB1224" i="10"/>
  <c r="AA1224" i="10"/>
  <c r="AD1223" i="10"/>
  <c r="AC1223" i="10"/>
  <c r="AB1223" i="10"/>
  <c r="AA1223" i="10"/>
  <c r="AD1222" i="10"/>
  <c r="AC1222" i="10"/>
  <c r="AB1222" i="10"/>
  <c r="AA1222" i="10"/>
  <c r="AD1221" i="10"/>
  <c r="AC1221" i="10"/>
  <c r="AB1221" i="10"/>
  <c r="AA1221" i="10"/>
  <c r="AD1220" i="10"/>
  <c r="AC1220" i="10"/>
  <c r="AB1220" i="10"/>
  <c r="AA1220" i="10"/>
  <c r="AD1219" i="10"/>
  <c r="AC1219" i="10"/>
  <c r="AB1219" i="10"/>
  <c r="AA1219" i="10"/>
  <c r="AD1218" i="10"/>
  <c r="AC1218" i="10"/>
  <c r="AB1218" i="10"/>
  <c r="AA1218" i="10"/>
  <c r="AD1217" i="10"/>
  <c r="AC1217" i="10"/>
  <c r="AB1217" i="10"/>
  <c r="AA1217" i="10"/>
  <c r="AD1216" i="10"/>
  <c r="AC1216" i="10"/>
  <c r="AB1216" i="10"/>
  <c r="AA1216" i="10"/>
  <c r="AD1215" i="10"/>
  <c r="AC1215" i="10"/>
  <c r="AB1215" i="10"/>
  <c r="AA1215" i="10"/>
  <c r="AD1214" i="10"/>
  <c r="AC1214" i="10"/>
  <c r="AB1214" i="10"/>
  <c r="AA1214" i="10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64" i="11"/>
  <c r="AI64" i="11"/>
  <c r="AH64" i="11"/>
  <c r="AG64" i="11"/>
  <c r="AF64" i="11"/>
  <c r="AE64" i="11"/>
  <c r="AD64" i="11"/>
  <c r="AC64" i="11"/>
  <c r="AB64" i="11"/>
  <c r="AA64" i="11"/>
  <c r="Z64" i="11"/>
  <c r="Y64" i="11"/>
  <c r="X64" i="11"/>
  <c r="W64" i="11"/>
  <c r="V64" i="11"/>
  <c r="U64" i="11"/>
  <c r="T64" i="11"/>
  <c r="R64" i="11"/>
  <c r="S64" i="11" s="1"/>
  <c r="Q64" i="11"/>
  <c r="O64" i="11"/>
  <c r="P64" i="11" s="1"/>
  <c r="N64" i="11"/>
  <c r="M64" i="11"/>
  <c r="L64" i="11"/>
  <c r="K64" i="11" a="1"/>
  <c r="K64" i="11" s="1"/>
  <c r="J64" i="11" a="1"/>
  <c r="J64" i="11" s="1"/>
  <c r="B44" i="22" s="1"/>
  <c r="E44" i="22" s="1"/>
  <c r="I64" i="11"/>
  <c r="H64" i="11"/>
  <c r="AJ63" i="11"/>
  <c r="AI63" i="11"/>
  <c r="AH63" i="11"/>
  <c r="AG63" i="11"/>
  <c r="AF63" i="11"/>
  <c r="AE63" i="11"/>
  <c r="AD63" i="11"/>
  <c r="AC63" i="11"/>
  <c r="AB63" i="11"/>
  <c r="AA63" i="11"/>
  <c r="Z63" i="11"/>
  <c r="Y63" i="11"/>
  <c r="X63" i="11"/>
  <c r="W63" i="11"/>
  <c r="V63" i="11"/>
  <c r="U63" i="11"/>
  <c r="T63" i="11"/>
  <c r="R63" i="11"/>
  <c r="S63" i="11" s="1"/>
  <c r="Q63" i="11"/>
  <c r="O63" i="11"/>
  <c r="P63" i="11" s="1"/>
  <c r="N63" i="11"/>
  <c r="M63" i="11"/>
  <c r="L63" i="11"/>
  <c r="K63" i="11" a="1"/>
  <c r="K63" i="11" s="1"/>
  <c r="J63" i="11" a="1"/>
  <c r="J63" i="11" s="1"/>
  <c r="I63" i="11"/>
  <c r="H63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R62" i="11"/>
  <c r="S62" i="11" s="1"/>
  <c r="Q62" i="11"/>
  <c r="O62" i="11"/>
  <c r="P62" i="11" s="1"/>
  <c r="N62" i="11"/>
  <c r="M62" i="11"/>
  <c r="L62" i="11"/>
  <c r="K62" i="11" a="1"/>
  <c r="K62" i="11" s="1"/>
  <c r="J62" i="11" a="1"/>
  <c r="J62" i="11" s="1"/>
  <c r="B7" i="22" s="1"/>
  <c r="E7" i="22" s="1"/>
  <c r="I62" i="11"/>
  <c r="H62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R61" i="11"/>
  <c r="S61" i="11" s="1"/>
  <c r="Q61" i="11"/>
  <c r="O61" i="11"/>
  <c r="P61" i="11" s="1"/>
  <c r="N61" i="11"/>
  <c r="M61" i="11"/>
  <c r="L61" i="11"/>
  <c r="K61" i="11" a="1"/>
  <c r="K61" i="11" s="1"/>
  <c r="J61" i="11" a="1"/>
  <c r="J61" i="11" s="1"/>
  <c r="B5" i="22" s="1"/>
  <c r="E5" i="22" s="1"/>
  <c r="I61" i="11"/>
  <c r="H61" i="1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S60" i="11"/>
  <c r="R60" i="11"/>
  <c r="Q60" i="11"/>
  <c r="O60" i="11"/>
  <c r="P60" i="11" s="1"/>
  <c r="N60" i="11"/>
  <c r="M60" i="11"/>
  <c r="L60" i="11"/>
  <c r="K60" i="11" a="1"/>
  <c r="K60" i="11" s="1"/>
  <c r="J60" i="11" a="1"/>
  <c r="J60" i="11" s="1"/>
  <c r="B18" i="22" s="1"/>
  <c r="E18" i="22" s="1"/>
  <c r="I60" i="11"/>
  <c r="H60" i="11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S59" i="11"/>
  <c r="R59" i="11"/>
  <c r="Q59" i="11"/>
  <c r="O59" i="11"/>
  <c r="P59" i="11" s="1"/>
  <c r="N59" i="11"/>
  <c r="M59" i="11"/>
  <c r="L59" i="11"/>
  <c r="K59" i="11" a="1"/>
  <c r="K59" i="11" s="1"/>
  <c r="J59" i="11" a="1"/>
  <c r="J59" i="11" s="1"/>
  <c r="B56" i="22" s="1"/>
  <c r="E56" i="22" s="1"/>
  <c r="I59" i="11"/>
  <c r="H59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28" i="22" s="1"/>
  <c r="E28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3" i="22" s="1"/>
  <c r="E3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29" i="22" s="1"/>
  <c r="E29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27" i="22" s="1"/>
  <c r="E27" i="22" s="1"/>
  <c r="I55" i="11"/>
  <c r="H55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4" i="22" s="1"/>
  <c r="E4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17" i="22" s="1"/>
  <c r="E17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25" i="22" s="1"/>
  <c r="E25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54" i="22" s="1"/>
  <c r="E54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15" i="22" s="1"/>
  <c r="E15" i="22" s="1"/>
  <c r="I48" i="11"/>
  <c r="H48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49" i="22" s="1"/>
  <c r="E49" i="22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24" i="22" s="1"/>
  <c r="E24" i="22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11" i="22" s="1"/>
  <c r="E11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2" i="22" s="1"/>
  <c r="E2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P42" i="11"/>
  <c r="O42" i="11"/>
  <c r="N42" i="11"/>
  <c r="M42" i="11"/>
  <c r="L42" i="11"/>
  <c r="K42" i="11" a="1"/>
  <c r="K42" i="11" s="1"/>
  <c r="J42" i="11" a="1"/>
  <c r="J42" i="11" s="1"/>
  <c r="B19" i="22" s="1"/>
  <c r="E19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53" i="22" s="1"/>
  <c r="E53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30" i="22" s="1"/>
  <c r="E30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13" i="22" s="1"/>
  <c r="E13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40" i="22" s="1"/>
  <c r="E40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16" i="22" s="1"/>
  <c r="E16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45" i="22" s="1"/>
  <c r="E45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33" i="22" s="1"/>
  <c r="E33" i="22" s="1"/>
  <c r="I34" i="11"/>
  <c r="H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21" i="22" s="1"/>
  <c r="E21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39" i="22" s="1"/>
  <c r="E39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23" i="22" s="1"/>
  <c r="E23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42" i="22" s="1"/>
  <c r="E42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10" i="22" s="1"/>
  <c r="E10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41" i="22" s="1"/>
  <c r="E41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22" i="22" s="1"/>
  <c r="E22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9" i="22" s="1"/>
  <c r="E9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26" i="22" s="1"/>
  <c r="E26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6" i="22" s="1"/>
  <c r="E6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32" i="22" s="1"/>
  <c r="E32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/>
  <c r="K22" i="11" a="1"/>
  <c r="J22" i="11" a="1"/>
  <c r="J22" i="11" s="1"/>
  <c r="B31" i="22" s="1"/>
  <c r="E31" i="22" s="1"/>
  <c r="I22" i="11"/>
  <c r="H22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57" i="22" s="1"/>
  <c r="E57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14" i="22" s="1"/>
  <c r="E14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43" i="22" s="1"/>
  <c r="E43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8" i="22" s="1"/>
  <c r="E38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5" i="22" s="1"/>
  <c r="E35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7" i="22" s="1"/>
  <c r="E37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12" i="22" s="1"/>
  <c r="E1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52" i="22" s="1"/>
  <c r="E5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20" i="22" s="1"/>
  <c r="E20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48" i="22" s="1"/>
  <c r="E48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4" i="22" s="1"/>
  <c r="E34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6" i="22" s="1"/>
  <c r="E36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47" i="22" s="1"/>
  <c r="E47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51" i="22" s="1"/>
  <c r="E51" i="22" s="1"/>
  <c r="I7" i="11"/>
  <c r="H7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</calcChain>
</file>

<file path=xl/sharedStrings.xml><?xml version="1.0" encoding="utf-8"?>
<sst xmlns="http://schemas.openxmlformats.org/spreadsheetml/2006/main" count="8366" uniqueCount="256">
  <si>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</si>
  <si>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</si>
  <si>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</si>
  <si>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</si>
  <si>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</si>
  <si>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</si>
  <si>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</si>
  <si>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</si>
  <si>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</si>
  <si>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</si>
  <si>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</si>
  <si>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</si>
  <si>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</si>
  <si>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</si>
  <si>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</si>
  <si>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</si>
  <si>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</si>
  <si>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</si>
  <si>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</si>
  <si>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</si>
  <si>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</si>
  <si>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</si>
  <si>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</si>
  <si>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</si>
  <si>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</si>
  <si>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</si>
  <si>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</si>
  <si>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</si>
  <si>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</si>
  <si>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</si>
  <si>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</si>
  <si>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</si>
  <si>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</si>
  <si>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</si>
  <si>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</si>
  <si>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</si>
  <si>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</si>
  <si>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</si>
  <si>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</si>
  <si>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</si>
  <si>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</si>
  <si>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</si>
  <si>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</si>
  <si>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</si>
  <si>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</si>
  <si>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</si>
  <si>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</si>
  <si>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</si>
  <si>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</si>
  <si>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</si>
  <si>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</si>
  <si>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</si>
  <si>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</si>
  <si>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</si>
  <si>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</si>
  <si>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</si>
  <si>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</si>
  <si>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</si>
  <si>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</si>
  <si>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</si>
  <si>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</si>
  <si>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</si>
  <si>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</si>
  <si>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</si>
  <si>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</si>
  <si>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</si>
  <si>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</si>
  <si>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</si>
  <si>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</si>
  <si>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</si>
  <si>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</si>
  <si>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</si>
  <si>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</si>
  <si>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</si>
  <si>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</si>
  <si>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</si>
  <si>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</si>
  <si>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</si>
  <si>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</si>
  <si>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</si>
  <si>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</si>
  <si>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</si>
  <si>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</si>
  <si>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</si>
  <si>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</si>
  <si>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</si>
  <si>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</si>
  <si>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</si>
  <si>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</si>
  <si>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</si>
  <si>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</si>
  <si>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</si>
  <si>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</si>
  <si>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</si>
  <si>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</si>
  <si>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</si>
  <si>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</si>
  <si>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</si>
  <si>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</si>
  <si>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</si>
  <si>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</si>
  <si>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</si>
  <si>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</si>
  <si>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</si>
  <si>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</si>
  <si>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</si>
  <si>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</si>
  <si>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</si>
  <si>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</si>
  <si>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</si>
  <si>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</si>
  <si>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</si>
  <si>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</si>
  <si>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</si>
  <si>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</si>
  <si>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</si>
  <si>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</si>
  <si>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</si>
  <si>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</si>
  <si>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</si>
  <si>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</si>
  <si>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</si>
  <si>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</si>
  <si>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</si>
  <si>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</si>
  <si>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</si>
  <si>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</si>
  <si>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</si>
  <si>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</si>
  <si>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</si>
  <si>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</si>
  <si>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</si>
  <si>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</si>
  <si>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</si>
  <si>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</si>
  <si>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</si>
  <si>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</si>
  <si>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</si>
  <si>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</si>
  <si>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</si>
  <si>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</si>
  <si>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</si>
  <si>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</si>
  <si>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</si>
  <si>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</si>
  <si>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</si>
  <si>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</si>
  <si>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</si>
  <si>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</si>
  <si>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</si>
  <si>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</si>
  <si>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</si>
  <si>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</si>
  <si>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</si>
  <si>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</si>
  <si>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</si>
  <si>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</si>
  <si>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</si>
  <si>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</si>
  <si>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</si>
  <si>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</si>
  <si>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</si>
  <si>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</si>
  <si>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</si>
  <si>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</si>
  <si>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</si>
  <si>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</si>
  <si>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</si>
  <si>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</si>
  <si>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</si>
  <si>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</si>
  <si>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</si>
  <si>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</si>
  <si>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</si>
  <si>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</si>
  <si>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</si>
  <si>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</si>
  <si>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</si>
  <si>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</si>
  <si>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</si>
  <si>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</si>
  <si>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</si>
  <si>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</si>
  <si>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</si>
  <si>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</si>
  <si>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</si>
  <si>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</si>
  <si>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</si>
  <si>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</si>
  <si>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</si>
  <si>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</si>
  <si>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</si>
  <si>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</si>
  <si>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</si>
  <si>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</si>
  <si>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</si>
  <si>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</si>
  <si>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</si>
  <si>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</si>
  <si>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</si>
  <si>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</si>
  <si>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</si>
  <si>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</si>
  <si>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</si>
  <si>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</si>
  <si>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</si>
  <si>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</si>
  <si>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</si>
  <si>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</si>
  <si>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</si>
  <si>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</si>
  <si>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</si>
  <si>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</si>
  <si>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</si>
  <si>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</si>
  <si>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</si>
  <si>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</si>
  <si>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</si>
  <si>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</si>
  <si>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</si>
  <si>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</si>
  <si>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</si>
  <si>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</si>
  <si>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</si>
  <si>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</si>
  <si>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</si>
  <si>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</si>
  <si>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</si>
  <si>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</si>
  <si>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</si>
  <si>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</si>
  <si>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</si>
  <si>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</si>
  <si>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</si>
  <si>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</si>
  <si>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</si>
  <si>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</si>
  <si>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</si>
  <si>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</si>
  <si>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</si>
  <si>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</si>
  <si>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</si>
  <si>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</si>
  <si>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</si>
  <si>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</si>
  <si>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</si>
  <si>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</si>
  <si>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</si>
  <si>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Beareded</t>
  </si>
  <si>
    <t>Dave</t>
  </si>
  <si>
    <t>Sertman</t>
  </si>
  <si>
    <t>Merk N  U</t>
  </si>
  <si>
    <t>Quicknes</t>
  </si>
  <si>
    <t>StevO</t>
  </si>
  <si>
    <t>Silent</t>
  </si>
  <si>
    <t>Faded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</si>
</sst>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6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U21" sqref="U21:AJ2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203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6" t="s">
        <v>54</v>
      </c>
      <c r="C3" s="3" t="s">
        <v>70</v>
      </c>
      <c r="D3" s="3">
        <v>1</v>
      </c>
      <c r="E3" s="3"/>
      <c r="F3" s="3"/>
      <c r="G3" s="3"/>
      <c r="H3" s="12">
        <f>SUMIFS('OB History'!C:C,'OB History'!B:B,A3)</f>
        <v>368</v>
      </c>
      <c r="I3" s="4">
        <f>AVERAGEIFS('OB History'!C:C,'OB History'!B:B,A3)</f>
        <v>12.266666666666667</v>
      </c>
      <c r="J3" s="4">
        <f t="array" ref="J3">MEDIAN(IF('OB History'!B:B=A3, 'OB History'!C:C))</f>
        <v>10.5</v>
      </c>
      <c r="K3" s="13">
        <f t="array" ref="K3">MAX(IF('OB History'!B:B=A3, 'OB History'!C:C))</f>
        <v>35</v>
      </c>
      <c r="L3" s="12">
        <f>COUNTIFS('OB History'!B:B,A3,'OB History'!D:D, 1)</f>
        <v>15</v>
      </c>
      <c r="M3" s="2">
        <f>COUNTIFS('OB History'!B:B,A3,'OB History'!D:D, 0)</f>
        <v>15</v>
      </c>
      <c r="N3" s="42">
        <f>LOOKUP(2, 1/('OB History'!$B:$B=A3), 'OB History'!$AD:$AD)</f>
        <v>0.5</v>
      </c>
      <c r="O3" s="12">
        <f>SUMIFS('OB History'!F:F,'OB History'!B:B,A3)</f>
        <v>55</v>
      </c>
      <c r="P3" s="2">
        <f>SUMIFS('OB History'!E:E,'OB History'!B:B,A3)-O3</f>
        <v>63</v>
      </c>
      <c r="Q3" s="42">
        <f>LOOKUP(2, 1/('OB History'!$B:$B=A3), 'OB History'!$AB:$AB)</f>
        <v>0.44333333333333336</v>
      </c>
      <c r="R3" s="12">
        <f>SUMIFS('OB History'!H:H,'OB History'!B:B,A3)</f>
        <v>239</v>
      </c>
      <c r="S3" s="2">
        <f>SUMIFS('OB History'!G:G,'OB History'!B:B,A3)-R3</f>
        <v>251</v>
      </c>
      <c r="T3" s="42">
        <f>LOOKUP(2, 1/('OB History'!$B:$B=A3), 'OB History'!$AC:$AC)</f>
        <v>0.47799999999999992</v>
      </c>
      <c r="U3" s="2">
        <f>COUNTIFS('OB History'!$B:$B,$A$3,'OB History'!K:K, 1)</f>
        <v>3</v>
      </c>
      <c r="V3" s="2">
        <f>COUNTIFS('OB History'!$B:$B,$A$3,'OB History'!L:L, 1)</f>
        <v>6</v>
      </c>
      <c r="W3" s="2">
        <f>COUNTIFS('OB History'!$B:$B,$A$3,'OB History'!M:M, 1)</f>
        <v>4</v>
      </c>
      <c r="X3" s="2">
        <f>COUNTIFS('OB History'!$B:$B,$A$3,'OB History'!N:N, 1)</f>
        <v>9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5</v>
      </c>
      <c r="AI3" s="2">
        <f>COUNTIFS('OB History'!$B:$B,$A$3,'OB History'!Y:Y, 1)</f>
        <v>8</v>
      </c>
      <c r="AJ3" s="2">
        <f>COUNTIFS('OB History'!$B:$B,$A$3,'OB History'!Z:Z, 1)</f>
        <v>9</v>
      </c>
    </row>
    <row r="4" spans="1:36" x14ac:dyDescent="0.25">
      <c r="A4" s="2" t="s">
        <v>112</v>
      </c>
      <c r="B4" s="2" t="s">
        <v>70</v>
      </c>
      <c r="C4" s="2" t="s">
        <v>70</v>
      </c>
      <c r="D4" s="3">
        <v>1</v>
      </c>
      <c r="E4" s="3"/>
      <c r="F4" s="3"/>
      <c r="G4" s="3"/>
      <c r="H4" s="12">
        <f>SUMIFS('OB History'!C:C,'OB History'!B:B,A4)</f>
        <v>608</v>
      </c>
      <c r="I4" s="4">
        <f>AVERAGEIFS('OB History'!C:C,'OB History'!B:B,A4)</f>
        <v>11.054545454545455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26</v>
      </c>
      <c r="M4" s="2">
        <f>COUNTIFS('OB History'!B:B,A4,'OB History'!D:D, 0)</f>
        <v>29</v>
      </c>
      <c r="N4" s="42">
        <f>LOOKUP(2, 1/('OB History'!$B:$B=A4), 'OB History'!$AD:$AD)</f>
        <v>0.47272727272727272</v>
      </c>
      <c r="O4" s="12">
        <f>SUMIFS('OB History'!F:F,'OB History'!B:B,A4)</f>
        <v>110</v>
      </c>
      <c r="P4" s="2">
        <f>SUMIFS('OB History'!E:E,'OB History'!B:B,A4)-O4</f>
        <v>113</v>
      </c>
      <c r="Q4" s="42">
        <f>LOOKUP(2, 1/('OB History'!$B:$B=A4), 'OB History'!$AB:$AB)</f>
        <v>0.50181818181818172</v>
      </c>
      <c r="R4" s="12">
        <f>SUMIFS('OB History'!H:H,'OB History'!B:B,A4)</f>
        <v>461</v>
      </c>
      <c r="S4" s="2">
        <f>SUMIFS('OB History'!G:G,'OB History'!B:B,A4)-R4</f>
        <v>473</v>
      </c>
      <c r="T4" s="42">
        <f>LOOKUP(2, 1/('OB History'!$B:$B=A4), 'OB History'!$AC:$AC)</f>
        <v>0.49999999999999989</v>
      </c>
      <c r="U4" s="2">
        <f>COUNTIFS('OB History'!$B:$B,$A$4,'OB History'!K:K, 1)</f>
        <v>8</v>
      </c>
      <c r="V4" s="2">
        <f>COUNTIFS('OB History'!$B:$B,$A$4,'OB History'!L:L, 1)</f>
        <v>7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1</v>
      </c>
      <c r="Z4" s="2">
        <f>COUNTIFS('OB History'!$B:$B,$A$4,'OB History'!P:P, 1)</f>
        <v>7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1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10</v>
      </c>
      <c r="AH4" s="2">
        <f>COUNTIFS('OB History'!$B:$B,$A$4,'OB History'!X:X, 1)</f>
        <v>15</v>
      </c>
      <c r="AI4" s="2">
        <f>COUNTIFS('OB History'!$B:$B,$A$4,'OB History'!Y:Y, 1)</f>
        <v>18</v>
      </c>
      <c r="AJ4" s="2">
        <f>COUNTIFS('OB History'!$B:$B,$A$4,'OB History'!Z:Z, 1)</f>
        <v>11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6</v>
      </c>
      <c r="E5" s="3"/>
      <c r="F5" s="3"/>
      <c r="G5" s="3"/>
      <c r="H5" s="12">
        <f>SUMIFS('OB History'!C:C,'OB History'!B:B,A5)</f>
        <v>936</v>
      </c>
      <c r="I5" s="4">
        <f>AVERAGEIFS('OB History'!C:C,'OB History'!B:B,A5)</f>
        <v>19.5</v>
      </c>
      <c r="J5" s="4">
        <f t="array" ref="J5">MEDIAN(IF('OB History'!B:B=A5, 'OB History'!C:C))</f>
        <v>18</v>
      </c>
      <c r="K5" s="13">
        <f t="array" ref="K5">MAX(IF('OB History'!B:B=A5, 'OB History'!C:C))</f>
        <v>36</v>
      </c>
      <c r="L5" s="12">
        <f>COUNTIFS('OB History'!B:B,A5,'OB History'!D:D, 1)</f>
        <v>25</v>
      </c>
      <c r="M5" s="2">
        <f>COUNTIFS('OB History'!B:B,A5,'OB History'!D:D, 0)</f>
        <v>23</v>
      </c>
      <c r="N5" s="42">
        <f>LOOKUP(2, 1/('OB History'!$B:$B=A5), 'OB History'!$AD:$AD)</f>
        <v>0.52083333333333337</v>
      </c>
      <c r="O5" s="12">
        <f>SUMIFS('OB History'!F:F,'OB History'!B:B,A5)</f>
        <v>94</v>
      </c>
      <c r="P5" s="2">
        <f>SUMIFS('OB History'!E:E,'OB History'!B:B,A5)-O5</f>
        <v>99</v>
      </c>
      <c r="Q5" s="42">
        <f>LOOKUP(2, 1/('OB History'!$B:$B=A5), 'OB History'!$AB:$AB)</f>
        <v>0.47875000000000001</v>
      </c>
      <c r="R5" s="12">
        <f>SUMIFS('OB History'!H:H,'OB History'!B:B,A5)</f>
        <v>383</v>
      </c>
      <c r="S5" s="2">
        <f>SUMIFS('OB History'!G:G,'OB History'!B:B,A5)-R5</f>
        <v>404</v>
      </c>
      <c r="T5" s="42">
        <f>LOOKUP(2, 1/('OB History'!$B:$B=A5), 'OB History'!$AC:$AC)</f>
        <v>0.48229166666666662</v>
      </c>
      <c r="U5" s="2">
        <f>COUNTIFS('OB History'!$B:$B,$A$5,'OB History'!K:K, 1)</f>
        <v>4</v>
      </c>
      <c r="V5" s="2">
        <f>COUNTIFS('OB History'!$B:$B,$A$5,'OB History'!L:L, 1)</f>
        <v>5</v>
      </c>
      <c r="W5" s="2">
        <f>COUNTIFS('OB History'!$B:$B,$A$5,'OB History'!M:M, 1)</f>
        <v>4</v>
      </c>
      <c r="X5" s="2">
        <f>COUNTIFS('OB History'!$B:$B,$A$5,'OB History'!N:N, 1)</f>
        <v>12</v>
      </c>
      <c r="Y5" s="2">
        <f>COUNTIFS('OB History'!$B:$B,$A$5,'OB History'!O:O, 1)</f>
        <v>5</v>
      </c>
      <c r="Z5" s="2">
        <f>COUNTIFS('OB History'!$B:$B,$A$5,'OB History'!P:P, 1)</f>
        <v>7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4</v>
      </c>
      <c r="AH5" s="2">
        <f>COUNTIFS('OB History'!$B:$B,$A$5,'OB History'!X:X, 1)</f>
        <v>12</v>
      </c>
      <c r="AI5" s="2">
        <f>COUNTIFS('OB History'!$B:$B,$A$5,'OB History'!Y:Y, 1)</f>
        <v>15</v>
      </c>
      <c r="AJ5" s="2">
        <f>COUNTIFS('OB History'!$B:$B,$A$5,'OB History'!Z:Z, 1)</f>
        <v>20</v>
      </c>
    </row>
    <row r="6" spans="1:36" x14ac:dyDescent="0.25">
      <c r="A6" s="2" t="s">
        <v>247</v>
      </c>
      <c r="B6" s="2" t="s">
        <v>70</v>
      </c>
      <c r="C6" s="2" t="s">
        <v>70</v>
      </c>
      <c r="D6" s="3"/>
      <c r="E6" s="3"/>
      <c r="F6" s="3"/>
      <c r="G6" s="3"/>
      <c r="H6" s="12">
        <f>SUMIFS('OB History'!C:C,'OB History'!B:B,A6)</f>
        <v>79</v>
      </c>
      <c r="I6" s="4">
        <f>AVERAGEIFS('OB History'!C:C,'OB History'!B:B,A6)</f>
        <v>8.7777777777777786</v>
      </c>
      <c r="J6" s="4">
        <f t="array" ref="J6">MEDIAN(IF('OB History'!B:B=A6, 'OB History'!C:C))</f>
        <v>9</v>
      </c>
      <c r="K6" s="13">
        <f t="array" ref="K6">MAX(IF('OB History'!B:B=A6, 'OB History'!C:C))</f>
        <v>14</v>
      </c>
      <c r="L6" s="12">
        <f>COUNTIFS('OB History'!B:B,A6,'OB History'!D:D, 1)</f>
        <v>5</v>
      </c>
      <c r="M6" s="2">
        <f>COUNTIFS('OB History'!B:B,A6,'OB History'!D:D, 0)</f>
        <v>4</v>
      </c>
      <c r="N6" s="42">
        <f>LOOKUP(2, 1/('OB History'!$B:$B=A6), 'OB History'!$AD:$AD)</f>
        <v>0.55555555555555558</v>
      </c>
      <c r="O6" s="12">
        <f>SUMIFS('OB History'!F:F,'OB History'!B:B,A6)</f>
        <v>21</v>
      </c>
      <c r="P6" s="2">
        <f>SUMIFS('OB History'!E:E,'OB History'!B:B,A6)-O6</f>
        <v>17</v>
      </c>
      <c r="Q6" s="42">
        <f>LOOKUP(2, 1/('OB History'!$B:$B=A6), 'OB History'!$AB:$AB)</f>
        <v>0.57222222222222219</v>
      </c>
      <c r="R6" s="12">
        <f>SUMIFS('OB History'!H:H,'OB History'!B:B,A6)</f>
        <v>86</v>
      </c>
      <c r="S6" s="2">
        <f>SUMIFS('OB History'!G:G,'OB History'!B:B,A6)-R6</f>
        <v>71</v>
      </c>
      <c r="T6" s="42">
        <f>LOOKUP(2, 1/('OB History'!$B:$B=A6), 'OB History'!$AC:$AC)</f>
        <v>0.56111111111111112</v>
      </c>
      <c r="U6" s="2">
        <f>COUNTIFS('OB History'!$B:$B,$A$6,'OB History'!K:K, 1)</f>
        <v>2</v>
      </c>
      <c r="V6" s="2">
        <f>COUNTIFS('OB History'!$B:$B,$A$6,'OB History'!L:L, 1)</f>
        <v>2</v>
      </c>
      <c r="W6" s="2">
        <f>COUNTIFS('OB History'!$B:$B,$A$6,'OB History'!M:M, 1)</f>
        <v>0</v>
      </c>
      <c r="X6" s="2">
        <f>COUNTIFS('OB History'!$B:$B,$A$6,'OB History'!N:N, 1)</f>
        <v>1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2</v>
      </c>
      <c r="AH6" s="2">
        <f>COUNTIFS('OB History'!$B:$B,$A$6,'OB History'!X:X, 1)</f>
        <v>3</v>
      </c>
      <c r="AI6" s="2">
        <f>COUNTIFS('OB History'!$B:$B,$A$6,'OB History'!Y:Y, 1)</f>
        <v>4</v>
      </c>
      <c r="AJ6" s="2">
        <f>COUNTIFS('OB History'!$B:$B,$A$6,'OB History'!Z:Z, 1)</f>
        <v>4</v>
      </c>
    </row>
    <row r="7" spans="1:36" x14ac:dyDescent="0.25">
      <c r="A7" s="2" t="s">
        <v>65</v>
      </c>
      <c r="B7" s="2" t="s">
        <v>70</v>
      </c>
      <c r="C7" s="2" t="s">
        <v>70</v>
      </c>
      <c r="D7" s="3">
        <v>2</v>
      </c>
      <c r="E7" s="3">
        <v>1</v>
      </c>
      <c r="F7" s="3"/>
      <c r="G7" s="3"/>
      <c r="H7" s="12">
        <f>SUMIFS('OB History'!C:C,'OB History'!B:B,A7)</f>
        <v>332</v>
      </c>
      <c r="I7" s="4">
        <f>AVERAGEIFS('OB History'!C:C,'OB History'!B:B,A7)</f>
        <v>18.444444444444443</v>
      </c>
      <c r="J7" s="4">
        <f t="array" ref="J7">MEDIAN(IF('OB History'!B:B=A7, 'OB History'!C:C))</f>
        <v>18.5</v>
      </c>
      <c r="K7" s="13">
        <f t="array" ref="K7">MAX(IF('OB History'!B:B=A7, 'OB History'!C:C))</f>
        <v>33</v>
      </c>
      <c r="L7" s="12">
        <f>COUNTIFS('OB History'!B:B,A7,'OB History'!D:D, 1)</f>
        <v>12</v>
      </c>
      <c r="M7" s="2">
        <f>COUNTIFS('OB History'!B:B,A7,'OB History'!D:D, 0)</f>
        <v>6</v>
      </c>
      <c r="N7" s="42">
        <f>LOOKUP(2, 1/('OB History'!$B:$B=A7), 'OB History'!$AD:$AD)</f>
        <v>0.66666666666666663</v>
      </c>
      <c r="O7" s="12">
        <f>SUMIFS('OB History'!F:F,'OB History'!B:B,A7)</f>
        <v>44</v>
      </c>
      <c r="P7" s="2">
        <f>SUMIFS('OB History'!E:E,'OB History'!B:B,A7)-O7</f>
        <v>31</v>
      </c>
      <c r="Q7" s="42">
        <f>LOOKUP(2, 1/('OB History'!$B:$B=A7), 'OB History'!$AB:$AB)</f>
        <v>0.60111111111111115</v>
      </c>
      <c r="R7" s="12">
        <f>SUMIFS('OB History'!H:H,'OB History'!B:B,A7)</f>
        <v>173</v>
      </c>
      <c r="S7" s="2">
        <f>SUMIFS('OB History'!G:G,'OB History'!B:B,A7)-R7</f>
        <v>143</v>
      </c>
      <c r="T7" s="42">
        <f>LOOKUP(2, 1/('OB History'!$B:$B=A7), 'OB History'!$AC:$AC)</f>
        <v>0.55833333333333324</v>
      </c>
      <c r="U7" s="2">
        <f>COUNTIFS('OB History'!$B:$B,$A$7,'OB History'!K:K, 1)</f>
        <v>3</v>
      </c>
      <c r="V7" s="2">
        <f>COUNTIFS('OB History'!$B:$B,$A$7,'OB History'!L:L, 1)</f>
        <v>3</v>
      </c>
      <c r="W7" s="2">
        <f>COUNTIFS('OB History'!$B:$B,$A$7,'OB History'!M:M, 1)</f>
        <v>2</v>
      </c>
      <c r="X7" s="2">
        <f>COUNTIFS('OB History'!$B:$B,$A$7,'OB History'!N:N, 1)</f>
        <v>5</v>
      </c>
      <c r="Y7" s="2">
        <f>COUNTIFS('OB History'!$B:$B,$A$7,'OB History'!O:O, 1)</f>
        <v>3</v>
      </c>
      <c r="Z7" s="2">
        <f>COUNTIFS('OB History'!$B:$B,$A$7,'OB History'!P:P, 1)</f>
        <v>2</v>
      </c>
      <c r="AA7" s="2">
        <f>COUNTIFS('OB History'!$B:$B,$A$7,'OB History'!Q:Q, 1)</f>
        <v>0</v>
      </c>
      <c r="AB7" s="2">
        <f>COUNTIFS('OB History'!$B:$B,$A$7,'OB History'!R:R, 1)</f>
        <v>2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2</v>
      </c>
      <c r="AH7" s="2">
        <f>COUNTIFS('OB History'!$B:$B,$A$7,'OB History'!X:X, 1)</f>
        <v>8</v>
      </c>
      <c r="AI7" s="2">
        <f>COUNTIFS('OB History'!$B:$B,$A$7,'OB History'!Y:Y, 1)</f>
        <v>7</v>
      </c>
      <c r="AJ7" s="2">
        <f>COUNTIFS('OB History'!$B:$B,$A$7,'OB History'!Z:Z, 1)</f>
        <v>6</v>
      </c>
    </row>
    <row r="8" spans="1:36" x14ac:dyDescent="0.25">
      <c r="A8" s="2" t="s">
        <v>28</v>
      </c>
      <c r="B8" s="2" t="s">
        <v>70</v>
      </c>
      <c r="C8" s="2" t="s">
        <v>70</v>
      </c>
      <c r="D8" s="3"/>
      <c r="E8" s="3"/>
      <c r="F8" s="3"/>
      <c r="G8" s="3"/>
      <c r="H8" s="12">
        <f>SUMIFS('OB History'!C:C,'OB History'!B:B,A8)</f>
        <v>66</v>
      </c>
      <c r="I8" s="4">
        <f>AVERAGEIFS('OB History'!C:C,'OB History'!B:B,A8)</f>
        <v>11</v>
      </c>
      <c r="J8" s="4">
        <f t="array" ref="J8">MEDIAN(IF('OB History'!B:B=A8, 'OB History'!C:C))</f>
        <v>9.5</v>
      </c>
      <c r="K8" s="13">
        <f t="array" ref="K8">MAX(IF('OB History'!B:B=A8, 'OB History'!C:C))</f>
        <v>18</v>
      </c>
      <c r="L8" s="12">
        <f>COUNTIFS('OB History'!B:B,A8,'OB History'!D:D, 1)</f>
        <v>4</v>
      </c>
      <c r="M8" s="2">
        <f>COUNTIFS('OB History'!B:B,A8,'OB History'!D:D, 0)</f>
        <v>2</v>
      </c>
      <c r="N8" s="42">
        <f>LOOKUP(2, 1/('OB History'!$B:$B=A8), 'OB History'!$AD:$AD)</f>
        <v>0.66666666666666663</v>
      </c>
      <c r="O8" s="12">
        <f>SUMIFS('OB History'!F:F,'OB History'!B:B,A8)</f>
        <v>15</v>
      </c>
      <c r="P8" s="2">
        <f>SUMIFS('OB History'!E:E,'OB History'!B:B,A8)-O8</f>
        <v>9</v>
      </c>
      <c r="Q8" s="42">
        <f>LOOKUP(2, 1/('OB History'!$B:$B=A8), 'OB History'!$AB:$AB)</f>
        <v>0.66666666666666663</v>
      </c>
      <c r="R8" s="12">
        <f>SUMIFS('OB History'!H:H,'OB History'!B:B,'Old Bow v2'!A8)</f>
        <v>59</v>
      </c>
      <c r="S8" s="2">
        <f>SUMIFS('OB History'!G:G,'OB History'!B:B,'Old Bow v2'!A8)-R8</f>
        <v>42</v>
      </c>
      <c r="T8" s="42">
        <f>LOOKUP(2, 1/('OB History'!$B:$B=A8), 'OB History'!$AC:$AC)</f>
        <v>0.61666666666666659</v>
      </c>
      <c r="U8" s="2">
        <f>COUNTIFS('OB History'!$B:$B,$A$8,'OB History'!K:K, 1)</f>
        <v>0</v>
      </c>
      <c r="V8" s="2">
        <f>COUNTIFS('OB History'!$B:$B,$A$8,'OB History'!L:L, 1)</f>
        <v>3</v>
      </c>
      <c r="W8" s="2">
        <f>COUNTIFS('OB History'!$B:$B,$A$8,'OB History'!M:M, 1)</f>
        <v>0</v>
      </c>
      <c r="X8" s="2">
        <f>COUNTIFS('OB History'!$B:$B,$A$8,'OB History'!N:N, 1)</f>
        <v>2</v>
      </c>
      <c r="Y8" s="2">
        <f>COUNTIFS('OB History'!$B:$B,$A$8,'OB History'!O:O, 1)</f>
        <v>1</v>
      </c>
      <c r="Z8" s="2">
        <f>COUNTIFS('OB History'!$B:$B,$A$8,'OB History'!P:P, 1)</f>
        <v>1</v>
      </c>
      <c r="AA8" s="2">
        <f>COUNTIFS('OB History'!$B:$B,$A$8,'OB History'!Q:Q, 1)</f>
        <v>0</v>
      </c>
      <c r="AB8" s="2">
        <f>COUNTIFS('OB History'!$B:$B,$A$8,'OB History'!R:R, 1)</f>
        <v>0</v>
      </c>
      <c r="AC8" s="2">
        <f>COUNTIFS('OB History'!$B:$B,$A$8,'OB History'!S:S, 1)</f>
        <v>0</v>
      </c>
      <c r="AD8" s="2">
        <f>COUNTIFS('OB History'!$B:$B,$A$8,'OB History'!T:T, 1)</f>
        <v>0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</v>
      </c>
      <c r="AH8" s="2">
        <f>COUNTIFS('OB History'!$B:$B,$A$8,'OB History'!X:X, 1)</f>
        <v>3</v>
      </c>
      <c r="AI8" s="2">
        <f>COUNTIFS('OB History'!$B:$B,$A$8,'OB History'!Y:Y, 1)</f>
        <v>3</v>
      </c>
      <c r="AJ8" s="2">
        <f>COUNTIFS('OB History'!$B:$B,$A$8,'OB History'!Z:Z, 1)</f>
        <v>1</v>
      </c>
    </row>
    <row r="9" spans="1:36" x14ac:dyDescent="0.25">
      <c r="A9" s="2" t="s">
        <v>29</v>
      </c>
      <c r="B9" s="6" t="s">
        <v>98</v>
      </c>
      <c r="C9" s="2" t="s">
        <v>70</v>
      </c>
      <c r="D9" s="3"/>
      <c r="E9" s="3"/>
      <c r="F9" s="3"/>
      <c r="G9" s="3"/>
      <c r="H9" s="12">
        <f>SUMIFS('OB History'!C:C,'OB History'!B:B,A9)</f>
        <v>640</v>
      </c>
      <c r="I9" s="4">
        <f>AVERAGEIFS('OB History'!C:C,'OB History'!B:B,A9)</f>
        <v>11.851851851851851</v>
      </c>
      <c r="J9" s="4">
        <f t="array" ref="J9">MEDIAN(IF('OB History'!B:B=A9, 'OB History'!C:C))</f>
        <v>12</v>
      </c>
      <c r="K9" s="13">
        <f t="array" ref="K9">MAX(IF('OB History'!B:B=A9, 'OB History'!C:C))</f>
        <v>32</v>
      </c>
      <c r="L9" s="12">
        <f>COUNTIFS('OB History'!B:B,A9,'OB History'!D:D, 1)</f>
        <v>32</v>
      </c>
      <c r="M9" s="2">
        <f>COUNTIFS('OB History'!B:B,A9,'OB History'!D:D, 0)</f>
        <v>22</v>
      </c>
      <c r="N9" s="42">
        <f>LOOKUP(2, 1/('OB History'!$B:$B=A9), 'OB History'!$AD:$AD)</f>
        <v>0.59259259259259256</v>
      </c>
      <c r="O9" s="12">
        <f>SUMIFS('OB History'!F:F,'OB History'!B:B,A9)</f>
        <v>112</v>
      </c>
      <c r="P9" s="2">
        <f>SUMIFS('OB History'!E:E,'OB History'!B:B,A9)-O9</f>
        <v>106</v>
      </c>
      <c r="Q9" s="42">
        <f>LOOKUP(2, 1/('OB History'!$B:$B=A9), 'OB History'!$AB:$AB)</f>
        <v>0.49907407407407417</v>
      </c>
      <c r="R9" s="12">
        <f>SUMIFS('OB History'!H:H,'OB History'!B:B,'Old Bow v2'!A9)</f>
        <v>450</v>
      </c>
      <c r="S9" s="2">
        <f>SUMIFS('OB History'!G:G,'OB History'!B:B,'Old Bow v2'!A9)-R9</f>
        <v>444</v>
      </c>
      <c r="T9" s="42">
        <f>LOOKUP(2, 1/('OB History'!$B:$B=A9), 'OB History'!$AC:$AC)</f>
        <v>0.49518518518518517</v>
      </c>
      <c r="U9" s="2">
        <f>COUNTIFS('OB History'!$B:$B,$A$9,'OB History'!K:K, 1)</f>
        <v>10</v>
      </c>
      <c r="V9" s="2">
        <f>COUNTIFS('OB History'!$B:$B,$A$9,'OB History'!L:L, 1)</f>
        <v>9</v>
      </c>
      <c r="W9" s="2">
        <f>COUNTIFS('OB History'!$B:$B,$A$9,'OB History'!M:M, 1)</f>
        <v>3</v>
      </c>
      <c r="X9" s="2">
        <f>COUNTIFS('OB History'!$B:$B,$A$9,'OB History'!N:N, 1)</f>
        <v>16</v>
      </c>
      <c r="Y9" s="2">
        <f>COUNTIFS('OB History'!$B:$B,$A$9,'OB History'!O:O, 1)</f>
        <v>6</v>
      </c>
      <c r="Z9" s="2">
        <f>COUNTIFS('OB History'!$B:$B,$A$9,'OB History'!P:P, 1)</f>
        <v>10</v>
      </c>
      <c r="AA9" s="2">
        <f>COUNTIFS('OB History'!$B:$B,$A$9,'OB History'!Q:Q, 1)</f>
        <v>0</v>
      </c>
      <c r="AB9" s="2">
        <f>COUNTIFS('OB History'!$B:$B,$A$9,'OB History'!R:R, 1)</f>
        <v>3</v>
      </c>
      <c r="AC9" s="2">
        <f>COUNTIFS('OB History'!$B:$B,$A$9,'OB History'!S:S, 1)</f>
        <v>0</v>
      </c>
      <c r="AD9" s="2">
        <f>COUNTIFS('OB History'!$B:$B,$A$9,'OB History'!T:T, 1)</f>
        <v>1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11</v>
      </c>
      <c r="AH9" s="2">
        <f>COUNTIFS('OB History'!$B:$B,$A$9,'OB History'!X:X, 1)</f>
        <v>17</v>
      </c>
      <c r="AI9" s="2">
        <f>COUNTIFS('OB History'!$B:$B,$A$9,'OB History'!Y:Y, 1)</f>
        <v>9</v>
      </c>
      <c r="AJ9" s="2">
        <f>COUNTIFS('OB History'!$B:$B,$A$9,'OB History'!Z:Z, 1)</f>
        <v>17</v>
      </c>
    </row>
    <row r="10" spans="1:36" x14ac:dyDescent="0.25">
      <c r="A10" s="2" t="s">
        <v>17</v>
      </c>
      <c r="B10" s="2" t="s">
        <v>70</v>
      </c>
      <c r="C10" s="2" t="s">
        <v>70</v>
      </c>
      <c r="D10" s="3">
        <v>1</v>
      </c>
      <c r="E10" s="3">
        <v>1</v>
      </c>
      <c r="F10" s="3"/>
      <c r="G10" s="3"/>
      <c r="H10" s="12">
        <f>SUMIFS('OB History'!C:C,'OB History'!B:B,A10)</f>
        <v>666</v>
      </c>
      <c r="I10" s="4">
        <f>AVERAGEIFS('OB History'!C:C,'OB History'!B:B,A10)</f>
        <v>11.684210526315789</v>
      </c>
      <c r="J10" s="4">
        <f t="array" ref="J10">MEDIAN(IF('OB History'!B:B=A10, 'OB History'!C:C))</f>
        <v>11</v>
      </c>
      <c r="K10" s="13">
        <f t="array" ref="K10">MAX(IF('OB History'!B:B=A10, 'OB History'!C:C))</f>
        <v>26</v>
      </c>
      <c r="L10" s="12">
        <f>COUNTIFS('OB History'!B:B,A10,'OB History'!D:D, 1)</f>
        <v>27</v>
      </c>
      <c r="M10" s="2">
        <f>COUNTIFS('OB History'!B:B,A10,'OB History'!D:D, 0)</f>
        <v>30</v>
      </c>
      <c r="N10" s="42">
        <f>LOOKUP(2, 1/('OB History'!$B:$B=A10), 'OB History'!$AD:$AD)</f>
        <v>0.47368421052631576</v>
      </c>
      <c r="O10" s="12">
        <f>SUMIFS('OB History'!F:F,'OB History'!B:B,A10)</f>
        <v>115</v>
      </c>
      <c r="P10" s="2">
        <f>SUMIFS('OB History'!E:E,'OB History'!B:B,A10)-O10</f>
        <v>122</v>
      </c>
      <c r="Q10" s="42">
        <f>LOOKUP(2, 1/('OB History'!$B:$B=A10), 'OB History'!$AB:$AB)</f>
        <v>0.48245614035087719</v>
      </c>
      <c r="R10" s="12">
        <f>SUMIFS('OB History'!H:H,'OB History'!B:B,'Old Bow v2'!A10)</f>
        <v>479</v>
      </c>
      <c r="S10" s="2">
        <f>SUMIFS('OB History'!G:G,'OB History'!B:B,'Old Bow v2'!A10)-R10</f>
        <v>499</v>
      </c>
      <c r="T10" s="42">
        <f>LOOKUP(2, 1/('OB History'!$B:$B=A10), 'OB History'!$AC:$AC)</f>
        <v>0.48421052631578954</v>
      </c>
      <c r="U10" s="2">
        <f>COUNTIFS('OB History'!$B:$B,$A$10,'OB History'!K:K, 1)</f>
        <v>9</v>
      </c>
      <c r="V10" s="2">
        <f>COUNTIFS('OB History'!$B:$B,$A$10,'OB History'!L:L, 1)</f>
        <v>7</v>
      </c>
      <c r="W10" s="2">
        <f>COUNTIFS('OB History'!$B:$B,$A$10,'OB History'!M:M, 1)</f>
        <v>2</v>
      </c>
      <c r="X10" s="2">
        <f>COUNTIFS('OB History'!$B:$B,$A$10,'OB History'!N:N, 1)</f>
        <v>16</v>
      </c>
      <c r="Y10" s="2">
        <f>COUNTIFS('OB History'!$B:$B,$A$10,'OB History'!O:O, 1)</f>
        <v>3</v>
      </c>
      <c r="Z10" s="2">
        <f>COUNTIFS('OB History'!$B:$B,$A$10,'OB History'!P:P, 1)</f>
        <v>11</v>
      </c>
      <c r="AA10" s="2">
        <f>COUNTIFS('OB History'!$B:$B,$A$10,'OB History'!Q:Q, 1)</f>
        <v>2</v>
      </c>
      <c r="AB10" s="2">
        <f>COUNTIFS('OB History'!$B:$B,$A$10,'OB History'!R:R, 1)</f>
        <v>1</v>
      </c>
      <c r="AC10" s="2">
        <f>COUNTIFS('OB History'!$B:$B,$A$10,'OB History'!S:S, 1)</f>
        <v>1</v>
      </c>
      <c r="AD10" s="2">
        <f>COUNTIFS('OB History'!$B:$B,$A$10,'OB History'!T:T, 1)</f>
        <v>0</v>
      </c>
      <c r="AE10" s="2">
        <f>COUNTIFS('OB History'!$B:$B,$A$10,'OB History'!U:U, 1)</f>
        <v>1</v>
      </c>
      <c r="AF10" s="2">
        <f>COUNTIFS('OB History'!$B:$B,$A$10,'OB History'!V:V, 1)</f>
        <v>1</v>
      </c>
      <c r="AG10" s="2">
        <f>COUNTIFS('OB History'!$B:$B,$A$10,'OB History'!W:W, 1)</f>
        <v>9</v>
      </c>
      <c r="AH10" s="2">
        <f>COUNTIFS('OB History'!$B:$B,$A$10,'OB History'!X:X, 1)</f>
        <v>21</v>
      </c>
      <c r="AI10" s="2">
        <f>COUNTIFS('OB History'!$B:$B,$A$10,'OB History'!Y:Y, 1)</f>
        <v>8</v>
      </c>
      <c r="AJ10" s="2">
        <f>COUNTIFS('OB History'!$B:$B,$A$10,'OB History'!Z:Z, 1)</f>
        <v>22</v>
      </c>
    </row>
    <row r="11" spans="1:36" x14ac:dyDescent="0.25">
      <c r="A11" s="1" t="s">
        <v>36</v>
      </c>
      <c r="B11" s="6" t="s">
        <v>54</v>
      </c>
      <c r="C11" s="2" t="s">
        <v>70</v>
      </c>
      <c r="D11" s="3"/>
      <c r="E11" s="3"/>
      <c r="F11" s="3"/>
      <c r="G11" s="3"/>
      <c r="H11" s="12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12</v>
      </c>
      <c r="K11" s="13">
        <f t="array" ref="K11">MAX(IF('OB History'!B:B=A11, 'OB History'!C:C))</f>
        <v>42</v>
      </c>
      <c r="L11" s="12">
        <f>COUNTIFS('OB History'!B:B,A11,'OB History'!D:D, 1)</f>
        <v>5</v>
      </c>
      <c r="M11" s="2">
        <f>COUNTIFS('OB History'!B:B,A11,'OB History'!D:D, 0)</f>
        <v>8</v>
      </c>
      <c r="N11" s="42">
        <f>LOOKUP(2, 1/('OB History'!$B:$B=A11), 'OB History'!$AD:$AD)</f>
        <v>0.38461538461538464</v>
      </c>
      <c r="O11" s="12">
        <f>SUMIFS('OB History'!F:F,'OB History'!B:B,A11)</f>
        <v>23</v>
      </c>
      <c r="P11" s="2">
        <f>SUMIFS('OB History'!E:E,'OB History'!B:B,A11)-O11</f>
        <v>30</v>
      </c>
      <c r="Q11" s="42">
        <f>LOOKUP(2, 1/('OB History'!$B:$B=A11), 'OB History'!$AB:$AB)</f>
        <v>0.41538461538461541</v>
      </c>
      <c r="R11" s="12">
        <f>SUMIFS('OB History'!H:H,'OB History'!B:B,'Old Bow v2'!A11)</f>
        <v>96</v>
      </c>
      <c r="S11" s="2">
        <f>SUMIFS('OB History'!G:G,'OB History'!B:B,'Old Bow v2'!A11)-R11</f>
        <v>116</v>
      </c>
      <c r="T11" s="42">
        <f>LOOKUP(2, 1/('OB History'!$B:$B=A11), 'OB History'!$AC:$AC)</f>
        <v>0.4415384615384616</v>
      </c>
      <c r="U11" s="2">
        <f>COUNTIFS('OB History'!$B:$B,$A$11,'OB History'!K:K, 1)</f>
        <v>4</v>
      </c>
      <c r="V11" s="2">
        <f>COUNTIFS('OB History'!$B:$B,$A$11,'OB History'!L:L, 1)</f>
        <v>2</v>
      </c>
      <c r="W11" s="2">
        <f>COUNTIFS('OB History'!$B:$B,$A$11,'OB History'!M:M, 1)</f>
        <v>2</v>
      </c>
      <c r="X11" s="2">
        <f>COUNTIFS('OB History'!$B:$B,$A$11,'OB History'!N:N, 1)</f>
        <v>2</v>
      </c>
      <c r="Y11" s="2">
        <f>COUNTIFS('OB History'!$B:$B,$A$11,'OB History'!O:O, 1)</f>
        <v>1</v>
      </c>
      <c r="Z11" s="2">
        <f>COUNTIFS('OB History'!$B:$B,$A$11,'OB History'!P:P, 1)</f>
        <v>0</v>
      </c>
      <c r="AA11" s="2">
        <f>COUNTIFS('OB History'!$B:$B,$A$11,'OB History'!Q:Q, 1)</f>
        <v>0</v>
      </c>
      <c r="AB11" s="2">
        <f>COUNTIFS('OB History'!$B:$B,$A$11,'OB History'!R:R, 1)</f>
        <v>0</v>
      </c>
      <c r="AC11" s="2">
        <f>COUNTIFS('OB History'!$B:$B,$A$11,'OB History'!S:S, 1)</f>
        <v>0</v>
      </c>
      <c r="AD11" s="2">
        <f>COUNTIFS('OB History'!$B:$B,$A$11,'OB History'!T:T, 1)</f>
        <v>0</v>
      </c>
      <c r="AE11" s="2">
        <f>COUNTIFS('OB History'!$B:$B,$A$11,'OB History'!U:U, 1)</f>
        <v>0</v>
      </c>
      <c r="AF11" s="2">
        <f>COUNTIFS('OB History'!$B:$B,$A$11,'OB History'!V:V, 1)</f>
        <v>1</v>
      </c>
      <c r="AG11" s="2">
        <f>COUNTIFS('OB History'!$B:$B,$A$11,'OB History'!W:W, 1)</f>
        <v>3</v>
      </c>
      <c r="AH11" s="2">
        <f>COUNTIFS('OB History'!$B:$B,$A$11,'OB History'!X:X, 1)</f>
        <v>2</v>
      </c>
      <c r="AI11" s="2">
        <f>COUNTIFS('OB History'!$B:$B,$A$11,'OB History'!Y:Y, 1)</f>
        <v>2</v>
      </c>
      <c r="AJ11" s="2">
        <f>COUNTIFS('OB History'!$B:$B,$A$11,'OB History'!Z:Z, 1)</f>
        <v>4</v>
      </c>
    </row>
    <row r="12" spans="1:36" x14ac:dyDescent="0.25">
      <c r="A12" s="1" t="s">
        <v>151</v>
      </c>
      <c r="B12" s="6" t="s">
        <v>70</v>
      </c>
      <c r="C12" s="2" t="s">
        <v>70</v>
      </c>
      <c r="D12" s="3"/>
      <c r="E12" s="3"/>
      <c r="F12" s="3"/>
      <c r="G12" s="3"/>
      <c r="H12" s="12">
        <f>SUMIFS('OB History'!C:C,'OB History'!B:B,A12)</f>
        <v>332</v>
      </c>
      <c r="I12" s="4">
        <f>AVERAGEIFS('OB History'!C:C,'OB History'!B:B,A12)</f>
        <v>17.473684210526315</v>
      </c>
      <c r="J12" s="4">
        <f t="array" ref="J12">MEDIAN(IF('OB History'!B:B=A12, 'OB History'!C:C))</f>
        <v>16</v>
      </c>
      <c r="K12" s="13">
        <f t="array" ref="K12">MAX(IF('OB History'!B:B=A12, 'OB History'!C:C))</f>
        <v>32</v>
      </c>
      <c r="L12" s="12">
        <f>COUNTIFS('OB History'!B:B,A12,'OB History'!D:D, 1)</f>
        <v>18</v>
      </c>
      <c r="M12" s="2">
        <f>COUNTIFS('OB History'!B:B,A12,'OB History'!D:D, 0)</f>
        <v>1</v>
      </c>
      <c r="N12" s="42">
        <f>LOOKUP(2, 1/('OB History'!$B:$B=A12), 'OB History'!$AD:$AD)</f>
        <v>0.94736842105263153</v>
      </c>
      <c r="O12" s="12">
        <f>SUMIFS('OB History'!F:F,'OB History'!B:B,A12)</f>
        <v>55</v>
      </c>
      <c r="P12" s="2">
        <f>SUMIFS('OB History'!E:E,'OB History'!B:B,A12)-O12</f>
        <v>18</v>
      </c>
      <c r="Q12" s="42">
        <f>LOOKUP(2, 1/('OB History'!$B:$B=A12), 'OB History'!$AB:$AB)</f>
        <v>0.77999999999999992</v>
      </c>
      <c r="R12" s="12">
        <f>SUMIFS('OB History'!H:H,'OB History'!B:B,'Old Bow v2'!A12)</f>
        <v>185</v>
      </c>
      <c r="S12" s="2">
        <f>SUMIFS('OB History'!G:G,'OB History'!B:B,'Old Bow v2'!A12)-R12</f>
        <v>121</v>
      </c>
      <c r="T12" s="42">
        <f>LOOKUP(2, 1/('OB History'!$B:$B=A12), 'OB History'!$AC:$AC)</f>
        <v>0.61894736842105269</v>
      </c>
      <c r="U12" s="2">
        <f>COUNTIFS('OB History'!$B:$B,$A$12,'OB History'!K:K, 1)</f>
        <v>4</v>
      </c>
      <c r="V12" s="2">
        <f>COUNTIFS('OB History'!$B:$B,$A$12,'OB History'!L:L, 1)</f>
        <v>4</v>
      </c>
      <c r="W12" s="2">
        <f>COUNTIFS('OB History'!$B:$B,$A$12,'OB History'!M:M, 1)</f>
        <v>3</v>
      </c>
      <c r="X12" s="2">
        <f>COUNTIFS('OB History'!$B:$B,$A$12,'OB History'!N:N, 1)</f>
        <v>9</v>
      </c>
      <c r="Y12" s="2">
        <f>COUNTIFS('OB History'!$B:$B,$A$12,'OB History'!O:O, 1)</f>
        <v>1</v>
      </c>
      <c r="Z12" s="2">
        <f>COUNTIFS('OB History'!$B:$B,$A$12,'OB History'!P:P, 1)</f>
        <v>2</v>
      </c>
      <c r="AA12" s="2">
        <f>COUNTIFS('OB History'!$B:$B,$A$12,'OB History'!Q:Q, 1)</f>
        <v>1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2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4</v>
      </c>
      <c r="AH12" s="2">
        <f>COUNTIFS('OB History'!$B:$B,$A$12,'OB History'!X:X, 1)</f>
        <v>9</v>
      </c>
      <c r="AI12" s="2">
        <f>COUNTIFS('OB History'!$B:$B,$A$12,'OB History'!Y:Y, 1)</f>
        <v>5</v>
      </c>
      <c r="AJ12" s="2">
        <f>COUNTIFS('OB History'!$B:$B,$A$12,'OB History'!Z:Z, 1)</f>
        <v>10</v>
      </c>
    </row>
    <row r="13" spans="1:36" x14ac:dyDescent="0.25">
      <c r="A13" s="1" t="s">
        <v>186</v>
      </c>
      <c r="B13" s="6" t="s">
        <v>70</v>
      </c>
      <c r="C13" s="2" t="s">
        <v>70</v>
      </c>
      <c r="D13" s="3">
        <v>1</v>
      </c>
      <c r="E13" s="3"/>
      <c r="F13" s="3"/>
      <c r="G13" s="3"/>
      <c r="H13" s="12">
        <f>SUMIFS('OB History'!C:C,'OB History'!B:B,A13)</f>
        <v>351</v>
      </c>
      <c r="I13" s="4">
        <f>AVERAGEIFS('OB History'!C:C,'OB History'!B:B,A13)</f>
        <v>13</v>
      </c>
      <c r="J13" s="4">
        <f t="array" ref="J13">MEDIAN(IF('OB History'!B:B=A13, 'OB History'!C:C))</f>
        <v>12</v>
      </c>
      <c r="K13" s="13">
        <f t="array" ref="K13">MAX(IF('OB History'!B:B=A13, 'OB History'!C:C))</f>
        <v>31</v>
      </c>
      <c r="L13" s="12">
        <f>COUNTIFS('OB History'!B:B,A13,'OB History'!D:D, 1)</f>
        <v>18</v>
      </c>
      <c r="M13" s="2">
        <f>COUNTIFS('OB History'!B:B,A13,'OB History'!D:D, 0)</f>
        <v>9</v>
      </c>
      <c r="N13" s="42">
        <f>LOOKUP(2, 1/('OB History'!$B:$B=A13), 'OB History'!$AD:$AD)</f>
        <v>0.66666666666666663</v>
      </c>
      <c r="O13" s="12">
        <f>SUMIFS('OB History'!F:F,'OB History'!B:B,A13)</f>
        <v>66</v>
      </c>
      <c r="P13" s="2">
        <f>SUMIFS('OB History'!E:E,'OB History'!B:B,A13)-O13</f>
        <v>45</v>
      </c>
      <c r="Q13" s="42">
        <f>LOOKUP(2, 1/('OB History'!$B:$B=A13), 'OB History'!$AB:$AB)</f>
        <v>0.61296296296296282</v>
      </c>
      <c r="R13" s="12">
        <f>SUMIFS('OB History'!H:H,'OB History'!B:B,'Old Bow v2'!A13)</f>
        <v>256</v>
      </c>
      <c r="S13" s="2">
        <f>SUMIFS('OB History'!G:G,'OB History'!B:B,'Old Bow v2'!A13)-R13</f>
        <v>212</v>
      </c>
      <c r="T13" s="42">
        <f>LOOKUP(2, 1/('OB History'!$B:$B=A13), 'OB History'!$AC:$AC)</f>
        <v>0.5537037037037037</v>
      </c>
      <c r="U13" s="2">
        <f>COUNTIFS('OB History'!$B:$B,$A$13,'OB History'!K:K, 1)</f>
        <v>3</v>
      </c>
      <c r="V13" s="2">
        <f>COUNTIFS('OB History'!$B:$B,$A$13,'OB History'!L:L, 1)</f>
        <v>4</v>
      </c>
      <c r="W13" s="2">
        <f>COUNTIFS('OB History'!$B:$B,$A$13,'OB History'!M:M, 1)</f>
        <v>1</v>
      </c>
      <c r="X13" s="2">
        <f>COUNTIFS('OB History'!$B:$B,$A$13,'OB History'!N:N, 1)</f>
        <v>9</v>
      </c>
      <c r="Y13" s="2">
        <f>COUNTIFS('OB History'!$B:$B,$A$13,'OB History'!O:O, 1)</f>
        <v>3</v>
      </c>
      <c r="Z13" s="2">
        <f>COUNTIFS('OB History'!$B:$B,$A$13,'OB History'!P:P, 1)</f>
        <v>4</v>
      </c>
      <c r="AA13" s="2">
        <f>COUNTIFS('OB History'!$B:$B,$A$13,'OB History'!Q:Q, 1)</f>
        <v>1</v>
      </c>
      <c r="AB13" s="2">
        <f>COUNTIFS('OB History'!$B:$B,$A$13,'OB History'!R:R, 1)</f>
        <v>4</v>
      </c>
      <c r="AC13" s="2">
        <f>COUNTIFS('OB History'!$B:$B,$A$13,'OB History'!S:S, 1)</f>
        <v>0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4</v>
      </c>
      <c r="AH13" s="2">
        <f>COUNTIFS('OB History'!$B:$B,$A$13,'OB History'!X:X, 1)</f>
        <v>12</v>
      </c>
      <c r="AI13" s="2">
        <f>COUNTIFS('OB History'!$B:$B,$A$13,'OB History'!Y:Y, 1)</f>
        <v>13</v>
      </c>
      <c r="AJ13" s="2">
        <f>COUNTIFS('OB History'!$B:$B,$A$13,'OB History'!Z:Z, 1)</f>
        <v>7</v>
      </c>
    </row>
    <row r="14" spans="1:36" x14ac:dyDescent="0.25">
      <c r="A14" s="2" t="s">
        <v>19</v>
      </c>
      <c r="B14" s="2" t="s">
        <v>70</v>
      </c>
      <c r="C14" s="2" t="s">
        <v>70</v>
      </c>
      <c r="D14" s="3">
        <v>2</v>
      </c>
      <c r="E14" s="3"/>
      <c r="F14" s="3"/>
      <c r="G14" s="3"/>
      <c r="H14" s="12">
        <f>SUMIFS('OB History'!C:C,'OB History'!B:B,A14)</f>
        <v>670</v>
      </c>
      <c r="I14" s="4">
        <f>AVERAGEIFS('OB History'!C:C,'OB History'!B:B,A14)</f>
        <v>18.611111111111111</v>
      </c>
      <c r="J14" s="4">
        <f t="array" ref="J14">MEDIAN(IF('OB History'!B:B=A14, 'OB History'!C:C))</f>
        <v>16.5</v>
      </c>
      <c r="K14" s="13">
        <f t="array" ref="K14">MAX(IF('OB History'!B:B=A14, 'OB History'!C:C))</f>
        <v>50</v>
      </c>
      <c r="L14" s="12">
        <f>COUNTIFS('OB History'!B:B,A14,'OB History'!D:D, 1)</f>
        <v>19</v>
      </c>
      <c r="M14" s="2">
        <f>COUNTIFS('OB History'!B:B,A14,'OB History'!D:D, 0)</f>
        <v>17</v>
      </c>
      <c r="N14" s="42">
        <f>LOOKUP(2, 1/('OB History'!$B:$B=A14), 'OB History'!$AD:$AD)</f>
        <v>0.52777777777777779</v>
      </c>
      <c r="O14" s="12">
        <f>SUMIFS('OB History'!F:F,'OB History'!B:B,A14)</f>
        <v>81</v>
      </c>
      <c r="P14" s="2">
        <f>SUMIFS('OB History'!E:E,'OB History'!B:B,A14)-O14</f>
        <v>70</v>
      </c>
      <c r="Q14" s="42">
        <f>LOOKUP(2, 1/('OB History'!$B:$B=A14), 'OB History'!$AB:$AB)</f>
        <v>0.55222222222222206</v>
      </c>
      <c r="R14" s="12">
        <f>SUMIFS('OB History'!H:H,'OB History'!B:B,'Old Bow v2'!A14)</f>
        <v>317</v>
      </c>
      <c r="S14" s="2">
        <f>SUMIFS('OB History'!G:G,'OB History'!B:B,'Old Bow v2'!A14)-R14</f>
        <v>314</v>
      </c>
      <c r="T14" s="42">
        <f>LOOKUP(2, 1/('OB History'!$B:$B=A14), 'OB History'!$AC:$AC)</f>
        <v>0.51083333333333336</v>
      </c>
      <c r="U14" s="2">
        <f>COUNTIFS('OB History'!$B:$B,$A$14,'OB History'!K:K, 1)</f>
        <v>4</v>
      </c>
      <c r="V14" s="2">
        <f>COUNTIFS('OB History'!$B:$B,$A$14,'OB History'!L:L, 1)</f>
        <v>4</v>
      </c>
      <c r="W14" s="2">
        <f>COUNTIFS('OB History'!$B:$B,$A$14,'OB History'!M:M, 1)</f>
        <v>1</v>
      </c>
      <c r="X14" s="2">
        <f>COUNTIFS('OB History'!$B:$B,$A$14,'OB History'!N:N, 1)</f>
        <v>10</v>
      </c>
      <c r="Y14" s="2">
        <f>COUNTIFS('OB History'!$B:$B,$A$14,'OB History'!O:O, 1)</f>
        <v>1</v>
      </c>
      <c r="Z14" s="2">
        <f>COUNTIFS('OB History'!$B:$B,$A$14,'OB History'!P:P, 1)</f>
        <v>7</v>
      </c>
      <c r="AA14" s="2">
        <f>COUNTIFS('OB History'!$B:$B,$A$14,'OB History'!Q:Q, 1)</f>
        <v>6</v>
      </c>
      <c r="AB14" s="2">
        <f>COUNTIFS('OB History'!$B:$B,$A$14,'OB History'!R:R, 1)</f>
        <v>4</v>
      </c>
      <c r="AC14" s="2">
        <f>COUNTIFS('OB History'!$B:$B,$A$14,'OB History'!S:S, 1)</f>
        <v>2</v>
      </c>
      <c r="AD14" s="2">
        <f>COUNTIFS('OB History'!$B:$B,$A$14,'OB History'!T:T, 1)</f>
        <v>1</v>
      </c>
      <c r="AE14" s="2">
        <f>COUNTIFS('OB History'!$B:$B,$A$14,'OB History'!U:U, 1)</f>
        <v>0</v>
      </c>
      <c r="AF14" s="2">
        <f>COUNTIFS('OB History'!$B:$B,$A$14,'OB History'!V:V, 1)</f>
        <v>2</v>
      </c>
      <c r="AG14" s="2">
        <f>COUNTIFS('OB History'!$B:$B,$A$14,'OB History'!W:W, 1)</f>
        <v>6</v>
      </c>
      <c r="AH14" s="2">
        <f>COUNTIFS('OB History'!$B:$B,$A$14,'OB History'!X:X, 1)</f>
        <v>12</v>
      </c>
      <c r="AI14" s="2">
        <f>COUNTIFS('OB History'!$B:$B,$A$14,'OB History'!Y:Y, 1)</f>
        <v>9</v>
      </c>
      <c r="AJ14" s="2">
        <f>COUNTIFS('OB History'!$B:$B,$A$14,'OB History'!Z:Z, 1)</f>
        <v>12</v>
      </c>
    </row>
    <row r="15" spans="1:36" x14ac:dyDescent="0.25">
      <c r="A15" s="2" t="s">
        <v>118</v>
      </c>
      <c r="B15" s="6" t="s">
        <v>54</v>
      </c>
      <c r="C15" s="2" t="s">
        <v>70</v>
      </c>
      <c r="D15" s="3"/>
      <c r="E15" s="3"/>
      <c r="F15" s="3"/>
      <c r="G15" s="3"/>
      <c r="H15" s="12">
        <f>SUMIFS('OB History'!C:C,'OB History'!B:B,A15)</f>
        <v>440</v>
      </c>
      <c r="I15" s="4">
        <f>AVERAGEIFS('OB History'!C:C,'OB History'!B:B,A15)</f>
        <v>14.666666666666666</v>
      </c>
      <c r="J15" s="4">
        <f t="array" ref="J15">MEDIAN(IF('OB History'!B:B=A15, 'OB History'!C:C))</f>
        <v>13</v>
      </c>
      <c r="K15" s="13">
        <f t="array" ref="K15">MAX(IF('OB History'!B:B=A15, 'OB History'!C:C))</f>
        <v>27</v>
      </c>
      <c r="L15" s="12">
        <f>COUNTIFS('OB History'!B:B,A15,'OB History'!D:D, 1)</f>
        <v>15</v>
      </c>
      <c r="M15" s="2">
        <f>COUNTIFS('OB History'!B:B,A15,'OB History'!D:D, 0)</f>
        <v>15</v>
      </c>
      <c r="N15" s="42">
        <f>LOOKUP(2, 1/('OB History'!$B:$B=A15), 'OB History'!$AD:$AD)</f>
        <v>0.5</v>
      </c>
      <c r="O15" s="12">
        <f>SUMIFS('OB History'!F:F,'OB History'!B:B,A15)</f>
        <v>63</v>
      </c>
      <c r="P15" s="2">
        <f>SUMIFS('OB History'!E:E,'OB History'!B:B,A15)-O15</f>
        <v>64</v>
      </c>
      <c r="Q15" s="42">
        <f>LOOKUP(2, 1/('OB History'!$B:$B=A15), 'OB History'!$AB:$AB)</f>
        <v>0.4906666666666667</v>
      </c>
      <c r="R15" s="12">
        <f>SUMIFS('OB History'!H:H,'OB History'!B:B,'Old Bow v2'!A15)</f>
        <v>277</v>
      </c>
      <c r="S15" s="2">
        <f>SUMIFS('OB History'!G:G,'OB History'!B:B,'Old Bow v2'!A15)-R15</f>
        <v>262</v>
      </c>
      <c r="T15" s="42">
        <f>LOOKUP(2, 1/('OB History'!$B:$B=A15), 'OB History'!$AC:$AC)</f>
        <v>0.51633333333333331</v>
      </c>
      <c r="U15" s="2">
        <f>COUNTIFS('OB History'!$B:$B,$A$15,'OB History'!K:K, 1)</f>
        <v>4</v>
      </c>
      <c r="V15" s="2">
        <f>COUNTIFS('OB History'!$B:$B,$A$15,'OB History'!L:L, 1)</f>
        <v>5</v>
      </c>
      <c r="W15" s="2">
        <f>COUNTIFS('OB History'!$B:$B,$A$15,'OB History'!M:M, 1)</f>
        <v>9</v>
      </c>
      <c r="X15" s="2">
        <f>COUNTIFS('OB History'!$B:$B,$A$15,'OB History'!N:N, 1)</f>
        <v>9</v>
      </c>
      <c r="Y15" s="2">
        <f>COUNTIFS('OB History'!$B:$B,$A$15,'OB History'!O:O, 1)</f>
        <v>3</v>
      </c>
      <c r="Z15" s="2">
        <f>COUNTIFS('OB History'!$B:$B,$A$15,'OB History'!P:P, 1)</f>
        <v>2</v>
      </c>
      <c r="AA15" s="2">
        <f>COUNTIFS('OB History'!$B:$B,$A$15,'OB History'!Q:Q, 1)</f>
        <v>2</v>
      </c>
      <c r="AB15" s="2">
        <f>COUNTIFS('OB History'!$B:$B,$A$15,'OB History'!R:R, 1)</f>
        <v>2</v>
      </c>
      <c r="AC15" s="2">
        <f>COUNTIFS('OB History'!$B:$B,$A$15,'OB History'!S:S, 1)</f>
        <v>0</v>
      </c>
      <c r="AD15" s="2">
        <f>COUNTIFS('OB History'!$B:$B,$A$15,'OB History'!T:T, 1)</f>
        <v>0</v>
      </c>
      <c r="AE15" s="2">
        <f>COUNTIFS('OB History'!$B:$B,$A$15,'OB History'!U:U, 1)</f>
        <v>0</v>
      </c>
      <c r="AF15" s="2">
        <f>COUNTIFS('OB History'!$B:$B,$A$15,'OB History'!V:V, 1)</f>
        <v>1</v>
      </c>
      <c r="AG15" s="2">
        <f>COUNTIFS('OB History'!$B:$B,$A$15,'OB History'!W:W, 1)</f>
        <v>3</v>
      </c>
      <c r="AH15" s="2">
        <f>COUNTIFS('OB History'!$B:$B,$A$15,'OB History'!X:X, 1)</f>
        <v>10</v>
      </c>
      <c r="AI15" s="2">
        <f>COUNTIFS('OB History'!$B:$B,$A$15,'OB History'!Y:Y, 1)</f>
        <v>8</v>
      </c>
      <c r="AJ15" s="2">
        <f>COUNTIFS('OB History'!$B:$B,$A$15,'OB History'!Z:Z, 1)</f>
        <v>5</v>
      </c>
    </row>
    <row r="16" spans="1:36" x14ac:dyDescent="0.25">
      <c r="A16" s="2" t="s">
        <v>21</v>
      </c>
      <c r="B16" s="6" t="s">
        <v>69</v>
      </c>
      <c r="C16" s="6" t="s">
        <v>70</v>
      </c>
      <c r="D16" s="3">
        <v>3</v>
      </c>
      <c r="E16" s="3">
        <v>1</v>
      </c>
      <c r="F16" s="3"/>
      <c r="G16" s="3"/>
      <c r="H16" s="12">
        <f>SUMIFS('OB History'!C:C,'OB History'!B:B,A16)</f>
        <v>649</v>
      </c>
      <c r="I16" s="4">
        <f>AVERAGEIFS('OB History'!C:C,'OB History'!B:B,A16)</f>
        <v>15.093023255813954</v>
      </c>
      <c r="J16" s="4">
        <f t="array" ref="J16">MEDIAN(IF('OB History'!B:B=A16, 'OB History'!C:C))</f>
        <v>14</v>
      </c>
      <c r="K16" s="13">
        <f t="array" ref="K16">MAX(IF('OB History'!B:B=A16, 'OB History'!C:C))</f>
        <v>44</v>
      </c>
      <c r="L16" s="12">
        <f>COUNTIFS('OB History'!B:B,A16,'OB History'!D:D, 1)</f>
        <v>21</v>
      </c>
      <c r="M16" s="2">
        <f>COUNTIFS('OB History'!B:B,A16,'OB History'!D:D, 0)</f>
        <v>22</v>
      </c>
      <c r="N16" s="42">
        <f>LOOKUP(2, 1/('OB History'!$B:$B=A16), 'OB History'!$AD:$AD)</f>
        <v>0.48837209302325579</v>
      </c>
      <c r="O16" s="12">
        <f>SUMIFS('OB History'!F:F,'OB History'!B:B,A16)</f>
        <v>86</v>
      </c>
      <c r="P16" s="2">
        <f>SUMIFS('OB History'!E:E,'OB History'!B:B,A16)-O16</f>
        <v>90</v>
      </c>
      <c r="Q16" s="42">
        <f>LOOKUP(2, 1/('OB History'!$B:$B=A16), 'OB History'!$AB:$AB)</f>
        <v>0.48093023255813938</v>
      </c>
      <c r="R16" s="12">
        <f>SUMIFS('OB History'!H:H,'OB History'!B:B,'Old Bow v2'!A16)</f>
        <v>360</v>
      </c>
      <c r="S16" s="2">
        <f>SUMIFS('OB History'!G:G,'OB History'!B:B,'Old Bow v2'!A16)-R16</f>
        <v>368</v>
      </c>
      <c r="T16" s="42">
        <f>LOOKUP(2, 1/('OB History'!$B:$B=A16), 'OB History'!$AC:$AC)</f>
        <v>0.49186046511627901</v>
      </c>
      <c r="U16" s="2">
        <f>COUNTIFS('OB History'!$B:$B,$A$16,'OB History'!K:K, 1)</f>
        <v>2</v>
      </c>
      <c r="V16" s="2">
        <f>COUNTIFS('OB History'!$B:$B,$A$16,'OB History'!L:L, 1)</f>
        <v>5</v>
      </c>
      <c r="W16" s="2">
        <f>COUNTIFS('OB History'!$B:$B,$A$16,'OB History'!M:M, 1)</f>
        <v>3</v>
      </c>
      <c r="X16" s="2">
        <f>COUNTIFS('OB History'!$B:$B,$A$16,'OB History'!N:N, 1)</f>
        <v>8</v>
      </c>
      <c r="Y16" s="2">
        <f>COUNTIFS('OB History'!$B:$B,$A$16,'OB History'!O:O, 1)</f>
        <v>6</v>
      </c>
      <c r="Z16" s="2">
        <f>COUNTIFS('OB History'!$B:$B,$A$16,'OB History'!P:P, 1)</f>
        <v>8</v>
      </c>
      <c r="AA16" s="2">
        <f>COUNTIFS('OB History'!$B:$B,$A$16,'OB History'!Q:Q, 1)</f>
        <v>5</v>
      </c>
      <c r="AB16" s="2">
        <f>COUNTIFS('OB History'!$B:$B,$A$16,'OB History'!R:R, 1)</f>
        <v>5</v>
      </c>
      <c r="AC16" s="2">
        <f>COUNTIFS('OB History'!$B:$B,$A$16,'OB History'!S:S, 1)</f>
        <v>0</v>
      </c>
      <c r="AD16" s="2">
        <f>COUNTIFS('OB History'!$B:$B,$A$16,'OB History'!T:T, 1)</f>
        <v>1</v>
      </c>
      <c r="AE16" s="2">
        <f>COUNTIFS('OB History'!$B:$B,$A$16,'OB History'!U:U, 1)</f>
        <v>1</v>
      </c>
      <c r="AF16" s="2">
        <f>COUNTIFS('OB History'!$B:$B,$A$16,'OB History'!V:V, 1)</f>
        <v>1</v>
      </c>
      <c r="AG16" s="2">
        <f>COUNTIFS('OB History'!$B:$B,$A$16,'OB History'!W:W, 1)</f>
        <v>7</v>
      </c>
      <c r="AH16" s="2">
        <f>COUNTIFS('OB History'!$B:$B,$A$16,'OB History'!X:X, 1)</f>
        <v>17</v>
      </c>
      <c r="AI16" s="2">
        <f>COUNTIFS('OB History'!$B:$B,$A$16,'OB History'!Y:Y, 1)</f>
        <v>8</v>
      </c>
      <c r="AJ16" s="2">
        <f>COUNTIFS('OB History'!$B:$B,$A$16,'OB History'!Z:Z, 1)</f>
        <v>9</v>
      </c>
    </row>
    <row r="17" spans="1:36" x14ac:dyDescent="0.25">
      <c r="A17" s="2" t="s">
        <v>20</v>
      </c>
      <c r="B17" s="6" t="s">
        <v>98</v>
      </c>
      <c r="C17" s="6" t="s">
        <v>70</v>
      </c>
      <c r="D17" s="3"/>
      <c r="E17" s="3"/>
      <c r="F17" s="3">
        <v>1</v>
      </c>
      <c r="G17" s="3"/>
      <c r="H17" s="12">
        <f>SUMIFS('OB History'!C:C,'OB History'!B:B,A17)</f>
        <v>867</v>
      </c>
      <c r="I17" s="4">
        <f>AVERAGEIFS('OB History'!C:C,'OB History'!B:B,A17)</f>
        <v>14.694915254237289</v>
      </c>
      <c r="J17" s="4">
        <f t="array" ref="J17">MEDIAN(IF('OB History'!B:B=A17, 'OB History'!C:C))</f>
        <v>13</v>
      </c>
      <c r="K17" s="13">
        <f t="array" ref="K17">MAX(IF('OB History'!B:B=A17, 'OB History'!C:C))</f>
        <v>41</v>
      </c>
      <c r="L17" s="12">
        <f>COUNTIFS('OB History'!B:B,A17,'OB History'!D:D, 1)</f>
        <v>34</v>
      </c>
      <c r="M17" s="2">
        <f>COUNTIFS('OB History'!B:B,A17,'OB History'!D:D, 0)</f>
        <v>25</v>
      </c>
      <c r="N17" s="42">
        <f>LOOKUP(2, 1/('OB History'!$B:$B=A17), 'OB History'!$AD:$AD)</f>
        <v>0.57627118644067798</v>
      </c>
      <c r="O17" s="12">
        <f>SUMIFS('OB History'!F:F,'OB History'!B:B,A17)</f>
        <v>133</v>
      </c>
      <c r="P17" s="2">
        <f>SUMIFS('OB History'!E:E,'OB History'!B:B,A17)-O17</f>
        <v>109</v>
      </c>
      <c r="Q17" s="42">
        <f>LOOKUP(2, 1/('OB History'!$B:$B=A17), 'OB History'!$AB:$AB)</f>
        <v>0.56067796610169485</v>
      </c>
      <c r="R17" s="12">
        <f>SUMIFS('OB History'!H:H,'OB History'!B:B,'Old Bow v2'!A17)</f>
        <v>521</v>
      </c>
      <c r="S17" s="2">
        <f>SUMIFS('OB History'!G:G,'OB History'!B:B,'Old Bow v2'!A17)-R17</f>
        <v>483</v>
      </c>
      <c r="T17" s="42">
        <f>LOOKUP(2, 1/('OB History'!$B:$B=A17), 'OB History'!$AC:$AC)</f>
        <v>0.51966101694915257</v>
      </c>
      <c r="U17" s="2">
        <f>COUNTIFS('OB History'!$B:$B,$A$17,'OB History'!K:K, 1)</f>
        <v>6</v>
      </c>
      <c r="V17" s="2">
        <f>COUNTIFS('OB History'!$B:$B,$A$17,'OB History'!L:L, 1)</f>
        <v>10</v>
      </c>
      <c r="W17" s="2">
        <f>COUNTIFS('OB History'!$B:$B,$A$17,'OB History'!M:M, 1)</f>
        <v>6</v>
      </c>
      <c r="X17" s="2">
        <f>COUNTIFS('OB History'!$B:$B,$A$17,'OB History'!N:N, 1)</f>
        <v>16</v>
      </c>
      <c r="Y17" s="2">
        <f>COUNTIFS('OB History'!$B:$B,$A$17,'OB History'!O:O, 1)</f>
        <v>5</v>
      </c>
      <c r="Z17" s="2">
        <f>COUNTIFS('OB History'!$B:$B,$A$17,'OB History'!P:P, 1)</f>
        <v>16</v>
      </c>
      <c r="AA17" s="2">
        <f>COUNTIFS('OB History'!$B:$B,$A$17,'OB History'!Q:Q, 1)</f>
        <v>6</v>
      </c>
      <c r="AB17" s="2">
        <f>COUNTIFS('OB History'!$B:$B,$A$17,'OB History'!R:R, 1)</f>
        <v>4</v>
      </c>
      <c r="AC17" s="2">
        <f>COUNTIFS('OB History'!$B:$B,$A$17,'OB History'!S:S, 1)</f>
        <v>2</v>
      </c>
      <c r="AD17" s="2">
        <f>COUNTIFS('OB History'!$B:$B,$A$17,'OB History'!T:T, 1)</f>
        <v>2</v>
      </c>
      <c r="AE17" s="2">
        <f>COUNTIFS('OB History'!$B:$B,$A$17,'OB History'!U:U, 1)</f>
        <v>1</v>
      </c>
      <c r="AF17" s="2">
        <f>COUNTIFS('OB History'!$B:$B,$A$17,'OB History'!V:V, 1)</f>
        <v>3</v>
      </c>
      <c r="AG17" s="2">
        <f>COUNTIFS('OB History'!$B:$B,$A$17,'OB History'!W:W, 1)</f>
        <v>10</v>
      </c>
      <c r="AH17" s="2">
        <f>COUNTIFS('OB History'!$B:$B,$A$17,'OB History'!X:X, 1)</f>
        <v>18</v>
      </c>
      <c r="AI17" s="2">
        <f>COUNTIFS('OB History'!$B:$B,$A$17,'OB History'!Y:Y, 1)</f>
        <v>11</v>
      </c>
      <c r="AJ17" s="2">
        <f>COUNTIFS('OB History'!$B:$B,$A$17,'OB History'!Z:Z, 1)</f>
        <v>17</v>
      </c>
    </row>
    <row r="18" spans="1:36" x14ac:dyDescent="0.25">
      <c r="A18" s="2" t="s">
        <v>68</v>
      </c>
      <c r="B18" s="6" t="s">
        <v>70</v>
      </c>
      <c r="C18" s="6" t="s">
        <v>70</v>
      </c>
      <c r="D18" s="3"/>
      <c r="E18" s="3"/>
      <c r="F18" s="3"/>
      <c r="G18" s="3"/>
      <c r="H18" s="12">
        <f>SUMIFS('OB History'!C:C,'OB History'!B:B,A18)</f>
        <v>10</v>
      </c>
      <c r="I18" s="4">
        <f>AVERAGEIFS('OB History'!C:C,'OB History'!B:B,A18)</f>
        <v>10</v>
      </c>
      <c r="J18" s="4">
        <f t="array" ref="J18">MEDIAN(IF('OB History'!B:B=A18, 'OB History'!C:C))</f>
        <v>10</v>
      </c>
      <c r="K18" s="13">
        <f t="array" ref="K18">MAX(IF('OB History'!B:B=A18, 'OB History'!C:C))</f>
        <v>10</v>
      </c>
      <c r="L18" s="12">
        <f>COUNTIFS('OB History'!B:B,A18,'OB History'!D:D, 1)</f>
        <v>0</v>
      </c>
      <c r="M18" s="2">
        <f>COUNTIFS('OB History'!B:B,A18,'OB History'!D:D, 0)</f>
        <v>1</v>
      </c>
      <c r="N18" s="42">
        <f>LOOKUP(2, 1/('OB History'!$B:$B=A18), 'OB History'!$AD:$AD)</f>
        <v>0</v>
      </c>
      <c r="O18" s="12">
        <f>SUMIFS('OB History'!F:F,'OB History'!B:B,A18)</f>
        <v>2</v>
      </c>
      <c r="P18" s="2">
        <f>SUMIFS('OB History'!E:E,'OB History'!B:B,A18)-O18</f>
        <v>3</v>
      </c>
      <c r="Q18" s="42">
        <f>LOOKUP(2, 1/('OB History'!$B:$B=A18), 'OB History'!$AB:$AB)</f>
        <v>0.4</v>
      </c>
      <c r="R18" s="12">
        <f>SUMIFS('OB History'!H:H,'OB History'!B:B,'Old Bow v2'!A18)</f>
        <v>6</v>
      </c>
      <c r="S18" s="2">
        <f>SUMIFS('OB History'!G:G,'OB History'!B:B,'Old Bow v2'!A18)-R18</f>
        <v>14</v>
      </c>
      <c r="T18" s="42">
        <f>LOOKUP(2, 1/('OB History'!$B:$B=A18), 'OB History'!$AC:$AC)</f>
        <v>0.3</v>
      </c>
      <c r="U18" s="2">
        <f>COUNTIFS('OB History'!$B:$B,$A$18,'OB History'!K:K, 1)</f>
        <v>0</v>
      </c>
      <c r="V18" s="2">
        <f>COUNTIFS('OB History'!$B:$B,$A$18,'OB History'!L:L, 1)</f>
        <v>0</v>
      </c>
      <c r="W18" s="2">
        <f>COUNTIFS('OB History'!$B:$B,$A$18,'OB History'!M:M, 1)</f>
        <v>0</v>
      </c>
      <c r="X18" s="2">
        <f>COUNTIFS('OB History'!$B:$B,$A$18,'OB History'!N:N, 1)</f>
        <v>0</v>
      </c>
      <c r="Y18" s="2">
        <f>COUNTIFS('OB History'!$B:$B,$A$18,'OB History'!O:O, 1)</f>
        <v>0</v>
      </c>
      <c r="Z18" s="2">
        <f>COUNTIFS('OB History'!$B:$B,$A$18,'OB History'!P:P, 1)</f>
        <v>0</v>
      </c>
      <c r="AA18" s="2">
        <f>COUNTIFS('OB History'!$B:$B,$A$18,'OB History'!Q:Q, 1)</f>
        <v>0</v>
      </c>
      <c r="AB18" s="2">
        <f>COUNTIFS('OB History'!$B:$B,$A$18,'OB History'!R:R, 1)</f>
        <v>0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1</v>
      </c>
      <c r="AH18" s="2">
        <f>COUNTIFS('OB History'!$B:$B,$A$18,'OB History'!X:X, 1)</f>
        <v>0</v>
      </c>
      <c r="AI18" s="2">
        <f>COUNTIFS('OB History'!$B:$B,$A$18,'OB History'!Y:Y, 1)</f>
        <v>1</v>
      </c>
      <c r="AJ18" s="2">
        <f>COUNTIFS('OB History'!$B:$B,$A$18,'OB History'!Z:Z, 1)</f>
        <v>0</v>
      </c>
    </row>
    <row r="19" spans="1:36" x14ac:dyDescent="0.25">
      <c r="A19" s="2" t="s">
        <v>124</v>
      </c>
      <c r="B19" s="6" t="s">
        <v>70</v>
      </c>
      <c r="C19" s="6" t="s">
        <v>70</v>
      </c>
      <c r="D19" s="3"/>
      <c r="E19" s="3"/>
      <c r="F19" s="3"/>
      <c r="G19" s="3"/>
      <c r="H19" s="12">
        <f>SUMIFS('OB History'!C:C,'OB History'!B:B,A19)</f>
        <v>253</v>
      </c>
      <c r="I19" s="4">
        <f>AVERAGEIFS('OB History'!C:C,'OB History'!B:B,A19)</f>
        <v>14.055555555555555</v>
      </c>
      <c r="J19" s="4">
        <f t="array" ref="J19">MEDIAN(IF('OB History'!B:B=A19, 'OB History'!C:C))</f>
        <v>15.5</v>
      </c>
      <c r="K19" s="13">
        <f t="array" ref="K19">MAX(IF('OB History'!B:B=A19, 'OB History'!C:C))</f>
        <v>19</v>
      </c>
      <c r="L19" s="12">
        <f>COUNTIFS('OB History'!B:B,A19,'OB History'!D:D, 1)</f>
        <v>7</v>
      </c>
      <c r="M19" s="2">
        <f>COUNTIFS('OB History'!B:B,A19,'OB History'!D:D, 0)</f>
        <v>11</v>
      </c>
      <c r="N19" s="42">
        <f>LOOKUP(2, 1/('OB History'!$B:$B=A19), 'OB History'!$AD:$AD)</f>
        <v>0.3888888888888889</v>
      </c>
      <c r="O19" s="12">
        <f>SUMIFS('OB History'!F:F,'OB History'!B:B,A19)</f>
        <v>29</v>
      </c>
      <c r="P19" s="2">
        <f>SUMIFS('OB History'!E:E,'OB History'!B:B,A19)-O19</f>
        <v>40</v>
      </c>
      <c r="Q19" s="42">
        <f>LOOKUP(2, 1/('OB History'!$B:$B=A19), 'OB History'!$AB:$AB)</f>
        <v>0.40944444444444444</v>
      </c>
      <c r="R19" s="12">
        <f>SUMIFS('OB History'!H:H,'OB History'!B:B,'Old Bow v2'!A19)</f>
        <v>135</v>
      </c>
      <c r="S19" s="2">
        <f>SUMIFS('OB History'!G:G,'OB History'!B:B,'Old Bow v2'!A19)-R19</f>
        <v>157</v>
      </c>
      <c r="T19" s="42">
        <f>LOOKUP(2, 1/('OB History'!$B:$B=A19), 'OB History'!$AC:$AC)</f>
        <v>0.45444444444444454</v>
      </c>
      <c r="U19" s="2">
        <f>COUNTIFS('OB History'!$B:$B,$A$19,'OB History'!K:K, 1)</f>
        <v>4</v>
      </c>
      <c r="V19" s="2">
        <f>COUNTIFS('OB History'!$B:$B,$A$19,'OB History'!L:L, 1)</f>
        <v>2</v>
      </c>
      <c r="W19" s="2">
        <f>COUNTIFS('OB History'!$B:$B,$A$19,'OB History'!M:M, 1)</f>
        <v>4</v>
      </c>
      <c r="X19" s="2">
        <f>COUNTIFS('OB History'!$B:$B,$A$19,'OB History'!N:N, 1)</f>
        <v>2</v>
      </c>
      <c r="Y19" s="2">
        <f>COUNTIFS('OB History'!$B:$B,$A$19,'OB History'!O:O, 1)</f>
        <v>0</v>
      </c>
      <c r="Z19" s="2">
        <f>COUNTIFS('OB History'!$B:$B,$A$19,'OB History'!P:P, 1)</f>
        <v>2</v>
      </c>
      <c r="AA19" s="2">
        <f>COUNTIFS('OB History'!$B:$B,$A$19,'OB History'!Q:Q, 1)</f>
        <v>3</v>
      </c>
      <c r="AB19" s="2">
        <f>COUNTIFS('OB History'!$B:$B,$A$19,'OB History'!R:R, 1)</f>
        <v>1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1</v>
      </c>
      <c r="AH19" s="2">
        <f>COUNTIFS('OB History'!$B:$B,$A$19,'OB History'!X:X, 1)</f>
        <v>6</v>
      </c>
      <c r="AI19" s="2">
        <f>COUNTIFS('OB History'!$B:$B,$A$19,'OB History'!Y:Y, 1)</f>
        <v>1</v>
      </c>
      <c r="AJ19" s="2">
        <f>COUNTIFS('OB History'!$B:$B,$A$19,'OB History'!Z:Z, 1)</f>
        <v>3</v>
      </c>
    </row>
    <row r="20" spans="1:36" x14ac:dyDescent="0.25">
      <c r="A20" s="2" t="s">
        <v>185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0</v>
      </c>
      <c r="I20" s="4">
        <f>AVERAGEIFS('OB History'!C:C,'OB History'!B:B,A20)</f>
        <v>0</v>
      </c>
      <c r="J20" s="4">
        <f t="array" ref="J20">MEDIAN(IF('OB History'!B:B=A20, 'OB History'!C:C))</f>
        <v>0</v>
      </c>
      <c r="K20" s="13">
        <f t="array" ref="K20">MAX(IF('OB History'!B:B=A20, 'OB History'!C:C))</f>
        <v>0</v>
      </c>
      <c r="L20" s="12">
        <f>COUNTIFS('OB History'!B:B,A20,'OB History'!D:D, 1)</f>
        <v>0</v>
      </c>
      <c r="M20" s="2">
        <f>COUNTIFS('OB History'!B:B,A20,'OB History'!D:D, 0)</f>
        <v>1</v>
      </c>
      <c r="N20" s="42">
        <f>LOOKUP(2, 1/('OB History'!$B:$B=A20), 'OB History'!$AD:$AD)</f>
        <v>0</v>
      </c>
      <c r="O20" s="12">
        <f>SUMIFS('OB History'!F:F,'OB History'!B:B,A20)</f>
        <v>0</v>
      </c>
      <c r="P20" s="2">
        <f>SUMIFS('OB History'!E:E,'OB History'!B:B,A20)-O20</f>
        <v>3</v>
      </c>
      <c r="Q20" s="42">
        <f>LOOKUP(2, 1/('OB History'!$B:$B=A20), 'OB History'!$AB:$AB)</f>
        <v>0</v>
      </c>
      <c r="R20" s="12">
        <f>SUMIFS('OB History'!H:H,'OB History'!B:B,'Old Bow v2'!A20)</f>
        <v>3</v>
      </c>
      <c r="S20" s="2">
        <f>SUMIFS('OB History'!G:G,'OB History'!B:B,'Old Bow v2'!A20)-R20</f>
        <v>9</v>
      </c>
      <c r="T20" s="42">
        <f>LOOKUP(2, 1/('OB History'!$B:$B=A20), 'OB History'!$AC:$AC)</f>
        <v>0.25</v>
      </c>
      <c r="U20" s="2">
        <f>COUNTIFS('OB History'!$B:$B,$A$20,'OB History'!K:K, 1)</f>
        <v>0</v>
      </c>
      <c r="V20" s="2">
        <f>COUNTIFS('OB History'!$B:$B,$A$20,'OB History'!L:L, 1)</f>
        <v>0</v>
      </c>
      <c r="W20" s="2">
        <f>COUNTIFS('OB History'!$B:$B,$A$20,'OB History'!M:M, 1)</f>
        <v>0</v>
      </c>
      <c r="X20" s="2">
        <f>COUNTIFS('OB History'!$B:$B,$A$20,'OB History'!N:N, 1)</f>
        <v>0</v>
      </c>
      <c r="Y20" s="2">
        <f>COUNTIFS('OB History'!$B:$B,$A$20,'OB History'!O:O, 1)</f>
        <v>0</v>
      </c>
      <c r="Z20" s="2">
        <f>COUNTIFS('OB History'!$B:$B,$A$20,'OB History'!P:P, 1)</f>
        <v>0</v>
      </c>
      <c r="AA20" s="2">
        <f>COUNTIFS('OB History'!$B:$B,$A$20,'OB History'!Q:Q, 1)</f>
        <v>0</v>
      </c>
      <c r="AB20" s="2">
        <f>COUNTIFS('OB History'!$B:$B,$A$20,'OB History'!R:R, 1)</f>
        <v>0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0</v>
      </c>
      <c r="AH20" s="2">
        <f>COUNTIFS('OB History'!$B:$B,$A$20,'OB History'!X:X, 1)</f>
        <v>0</v>
      </c>
      <c r="AI20" s="2">
        <f>COUNTIFS('OB History'!$B:$B,$A$20,'OB History'!Y:Y, 1)</f>
        <v>0</v>
      </c>
      <c r="AJ20" s="2">
        <f>COUNTIFS('OB History'!$B:$B,$A$20,'OB History'!Z:Z, 1)</f>
        <v>0</v>
      </c>
    </row>
    <row r="21" spans="1:36" x14ac:dyDescent="0.25">
      <c r="A21" s="2" t="s">
        <v>255</v>
      </c>
      <c r="B21" s="6" t="s">
        <v>70</v>
      </c>
      <c r="C21" s="6" t="s">
        <v>70</v>
      </c>
      <c r="D21" s="3"/>
      <c r="E21" s="3"/>
      <c r="F21" s="3"/>
      <c r="G21" s="3"/>
      <c r="H21" s="12">
        <f>SUMIFS('OB History'!C:C,'OB History'!B:B,A21)</f>
        <v>1</v>
      </c>
      <c r="I21" s="4">
        <f>AVERAGEIFS('OB History'!C:C,'OB History'!B:B,A21)</f>
        <v>1</v>
      </c>
      <c r="J21" s="4">
        <f t="array" ref="J21">MEDIAN(IF('OB History'!B:B=A21, 'OB History'!C:C))</f>
        <v>1</v>
      </c>
      <c r="K21" s="13">
        <f t="array" ref="K21">MAX(IF('OB History'!B:B=A21, 'OB History'!C:C))</f>
        <v>1</v>
      </c>
      <c r="L21" s="12">
        <f>COUNTIFS('OB History'!B:B,A21,'OB History'!D:D, 1)</f>
        <v>1</v>
      </c>
      <c r="M21" s="2">
        <f>COUNTIFS('OB History'!B:B,A21,'OB History'!D:D, 0)</f>
        <v>0</v>
      </c>
      <c r="N21" s="42">
        <f>LOOKUP(2, 1/('OB History'!$B:$B=A21), 'OB History'!$AD:$AD)</f>
        <v>1</v>
      </c>
      <c r="O21" s="12">
        <f>SUMIFS('OB History'!F:F,'OB History'!B:B,A21)</f>
        <v>3</v>
      </c>
      <c r="P21" s="2">
        <f>SUMIFS('OB History'!E:E,'OB History'!B:B,A21)-O21</f>
        <v>1</v>
      </c>
      <c r="Q21" s="42">
        <f>LOOKUP(2, 1/('OB History'!$B:$B=A21), 'OB History'!$AB:$AB)</f>
        <v>0.75</v>
      </c>
      <c r="R21" s="12">
        <f>SUMIFS('OB History'!H:H,'OB History'!B:B,'Old Bow v2'!A21)</f>
        <v>11</v>
      </c>
      <c r="S21" s="2">
        <f>SUMIFS('OB History'!G:G,'OB History'!B:B,'Old Bow v2'!A21)-R21</f>
        <v>6</v>
      </c>
      <c r="T21" s="42">
        <f>LOOKUP(2, 1/('OB History'!$B:$B=A21), 'OB History'!$AC:$AC)</f>
        <v>0.65</v>
      </c>
      <c r="U21" s="2">
        <f>COUNTIFS('OB History'!$B:$B,$A$21,'OB History'!K:K, 1)</f>
        <v>1</v>
      </c>
      <c r="V21" s="2">
        <f>COUNTIFS('OB History'!$B:$B,$A$21,'OB History'!L:L, 1)</f>
        <v>1</v>
      </c>
      <c r="W21" s="2">
        <f>COUNTIFS('OB History'!$B:$B,$A$21,'OB History'!M:M, 1)</f>
        <v>0</v>
      </c>
      <c r="X21" s="2">
        <f>COUNTIFS('OB History'!$B:$B,$A$21,'OB History'!N:N, 1)</f>
        <v>1</v>
      </c>
      <c r="Y21" s="2">
        <f>COUNTIFS('OB History'!$B:$B,$A$21,'OB History'!O:O, 1)</f>
        <v>0</v>
      </c>
      <c r="Z21" s="2">
        <f>COUNTIFS('OB History'!$B:$B,$A$21,'OB History'!P:P, 1)</f>
        <v>0</v>
      </c>
      <c r="AA21" s="2">
        <f>COUNTIFS('OB History'!$B:$B,$A$21,'OB History'!Q:Q, 1)</f>
        <v>0</v>
      </c>
      <c r="AB21" s="2">
        <f>COUNTIFS('OB History'!$B:$B,$A$21,'OB History'!R:R, 1)</f>
        <v>0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0</v>
      </c>
      <c r="AH21" s="2">
        <f>COUNTIFS('OB History'!$B:$B,$A$21,'OB History'!X:X, 1)</f>
        <v>0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ht="15.75" x14ac:dyDescent="0.25">
      <c r="A22" s="1" t="s">
        <v>39</v>
      </c>
      <c r="B22" s="36" t="s">
        <v>54</v>
      </c>
      <c r="C22" s="2" t="s">
        <v>70</v>
      </c>
      <c r="D22" s="3"/>
      <c r="E22" s="3"/>
      <c r="F22" s="3"/>
      <c r="G22" s="3"/>
      <c r="H22" s="12">
        <f>SUMIFS('OB History'!C:C,'OB History'!B:B,A22)</f>
        <v>321</v>
      </c>
      <c r="I22" s="4">
        <f>AVERAGEIFS('OB History'!C:C,'OB History'!B:B,A22)</f>
        <v>13.375</v>
      </c>
      <c r="J22" s="4">
        <f t="array" ref="J22">MEDIAN(IF('OB History'!B:B=A22, 'OB History'!C:C))</f>
        <v>12.5</v>
      </c>
      <c r="K22" s="13">
        <f t="array" ref="K22">MAX(IF('OB History'!B:B=A22, 'OB History'!C:C))</f>
        <v>29</v>
      </c>
      <c r="L22" s="12">
        <f>COUNTIFS('OB History'!B:B,A22,'OB History'!D:D, 1)</f>
        <v>9</v>
      </c>
      <c r="M22" s="2">
        <f>COUNTIFS('OB History'!B:B,A22,'OB History'!D:D, 0)</f>
        <v>15</v>
      </c>
      <c r="N22" s="42">
        <f>LOOKUP(2, 1/('OB History'!$B:$B=A22), 'OB History'!$AD:$AD)</f>
        <v>0.375</v>
      </c>
      <c r="O22" s="12">
        <f>SUMIFS('OB History'!F:F,'OB History'!B:B,A22)</f>
        <v>47</v>
      </c>
      <c r="P22" s="2">
        <f>SUMIFS('OB History'!E:E,'OB History'!B:B,A22)-O22</f>
        <v>56</v>
      </c>
      <c r="Q22" s="42">
        <f>LOOKUP(2, 1/('OB History'!$B:$B=A22), 'OB History'!$AB:$AB)</f>
        <v>0.45208333333333339</v>
      </c>
      <c r="R22" s="12">
        <f>SUMIFS('OB History'!H:H,'OB History'!B:B,'Old Bow v2'!A22)</f>
        <v>201</v>
      </c>
      <c r="S22" s="2">
        <f>SUMIFS('OB History'!G:G,'OB History'!B:B,'Old Bow v2'!A22)-R22</f>
        <v>216</v>
      </c>
      <c r="T22" s="42">
        <f>LOOKUP(2, 1/('OB History'!$B:$B=A22), 'OB History'!$AC:$AC)</f>
        <v>0.48208333333333342</v>
      </c>
      <c r="U22" s="2">
        <f>COUNTIFS('OB History'!$B:$B,$A$22,'OB History'!K:K, 1)</f>
        <v>1</v>
      </c>
      <c r="V22" s="2">
        <f>COUNTIFS('OB History'!$B:$B,$A$22,'OB History'!L:L, 1)</f>
        <v>3</v>
      </c>
      <c r="W22" s="2">
        <f>COUNTIFS('OB History'!$B:$B,$A$22,'OB History'!M:M, 1)</f>
        <v>2</v>
      </c>
      <c r="X22" s="2">
        <f>COUNTIFS('OB History'!$B:$B,$A$22,'OB History'!N:N, 1)</f>
        <v>7</v>
      </c>
      <c r="Y22" s="2">
        <f>COUNTIFS('OB History'!$B:$B,$A$22,'OB History'!O:O, 1)</f>
        <v>0</v>
      </c>
      <c r="Z22" s="2">
        <f>COUNTIFS('OB History'!$B:$B,$A$22,'OB History'!P:P, 1)</f>
        <v>6</v>
      </c>
      <c r="AA22" s="2">
        <f>COUNTIFS('OB History'!$B:$B,$A$22,'OB History'!Q:Q, 1)</f>
        <v>0</v>
      </c>
      <c r="AB22" s="2">
        <f>COUNTIFS('OB History'!$B:$B,$A$22,'OB History'!R:R, 1)</f>
        <v>1</v>
      </c>
      <c r="AC22" s="2">
        <f>COUNTIFS('OB History'!$B:$B,$A$22,'OB History'!S:S, 1)</f>
        <v>1</v>
      </c>
      <c r="AD22" s="2">
        <f>COUNTIFS('OB History'!$B:$B,$A$22,'OB History'!T:T, 1)</f>
        <v>1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3</v>
      </c>
      <c r="AH22" s="2">
        <f>COUNTIFS('OB History'!$B:$B,$A$22,'OB History'!X:X, 1)</f>
        <v>8</v>
      </c>
      <c r="AI22" s="2">
        <f>COUNTIFS('OB History'!$B:$B,$A$22,'OB History'!Y:Y, 1)</f>
        <v>6</v>
      </c>
      <c r="AJ22" s="2">
        <f>COUNTIFS('OB History'!$B:$B,$A$22,'OB History'!Z:Z, 1)</f>
        <v>8</v>
      </c>
    </row>
    <row r="23" spans="1:36" x14ac:dyDescent="0.25">
      <c r="A23" s="2" t="s">
        <v>44</v>
      </c>
      <c r="B23" s="2" t="s">
        <v>70</v>
      </c>
      <c r="C23" s="2" t="s">
        <v>70</v>
      </c>
      <c r="D23" s="3"/>
      <c r="E23" s="3"/>
      <c r="F23" s="3"/>
      <c r="G23" s="3"/>
      <c r="H23" s="12">
        <f>SUMIFS('OB History'!C:C,'OB History'!B:B,A23)</f>
        <v>97</v>
      </c>
      <c r="I23" s="4">
        <f>AVERAGEIFS('OB History'!C:C,'OB History'!B:B,A23)</f>
        <v>12.125</v>
      </c>
      <c r="J23" s="4">
        <f t="array" ref="J23">MEDIAN(IF('OB History'!B:B=A23, 'OB History'!C:C))</f>
        <v>12.5</v>
      </c>
      <c r="K23" s="13">
        <f t="array" ref="K23">MAX(IF('OB History'!B:B=A23, 'OB History'!C:C))</f>
        <v>17</v>
      </c>
      <c r="L23" s="12">
        <f>COUNTIFS('OB History'!B:B,A23,'OB History'!D:D, 1)</f>
        <v>2</v>
      </c>
      <c r="M23" s="2">
        <f>COUNTIFS('OB History'!B:B,A23,'OB History'!D:D, 0)</f>
        <v>6</v>
      </c>
      <c r="N23" s="42">
        <f>LOOKUP(2, 1/('OB History'!$B:$B=A23), 'OB History'!$AD:$AD)</f>
        <v>0.25</v>
      </c>
      <c r="O23" s="12">
        <f>SUMIFS('OB History'!F:F,'OB History'!B:B,A23)</f>
        <v>13</v>
      </c>
      <c r="P23" s="2">
        <f>SUMIFS('OB History'!E:E,'OB History'!B:B,A23)-O23</f>
        <v>19</v>
      </c>
      <c r="Q23" s="42">
        <f>LOOKUP(2, 1/('OB History'!$B:$B=A23), 'OB History'!$AB:$AB)</f>
        <v>0.42499999999999999</v>
      </c>
      <c r="R23" s="12">
        <f>SUMIFS('OB History'!H:H,'OB History'!B:B,'Old Bow v2'!A23)</f>
        <v>64</v>
      </c>
      <c r="S23" s="2">
        <f>SUMIFS('OB History'!G:G,'OB History'!B:B,'Old Bow v2'!A23)-R23</f>
        <v>72</v>
      </c>
      <c r="T23" s="42">
        <f>LOOKUP(2, 1/('OB History'!$B:$B=A23), 'OB History'!$AC:$AC)</f>
        <v>0.47749999999999998</v>
      </c>
      <c r="U23" s="2">
        <f>COUNTIFS('OB History'!$B:$B,$A$23,'OB History'!K:K, 1)</f>
        <v>1</v>
      </c>
      <c r="V23" s="2">
        <f>COUNTIFS('OB History'!$B:$B,$A$23,'OB History'!L:L, 1)</f>
        <v>1</v>
      </c>
      <c r="W23" s="2">
        <f>COUNTIFS('OB History'!$B:$B,$A$23,'OB History'!M:M, 1)</f>
        <v>1</v>
      </c>
      <c r="X23" s="2">
        <f>COUNTIFS('OB History'!$B:$B,$A$23,'OB History'!N:N, 1)</f>
        <v>2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0</v>
      </c>
      <c r="AB23" s="2">
        <f>COUNTIFS('OB History'!$B:$B,$A$23,'OB History'!R:R, 1)</f>
        <v>2</v>
      </c>
      <c r="AC23" s="2">
        <f>COUNTIFS('OB History'!$B:$B,$A$23,'OB History'!S:S, 1)</f>
        <v>1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1</v>
      </c>
      <c r="AH23" s="2">
        <f>COUNTIFS('OB History'!$B:$B,$A$23,'OB History'!X:X, 1)</f>
        <v>1</v>
      </c>
      <c r="AI23" s="2">
        <f>COUNTIFS('OB History'!$B:$B,$A$23,'OB History'!Y:Y, 1)</f>
        <v>1</v>
      </c>
      <c r="AJ23" s="2">
        <f>COUNTIFS('OB History'!$B:$B,$A$23,'OB History'!Z:Z, 1)</f>
        <v>0</v>
      </c>
    </row>
    <row r="24" spans="1:36" x14ac:dyDescent="0.25">
      <c r="A24" s="2" t="s">
        <v>46</v>
      </c>
      <c r="B24" s="2" t="s">
        <v>70</v>
      </c>
      <c r="C24" s="2" t="s">
        <v>70</v>
      </c>
      <c r="D24" s="3"/>
      <c r="E24" s="3"/>
      <c r="F24" s="3"/>
      <c r="G24" s="3"/>
      <c r="H24" s="12">
        <f>SUMIFS('OB History'!C:C,'OB History'!B:B,A24)</f>
        <v>87</v>
      </c>
      <c r="I24" s="4">
        <f>AVERAGEIFS('OB History'!C:C,'OB History'!B:B,A24)</f>
        <v>12.428571428571429</v>
      </c>
      <c r="J24" s="4">
        <f t="array" ref="J24">MEDIAN(IF('OB History'!B:B=A24, 'OB History'!C:C))</f>
        <v>10</v>
      </c>
      <c r="K24" s="13">
        <f t="array" ref="K24">MAX(IF('OB History'!B:B=A24, 'OB History'!C:C))</f>
        <v>34</v>
      </c>
      <c r="L24" s="12">
        <f>COUNTIFS('OB History'!B:B,A24,'OB History'!D:D, 1)</f>
        <v>2</v>
      </c>
      <c r="M24" s="2">
        <f>COUNTIFS('OB History'!B:B,A24,'OB History'!D:D, 0)</f>
        <v>5</v>
      </c>
      <c r="N24" s="42">
        <f>LOOKUP(2, 1/('OB History'!$B:$B=A24), 'OB History'!$AD:$AD)</f>
        <v>0.2857142857142857</v>
      </c>
      <c r="O24" s="12">
        <f>SUMIFS('OB History'!F:F,'OB History'!B:B,A24)</f>
        <v>9</v>
      </c>
      <c r="P24" s="2">
        <f>SUMIFS('OB History'!E:E,'OB History'!B:B,A24)-O24</f>
        <v>17</v>
      </c>
      <c r="Q24" s="42">
        <f>LOOKUP(2, 1/('OB History'!$B:$B=A24), 'OB History'!$AB:$AB)</f>
        <v>0.30714285714285711</v>
      </c>
      <c r="R24" s="12">
        <f>SUMIFS('OB History'!H:H,'OB History'!B:B,'Old Bow v2'!A24)</f>
        <v>43</v>
      </c>
      <c r="S24" s="2">
        <f>SUMIFS('OB History'!G:G,'OB History'!B:B,'Old Bow v2'!A24)-R24</f>
        <v>67</v>
      </c>
      <c r="T24" s="42">
        <f>LOOKUP(2, 1/('OB History'!$B:$B=A24), 'OB History'!$AC:$AC)</f>
        <v>0.38</v>
      </c>
      <c r="U24" s="2">
        <f>COUNTIFS('OB History'!$B:$B,$A$24,'OB History'!K:K, 1)</f>
        <v>0</v>
      </c>
      <c r="V24" s="2">
        <f>COUNTIFS('OB History'!$B:$B,$A$24,'OB History'!L:L, 1)</f>
        <v>1</v>
      </c>
      <c r="W24" s="2">
        <f>COUNTIFS('OB History'!$B:$B,$A$24,'OB History'!M:M, 1)</f>
        <v>1</v>
      </c>
      <c r="X24" s="2">
        <f>COUNTIFS('OB History'!$B:$B,$A$24,'OB History'!N:N, 1)</f>
        <v>0</v>
      </c>
      <c r="Y24" s="2">
        <f>COUNTIFS('OB History'!$B:$B,$A$24,'OB History'!O:O, 1)</f>
        <v>1</v>
      </c>
      <c r="Z24" s="2">
        <f>COUNTIFS('OB History'!$B:$B,$A$24,'OB History'!P:P, 1)</f>
        <v>1</v>
      </c>
      <c r="AA24" s="2">
        <f>COUNTIFS('OB History'!$B:$B,$A$24,'OB History'!Q:Q, 1)</f>
        <v>0</v>
      </c>
      <c r="AB24" s="2">
        <f>COUNTIFS('OB History'!$B:$B,$A$24,'OB History'!R:R, 1)</f>
        <v>0</v>
      </c>
      <c r="AC24" s="2">
        <f>COUNTIFS('OB History'!$B:$B,$A$24,'OB History'!S:S, 1)</f>
        <v>0</v>
      </c>
      <c r="AD24" s="2">
        <f>COUNTIFS('OB History'!$B:$B,$A$24,'OB History'!T:T, 1)</f>
        <v>1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0</v>
      </c>
      <c r="AH24" s="2">
        <f>COUNTIFS('OB History'!$B:$B,$A$24,'OB History'!X:X, 1)</f>
        <v>3</v>
      </c>
      <c r="AI24" s="2">
        <f>COUNTIFS('OB History'!$B:$B,$A$24,'OB History'!Y:Y, 1)</f>
        <v>1</v>
      </c>
      <c r="AJ24" s="2">
        <f>COUNTIFS('OB History'!$B:$B,$A$24,'OB History'!Z:Z, 1)</f>
        <v>0</v>
      </c>
    </row>
    <row r="25" spans="1:36" x14ac:dyDescent="0.25">
      <c r="A25" s="1" t="s">
        <v>38</v>
      </c>
      <c r="B25" s="2" t="s">
        <v>70</v>
      </c>
      <c r="C25" s="2" t="s">
        <v>70</v>
      </c>
      <c r="D25" s="3">
        <v>1</v>
      </c>
      <c r="E25" s="3"/>
      <c r="F25" s="3"/>
      <c r="G25" s="3"/>
      <c r="H25" s="12">
        <f>SUMIFS('OB History'!C:C,'OB History'!B:B,A25)</f>
        <v>152</v>
      </c>
      <c r="I25" s="4">
        <f>AVERAGEIFS('OB History'!C:C,'OB History'!B:B,A25)</f>
        <v>15.2</v>
      </c>
      <c r="J25" s="4">
        <f t="array" ref="J25">MEDIAN(IF('OB History'!B:B=A25, 'OB History'!C:C))</f>
        <v>14</v>
      </c>
      <c r="K25" s="13">
        <f t="array" ref="K25">MAX(IF('OB History'!B:B=A25, 'OB History'!C:C))</f>
        <v>28</v>
      </c>
      <c r="L25" s="12">
        <f>COUNTIFS('OB History'!B:B,A25,'OB History'!D:D, 1)</f>
        <v>9</v>
      </c>
      <c r="M25" s="2">
        <f>COUNTIFS('OB History'!B:B,A25,'OB History'!D:D, 0)</f>
        <v>1</v>
      </c>
      <c r="N25" s="42">
        <f>LOOKUP(2, 1/('OB History'!$B:$B=A25), 'OB History'!$AD:$AD)</f>
        <v>0.9</v>
      </c>
      <c r="O25" s="12">
        <f>SUMIFS('OB History'!F:F,'OB History'!B:B,A25)</f>
        <v>28</v>
      </c>
      <c r="P25" s="2">
        <f>SUMIFS('OB History'!E:E,'OB History'!B:B,A25)-O25</f>
        <v>10</v>
      </c>
      <c r="Q25" s="42">
        <f>LOOKUP(2, 1/('OB History'!$B:$B=A25), 'OB History'!$AB:$AB)</f>
        <v>0.78</v>
      </c>
      <c r="R25" s="12">
        <f>SUMIFS('OB History'!H:H,'OB History'!B:B,'Old Bow v2'!A25)</f>
        <v>96</v>
      </c>
      <c r="S25" s="2">
        <f>SUMIFS('OB History'!G:G,'OB History'!B:B,'Old Bow v2'!A25)-R25</f>
        <v>59</v>
      </c>
      <c r="T25" s="42">
        <f>LOOKUP(2, 1/('OB History'!$B:$B=A25), 'OB History'!$AC:$AC)</f>
        <v>0.63900000000000001</v>
      </c>
      <c r="U25" s="2">
        <f>COUNTIFS('OB History'!$B:$B,$A$25,'OB History'!K:K, 1)</f>
        <v>1</v>
      </c>
      <c r="V25" s="2">
        <f>COUNTIFS('OB History'!$B:$B,$A$25,'OB History'!L:L, 1)</f>
        <v>2</v>
      </c>
      <c r="W25" s="2">
        <f>COUNTIFS('OB History'!$B:$B,$A$25,'OB History'!M:M, 1)</f>
        <v>2</v>
      </c>
      <c r="X25" s="2">
        <f>COUNTIFS('OB History'!$B:$B,$A$25,'OB History'!N:N, 1)</f>
        <v>1</v>
      </c>
      <c r="Y25" s="2">
        <f>COUNTIFS('OB History'!$B:$B,$A$25,'OB History'!O:O, 1)</f>
        <v>0</v>
      </c>
      <c r="Z25" s="2">
        <f>COUNTIFS('OB History'!$B:$B,$A$25,'OB History'!P:P, 1)</f>
        <v>2</v>
      </c>
      <c r="AA25" s="2">
        <f>COUNTIFS('OB History'!$B:$B,$A$25,'OB History'!Q:Q, 1)</f>
        <v>1</v>
      </c>
      <c r="AB25" s="2">
        <f>COUNTIFS('OB History'!$B:$B,$A$25,'OB History'!R:R, 1)</f>
        <v>1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3</v>
      </c>
      <c r="AH25" s="2">
        <f>COUNTIFS('OB History'!$B:$B,$A$25,'OB History'!X:X, 1)</f>
        <v>6</v>
      </c>
      <c r="AI25" s="2">
        <f>COUNTIFS('OB History'!$B:$B,$A$25,'OB History'!Y:Y, 1)</f>
        <v>4</v>
      </c>
      <c r="AJ25" s="2">
        <f>COUNTIFS('OB History'!$B:$B,$A$25,'OB History'!Z:Z, 1)</f>
        <v>4</v>
      </c>
    </row>
    <row r="26" spans="1:36" x14ac:dyDescent="0.25">
      <c r="A26" s="2" t="s">
        <v>1</v>
      </c>
      <c r="B26" s="6" t="s">
        <v>98</v>
      </c>
      <c r="C26" s="2" t="s">
        <v>70</v>
      </c>
      <c r="D26" s="3">
        <v>1</v>
      </c>
      <c r="E26" s="3">
        <v>1</v>
      </c>
      <c r="F26" s="3"/>
      <c r="G26" s="3"/>
      <c r="H26" s="12">
        <f>SUMIFS('OB History'!C:C,'OB History'!B:B,A26)</f>
        <v>628</v>
      </c>
      <c r="I26" s="4">
        <f>AVERAGEIFS('OB History'!C:C,'OB History'!B:B,A26)</f>
        <v>26.166666666666668</v>
      </c>
      <c r="J26" s="4">
        <f t="array" ref="J26">MEDIAN(IF('OB History'!B:B=A26, 'OB History'!C:C))</f>
        <v>26</v>
      </c>
      <c r="K26" s="13">
        <f t="array" ref="K26">MAX(IF('OB History'!B:B=A26, 'OB History'!C:C))</f>
        <v>48</v>
      </c>
      <c r="L26" s="12">
        <f>COUNTIFS('OB History'!B:B,A26,'OB History'!D:D, 1)</f>
        <v>15</v>
      </c>
      <c r="M26" s="2">
        <f>COUNTIFS('OB History'!B:B,A26,'OB History'!D:D, 0)</f>
        <v>9</v>
      </c>
      <c r="N26" s="42">
        <f>LOOKUP(2, 1/('OB History'!$B:$B=A26), 'OB History'!$AD:$AD)</f>
        <v>0.625</v>
      </c>
      <c r="O26" s="12">
        <f>SUMIFS('OB History'!F:F,'OB History'!B:B,A26)</f>
        <v>54</v>
      </c>
      <c r="P26" s="2">
        <f>SUMIFS('OB History'!E:E,'OB History'!B:B,A26)-O26</f>
        <v>46</v>
      </c>
      <c r="Q26" s="42">
        <f>LOOKUP(2, 1/('OB History'!$B:$B=A26), 'OB History'!$AB:$AB)</f>
        <v>0.54166666666666663</v>
      </c>
      <c r="R26" s="12">
        <f>SUMIFS('OB History'!H:H,'OB History'!B:B,'Old Bow v2'!A26)</f>
        <v>207</v>
      </c>
      <c r="S26" s="2">
        <f>SUMIFS('OB History'!G:G,'OB History'!B:B,'Old Bow v2'!A26)-R26</f>
        <v>201</v>
      </c>
      <c r="T26" s="42">
        <f>LOOKUP(2, 1/('OB History'!$B:$B=A26), 'OB History'!$AC:$AC)</f>
        <v>0.50416666666666676</v>
      </c>
      <c r="U26" s="2">
        <f>COUNTIFS('OB History'!$B:$B,$A$26,'OB History'!K:K, 1)</f>
        <v>2</v>
      </c>
      <c r="V26" s="2">
        <f>COUNTIFS('OB History'!$B:$B,$A$26,'OB History'!L:L, 1)</f>
        <v>5</v>
      </c>
      <c r="W26" s="2">
        <f>COUNTIFS('OB History'!$B:$B,$A$26,'OB History'!M:M, 1)</f>
        <v>5</v>
      </c>
      <c r="X26" s="2">
        <f>COUNTIFS('OB History'!$B:$B,$A$26,'OB History'!N:N, 1)</f>
        <v>2</v>
      </c>
      <c r="Y26" s="2">
        <f>COUNTIFS('OB History'!$B:$B,$A$26,'OB History'!O:O, 1)</f>
        <v>7</v>
      </c>
      <c r="Z26" s="2">
        <f>COUNTIFS('OB History'!$B:$B,$A$26,'OB History'!P:P, 1)</f>
        <v>4</v>
      </c>
      <c r="AA26" s="2">
        <f>COUNTIFS('OB History'!$B:$B,$A$26,'OB History'!Q:Q, 1)</f>
        <v>0</v>
      </c>
      <c r="AB26" s="2">
        <f>COUNTIFS('OB History'!$B:$B,$A$26,'OB History'!R:R, 1)</f>
        <v>2</v>
      </c>
      <c r="AC26" s="2">
        <f>COUNTIFS('OB History'!$B:$B,$A$26,'OB History'!S:S, 1)</f>
        <v>0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0</v>
      </c>
      <c r="AG26" s="2">
        <f>COUNTIFS('OB History'!$B:$B,$A$26,'OB History'!W:W, 1)</f>
        <v>4</v>
      </c>
      <c r="AH26" s="2">
        <f>COUNTIFS('OB History'!$B:$B,$A$26,'OB History'!X:X, 1)</f>
        <v>7</v>
      </c>
      <c r="AI26" s="2">
        <f>COUNTIFS('OB History'!$B:$B,$A$26,'OB History'!Y:Y, 1)</f>
        <v>8</v>
      </c>
      <c r="AJ26" s="2">
        <f>COUNTIFS('OB History'!$B:$B,$A$26,'OB History'!Z:Z, 1)</f>
        <v>8</v>
      </c>
    </row>
    <row r="27" spans="1:36" x14ac:dyDescent="0.25">
      <c r="A27" s="2" t="s">
        <v>253</v>
      </c>
      <c r="B27" s="6" t="s">
        <v>70</v>
      </c>
      <c r="C27" s="2" t="s">
        <v>70</v>
      </c>
      <c r="D27" s="3">
        <v>3</v>
      </c>
      <c r="E27" s="3"/>
      <c r="F27" s="3"/>
      <c r="G27" s="3"/>
      <c r="H27" s="12">
        <f>SUMIFS('OB History'!C:C,'OB History'!B:B,A27)</f>
        <v>747</v>
      </c>
      <c r="I27" s="4">
        <f>AVERAGEIFS('OB History'!C:C,'OB History'!B:B,A27)</f>
        <v>20.189189189189189</v>
      </c>
      <c r="J27" s="4">
        <f t="array" ref="J27">MEDIAN(IF('OB History'!B:B=A27, 'OB History'!C:C))</f>
        <v>20</v>
      </c>
      <c r="K27" s="13">
        <f t="array" ref="K27">MAX(IF('OB History'!B:B=A27, 'OB History'!C:C))</f>
        <v>41</v>
      </c>
      <c r="L27" s="12">
        <f>COUNTIFS('OB History'!B:B,A27,'OB History'!D:D, 1)</f>
        <v>21</v>
      </c>
      <c r="M27" s="2">
        <f>COUNTIFS('OB History'!B:B,A27,'OB History'!D:D, 0)</f>
        <v>16</v>
      </c>
      <c r="N27" s="42">
        <f>LOOKUP(2, 1/('OB History'!$B:$B=A27), 'OB History'!$AD:$AD)</f>
        <v>0.56756756756756754</v>
      </c>
      <c r="O27" s="12">
        <f>SUMIFS('OB History'!F:F,'OB History'!B:B,A27)</f>
        <v>79</v>
      </c>
      <c r="P27" s="2">
        <f>SUMIFS('OB History'!E:E,'OB History'!B:B,A27)-O27</f>
        <v>68</v>
      </c>
      <c r="Q27" s="42">
        <f>LOOKUP(2, 1/('OB History'!$B:$B=A27), 'OB History'!$AB:$AB)</f>
        <v>0.55189189189189192</v>
      </c>
      <c r="R27" s="12">
        <f>SUMIFS('OB History'!H:H,'OB History'!B:B,'Old Bow v2'!A27)</f>
        <v>321</v>
      </c>
      <c r="S27" s="2">
        <f>SUMIFS('OB History'!G:G,'OB History'!B:B,'Old Bow v2'!A27)-R27</f>
        <v>289</v>
      </c>
      <c r="T27" s="42">
        <f>LOOKUP(2, 1/('OB History'!$B:$B=A27), 'OB History'!$AC:$AC)</f>
        <v>0.53297297297297275</v>
      </c>
      <c r="U27" s="2">
        <f>COUNTIFS('OB History'!$B:$B,$A$27,'OB History'!K:K, 1)</f>
        <v>5</v>
      </c>
      <c r="V27" s="2">
        <f>COUNTIFS('OB History'!$B:$B,$A$27,'OB History'!L:L, 1)</f>
        <v>3</v>
      </c>
      <c r="W27" s="2">
        <f>COUNTIFS('OB History'!$B:$B,$A$27,'OB History'!M:M, 1)</f>
        <v>4</v>
      </c>
      <c r="X27" s="2">
        <f>COUNTIFS('OB History'!$B:$B,$A$27,'OB History'!N:N, 1)</f>
        <v>11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4</v>
      </c>
      <c r="AB27" s="2">
        <f>COUNTIFS('OB History'!$B:$B,$A$27,'OB History'!R:R, 1)</f>
        <v>2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1</v>
      </c>
      <c r="AF27" s="2">
        <f>COUNTIFS('OB History'!$B:$B,$A$27,'OB History'!V:V, 1)</f>
        <v>0</v>
      </c>
      <c r="AG27" s="2">
        <f>COUNTIFS('OB History'!$B:$B,$A$27,'OB History'!W:W, 1)</f>
        <v>7</v>
      </c>
      <c r="AH27" s="2">
        <f>COUNTIFS('OB History'!$B:$B,$A$27,'OB History'!X:X, 1)</f>
        <v>14</v>
      </c>
      <c r="AI27" s="2">
        <f>COUNTIFS('OB History'!$B:$B,$A$27,'OB History'!Y:Y, 1)</f>
        <v>13</v>
      </c>
      <c r="AJ27" s="2">
        <f>COUNTIFS('OB History'!$B:$B,$A$27,'OB History'!Z:Z, 1)</f>
        <v>9</v>
      </c>
    </row>
    <row r="28" spans="1:36" x14ac:dyDescent="0.25">
      <c r="A28" s="2" t="s">
        <v>23</v>
      </c>
      <c r="B28" s="6" t="s">
        <v>143</v>
      </c>
      <c r="C28" s="2" t="s">
        <v>70</v>
      </c>
      <c r="D28" s="3">
        <v>2</v>
      </c>
      <c r="E28" s="3"/>
      <c r="F28" s="3"/>
      <c r="G28" s="3"/>
      <c r="H28" s="12">
        <f>SUMIFS('OB History'!C:C,'OB History'!B:B,A28)</f>
        <v>988</v>
      </c>
      <c r="I28" s="4">
        <f>AVERAGEIFS('OB History'!C:C,'OB History'!B:B,A28)</f>
        <v>11.35632183908046</v>
      </c>
      <c r="J28" s="4">
        <f t="array" ref="J28">MEDIAN(IF('OB History'!B:B=A28, 'OB History'!C:C))</f>
        <v>12</v>
      </c>
      <c r="K28" s="13">
        <f t="array" ref="K28">MAX(IF('OB History'!B:B=A28, 'OB History'!C:C))</f>
        <v>22</v>
      </c>
      <c r="L28" s="12">
        <f>COUNTIFS('OB History'!B:B,A28,'OB History'!D:D, 1)</f>
        <v>38</v>
      </c>
      <c r="M28" s="2">
        <f>COUNTIFS('OB History'!B:B,A28,'OB History'!D:D, 0)</f>
        <v>49</v>
      </c>
      <c r="N28" s="42">
        <f>LOOKUP(2, 1/('OB History'!$B:$B=A28), 'OB History'!$AD:$AD)</f>
        <v>0.43678160919540232</v>
      </c>
      <c r="O28" s="12">
        <f>SUMIFS('OB History'!F:F,'OB History'!B:B,A28)</f>
        <v>167</v>
      </c>
      <c r="P28" s="2">
        <f>SUMIFS('OB History'!E:E,'OB History'!B:B,A28)-O28</f>
        <v>186</v>
      </c>
      <c r="Q28" s="42">
        <f>LOOKUP(2, 1/('OB History'!$B:$B=A28), 'OB History'!$AB:$AB)</f>
        <v>0.46781609195402302</v>
      </c>
      <c r="R28" s="12">
        <f>SUMIFS('OB History'!H:H,'OB History'!B:B,'Old Bow v2'!A28)</f>
        <v>714</v>
      </c>
      <c r="S28" s="2">
        <f>SUMIFS('OB History'!G:G,'OB History'!B:B,'Old Bow v2'!A28)-R28</f>
        <v>753</v>
      </c>
      <c r="T28" s="42">
        <f>LOOKUP(2, 1/('OB History'!$B:$B=A28), 'OB History'!$AC:$AC)</f>
        <v>0.48816091954023005</v>
      </c>
      <c r="U28" s="2">
        <f>COUNTIFS('OB History'!$B:$B,$A$28,'OB History'!K:K, 1)</f>
        <v>11</v>
      </c>
      <c r="V28" s="2">
        <f>COUNTIFS('OB History'!$B:$B,$A$28,'OB History'!L:L, 1)</f>
        <v>16</v>
      </c>
      <c r="W28" s="2">
        <f>COUNTIFS('OB History'!$B:$B,$A$28,'OB History'!M:M, 1)</f>
        <v>4</v>
      </c>
      <c r="X28" s="2">
        <f>COUNTIFS('OB History'!$B:$B,$A$28,'OB History'!N:N, 1)</f>
        <v>20</v>
      </c>
      <c r="Y28" s="2">
        <f>COUNTIFS('OB History'!$B:$B,$A$28,'OB History'!O:O, 1)</f>
        <v>7</v>
      </c>
      <c r="Z28" s="2">
        <f>COUNTIFS('OB History'!$B:$B,$A$28,'OB History'!P:P, 1)</f>
        <v>10</v>
      </c>
      <c r="AA28" s="2">
        <f>COUNTIFS('OB History'!$B:$B,$A$28,'OB History'!Q:Q, 1)</f>
        <v>4</v>
      </c>
      <c r="AB28" s="2">
        <f>COUNTIFS('OB History'!$B:$B,$A$28,'OB History'!R:R, 1)</f>
        <v>4</v>
      </c>
      <c r="AC28" s="2">
        <f>COUNTIFS('OB History'!$B:$B,$A$28,'OB History'!S:S, 1)</f>
        <v>1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3</v>
      </c>
      <c r="AG28" s="2">
        <f>COUNTIFS('OB History'!$B:$B,$A$28,'OB History'!W:W, 1)</f>
        <v>20</v>
      </c>
      <c r="AH28" s="2">
        <f>COUNTIFS('OB History'!$B:$B,$A$28,'OB History'!X:X, 1)</f>
        <v>27</v>
      </c>
      <c r="AI28" s="2">
        <f>COUNTIFS('OB History'!$B:$B,$A$28,'OB History'!Y:Y, 1)</f>
        <v>21</v>
      </c>
      <c r="AJ28" s="2">
        <f>COUNTIFS('OB History'!$B:$B,$A$28,'OB History'!Z:Z, 1)</f>
        <v>18</v>
      </c>
    </row>
    <row r="29" spans="1:36" x14ac:dyDescent="0.25">
      <c r="A29" s="2" t="s">
        <v>40</v>
      </c>
      <c r="B29" s="2" t="s">
        <v>70</v>
      </c>
      <c r="C29" s="2" t="s">
        <v>70</v>
      </c>
      <c r="D29" s="3"/>
      <c r="E29" s="3"/>
      <c r="F29" s="3"/>
      <c r="G29" s="3"/>
      <c r="H29" s="12">
        <f>SUMIFS('OB History'!C:C,'OB History'!B:B,A29)</f>
        <v>259</v>
      </c>
      <c r="I29" s="4">
        <f>AVERAGEIFS('OB History'!C:C,'OB History'!B:B,A29)</f>
        <v>19.923076923076923</v>
      </c>
      <c r="J29" s="4">
        <f t="array" ref="J29">MEDIAN(IF('OB History'!B:B=A29, 'OB History'!C:C))</f>
        <v>17</v>
      </c>
      <c r="K29" s="13">
        <f t="array" ref="K29">MAX(IF('OB History'!B:B=A29, 'OB History'!C:C))</f>
        <v>36</v>
      </c>
      <c r="L29" s="12">
        <f>COUNTIFS('OB History'!B:B,A29,'OB History'!D:D, 1)</f>
        <v>7</v>
      </c>
      <c r="M29" s="2">
        <f>COUNTIFS('OB History'!B:B,A29,'OB History'!D:D, 0)</f>
        <v>6</v>
      </c>
      <c r="N29" s="42">
        <f>LOOKUP(2, 1/('OB History'!$B:$B=A29), 'OB History'!$AD:$AD)</f>
        <v>0.53846153846153844</v>
      </c>
      <c r="O29" s="12">
        <f>SUMIFS('OB History'!F:F,'OB History'!B:B,A29)</f>
        <v>26</v>
      </c>
      <c r="P29" s="2">
        <f>SUMIFS('OB History'!E:E,'OB History'!B:B,A29)-O29</f>
        <v>25</v>
      </c>
      <c r="Q29" s="42">
        <f>LOOKUP(2, 1/('OB History'!$B:$B=A29), 'OB History'!$AB:$AB)</f>
        <v>0.5</v>
      </c>
      <c r="R29" s="12">
        <f>SUMIFS('OB History'!H:H,'OB History'!B:B,'Old Bow v2'!A29)</f>
        <v>102</v>
      </c>
      <c r="S29" s="2">
        <f>SUMIFS('OB History'!G:G,'OB History'!B:B,'Old Bow v2'!A29)-R29</f>
        <v>110</v>
      </c>
      <c r="T29" s="42">
        <f>LOOKUP(2, 1/('OB History'!$B:$B=A29), 'OB History'!$AC:$AC)</f>
        <v>0.47999999999999993</v>
      </c>
      <c r="U29" s="2">
        <f>COUNTIFS('OB History'!$B:$B,$A$29,'OB History'!K:K, 1)</f>
        <v>1</v>
      </c>
      <c r="V29" s="2">
        <f>COUNTIFS('OB History'!$B:$B,$A$29,'OB History'!L:L, 1)</f>
        <v>1</v>
      </c>
      <c r="W29" s="2">
        <f>COUNTIFS('OB History'!$B:$B,$A$29,'OB History'!M:M, 1)</f>
        <v>1</v>
      </c>
      <c r="X29" s="2">
        <f>COUNTIFS('OB History'!$B:$B,$A$29,'OB History'!N:N, 1)</f>
        <v>3</v>
      </c>
      <c r="Y29" s="2">
        <f>COUNTIFS('OB History'!$B:$B,$A$29,'OB History'!O:O, 1)</f>
        <v>0</v>
      </c>
      <c r="Z29" s="2">
        <f>COUNTIFS('OB History'!$B:$B,$A$29,'OB History'!P:P, 1)</f>
        <v>6</v>
      </c>
      <c r="AA29" s="2">
        <f>COUNTIFS('OB History'!$B:$B,$A$29,'OB History'!Q:Q, 1)</f>
        <v>0</v>
      </c>
      <c r="AB29" s="2">
        <f>COUNTIFS('OB History'!$B:$B,$A$29,'OB History'!R:R, 1)</f>
        <v>2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0</v>
      </c>
      <c r="AF29" s="2">
        <f>COUNTIFS('OB History'!$B:$B,$A$29,'OB History'!V:V, 1)</f>
        <v>0</v>
      </c>
      <c r="AG29" s="2">
        <f>COUNTIFS('OB History'!$B:$B,$A$29,'OB History'!W:W, 1)</f>
        <v>2</v>
      </c>
      <c r="AH29" s="2">
        <f>COUNTIFS('OB History'!$B:$B,$A$29,'OB History'!X:X, 1)</f>
        <v>5</v>
      </c>
      <c r="AI29" s="2">
        <f>COUNTIFS('OB History'!$B:$B,$A$29,'OB History'!Y:Y, 1)</f>
        <v>2</v>
      </c>
      <c r="AJ29" s="2">
        <f>COUNTIFS('OB History'!$B:$B,$A$29,'OB History'!Z:Z, 1)</f>
        <v>2</v>
      </c>
    </row>
    <row r="30" spans="1:36" x14ac:dyDescent="0.25">
      <c r="A30" s="2" t="s">
        <v>111</v>
      </c>
      <c r="B30" s="2" t="s">
        <v>70</v>
      </c>
      <c r="C30" s="2" t="s">
        <v>70</v>
      </c>
      <c r="D30" s="3">
        <v>1</v>
      </c>
      <c r="E30" s="3"/>
      <c r="F30" s="3"/>
      <c r="G30" s="3"/>
      <c r="H30" s="12">
        <f>SUMIFS('OB History'!C:C,'OB History'!B:B,A30)</f>
        <v>783</v>
      </c>
      <c r="I30" s="4">
        <f>AVERAGEIFS('OB History'!C:C,'OB History'!B:B,A30)</f>
        <v>12.629032258064516</v>
      </c>
      <c r="J30" s="4">
        <f t="array" ref="J30">MEDIAN(IF('OB History'!B:B=A30, 'OB History'!C:C))</f>
        <v>12.5</v>
      </c>
      <c r="K30" s="13">
        <f t="array" ref="K30">MAX(IF('OB History'!B:B=A30, 'OB History'!C:C))</f>
        <v>25</v>
      </c>
      <c r="L30" s="12">
        <f>COUNTIFS('OB History'!B:B,A30,'OB History'!D:D, 1)</f>
        <v>31</v>
      </c>
      <c r="M30" s="2">
        <f>COUNTIFS('OB History'!B:B,A30,'OB History'!D:D, 0)</f>
        <v>31</v>
      </c>
      <c r="N30" s="42">
        <f>LOOKUP(2, 1/('OB History'!$B:$B=A30), 'OB History'!$AD:$AD)</f>
        <v>0.5</v>
      </c>
      <c r="O30" s="12">
        <f>SUMIFS('OB History'!F:F,'OB History'!B:B,A30)</f>
        <v>126</v>
      </c>
      <c r="P30" s="2">
        <f>SUMIFS('OB History'!E:E,'OB History'!B:B,A30)-O30</f>
        <v>131</v>
      </c>
      <c r="Q30" s="42">
        <f>LOOKUP(2, 1/('OB History'!$B:$B=A30), 'OB History'!$AB:$AB)</f>
        <v>0.48225806451612901</v>
      </c>
      <c r="R30" s="12">
        <f>SUMIFS('OB History'!H:H,'OB History'!B:B,'Old Bow v2'!A30)</f>
        <v>534</v>
      </c>
      <c r="S30" s="2">
        <f>SUMIFS('OB History'!G:G,'OB History'!B:B,'Old Bow v2'!A30)-R30</f>
        <v>528</v>
      </c>
      <c r="T30" s="42">
        <f>LOOKUP(2, 1/('OB History'!$B:$B=A30), 'OB History'!$AC:$AC)</f>
        <v>0.50338709677419347</v>
      </c>
      <c r="U30" s="2">
        <f>COUNTIFS('OB History'!$B:$B,$A$30,'OB History'!K:K, 1)</f>
        <v>10</v>
      </c>
      <c r="V30" s="2">
        <f>COUNTIFS('OB History'!$B:$B,$A$30,'OB History'!L:L, 1)</f>
        <v>13</v>
      </c>
      <c r="W30" s="2">
        <f>COUNTIFS('OB History'!$B:$B,$A$30,'OB History'!M:M, 1)</f>
        <v>3</v>
      </c>
      <c r="X30" s="2">
        <f>COUNTIFS('OB History'!$B:$B,$A$30,'OB History'!N:N, 1)</f>
        <v>17</v>
      </c>
      <c r="Y30" s="2">
        <f>COUNTIFS('OB History'!$B:$B,$A$30,'OB History'!O:O, 1)</f>
        <v>3</v>
      </c>
      <c r="Z30" s="2">
        <f>COUNTIFS('OB History'!$B:$B,$A$30,'OB History'!P:P, 1)</f>
        <v>7</v>
      </c>
      <c r="AA30" s="2">
        <f>COUNTIFS('OB History'!$B:$B,$A$30,'OB History'!Q:Q, 1)</f>
        <v>6</v>
      </c>
      <c r="AB30" s="2">
        <f>COUNTIFS('OB History'!$B:$B,$A$30,'OB History'!R:R, 1)</f>
        <v>9</v>
      </c>
      <c r="AC30" s="2">
        <f>COUNTIFS('OB History'!$B:$B,$A$30,'OB History'!S:S, 1)</f>
        <v>0</v>
      </c>
      <c r="AD30" s="2">
        <f>COUNTIFS('OB History'!$B:$B,$A$30,'OB History'!T:T, 1)</f>
        <v>1</v>
      </c>
      <c r="AE30" s="2">
        <f>COUNTIFS('OB History'!$B:$B,$A$30,'OB History'!U:U, 1)</f>
        <v>0</v>
      </c>
      <c r="AF30" s="2">
        <f>COUNTIFS('OB History'!$B:$B,$A$30,'OB History'!V:V, 1)</f>
        <v>2</v>
      </c>
      <c r="AG30" s="2">
        <f>COUNTIFS('OB History'!$B:$B,$A$30,'OB History'!W:W, 1)</f>
        <v>5</v>
      </c>
      <c r="AH30" s="2">
        <f>COUNTIFS('OB History'!$B:$B,$A$30,'OB History'!X:X, 1)</f>
        <v>17</v>
      </c>
      <c r="AI30" s="2">
        <f>COUNTIFS('OB History'!$B:$B,$A$30,'OB History'!Y:Y, 1)</f>
        <v>19</v>
      </c>
      <c r="AJ30" s="2">
        <f>COUNTIFS('OB History'!$B:$B,$A$30,'OB History'!Z:Z, 1)</f>
        <v>14</v>
      </c>
    </row>
    <row r="31" spans="1:36" x14ac:dyDescent="0.25">
      <c r="A31" s="2" t="s">
        <v>22</v>
      </c>
      <c r="B31" s="6" t="s">
        <v>54</v>
      </c>
      <c r="C31" s="2" t="s">
        <v>70</v>
      </c>
      <c r="D31" s="3">
        <v>2</v>
      </c>
      <c r="E31" s="3"/>
      <c r="F31" s="3"/>
      <c r="G31" s="3"/>
      <c r="H31" s="12">
        <f>SUMIFS('OB History'!C:C,'OB History'!B:B,A31)</f>
        <v>536</v>
      </c>
      <c r="I31" s="4">
        <f>AVERAGEIFS('OB History'!C:C,'OB History'!B:B,A31)</f>
        <v>15.314285714285715</v>
      </c>
      <c r="J31" s="4">
        <f t="array" ref="J31">MEDIAN(IF('OB History'!B:B=A31, 'OB History'!C:C))</f>
        <v>14</v>
      </c>
      <c r="K31" s="13">
        <f t="array" ref="K31">MAX(IF('OB History'!B:B=A31, 'OB History'!C:C))</f>
        <v>43</v>
      </c>
      <c r="L31" s="12">
        <f>COUNTIFS('OB History'!B:B,A31,'OB History'!D:D, 1)</f>
        <v>13</v>
      </c>
      <c r="M31" s="2">
        <f>COUNTIFS('OB History'!B:B,A31,'OB History'!D:D, 0)</f>
        <v>22</v>
      </c>
      <c r="N31" s="42">
        <f>LOOKUP(2, 1/('OB History'!$B:$B=A31), 'OB History'!$AD:$AD)</f>
        <v>0.37142857142857144</v>
      </c>
      <c r="O31" s="12">
        <f>SUMIFS('OB History'!F:F,'OB History'!B:B,A31)</f>
        <v>64</v>
      </c>
      <c r="P31" s="2">
        <f>SUMIFS('OB History'!E:E,'OB History'!B:B,A31)-O31</f>
        <v>84</v>
      </c>
      <c r="Q31" s="42">
        <f>LOOKUP(2, 1/('OB History'!$B:$B=A31), 'OB History'!$AB:$AB)</f>
        <v>0.41085714285714287</v>
      </c>
      <c r="R31" s="12">
        <f>SUMIFS('OB History'!H:H,'OB History'!B:B,'Old Bow v2'!A31)</f>
        <v>288</v>
      </c>
      <c r="S31" s="2">
        <f>SUMIFS('OB History'!G:G,'OB History'!B:B,'Old Bow v2'!A31)-R31</f>
        <v>326</v>
      </c>
      <c r="T31" s="42">
        <f>LOOKUP(2, 1/('OB History'!$B:$B=A31), 'OB History'!$AC:$AC)</f>
        <v>0.45742857142857146</v>
      </c>
      <c r="U31" s="2">
        <f>COUNTIFS('OB History'!$B:$B,$A$31,'OB History'!K:K, 1)</f>
        <v>9</v>
      </c>
      <c r="V31" s="2">
        <f>COUNTIFS('OB History'!$B:$B,$A$31,'OB History'!L:L, 1)</f>
        <v>6</v>
      </c>
      <c r="W31" s="2">
        <f>COUNTIFS('OB History'!$B:$B,$A$31,'OB History'!M:M, 1)</f>
        <v>2</v>
      </c>
      <c r="X31" s="2">
        <f>COUNTIFS('OB History'!$B:$B,$A$31,'OB History'!N:N, 1)</f>
        <v>3</v>
      </c>
      <c r="Y31" s="2">
        <f>COUNTIFS('OB History'!$B:$B,$A$31,'OB History'!O:O, 1)</f>
        <v>2</v>
      </c>
      <c r="Z31" s="2">
        <f>COUNTIFS('OB History'!$B:$B,$A$31,'OB History'!P:P, 1)</f>
        <v>5</v>
      </c>
      <c r="AA31" s="2">
        <f>COUNTIFS('OB History'!$B:$B,$A$31,'OB History'!Q:Q, 1)</f>
        <v>2</v>
      </c>
      <c r="AB31" s="2">
        <f>COUNTIFS('OB History'!$B:$B,$A$31,'OB History'!R:R, 1)</f>
        <v>1</v>
      </c>
      <c r="AC31" s="2">
        <f>COUNTIFS('OB History'!$B:$B,$A$31,'OB History'!S:S, 1)</f>
        <v>1</v>
      </c>
      <c r="AD31" s="2">
        <f>COUNTIFS('OB History'!$B:$B,$A$31,'OB History'!T:T, 1)</f>
        <v>0</v>
      </c>
      <c r="AE31" s="2">
        <f>COUNTIFS('OB History'!$B:$B,$A$31,'OB History'!U:U, 1)</f>
        <v>1</v>
      </c>
      <c r="AF31" s="2">
        <f>COUNTIFS('OB History'!$B:$B,$A$31,'OB History'!V:V, 1)</f>
        <v>1</v>
      </c>
      <c r="AG31" s="2">
        <f>COUNTIFS('OB History'!$B:$B,$A$31,'OB History'!W:W, 1)</f>
        <v>2</v>
      </c>
      <c r="AH31" s="2">
        <f>COUNTIFS('OB History'!$B:$B,$A$31,'OB History'!X:X, 1)</f>
        <v>11</v>
      </c>
      <c r="AI31" s="2">
        <f>COUNTIFS('OB History'!$B:$B,$A$31,'OB History'!Y:Y, 1)</f>
        <v>5</v>
      </c>
      <c r="AJ31" s="2">
        <f>COUNTIFS('OB History'!$B:$B,$A$31,'OB History'!Z:Z, 1)</f>
        <v>13</v>
      </c>
    </row>
    <row r="32" spans="1:36" x14ac:dyDescent="0.25">
      <c r="A32" s="2" t="s">
        <v>47</v>
      </c>
      <c r="B32" s="6" t="s">
        <v>54</v>
      </c>
      <c r="C32" s="6" t="s">
        <v>70</v>
      </c>
      <c r="D32" s="3"/>
      <c r="E32" s="3"/>
      <c r="F32" s="3"/>
      <c r="G32" s="3"/>
      <c r="H32" s="12">
        <f>SUMIFS('OB History'!C:C,'OB History'!B:B,A32)</f>
        <v>138</v>
      </c>
      <c r="I32" s="4">
        <f>AVERAGEIFS('OB History'!C:C,'OB History'!B:B,A32)</f>
        <v>15.333333333333334</v>
      </c>
      <c r="J32" s="4">
        <f t="array" ref="J32">MEDIAN(IF('OB History'!B:B=A32, 'OB History'!C:C))</f>
        <v>12</v>
      </c>
      <c r="K32" s="13">
        <f t="array" ref="K32">MAX(IF('OB History'!B:B=A32, 'OB History'!C:C))</f>
        <v>25</v>
      </c>
      <c r="L32" s="12">
        <f>COUNTIFS('OB History'!B:B,A32,'OB History'!D:D, 1)</f>
        <v>5</v>
      </c>
      <c r="M32" s="2">
        <f>COUNTIFS('OB History'!B:B,A32,'OB History'!D:D, 0)</f>
        <v>4</v>
      </c>
      <c r="N32" s="42">
        <f>LOOKUP(2, 1/('OB History'!$B:$B=A32), 'OB History'!$AD:$AD)</f>
        <v>0.55555555555555558</v>
      </c>
      <c r="O32" s="12">
        <f>SUMIFS('OB History'!F:F,'OB History'!B:B,A32)</f>
        <v>19</v>
      </c>
      <c r="P32" s="2">
        <f>SUMIFS('OB History'!E:E,'OB History'!B:B,A32)-O32</f>
        <v>19</v>
      </c>
      <c r="Q32" s="42">
        <f>LOOKUP(2, 1/('OB History'!$B:$B=A32), 'OB History'!$AB:$AB)</f>
        <v>0.48333333333333339</v>
      </c>
      <c r="R32" s="12">
        <f>SUMIFS('OB History'!H:H,'OB History'!B:B,'Old Bow v2'!A32)</f>
        <v>79</v>
      </c>
      <c r="S32" s="2">
        <f>SUMIFS('OB History'!G:G,'OB History'!B:B,'Old Bow v2'!A32)-R32</f>
        <v>77</v>
      </c>
      <c r="T32" s="42">
        <f>LOOKUP(2, 1/('OB History'!$B:$B=A32), 'OB History'!$AC:$AC)</f>
        <v>0.50222222222222224</v>
      </c>
      <c r="U32" s="2">
        <f>COUNTIFS('OB History'!$B:$B,$A$32,'OB History'!K:K, 1)</f>
        <v>3</v>
      </c>
      <c r="V32" s="2">
        <f>COUNTIFS('OB History'!$B:$B,$A$32,'OB History'!L:L, 1)</f>
        <v>1</v>
      </c>
      <c r="W32" s="2">
        <f>COUNTIFS('OB History'!$B:$B,$A$32,'OB History'!M:M, 1)</f>
        <v>0</v>
      </c>
      <c r="X32" s="2">
        <f>COUNTIFS('OB History'!$B:$B,$A$32,'OB History'!N:N, 1)</f>
        <v>2</v>
      </c>
      <c r="Y32" s="2">
        <f>COUNTIFS('OB History'!$B:$B,$A$32,'OB History'!O:O, 1)</f>
        <v>3</v>
      </c>
      <c r="Z32" s="2">
        <f>COUNTIFS('OB History'!$B:$B,$A$32,'OB History'!P:P, 1)</f>
        <v>2</v>
      </c>
      <c r="AA32" s="2">
        <f>COUNTIFS('OB History'!$B:$B,$A$32,'OB History'!Q:Q, 1)</f>
        <v>3</v>
      </c>
      <c r="AB32" s="2">
        <f>COUNTIFS('OB History'!$B:$B,$A$32,'OB History'!R:R, 1)</f>
        <v>0</v>
      </c>
      <c r="AC32" s="2">
        <f>COUNTIFS('OB History'!$B:$B,$A$32,'OB History'!S:S, 1)</f>
        <v>0</v>
      </c>
      <c r="AD32" s="2">
        <f>COUNTIFS('OB History'!$B:$B,$A$32,'OB History'!T:T, 1)</f>
        <v>0</v>
      </c>
      <c r="AE32" s="2">
        <f>COUNTIFS('OB History'!$B:$B,$A$32,'OB History'!U:U, 1)</f>
        <v>0</v>
      </c>
      <c r="AF32" s="2">
        <f>COUNTIFS('OB History'!$B:$B,$A$32,'OB History'!V:V, 1)</f>
        <v>0</v>
      </c>
      <c r="AG32" s="2">
        <f>COUNTIFS('OB History'!$B:$B,$A$32,'OB History'!W:W, 1)</f>
        <v>2</v>
      </c>
      <c r="AH32" s="2">
        <f>COUNTIFS('OB History'!$B:$B,$A$32,'OB History'!X:X, 1)</f>
        <v>2</v>
      </c>
      <c r="AI32" s="2">
        <f>COUNTIFS('OB History'!$B:$B,$A$32,'OB History'!Y:Y, 1)</f>
        <v>0</v>
      </c>
      <c r="AJ32" s="2">
        <f>COUNTIFS('OB History'!$B:$B,$A$32,'OB History'!Z:Z, 1)</f>
        <v>1</v>
      </c>
    </row>
    <row r="33" spans="1:36" x14ac:dyDescent="0.25">
      <c r="A33" s="2" t="s">
        <v>45</v>
      </c>
      <c r="B33" s="2" t="s">
        <v>70</v>
      </c>
      <c r="C33" s="2" t="s">
        <v>70</v>
      </c>
      <c r="D33" s="3"/>
      <c r="E33" s="3"/>
      <c r="F33" s="3"/>
      <c r="G33" s="3"/>
      <c r="H33" s="12">
        <f>SUMIFS('OB History'!C:C,'OB History'!B:B,A33)</f>
        <v>234</v>
      </c>
      <c r="I33" s="4">
        <f>AVERAGEIFS('OB History'!C:C,'OB History'!B:B,A33)</f>
        <v>13.764705882352942</v>
      </c>
      <c r="J33" s="4">
        <f t="array" ref="J33">MEDIAN(IF('OB History'!B:B=A33, 'OB History'!C:C))</f>
        <v>14</v>
      </c>
      <c r="K33" s="13">
        <f t="array" ref="K33">MAX(IF('OB History'!B:B=A33, 'OB History'!C:C))</f>
        <v>22</v>
      </c>
      <c r="L33" s="12">
        <f>COUNTIFS('OB History'!B:B,A33,'OB History'!D:D, 1)</f>
        <v>7</v>
      </c>
      <c r="M33" s="2">
        <f>COUNTIFS('OB History'!B:B,A33,'OB History'!D:D, 0)</f>
        <v>10</v>
      </c>
      <c r="N33" s="42">
        <f>LOOKUP(2, 1/('OB History'!$B:$B=A33), 'OB History'!$AD:$AD)</f>
        <v>0.41176470588235292</v>
      </c>
      <c r="O33" s="12">
        <f>SUMIFS('OB History'!F:F,'OB History'!B:B,A33)</f>
        <v>35</v>
      </c>
      <c r="P33" s="2">
        <f>SUMIFS('OB History'!E:E,'OB History'!B:B,A33)-O33</f>
        <v>38</v>
      </c>
      <c r="Q33" s="42">
        <f>LOOKUP(2, 1/('OB History'!$B:$B=A33), 'OB History'!$AB:$AB)</f>
        <v>0.48235294117647065</v>
      </c>
      <c r="R33" s="12">
        <f>SUMIFS('OB History'!H:H,'OB History'!B:B,'Old Bow v2'!A33)</f>
        <v>146</v>
      </c>
      <c r="S33" s="2">
        <f>SUMIFS('OB History'!G:G,'OB History'!B:B,'Old Bow v2'!A33)-R33</f>
        <v>152</v>
      </c>
      <c r="T33" s="42">
        <f>LOOKUP(2, 1/('OB History'!$B:$B=A33), 'OB History'!$AC:$AC)</f>
        <v>0.48941176470588238</v>
      </c>
      <c r="U33" s="2">
        <f>COUNTIFS('OB History'!$B:$B,$A$33,'OB History'!K:K, 1)</f>
        <v>6</v>
      </c>
      <c r="V33" s="2">
        <f>COUNTIFS('OB History'!$B:$B,$A$33,'OB History'!L:L, 1)</f>
        <v>1</v>
      </c>
      <c r="W33" s="2">
        <f>COUNTIFS('OB History'!$B:$B,$A$33,'OB History'!M:M, 1)</f>
        <v>0</v>
      </c>
      <c r="X33" s="2">
        <f>COUNTIFS('OB History'!$B:$B,$A$33,'OB History'!N:N, 1)</f>
        <v>3</v>
      </c>
      <c r="Y33" s="2">
        <f>COUNTIFS('OB History'!$B:$B,$A$33,'OB History'!O:O, 1)</f>
        <v>0</v>
      </c>
      <c r="Z33" s="2">
        <f>COUNTIFS('OB History'!$B:$B,$A$33,'OB History'!P:P, 1)</f>
        <v>3</v>
      </c>
      <c r="AA33" s="2">
        <f>COUNTIFS('OB History'!$B:$B,$A$33,'OB History'!Q:Q, 1)</f>
        <v>0</v>
      </c>
      <c r="AB33" s="2">
        <f>COUNTIFS('OB History'!$B:$B,$A$33,'OB History'!R:R, 1)</f>
        <v>1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2</v>
      </c>
      <c r="AG33" s="2">
        <f>COUNTIFS('OB History'!$B:$B,$A$33,'OB History'!W:W, 1)</f>
        <v>5</v>
      </c>
      <c r="AH33" s="2">
        <f>COUNTIFS('OB History'!$B:$B,$A$33,'OB History'!X:X, 1)</f>
        <v>5</v>
      </c>
      <c r="AI33" s="2">
        <f>COUNTIFS('OB History'!$B:$B,$A$33,'OB History'!Y:Y, 1)</f>
        <v>3</v>
      </c>
      <c r="AJ33" s="2">
        <f>COUNTIFS('OB History'!$B:$B,$A$33,'OB History'!Z:Z, 1)</f>
        <v>6</v>
      </c>
    </row>
    <row r="34" spans="1:36" ht="15.75" x14ac:dyDescent="0.25">
      <c r="A34" s="2" t="s">
        <v>18</v>
      </c>
      <c r="B34" s="36" t="s">
        <v>54</v>
      </c>
      <c r="C34" s="2" t="s">
        <v>70</v>
      </c>
      <c r="D34" s="3"/>
      <c r="E34" s="3"/>
      <c r="F34" s="3"/>
      <c r="G34" s="3"/>
      <c r="H34" s="12">
        <f>SUMIFS('OB History'!C:C,'OB History'!B:B,A34)</f>
        <v>641</v>
      </c>
      <c r="I34" s="4">
        <f>AVERAGEIFS('OB History'!C:C,'OB History'!B:B,A34)</f>
        <v>15.634146341463415</v>
      </c>
      <c r="J34" s="4">
        <f t="array" ref="J34">MEDIAN(IF('OB History'!B:B=A34, 'OB History'!C:C))</f>
        <v>15</v>
      </c>
      <c r="K34" s="13">
        <f t="array" ref="K34">MAX(IF('OB History'!B:B=A34, 'OB History'!C:C))</f>
        <v>37</v>
      </c>
      <c r="L34" s="12">
        <f>COUNTIFS('OB History'!B:B,A34,'OB History'!D:D, 1)</f>
        <v>16</v>
      </c>
      <c r="M34" s="2">
        <f>COUNTIFS('OB History'!B:B,A34,'OB History'!D:D, 0)</f>
        <v>25</v>
      </c>
      <c r="N34" s="42">
        <f>LOOKUP(2, 1/('OB History'!$B:$B=A34), 'OB History'!$AD:$AD)</f>
        <v>0.3902439024390244</v>
      </c>
      <c r="O34" s="12">
        <f>SUMIFS('OB History'!F:F,'OB History'!B:B,A34)</f>
        <v>83</v>
      </c>
      <c r="P34" s="2">
        <f>SUMIFS('OB History'!E:E,'OB History'!B:B,A34)-O34</f>
        <v>93</v>
      </c>
      <c r="Q34" s="42">
        <f>LOOKUP(2, 1/('OB History'!$B:$B=A34), 'OB History'!$AB:$AB)</f>
        <v>0.47439024390243911</v>
      </c>
      <c r="R34" s="12">
        <f>SUMIFS('OB History'!H:H,'OB History'!B:B,'Old Bow v2'!A34)</f>
        <v>360</v>
      </c>
      <c r="S34" s="2">
        <f>SUMIFS('OB History'!G:G,'OB History'!B:B,'Old Bow v2'!A34)-R34</f>
        <v>370</v>
      </c>
      <c r="T34" s="42">
        <f>LOOKUP(2, 1/('OB History'!$B:$B=A34), 'OB History'!$AC:$AC)</f>
        <v>0.49219512195121967</v>
      </c>
      <c r="U34" s="2">
        <f>COUNTIFS('OB History'!$B:$B,$A$34,'OB History'!K:K, 1)</f>
        <v>8</v>
      </c>
      <c r="V34" s="2">
        <f>COUNTIFS('OB History'!$B:$B,$A$34,'OB History'!L:L, 1)</f>
        <v>5</v>
      </c>
      <c r="W34" s="2">
        <f>COUNTIFS('OB History'!$B:$B,$A$34,'OB History'!M:M, 1)</f>
        <v>2</v>
      </c>
      <c r="X34" s="2">
        <f>COUNTIFS('OB History'!$B:$B,$A$34,'OB History'!N:N, 1)</f>
        <v>14</v>
      </c>
      <c r="Y34" s="2">
        <f>COUNTIFS('OB History'!$B:$B,$A$34,'OB History'!O:O, 1)</f>
        <v>0</v>
      </c>
      <c r="Z34" s="2">
        <f>COUNTIFS('OB History'!$B:$B,$A$34,'OB History'!P:P, 1)</f>
        <v>7</v>
      </c>
      <c r="AA34" s="2">
        <f>COUNTIFS('OB History'!$B:$B,$A$34,'OB History'!Q:Q, 1)</f>
        <v>2</v>
      </c>
      <c r="AB34" s="2">
        <f>COUNTIFS('OB History'!$B:$B,$A$34,'OB History'!R:R, 1)</f>
        <v>3</v>
      </c>
      <c r="AC34" s="2">
        <f>COUNTIFS('OB History'!$B:$B,$A$34,'OB History'!S:S, 1)</f>
        <v>0</v>
      </c>
      <c r="AD34" s="2">
        <f>COUNTIFS('OB History'!$B:$B,$A$34,'OB History'!T:T, 1)</f>
        <v>1</v>
      </c>
      <c r="AE34" s="2">
        <f>COUNTIFS('OB History'!$B:$B,$A$34,'OB History'!U:U, 1)</f>
        <v>1</v>
      </c>
      <c r="AF34" s="2">
        <f>COUNTIFS('OB History'!$B:$B,$A$34,'OB History'!V:V, 1)</f>
        <v>2</v>
      </c>
      <c r="AG34" s="2">
        <f>COUNTIFS('OB History'!$B:$B,$A$34,'OB History'!W:W, 1)</f>
        <v>10</v>
      </c>
      <c r="AH34" s="2">
        <f>COUNTIFS('OB History'!$B:$B,$A$34,'OB History'!X:X, 1)</f>
        <v>10</v>
      </c>
      <c r="AI34" s="2">
        <f>COUNTIFS('OB History'!$B:$B,$A$34,'OB History'!Y:Y, 1)</f>
        <v>7</v>
      </c>
      <c r="AJ34" s="2">
        <f>COUNTIFS('OB History'!$B:$B,$A$34,'OB History'!Z:Z, 1)</f>
        <v>11</v>
      </c>
    </row>
    <row r="35" spans="1:36" ht="15.75" x14ac:dyDescent="0.25">
      <c r="A35" s="2" t="s">
        <v>219</v>
      </c>
      <c r="B35" s="36" t="s">
        <v>70</v>
      </c>
      <c r="C35" s="2" t="s">
        <v>70</v>
      </c>
      <c r="D35" s="3"/>
      <c r="E35" s="3"/>
      <c r="F35" s="3"/>
      <c r="G35" s="3"/>
      <c r="H35" s="12">
        <f>SUMIFS('OB History'!C:C,'OB History'!B:B,A35)</f>
        <v>20</v>
      </c>
      <c r="I35" s="4">
        <f>AVERAGEIFS('OB History'!C:C,'OB History'!B:B,A35)</f>
        <v>5</v>
      </c>
      <c r="J35" s="4">
        <f t="array" ref="J35">MEDIAN(IF('OB History'!B:B=A35, 'OB History'!C:C))</f>
        <v>5</v>
      </c>
      <c r="K35" s="13">
        <f t="array" ref="K35">MAX(IF('OB History'!B:B=A35, 'OB History'!C:C))</f>
        <v>6</v>
      </c>
      <c r="L35" s="12">
        <f>COUNTIFS('OB History'!B:B,A35,'OB History'!D:D, 1)</f>
        <v>3</v>
      </c>
      <c r="M35" s="2">
        <f>COUNTIFS('OB History'!B:B,A35,'OB History'!D:D, 0)</f>
        <v>1</v>
      </c>
      <c r="N35" s="42">
        <f>LOOKUP(2, 1/('OB History'!$B:$B=A35), 'OB History'!$AD:$AD)</f>
        <v>0.75</v>
      </c>
      <c r="O35" s="12">
        <f>SUMIFS('OB History'!F:F,'OB History'!B:B,A35)</f>
        <v>10</v>
      </c>
      <c r="P35" s="2">
        <f>SUMIFS('OB History'!E:E,'OB History'!B:B,A35)-O35</f>
        <v>6</v>
      </c>
      <c r="Q35" s="42">
        <f>LOOKUP(2, 1/('OB History'!$B:$B=A35), 'OB History'!$AB:$AB)</f>
        <v>0.625</v>
      </c>
      <c r="R35" s="12">
        <f>SUMIFS('OB History'!H:H,'OB History'!B:B,'Old Bow v2'!A35)</f>
        <v>38</v>
      </c>
      <c r="S35" s="2">
        <f>SUMIFS('OB History'!G:G,'OB History'!B:B,'Old Bow v2'!A35)-R35</f>
        <v>28</v>
      </c>
      <c r="T35" s="42">
        <f>LOOKUP(2, 1/('OB History'!$B:$B=A35), 'OB History'!$AC:$AC)</f>
        <v>0.57999999999999996</v>
      </c>
      <c r="U35" s="2">
        <f>COUNTIFS('OB History'!$B:$B,$A$35,'OB History'!K:K, 1)</f>
        <v>1</v>
      </c>
      <c r="V35" s="2">
        <f>COUNTIFS('OB History'!$B:$B,$A$35,'OB History'!L:L, 1)</f>
        <v>2</v>
      </c>
      <c r="W35" s="2">
        <f>COUNTIFS('OB History'!$B:$B,$A$35,'OB History'!M:M, 1)</f>
        <v>1</v>
      </c>
      <c r="X35" s="2">
        <f>COUNTIFS('OB History'!$B:$B,$A$35,'OB History'!N:N, 1)</f>
        <v>0</v>
      </c>
      <c r="Y35" s="2">
        <f>COUNTIFS('OB History'!$B:$B,$A$35,'OB History'!O:O, 1)</f>
        <v>0</v>
      </c>
      <c r="Z35" s="2">
        <f>COUNTIFS('OB History'!$B:$B,$A$35,'OB History'!P:P, 1)</f>
        <v>0</v>
      </c>
      <c r="AA35" s="2">
        <f>COUNTIFS('OB History'!$B:$B,$A$35,'OB History'!Q:Q, 1)</f>
        <v>0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0</v>
      </c>
      <c r="AG35" s="2">
        <f>COUNTIFS('OB History'!$B:$B,$A$35,'OB History'!W:W, 1)</f>
        <v>2</v>
      </c>
      <c r="AH35" s="2">
        <f>COUNTIFS('OB History'!$B:$B,$A$35,'OB History'!X:X, 1)</f>
        <v>2</v>
      </c>
      <c r="AI35" s="2">
        <f>COUNTIFS('OB History'!$B:$B,$A$35,'OB History'!Y:Y, 1)</f>
        <v>0</v>
      </c>
      <c r="AJ35" s="2">
        <f>COUNTIFS('OB History'!$B:$B,$A$35,'OB History'!Z:Z, 1)</f>
        <v>2</v>
      </c>
    </row>
    <row r="36" spans="1:36" x14ac:dyDescent="0.25">
      <c r="A36" s="1" t="s">
        <v>41</v>
      </c>
      <c r="B36" s="2" t="s">
        <v>70</v>
      </c>
      <c r="C36" s="2" t="s">
        <v>70</v>
      </c>
      <c r="D36" s="3"/>
      <c r="E36" s="3"/>
      <c r="F36" s="3"/>
      <c r="G36" s="3"/>
      <c r="H36" s="12">
        <f>SUMIFS('OB History'!C:C,'OB History'!B:B,A36)</f>
        <v>120</v>
      </c>
      <c r="I36" s="4">
        <f>AVERAGEIFS('OB History'!C:C,'OB History'!B:B,A36)</f>
        <v>8</v>
      </c>
      <c r="J36" s="4">
        <f t="array" ref="J36">MEDIAN(IF('OB History'!B:B=A36, 'OB History'!C:C))</f>
        <v>7</v>
      </c>
      <c r="K36" s="13">
        <f t="array" ref="K36">MAX(IF('OB History'!B:B=A36, 'OB History'!C:C))</f>
        <v>14</v>
      </c>
      <c r="L36" s="12">
        <f>COUNTIFS('OB History'!B:B,A36,'OB History'!D:D, 1)</f>
        <v>7</v>
      </c>
      <c r="M36" s="2">
        <f>COUNTIFS('OB History'!B:B,A36,'OB History'!D:D, 0)</f>
        <v>8</v>
      </c>
      <c r="N36" s="42">
        <f>LOOKUP(2, 1/('OB History'!$B:$B=A36), 'OB History'!$AD:$AD)</f>
        <v>0.46666666666666667</v>
      </c>
      <c r="O36" s="12">
        <f>SUMIFS('OB History'!F:F,'OB History'!B:B,A36)</f>
        <v>31</v>
      </c>
      <c r="P36" s="2">
        <f>SUMIFS('OB History'!E:E,'OB History'!B:B,A36)-O36</f>
        <v>33</v>
      </c>
      <c r="Q36" s="42">
        <f>LOOKUP(2, 1/('OB History'!$B:$B=A36), 'OB History'!$AB:$AB)</f>
        <v>0.48333333333333334</v>
      </c>
      <c r="R36" s="12">
        <f>SUMIFS('OB History'!H:H,'OB History'!B:B,'Old Bow v2'!A36)</f>
        <v>127</v>
      </c>
      <c r="S36" s="2">
        <f>SUMIFS('OB History'!G:G,'OB History'!B:B,'Old Bow v2'!A36)-R36</f>
        <v>138</v>
      </c>
      <c r="T36" s="42">
        <f>LOOKUP(2, 1/('OB History'!$B:$B=A36), 'OB History'!$AC:$AC)</f>
        <v>0.47466666666666657</v>
      </c>
      <c r="U36" s="2">
        <f>COUNTIFS('OB History'!$B:$B,$A$36,'OB History'!K:K, 1)</f>
        <v>4</v>
      </c>
      <c r="V36" s="2">
        <f>COUNTIFS('OB History'!$B:$B,$A$36,'OB History'!L:L, 1)</f>
        <v>2</v>
      </c>
      <c r="W36" s="2">
        <f>COUNTIFS('OB History'!$B:$B,$A$36,'OB History'!M:M, 1)</f>
        <v>1</v>
      </c>
      <c r="X36" s="2">
        <f>COUNTIFS('OB History'!$B:$B,$A$36,'OB History'!N:N, 1)</f>
        <v>5</v>
      </c>
      <c r="Y36" s="2">
        <f>COUNTIFS('OB History'!$B:$B,$A$36,'OB History'!O:O, 1)</f>
        <v>1</v>
      </c>
      <c r="Z36" s="2">
        <f>COUNTIFS('OB History'!$B:$B,$A$36,'OB History'!P:P, 1)</f>
        <v>2</v>
      </c>
      <c r="AA36" s="2">
        <f>COUNTIFS('OB History'!$B:$B,$A$36,'OB History'!Q:Q, 1)</f>
        <v>0</v>
      </c>
      <c r="AB36" s="2">
        <f>COUNTIFS('OB History'!$B:$B,$A$36,'OB History'!R:R, 1)</f>
        <v>0</v>
      </c>
      <c r="AC36" s="2">
        <f>COUNTIFS('OB History'!$B:$B,$A$36,'OB History'!S:S, 1)</f>
        <v>0</v>
      </c>
      <c r="AD36" s="2">
        <f>COUNTIFS('OB History'!$B:$B,$A$36,'OB History'!T:T, 1)</f>
        <v>0</v>
      </c>
      <c r="AE36" s="2">
        <f>COUNTIFS('OB History'!$B:$B,$A$36,'OB History'!U:U, 1)</f>
        <v>0</v>
      </c>
      <c r="AF36" s="2">
        <f>COUNTIFS('OB History'!$B:$B,$A$36,'OB History'!V:V, 1)</f>
        <v>1</v>
      </c>
      <c r="AG36" s="2">
        <f>COUNTIFS('OB History'!$B:$B,$A$36,'OB History'!W:W, 1)</f>
        <v>5</v>
      </c>
      <c r="AH36" s="2">
        <f>COUNTIFS('OB History'!$B:$B,$A$36,'OB History'!X:X, 1)</f>
        <v>4</v>
      </c>
      <c r="AI36" s="2">
        <f>COUNTIFS('OB History'!$B:$B,$A$36,'OB History'!Y:Y, 1)</f>
        <v>1</v>
      </c>
      <c r="AJ36" s="2">
        <f>COUNTIFS('OB History'!$B:$B,$A$36,'OB History'!Z:Z, 1)</f>
        <v>5</v>
      </c>
    </row>
    <row r="37" spans="1:36" x14ac:dyDescent="0.25">
      <c r="A37" s="2" t="s">
        <v>3</v>
      </c>
      <c r="B37" s="6" t="s">
        <v>54</v>
      </c>
      <c r="C37" s="1" t="s">
        <v>131</v>
      </c>
      <c r="D37" s="3"/>
      <c r="E37" s="3">
        <v>3</v>
      </c>
      <c r="F37" s="3"/>
      <c r="G37" s="3"/>
      <c r="H37" s="12">
        <f>SUMIFS('OB History'!C:C,'OB History'!B:B,A37)</f>
        <v>608</v>
      </c>
      <c r="I37" s="4">
        <f>AVERAGEIFS('OB History'!C:C,'OB History'!B:B,A37)</f>
        <v>22.518518518518519</v>
      </c>
      <c r="J37" s="4">
        <f t="array" ref="J37">MEDIAN(IF('OB History'!B:B=A37, 'OB History'!C:C))</f>
        <v>21</v>
      </c>
      <c r="K37" s="13">
        <f t="array" ref="K37">MAX(IF('OB History'!B:B=A37, 'OB History'!C:C))</f>
        <v>44</v>
      </c>
      <c r="L37" s="12">
        <f>COUNTIFS('OB History'!B:B,A37,'OB History'!D:D, 1)</f>
        <v>13</v>
      </c>
      <c r="M37" s="2">
        <f>COUNTIFS('OB History'!B:B,A37,'OB History'!D:D, 0)</f>
        <v>14</v>
      </c>
      <c r="N37" s="42">
        <f>LOOKUP(2, 1/('OB History'!$B:$B=A37), 'OB History'!$AD:$AD)</f>
        <v>0.48148148148148145</v>
      </c>
      <c r="O37" s="12">
        <f>SUMIFS('OB History'!F:F,'OB History'!B:B,A37)</f>
        <v>54</v>
      </c>
      <c r="P37" s="2">
        <f>SUMIFS('OB History'!E:E,'OB History'!B:B,A37)-O37</f>
        <v>59</v>
      </c>
      <c r="Q37" s="42">
        <f>LOOKUP(2, 1/('OB History'!$B:$B=A37), 'OB History'!$AB:$AB)</f>
        <v>0.47407407407407404</v>
      </c>
      <c r="R37" s="12">
        <f>SUMIFS('OB History'!H:H,'OB History'!B:B,'Old Bow v2'!A37)</f>
        <v>222</v>
      </c>
      <c r="S37" s="2">
        <f>SUMIFS('OB History'!G:G,'OB History'!B:B,'Old Bow v2'!A37)-R37</f>
        <v>242</v>
      </c>
      <c r="T37" s="42">
        <f>LOOKUP(2, 1/('OB History'!$B:$B=A37), 'OB History'!$AC:$AC)</f>
        <v>0.47703703703703698</v>
      </c>
      <c r="U37" s="2">
        <f>COUNTIFS('OB History'!$B:$B,$A$37,'OB History'!K:K, 1)</f>
        <v>4</v>
      </c>
      <c r="V37" s="2">
        <f>COUNTIFS('OB History'!$B:$B,$A$37,'OB History'!L:L, 1)</f>
        <v>7</v>
      </c>
      <c r="W37" s="2">
        <f>COUNTIFS('OB History'!$B:$B,$A$37,'OB History'!M:M, 1)</f>
        <v>1</v>
      </c>
      <c r="X37" s="2">
        <f>COUNTIFS('OB History'!$B:$B,$A$37,'OB History'!N:N, 1)</f>
        <v>4</v>
      </c>
      <c r="Y37" s="2">
        <f>COUNTIFS('OB History'!$B:$B,$A$37,'OB History'!O:O, 1)</f>
        <v>5</v>
      </c>
      <c r="Z37" s="2">
        <f>COUNTIFS('OB History'!$B:$B,$A$37,'OB History'!P:P, 1)</f>
        <v>3</v>
      </c>
      <c r="AA37" s="2">
        <f>COUNTIFS('OB History'!$B:$B,$A$37,'OB History'!Q:Q, 1)</f>
        <v>5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1</v>
      </c>
      <c r="AF37" s="2">
        <f>COUNTIFS('OB History'!$B:$B,$A$37,'OB History'!V:V, 1)</f>
        <v>1</v>
      </c>
      <c r="AG37" s="2">
        <f>COUNTIFS('OB History'!$B:$B,$A$37,'OB History'!W:W, 1)</f>
        <v>2</v>
      </c>
      <c r="AH37" s="2">
        <f>COUNTIFS('OB History'!$B:$B,$A$37,'OB History'!X:X, 1)</f>
        <v>4</v>
      </c>
      <c r="AI37" s="2">
        <f>COUNTIFS('OB History'!$B:$B,$A$37,'OB History'!Y:Y, 1)</f>
        <v>10</v>
      </c>
      <c r="AJ37" s="2">
        <f>COUNTIFS('OB History'!$B:$B,$A$37,'OB History'!Z:Z, 1)</f>
        <v>7</v>
      </c>
    </row>
    <row r="38" spans="1:36" x14ac:dyDescent="0.25">
      <c r="A38" s="2" t="s">
        <v>120</v>
      </c>
      <c r="B38" s="6" t="s">
        <v>70</v>
      </c>
      <c r="C38" s="6" t="s">
        <v>70</v>
      </c>
      <c r="D38" s="3">
        <v>4</v>
      </c>
      <c r="E38" s="3">
        <v>1</v>
      </c>
      <c r="F38" s="3"/>
      <c r="G38" s="3"/>
      <c r="H38" s="12">
        <f>SUMIFS('OB History'!C:C,'OB History'!B:B,A38)</f>
        <v>1063</v>
      </c>
      <c r="I38" s="4">
        <f>AVERAGEIFS('OB History'!C:C,'OB History'!B:B,A38)</f>
        <v>14.173333333333334</v>
      </c>
      <c r="J38" s="4">
        <f t="array" ref="J38">MEDIAN(IF('OB History'!B:B=A38, 'OB History'!C:C))</f>
        <v>13</v>
      </c>
      <c r="K38" s="13">
        <f t="array" ref="K38">MAX(IF('OB History'!B:B=A38, 'OB History'!C:C))</f>
        <v>31</v>
      </c>
      <c r="L38" s="12">
        <f>COUNTIFS('OB History'!B:B,A38,'OB History'!D:D, 1)</f>
        <v>35</v>
      </c>
      <c r="M38" s="2">
        <f>COUNTIFS('OB History'!B:B,A38,'OB History'!D:D, 0)</f>
        <v>40</v>
      </c>
      <c r="N38" s="42">
        <f>LOOKUP(2, 1/('OB History'!$B:$B=A38), 'OB History'!$AD:$AD)</f>
        <v>0.46666666666666667</v>
      </c>
      <c r="O38" s="12">
        <f>SUMIFS('OB History'!F:F,'OB History'!B:B,A38)</f>
        <v>148</v>
      </c>
      <c r="P38" s="2">
        <f>SUMIFS('OB History'!E:E,'OB History'!B:B,A38)-O38</f>
        <v>155</v>
      </c>
      <c r="Q38" s="42">
        <f>LOOKUP(2, 1/('OB History'!$B:$B=A38), 'OB History'!$AB:$AB)</f>
        <v>0.49773333333333331</v>
      </c>
      <c r="R38" s="12">
        <f>SUMIFS('OB History'!H:H,'OB History'!B:B,'Old Bow v2'!A38)</f>
        <v>616</v>
      </c>
      <c r="S38" s="2">
        <f>SUMIFS('OB History'!G:G,'OB History'!B:B,'Old Bow v2'!A38)-R38</f>
        <v>635</v>
      </c>
      <c r="T38" s="42">
        <f>LOOKUP(2, 1/('OB History'!$B:$B=A38), 'OB History'!$AC:$AC)</f>
        <v>0.49559999999999993</v>
      </c>
      <c r="U38" s="2">
        <f>COUNTIFS('OB History'!$B:$B,$A$38,'OB History'!K:K, 1)</f>
        <v>2</v>
      </c>
      <c r="V38" s="2">
        <f>COUNTIFS('OB History'!$B:$B,$A$38,'OB History'!L:L, 1)</f>
        <v>17</v>
      </c>
      <c r="W38" s="2">
        <f>COUNTIFS('OB History'!$B:$B,$A$38,'OB History'!M:M, 1)</f>
        <v>3</v>
      </c>
      <c r="X38" s="2">
        <f>COUNTIFS('OB History'!$B:$B,$A$38,'OB History'!N:N, 1)</f>
        <v>18</v>
      </c>
      <c r="Y38" s="2">
        <f>COUNTIFS('OB History'!$B:$B,$A$38,'OB History'!O:O, 1)</f>
        <v>1</v>
      </c>
      <c r="Z38" s="2">
        <f>COUNTIFS('OB History'!$B:$B,$A$38,'OB History'!P:P, 1)</f>
        <v>8</v>
      </c>
      <c r="AA38" s="2">
        <f>COUNTIFS('OB History'!$B:$B,$A$38,'OB History'!Q:Q, 1)</f>
        <v>4</v>
      </c>
      <c r="AB38" s="2">
        <f>COUNTIFS('OB History'!$B:$B,$A$38,'OB History'!R:R, 1)</f>
        <v>6</v>
      </c>
      <c r="AC38" s="2">
        <f>COUNTIFS('OB History'!$B:$B,$A$38,'OB History'!S:S, 1)</f>
        <v>2</v>
      </c>
      <c r="AD38" s="2">
        <f>COUNTIFS('OB History'!$B:$B,$A$38,'OB History'!T:T, 1)</f>
        <v>2</v>
      </c>
      <c r="AE38" s="2">
        <f>COUNTIFS('OB History'!$B:$B,$A$38,'OB History'!U:U, 1)</f>
        <v>1</v>
      </c>
      <c r="AF38" s="2">
        <f>COUNTIFS('OB History'!$B:$B,$A$38,'OB History'!V:V, 1)</f>
        <v>1</v>
      </c>
      <c r="AG38" s="2">
        <f>COUNTIFS('OB History'!$B:$B,$A$38,'OB History'!W:W, 1)</f>
        <v>9</v>
      </c>
      <c r="AH38" s="2">
        <f>COUNTIFS('OB History'!$B:$B,$A$38,'OB History'!X:X, 1)</f>
        <v>34</v>
      </c>
      <c r="AI38" s="2">
        <f>COUNTIFS('OB History'!$B:$B,$A$38,'OB History'!Y:Y, 1)</f>
        <v>23</v>
      </c>
      <c r="AJ38" s="2">
        <f>COUNTIFS('OB History'!$B:$B,$A$38,'OB History'!Z:Z, 1)</f>
        <v>17</v>
      </c>
    </row>
    <row r="39" spans="1:36" x14ac:dyDescent="0.25">
      <c r="A39" s="2" t="s">
        <v>14</v>
      </c>
      <c r="B39" s="2" t="s">
        <v>70</v>
      </c>
      <c r="C39" s="2" t="s">
        <v>70</v>
      </c>
      <c r="D39" s="3">
        <v>3</v>
      </c>
      <c r="E39" s="3">
        <v>1</v>
      </c>
      <c r="F39" s="3"/>
      <c r="G39" s="3"/>
      <c r="H39" s="12">
        <f>SUMIFS('OB History'!C:C,'OB History'!B:B,A39)</f>
        <v>1330</v>
      </c>
      <c r="I39" s="4">
        <f>AVERAGEIFS('OB History'!C:C,'OB History'!B:B,A39)</f>
        <v>22.931034482758619</v>
      </c>
      <c r="J39" s="4">
        <f t="array" ref="J39">MEDIAN(IF('OB History'!B:B=A39, 'OB History'!C:C))</f>
        <v>22</v>
      </c>
      <c r="K39" s="13">
        <f t="array" ref="K39">MAX(IF('OB History'!B:B=A39, 'OB History'!C:C))</f>
        <v>55</v>
      </c>
      <c r="L39" s="12">
        <f>COUNTIFS('OB History'!B:B,A39,'OB History'!D:D, 1)</f>
        <v>23</v>
      </c>
      <c r="M39" s="2">
        <f>COUNTIFS('OB History'!B:B,A39,'OB History'!D:D, 0)</f>
        <v>35</v>
      </c>
      <c r="N39" s="42">
        <f>LOOKUP(2, 1/('OB History'!$B:$B=A39), 'OB History'!$AD:$AD)</f>
        <v>0.39655172413793105</v>
      </c>
      <c r="O39" s="12">
        <f>SUMIFS('OB History'!F:F,'OB History'!B:B,A39)</f>
        <v>106</v>
      </c>
      <c r="P39" s="2">
        <f>SUMIFS('OB History'!E:E,'OB History'!B:B,A39)-O39</f>
        <v>131</v>
      </c>
      <c r="Q39" s="42">
        <f>LOOKUP(2, 1/('OB History'!$B:$B=A39), 'OB History'!$AB:$AB)</f>
        <v>0.44310344827586212</v>
      </c>
      <c r="R39" s="12">
        <f>SUMIFS('OB History'!H:H,'OB History'!B:B,'Old Bow v2'!A39)</f>
        <v>469</v>
      </c>
      <c r="S39" s="2">
        <f>SUMIFS('OB History'!G:G,'OB History'!B:B,'Old Bow v2'!A39)-R39</f>
        <v>517</v>
      </c>
      <c r="T39" s="42">
        <f>LOOKUP(2, 1/('OB History'!$B:$B=A39), 'OB History'!$AC:$AC)</f>
        <v>0.47396551724137931</v>
      </c>
      <c r="U39" s="2">
        <f>COUNTIFS('OB History'!$B:$B,$A$39,'OB History'!K:K, 1)</f>
        <v>5</v>
      </c>
      <c r="V39" s="2">
        <f>COUNTIFS('OB History'!$B:$B,$A$39,'OB History'!L:L, 1)</f>
        <v>5</v>
      </c>
      <c r="W39" s="2">
        <f>COUNTIFS('OB History'!$B:$B,$A$39,'OB History'!M:M, 1)</f>
        <v>0</v>
      </c>
      <c r="X39" s="2">
        <f>COUNTIFS('OB History'!$B:$B,$A$39,'OB History'!N:N, 1)</f>
        <v>17</v>
      </c>
      <c r="Y39" s="2">
        <f>COUNTIFS('OB History'!$B:$B,$A$39,'OB History'!O:O, 1)</f>
        <v>2</v>
      </c>
      <c r="Z39" s="2">
        <f>COUNTIFS('OB History'!$B:$B,$A$39,'OB History'!P:P, 1)</f>
        <v>9</v>
      </c>
      <c r="AA39" s="2">
        <f>COUNTIFS('OB History'!$B:$B,$A$39,'OB History'!Q:Q, 1)</f>
        <v>5</v>
      </c>
      <c r="AB39" s="2">
        <f>COUNTIFS('OB History'!$B:$B,$A$39,'OB History'!R:R, 1)</f>
        <v>2</v>
      </c>
      <c r="AC39" s="2">
        <f>COUNTIFS('OB History'!$B:$B,$A$39,'OB History'!S:S, 1)</f>
        <v>1</v>
      </c>
      <c r="AD39" s="2">
        <f>COUNTIFS('OB History'!$B:$B,$A$39,'OB History'!T:T, 1)</f>
        <v>1</v>
      </c>
      <c r="AE39" s="2">
        <f>COUNTIFS('OB History'!$B:$B,$A$39,'OB History'!U:U, 1)</f>
        <v>2</v>
      </c>
      <c r="AF39" s="2">
        <f>COUNTIFS('OB History'!$B:$B,$A$39,'OB History'!V:V, 1)</f>
        <v>1</v>
      </c>
      <c r="AG39" s="2">
        <f>COUNTIFS('OB History'!$B:$B,$A$39,'OB History'!W:W, 1)</f>
        <v>10</v>
      </c>
      <c r="AH39" s="2">
        <f>COUNTIFS('OB History'!$B:$B,$A$39,'OB History'!X:X, 1)</f>
        <v>21</v>
      </c>
      <c r="AI39" s="2">
        <f>COUNTIFS('OB History'!$B:$B,$A$39,'OB History'!Y:Y, 1)</f>
        <v>12</v>
      </c>
      <c r="AJ39" s="2">
        <f>COUNTIFS('OB History'!$B:$B,$A$39,'OB History'!Z:Z, 1)</f>
        <v>13</v>
      </c>
    </row>
    <row r="40" spans="1:36" x14ac:dyDescent="0.25">
      <c r="A40" s="2" t="s">
        <v>133</v>
      </c>
      <c r="B40" s="2" t="s">
        <v>70</v>
      </c>
      <c r="C40" s="2" t="s">
        <v>70</v>
      </c>
      <c r="D40" s="3"/>
      <c r="E40" s="3"/>
      <c r="F40" s="3">
        <v>1</v>
      </c>
      <c r="G40" s="3"/>
      <c r="H40" s="12">
        <f>SUMIFS('OB History'!C:C,'OB History'!B:B,A40)</f>
        <v>189</v>
      </c>
      <c r="I40" s="4">
        <f>AVERAGEIFS('OB History'!C:C,'OB History'!B:B,A40)</f>
        <v>12.6</v>
      </c>
      <c r="J40" s="4">
        <f t="array" ref="J40">MEDIAN(IF('OB History'!B:B=A40, 'OB History'!C:C))</f>
        <v>13</v>
      </c>
      <c r="K40" s="13">
        <f t="array" ref="K40">MAX(IF('OB History'!B:B=A40, 'OB History'!C:C))</f>
        <v>21</v>
      </c>
      <c r="L40" s="12">
        <f>COUNTIFS('OB History'!B:B,A40,'OB History'!D:D, 1)</f>
        <v>6</v>
      </c>
      <c r="M40" s="2">
        <f>COUNTIFS('OB History'!B:B,A40,'OB History'!D:D, 0)</f>
        <v>9</v>
      </c>
      <c r="N40" s="42">
        <f>LOOKUP(2, 1/('OB History'!$B:$B=A40), 'OB History'!$AD:$AD)</f>
        <v>0.4</v>
      </c>
      <c r="O40" s="12">
        <f>SUMIFS('OB History'!F:F,'OB History'!B:B,A40)</f>
        <v>31</v>
      </c>
      <c r="P40" s="2">
        <f>SUMIFS('OB History'!E:E,'OB History'!B:B,A40)-O40</f>
        <v>33</v>
      </c>
      <c r="Q40" s="42">
        <f>LOOKUP(2, 1/('OB History'!$B:$B=A40), 'OB History'!$AB:$AB)</f>
        <v>0.49</v>
      </c>
      <c r="R40" s="12">
        <f>SUMIFS('OB History'!H:H,'OB History'!B:B,'Old Bow v2'!A40)</f>
        <v>131</v>
      </c>
      <c r="S40" s="2">
        <f>SUMIFS('OB History'!G:G,'OB History'!B:B,'Old Bow v2'!A40)-R40</f>
        <v>139</v>
      </c>
      <c r="T40" s="42">
        <f>LOOKUP(2, 1/('OB History'!$B:$B=A40), 'OB History'!$AC:$AC)</f>
        <v>0.4926666666666667</v>
      </c>
      <c r="U40" s="2">
        <f>COUNTIFS('OB History'!$B:$B,$A$40,'OB History'!K:K, 1)</f>
        <v>3</v>
      </c>
      <c r="V40" s="2">
        <f>COUNTIFS('OB History'!$B:$B,$A$40,'OB History'!L:L, 1)</f>
        <v>3</v>
      </c>
      <c r="W40" s="2">
        <f>COUNTIFS('OB History'!$B:$B,$A$40,'OB History'!M:M, 1)</f>
        <v>0</v>
      </c>
      <c r="X40" s="2">
        <f>COUNTIFS('OB History'!$B:$B,$A$40,'OB History'!N:N, 1)</f>
        <v>2</v>
      </c>
      <c r="Y40" s="2">
        <f>COUNTIFS('OB History'!$B:$B,$A$40,'OB History'!O:O, 1)</f>
        <v>1</v>
      </c>
      <c r="Z40" s="2">
        <f>COUNTIFS('OB History'!$B:$B,$A$40,'OB History'!P:P, 1)</f>
        <v>4</v>
      </c>
      <c r="AA40" s="2">
        <f>COUNTIFS('OB History'!$B:$B,$A$40,'OB History'!Q:Q, 1)</f>
        <v>0</v>
      </c>
      <c r="AB40" s="2">
        <f>COUNTIFS('OB History'!$B:$B,$A$40,'OB History'!R:R, 1)</f>
        <v>1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1</v>
      </c>
      <c r="AH40" s="2">
        <f>COUNTIFS('OB History'!$B:$B,$A$40,'OB History'!X:X, 1)</f>
        <v>5</v>
      </c>
      <c r="AI40" s="2">
        <f>COUNTIFS('OB History'!$B:$B,$A$40,'OB History'!Y:Y, 1)</f>
        <v>6</v>
      </c>
      <c r="AJ40" s="2">
        <f>COUNTIFS('OB History'!$B:$B,$A$40,'OB History'!Z:Z, 1)</f>
        <v>5</v>
      </c>
    </row>
    <row r="41" spans="1:36" x14ac:dyDescent="0.25">
      <c r="A41" s="1" t="s">
        <v>37</v>
      </c>
      <c r="B41" s="2" t="s">
        <v>70</v>
      </c>
      <c r="C41" s="2" t="s">
        <v>70</v>
      </c>
      <c r="D41" s="3"/>
      <c r="E41" s="3"/>
      <c r="F41" s="3"/>
      <c r="G41" s="3"/>
      <c r="H41" s="12">
        <f>SUMIFS('OB History'!C:C,'OB History'!B:B,A41)</f>
        <v>4</v>
      </c>
      <c r="I41" s="4">
        <f>AVERAGEIFS('OB History'!C:C,'OB History'!B:B,A41)</f>
        <v>4</v>
      </c>
      <c r="J41" s="4">
        <f t="array" ref="J41">MEDIAN(IF('OB History'!B:B=A41, 'OB History'!C:C))</f>
        <v>4</v>
      </c>
      <c r="K41" s="13">
        <f t="array" ref="K41">MAX(IF('OB History'!B:B=A41, 'OB History'!C:C))</f>
        <v>4</v>
      </c>
      <c r="L41" s="12">
        <f>COUNTIFS('OB History'!B:B,A41,'OB History'!D:D, 1)</f>
        <v>1</v>
      </c>
      <c r="M41" s="2">
        <f>COUNTIFS('OB History'!B:B,A41,'OB History'!D:D, 0)</f>
        <v>0</v>
      </c>
      <c r="N41" s="42">
        <f>LOOKUP(2, 1/('OB History'!$B:$B=A41), 'OB History'!$AD:$AD)</f>
        <v>1</v>
      </c>
      <c r="O41" s="12">
        <f>SUMIFS('OB History'!F:F,'OB History'!B:B,A41)</f>
        <v>3</v>
      </c>
      <c r="P41" s="2">
        <f>SUMIFS('OB History'!E:E,'OB History'!B:B,A41)-O41</f>
        <v>0</v>
      </c>
      <c r="Q41" s="42">
        <f>LOOKUP(2, 1/('OB History'!$B:$B=A41), 'OB History'!$AB:$AB)</f>
        <v>1</v>
      </c>
      <c r="R41" s="12">
        <f>SUMIFS('OB History'!H:H,'OB History'!B:B,'Old Bow v2'!A41)</f>
        <v>9</v>
      </c>
      <c r="S41" s="2">
        <f>SUMIFS('OB History'!G:G,'OB History'!B:B,'Old Bow v2'!A41)-R41</f>
        <v>4</v>
      </c>
      <c r="T41" s="42">
        <f>LOOKUP(2, 1/('OB History'!$B:$B=A41), 'OB History'!$AC:$AC)</f>
        <v>0.69</v>
      </c>
      <c r="U41" s="2">
        <f>COUNTIFS('OB History'!$B:$B,$A$41,'OB History'!K:K, 1)</f>
        <v>0</v>
      </c>
      <c r="V41" s="2">
        <f>COUNTIFS('OB History'!$B:$B,$A$41,'OB History'!L:L, 1)</f>
        <v>0</v>
      </c>
      <c r="W41" s="2">
        <f>COUNTIFS('OB History'!$B:$B,$A$41,'OB History'!M:M, 1)</f>
        <v>0</v>
      </c>
      <c r="X41" s="2">
        <f>COUNTIFS('OB History'!$B:$B,$A$41,'OB History'!N:N, 1)</f>
        <v>0</v>
      </c>
      <c r="Y41" s="2">
        <f>COUNTIFS('OB History'!$B:$B,$A$41,'OB History'!O:O, 1)</f>
        <v>0</v>
      </c>
      <c r="Z41" s="2">
        <f>COUNTIFS('OB History'!$B:$B,$A$41,'OB History'!P:P, 1)</f>
        <v>1</v>
      </c>
      <c r="AA41" s="2">
        <f>COUNTIFS('OB History'!$B:$B,$A$41,'OB History'!Q:Q, 1)</f>
        <v>0</v>
      </c>
      <c r="AB41" s="2">
        <f>COUNTIFS('OB History'!$B:$B,$A$41,'OB History'!R:R, 1)</f>
        <v>0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0</v>
      </c>
      <c r="AG41" s="2">
        <f>COUNTIFS('OB History'!$B:$B,$A$41,'OB History'!W:W, 1)</f>
        <v>0</v>
      </c>
      <c r="AH41" s="2">
        <f>COUNTIFS('OB History'!$B:$B,$A$41,'OB History'!X:X, 1)</f>
        <v>1</v>
      </c>
      <c r="AI41" s="2">
        <f>COUNTIFS('OB History'!$B:$B,$A$41,'OB History'!Y:Y, 1)</f>
        <v>0</v>
      </c>
      <c r="AJ41" s="2">
        <f>COUNTIFS('OB History'!$B:$B,$A$41,'OB History'!Z:Z, 1)</f>
        <v>1</v>
      </c>
    </row>
    <row r="42" spans="1:36" x14ac:dyDescent="0.25">
      <c r="A42" s="2" t="s">
        <v>12</v>
      </c>
      <c r="B42" s="6" t="s">
        <v>98</v>
      </c>
      <c r="C42" s="1" t="s">
        <v>131</v>
      </c>
      <c r="D42" s="3">
        <v>10</v>
      </c>
      <c r="E42" s="3">
        <v>5</v>
      </c>
      <c r="F42" s="3">
        <v>1</v>
      </c>
      <c r="G42" s="3"/>
      <c r="H42" s="12">
        <f>SUMIFS('OB History'!C:C,'OB History'!B:B,A42)</f>
        <v>2514</v>
      </c>
      <c r="I42" s="4">
        <f>AVERAGEIFS('OB History'!C:C,'OB History'!B:B,A42)</f>
        <v>25.653061224489797</v>
      </c>
      <c r="J42" s="4">
        <f t="array" ref="J42">MEDIAN(IF('OB History'!B:B=A42, 'OB History'!C:C))</f>
        <v>24</v>
      </c>
      <c r="K42" s="13">
        <f t="array" ref="K42">MAX(IF('OB History'!B:B=A42, 'OB History'!C:C))</f>
        <v>58</v>
      </c>
      <c r="L42" s="12">
        <f>COUNTIFS('OB History'!B:B,A42,'OB History'!D:D, 1)</f>
        <v>57</v>
      </c>
      <c r="M42" s="2">
        <f>COUNTIFS('OB History'!B:B,A42,'OB History'!D:D, 0)</f>
        <v>41</v>
      </c>
      <c r="N42" s="42">
        <f>LOOKUP(2, 1/('OB History'!$B:$B=A42), 'OB History'!$AD:$AD)</f>
        <v>0.58163265306122447</v>
      </c>
      <c r="O42" s="12">
        <f>SUMIFS('OB History'!F:F,'OB History'!B:B,A42)</f>
        <v>215</v>
      </c>
      <c r="P42" s="2">
        <f>SUMIFS('OB History'!E:E,'OB History'!B:B,A42)-O42</f>
        <v>183</v>
      </c>
      <c r="Q42" s="42">
        <f>LOOKUP(2, 1/('OB History'!$B:$B=A42), 'OB History'!$AB:$AB)</f>
        <v>0.54081632653061229</v>
      </c>
      <c r="R42" s="12">
        <f>SUMIFS('OB History'!H:H,'OB History'!B:B,'Old Bow v2'!A42)</f>
        <v>860</v>
      </c>
      <c r="S42" s="2">
        <f>SUMIFS('OB History'!G:G,'OB History'!B:B,'Old Bow v2'!A42)-R42</f>
        <v>786</v>
      </c>
      <c r="T42" s="42">
        <f>LOOKUP(2, 1/('OB History'!$B:$B=A42), 'OB History'!$AC:$AC)</f>
        <v>0.5235714285714288</v>
      </c>
      <c r="U42" s="2">
        <f>COUNTIFS('OB History'!$B:$B,$A$42,'OB History'!K:K, 1)</f>
        <v>15</v>
      </c>
      <c r="V42" s="2">
        <f>COUNTIFS('OB History'!$B:$B,$A$42,'OB History'!L:L, 1)</f>
        <v>16</v>
      </c>
      <c r="W42" s="2">
        <f>COUNTIFS('OB History'!$B:$B,$A$42,'OB History'!M:M, 1)</f>
        <v>5</v>
      </c>
      <c r="X42" s="2">
        <f>COUNTIFS('OB History'!$B:$B,$A$42,'OB History'!N:N, 1)</f>
        <v>25</v>
      </c>
      <c r="Y42" s="2">
        <f>COUNTIFS('OB History'!$B:$B,$A$42,'OB History'!O:O, 1)</f>
        <v>5</v>
      </c>
      <c r="Z42" s="2">
        <f>COUNTIFS('OB History'!$B:$B,$A$42,'OB History'!P:P, 1)</f>
        <v>20</v>
      </c>
      <c r="AA42" s="2">
        <f>COUNTIFS('OB History'!$B:$B,$A$42,'OB History'!Q:Q, 1)</f>
        <v>7</v>
      </c>
      <c r="AB42" s="2">
        <f>COUNTIFS('OB History'!$B:$B,$A$42,'OB History'!R:R, 1)</f>
        <v>10</v>
      </c>
      <c r="AC42" s="2">
        <f>COUNTIFS('OB History'!$B:$B,$A$42,'OB History'!S:S, 1)</f>
        <v>2</v>
      </c>
      <c r="AD42" s="2">
        <f>COUNTIFS('OB History'!$B:$B,$A$42,'OB History'!T:T, 1)</f>
        <v>5</v>
      </c>
      <c r="AE42" s="2">
        <f>COUNTIFS('OB History'!$B:$B,$A$42,'OB History'!U:U, 1)</f>
        <v>3</v>
      </c>
      <c r="AF42" s="2">
        <f>COUNTIFS('OB History'!$B:$B,$A$42,'OB History'!V:V, 1)</f>
        <v>5</v>
      </c>
      <c r="AG42" s="2">
        <f>COUNTIFS('OB History'!$B:$B,$A$42,'OB History'!W:W, 1)</f>
        <v>19</v>
      </c>
      <c r="AH42" s="2">
        <f>COUNTIFS('OB History'!$B:$B,$A$42,'OB History'!X:X, 1)</f>
        <v>27</v>
      </c>
      <c r="AI42" s="2">
        <f>COUNTIFS('OB History'!$B:$B,$A$42,'OB History'!Y:Y, 1)</f>
        <v>23</v>
      </c>
      <c r="AJ42" s="2">
        <f>COUNTIFS('OB History'!$B:$B,$A$42,'OB History'!Z:Z, 1)</f>
        <v>28</v>
      </c>
    </row>
    <row r="43" spans="1:36" x14ac:dyDescent="0.25">
      <c r="A43" s="2" t="s">
        <v>2</v>
      </c>
      <c r="B43" s="6" t="s">
        <v>54</v>
      </c>
      <c r="C43" s="2" t="s">
        <v>70</v>
      </c>
      <c r="D43" s="3">
        <v>6</v>
      </c>
      <c r="E43" s="3"/>
      <c r="F43" s="3">
        <v>1</v>
      </c>
      <c r="G43" s="3"/>
      <c r="H43" s="12">
        <f>SUMIFS('OB History'!C:C,'OB History'!B:B,A43)</f>
        <v>1268</v>
      </c>
      <c r="I43" s="4">
        <f>AVERAGEIFS('OB History'!C:C,'OB History'!B:B,A43)</f>
        <v>28.177777777777777</v>
      </c>
      <c r="J43" s="4">
        <f t="array" ref="J43">MEDIAN(IF('OB History'!B:B=A43, 'OB History'!C:C))</f>
        <v>27</v>
      </c>
      <c r="K43" s="13">
        <f t="array" ref="K43">MAX(IF('OB History'!B:B=A43, 'OB History'!C:C))</f>
        <v>68</v>
      </c>
      <c r="L43" s="12">
        <f>COUNTIFS('OB History'!B:B,A43,'OB History'!D:D, 1)</f>
        <v>26</v>
      </c>
      <c r="M43" s="2">
        <f>COUNTIFS('OB History'!B:B,A43,'OB History'!D:D, 0)</f>
        <v>19</v>
      </c>
      <c r="N43" s="42">
        <f>LOOKUP(2, 1/('OB History'!$B:$B=A43), 'OB History'!$AD:$AD)</f>
        <v>0.57777777777777772</v>
      </c>
      <c r="O43" s="12">
        <f>SUMIFS('OB History'!F:F,'OB History'!B:B,A43)</f>
        <v>107</v>
      </c>
      <c r="P43" s="2">
        <f>SUMIFS('OB History'!E:E,'OB History'!B:B,A43)-O43</f>
        <v>78</v>
      </c>
      <c r="Q43" s="42">
        <f>LOOKUP(2, 1/('OB History'!$B:$B=A43), 'OB History'!$AB:$AB)</f>
        <v>0.60444444444444445</v>
      </c>
      <c r="R43" s="12">
        <f>SUMIFS('OB History'!H:H,'OB History'!B:B,'Old Bow v2'!A43)</f>
        <v>418</v>
      </c>
      <c r="S43" s="2">
        <f>SUMIFS('OB History'!G:G,'OB History'!B:B,'Old Bow v2'!A43)-R43</f>
        <v>355</v>
      </c>
      <c r="T43" s="42">
        <f>LOOKUP(2, 1/('OB History'!$B:$B=A43), 'OB History'!$AC:$AC)</f>
        <v>0.55333333333333334</v>
      </c>
      <c r="U43" s="2">
        <f>COUNTIFS('OB History'!$B:$B,$A$43,'OB History'!K:K, 1)</f>
        <v>8</v>
      </c>
      <c r="V43" s="2">
        <f>COUNTIFS('OB History'!$B:$B,$A$43,'OB History'!L:L, 1)</f>
        <v>11</v>
      </c>
      <c r="W43" s="2">
        <f>COUNTIFS('OB History'!$B:$B,$A$43,'OB History'!M:M, 1)</f>
        <v>5</v>
      </c>
      <c r="X43" s="2">
        <f>COUNTIFS('OB History'!$B:$B,$A$43,'OB History'!N:N, 1)</f>
        <v>18</v>
      </c>
      <c r="Y43" s="2">
        <f>COUNTIFS('OB History'!$B:$B,$A$43,'OB History'!O:O, 1)</f>
        <v>3</v>
      </c>
      <c r="Z43" s="2">
        <f>COUNTIFS('OB History'!$B:$B,$A$43,'OB History'!P:P, 1)</f>
        <v>8</v>
      </c>
      <c r="AA43" s="2">
        <f>COUNTIFS('OB History'!$B:$B,$A$43,'OB History'!Q:Q, 1)</f>
        <v>0</v>
      </c>
      <c r="AB43" s="2">
        <f>COUNTIFS('OB History'!$B:$B,$A$43,'OB History'!R:R, 1)</f>
        <v>4</v>
      </c>
      <c r="AC43" s="2">
        <f>COUNTIFS('OB History'!$B:$B,$A$43,'OB History'!S:S, 1)</f>
        <v>0</v>
      </c>
      <c r="AD43" s="2">
        <f>COUNTIFS('OB History'!$B:$B,$A$43,'OB History'!T:T, 1)</f>
        <v>1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9</v>
      </c>
      <c r="AH43" s="2">
        <f>COUNTIFS('OB History'!$B:$B,$A$43,'OB History'!X:X, 1)</f>
        <v>13</v>
      </c>
      <c r="AI43" s="2">
        <f>COUNTIFS('OB History'!$B:$B,$A$43,'OB History'!Y:Y, 1)</f>
        <v>15</v>
      </c>
      <c r="AJ43" s="2">
        <f>COUNTIFS('OB History'!$B:$B,$A$43,'OB History'!Z:Z, 1)</f>
        <v>12</v>
      </c>
    </row>
    <row r="44" spans="1:36" x14ac:dyDescent="0.25">
      <c r="A44" s="2" t="s">
        <v>48</v>
      </c>
      <c r="B44" s="6" t="s">
        <v>54</v>
      </c>
      <c r="C44" s="6" t="s">
        <v>70</v>
      </c>
      <c r="D44" s="3"/>
      <c r="E44" s="3"/>
      <c r="F44" s="3"/>
      <c r="G44" s="3"/>
      <c r="H44" s="12">
        <f>SUMIFS('OB History'!C:C,'OB History'!B:B,A44)</f>
        <v>102</v>
      </c>
      <c r="I44" s="4">
        <f>AVERAGEIFS('OB History'!C:C,'OB History'!B:B,A44)</f>
        <v>17</v>
      </c>
      <c r="J44" s="4">
        <f t="array" ref="J44">MEDIAN(IF('OB History'!B:B=A44, 'OB History'!C:C))</f>
        <v>14</v>
      </c>
      <c r="K44" s="13">
        <f t="array" ref="K44">MAX(IF('OB History'!B:B=A44, 'OB History'!C:C))</f>
        <v>29</v>
      </c>
      <c r="L44" s="12">
        <f>COUNTIFS('OB History'!B:B,A44,'OB History'!D:D, 1)</f>
        <v>5</v>
      </c>
      <c r="M44" s="2">
        <f>COUNTIFS('OB History'!B:B,A44,'OB History'!D:D, 0)</f>
        <v>1</v>
      </c>
      <c r="N44" s="42">
        <f>LOOKUP(2, 1/('OB History'!$B:$B=A44), 'OB History'!$AD:$AD)</f>
        <v>0.83333333333333337</v>
      </c>
      <c r="O44" s="12">
        <f>SUMIFS('OB History'!F:F,'OB History'!B:B,A44)</f>
        <v>17</v>
      </c>
      <c r="P44" s="2">
        <f>SUMIFS('OB History'!E:E,'OB History'!B:B,A44)-O44</f>
        <v>11</v>
      </c>
      <c r="Q44" s="42">
        <f>LOOKUP(2, 1/('OB History'!$B:$B=A44), 'OB History'!$AB:$AB)</f>
        <v>0.61666666666666659</v>
      </c>
      <c r="R44" s="12">
        <f>SUMIFS('OB History'!H:H,'OB History'!B:B,'Old Bow v2'!A44)</f>
        <v>66</v>
      </c>
      <c r="S44" s="2">
        <f>SUMIFS('OB History'!G:G,'OB History'!B:B,'Old Bow v2'!A44)-R44</f>
        <v>48</v>
      </c>
      <c r="T44" s="42">
        <f>LOOKUP(2, 1/('OB History'!$B:$B=A44), 'OB History'!$AC:$AC)</f>
        <v>0.58166666666666667</v>
      </c>
      <c r="U44" s="2">
        <f>COUNTIFS('OB History'!$B:$B,$A$44,'OB History'!K:K, 1)</f>
        <v>1</v>
      </c>
      <c r="V44" s="2">
        <f>COUNTIFS('OB History'!$B:$B,$A$44,'OB History'!L:L, 1)</f>
        <v>2</v>
      </c>
      <c r="W44" s="2">
        <f>COUNTIFS('OB History'!$B:$B,$A$44,'OB History'!M:M, 1)</f>
        <v>1</v>
      </c>
      <c r="X44" s="2">
        <f>COUNTIFS('OB History'!$B:$B,$A$44,'OB History'!N:N, 1)</f>
        <v>2</v>
      </c>
      <c r="Y44" s="2">
        <f>COUNTIFS('OB History'!$B:$B,$A$44,'OB History'!O:O, 1)</f>
        <v>2</v>
      </c>
      <c r="Z44" s="2">
        <f>COUNTIFS('OB History'!$B:$B,$A$44,'OB History'!P:P, 1)</f>
        <v>1</v>
      </c>
      <c r="AA44" s="2">
        <f>COUNTIFS('OB History'!$B:$B,$A$44,'OB History'!Q:Q, 1)</f>
        <v>3</v>
      </c>
      <c r="AB44" s="2">
        <f>COUNTIFS('OB History'!$B:$B,$A$44,'OB History'!R:R, 1)</f>
        <v>1</v>
      </c>
      <c r="AC44" s="2">
        <f>COUNTIFS('OB History'!$B:$B,$A$44,'OB History'!S:S, 1)</f>
        <v>1</v>
      </c>
      <c r="AD44" s="2">
        <f>COUNTIFS('OB History'!$B:$B,$A$44,'OB History'!T:T, 1)</f>
        <v>0</v>
      </c>
      <c r="AE44" s="2">
        <f>COUNTIFS('OB History'!$B:$B,$A$44,'OB History'!U:U, 1)</f>
        <v>0</v>
      </c>
      <c r="AF44" s="2">
        <f>COUNTIFS('OB History'!$B:$B,$A$44,'OB History'!V:V, 1)</f>
        <v>1</v>
      </c>
      <c r="AG44" s="2">
        <f>COUNTIFS('OB History'!$B:$B,$A$44,'OB History'!W:W, 1)</f>
        <v>1</v>
      </c>
      <c r="AH44" s="2">
        <f>COUNTIFS('OB History'!$B:$B,$A$44,'OB History'!X:X, 1)</f>
        <v>1</v>
      </c>
      <c r="AI44" s="2">
        <f>COUNTIFS('OB History'!$B:$B,$A$44,'OB History'!Y:Y, 1)</f>
        <v>0</v>
      </c>
      <c r="AJ44" s="2">
        <f>COUNTIFS('OB History'!$B:$B,$A$44,'OB History'!Z:Z, 1)</f>
        <v>0</v>
      </c>
    </row>
    <row r="45" spans="1:36" x14ac:dyDescent="0.25">
      <c r="A45" s="2" t="s">
        <v>5</v>
      </c>
      <c r="B45" s="6" t="s">
        <v>98</v>
      </c>
      <c r="C45" s="1" t="s">
        <v>131</v>
      </c>
      <c r="D45" s="3">
        <v>3</v>
      </c>
      <c r="E45" s="3"/>
      <c r="F45" s="3"/>
      <c r="G45" s="3"/>
      <c r="H45" s="12">
        <f>SUMIFS('OB History'!C:C,'OB History'!B:B,A45)</f>
        <v>922</v>
      </c>
      <c r="I45" s="4">
        <f>AVERAGEIFS('OB History'!C:C,'OB History'!B:B,A45)</f>
        <v>21.952380952380953</v>
      </c>
      <c r="J45" s="4">
        <f t="array" ref="J45">MEDIAN(IF('OB History'!B:B=A45, 'OB History'!C:C))</f>
        <v>21</v>
      </c>
      <c r="K45" s="13">
        <f t="array" ref="K45">MAX(IF('OB History'!B:B=A45, 'OB History'!C:C))</f>
        <v>51</v>
      </c>
      <c r="L45" s="12">
        <f>COUNTIFS('OB History'!B:B,A45,'OB History'!D:D, 1)</f>
        <v>17</v>
      </c>
      <c r="M45" s="2">
        <f>COUNTIFS('OB History'!B:B,A45,'OB History'!D:D, 0)</f>
        <v>25</v>
      </c>
      <c r="N45" s="42">
        <f>LOOKUP(2, 1/('OB History'!$B:$B=A45), 'OB History'!$AD:$AD)</f>
        <v>0.40476190476190477</v>
      </c>
      <c r="O45" s="12">
        <f>SUMIFS('OB History'!F:F,'OB History'!B:B,A45)</f>
        <v>83</v>
      </c>
      <c r="P45" s="2">
        <f>SUMIFS('OB History'!E:E,'OB History'!B:B,A45)-O45</f>
        <v>95</v>
      </c>
      <c r="Q45" s="42">
        <f>LOOKUP(2, 1/('OB History'!$B:$B=A45), 'OB History'!$AB:$AB)</f>
        <v>0.46666666666666662</v>
      </c>
      <c r="R45" s="12">
        <f>SUMIFS('OB History'!H:H,'OB History'!B:B,'Old Bow v2'!A45)</f>
        <v>366</v>
      </c>
      <c r="S45" s="2">
        <f>SUMIFS('OB History'!G:G,'OB History'!B:B,'Old Bow v2'!A45)-R45</f>
        <v>379</v>
      </c>
      <c r="T45" s="42">
        <f>LOOKUP(2, 1/('OB History'!$B:$B=A45), 'OB History'!$AC:$AC)</f>
        <v>0.48928571428571421</v>
      </c>
      <c r="U45" s="2">
        <f>COUNTIFS('OB History'!$B:$B,$A$45,'OB History'!K:K, 1)</f>
        <v>11</v>
      </c>
      <c r="V45" s="2">
        <f>COUNTIFS('OB History'!$B:$B,$A$45,'OB History'!L:L, 1)</f>
        <v>5</v>
      </c>
      <c r="W45" s="2">
        <f>COUNTIFS('OB History'!$B:$B,$A$45,'OB History'!M:M, 1)</f>
        <v>6</v>
      </c>
      <c r="X45" s="2">
        <f>COUNTIFS('OB History'!$B:$B,$A$45,'OB History'!N:N, 1)</f>
        <v>8</v>
      </c>
      <c r="Y45" s="2">
        <f>COUNTIFS('OB History'!$B:$B,$A$45,'OB History'!O:O, 1)</f>
        <v>5</v>
      </c>
      <c r="Z45" s="2">
        <f>COUNTIFS('OB History'!$B:$B,$A$45,'OB History'!P:P, 1)</f>
        <v>5</v>
      </c>
      <c r="AA45" s="2">
        <f>COUNTIFS('OB History'!$B:$B,$A$45,'OB History'!Q:Q, 1)</f>
        <v>2</v>
      </c>
      <c r="AB45" s="2">
        <f>COUNTIFS('OB History'!$B:$B,$A$45,'OB History'!R:R, 1)</f>
        <v>4</v>
      </c>
      <c r="AC45" s="2">
        <f>COUNTIFS('OB History'!$B:$B,$A$45,'OB History'!S:S, 1)</f>
        <v>0</v>
      </c>
      <c r="AD45" s="2">
        <f>COUNTIFS('OB History'!$B:$B,$A$45,'OB History'!T:T, 1)</f>
        <v>1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4</v>
      </c>
      <c r="AH45" s="2">
        <f>COUNTIFS('OB History'!$B:$B,$A$45,'OB History'!X:X, 1)</f>
        <v>12</v>
      </c>
      <c r="AI45" s="2">
        <f>COUNTIFS('OB History'!$B:$B,$A$45,'OB History'!Y:Y, 1)</f>
        <v>8</v>
      </c>
      <c r="AJ45" s="2">
        <f>COUNTIFS('OB History'!$B:$B,$A$45,'OB History'!Z:Z, 1)</f>
        <v>12</v>
      </c>
    </row>
    <row r="46" spans="1:36" x14ac:dyDescent="0.25">
      <c r="A46" s="2" t="s">
        <v>32</v>
      </c>
      <c r="B46" s="2" t="s">
        <v>70</v>
      </c>
      <c r="C46" s="2" t="s">
        <v>70</v>
      </c>
      <c r="D46" s="3">
        <v>2</v>
      </c>
      <c r="E46" s="3"/>
      <c r="F46" s="3"/>
      <c r="G46" s="3"/>
      <c r="H46" s="12">
        <f>SUMIFS('OB History'!C:C,'OB History'!B:B,A46)</f>
        <v>434</v>
      </c>
      <c r="I46" s="4">
        <f>AVERAGEIFS('OB History'!C:C,'OB History'!B:B,A46)</f>
        <v>10.093023255813954</v>
      </c>
      <c r="J46" s="4">
        <f t="array" ref="J46">MEDIAN(IF('OB History'!B:B=A46, 'OB History'!C:C))</f>
        <v>10</v>
      </c>
      <c r="K46" s="13">
        <f t="array" ref="K46">MAX(IF('OB History'!B:B=A46, 'OB History'!C:C))</f>
        <v>28</v>
      </c>
      <c r="L46" s="12">
        <f>COUNTIFS('OB History'!B:B,A46,'OB History'!D:D, 1)</f>
        <v>19</v>
      </c>
      <c r="M46" s="2">
        <f>COUNTIFS('OB History'!B:B,A46,'OB History'!D:D, 0)</f>
        <v>24</v>
      </c>
      <c r="N46" s="42">
        <f>LOOKUP(2, 1/('OB History'!$B:$B=A46), 'OB History'!$AD:$AD)</f>
        <v>0.44186046511627908</v>
      </c>
      <c r="O46" s="12">
        <f>SUMIFS('OB History'!F:F,'OB History'!B:B,A46)</f>
        <v>78</v>
      </c>
      <c r="P46" s="2">
        <f>SUMIFS('OB History'!E:E,'OB History'!B:B,A46)-O46</f>
        <v>94</v>
      </c>
      <c r="Q46" s="42">
        <f>LOOKUP(2, 1/('OB History'!$B:$B=A46), 'OB History'!$AB:$AB)</f>
        <v>0.43023255813953482</v>
      </c>
      <c r="R46" s="12">
        <f>SUMIFS('OB History'!H:H,'OB History'!B:B,'Old Bow v2'!A46)</f>
        <v>335</v>
      </c>
      <c r="S46" s="2">
        <f>SUMIFS('OB History'!G:G,'OB History'!B:B,'Old Bow v2'!A46)-R46</f>
        <v>373</v>
      </c>
      <c r="T46" s="42">
        <f>LOOKUP(2, 1/('OB History'!$B:$B=A46), 'OB History'!$AC:$AC)</f>
        <v>0.46604651162790695</v>
      </c>
      <c r="U46" s="2">
        <f>COUNTIFS('OB History'!$B:$B,$A$46,'OB History'!K:K, 1)</f>
        <v>4</v>
      </c>
      <c r="V46" s="2">
        <f>COUNTIFS('OB History'!$B:$B,$A$46,'OB History'!L:L, 1)</f>
        <v>3</v>
      </c>
      <c r="W46" s="2">
        <f>COUNTIFS('OB History'!$B:$B,$A$46,'OB History'!M:M, 1)</f>
        <v>5</v>
      </c>
      <c r="X46" s="2">
        <f>COUNTIFS('OB History'!$B:$B,$A$46,'OB History'!N:N, 1)</f>
        <v>13</v>
      </c>
      <c r="Y46" s="2">
        <f>COUNTIFS('OB History'!$B:$B,$A$46,'OB History'!O:O, 1)</f>
        <v>0</v>
      </c>
      <c r="Z46" s="2">
        <f>COUNTIFS('OB History'!$B:$B,$A$46,'OB History'!P:P, 1)</f>
        <v>5</v>
      </c>
      <c r="AA46" s="2">
        <f>COUNTIFS('OB History'!$B:$B,$A$46,'OB History'!Q:Q, 1)</f>
        <v>5</v>
      </c>
      <c r="AB46" s="2">
        <f>COUNTIFS('OB History'!$B:$B,$A$46,'OB History'!R:R, 1)</f>
        <v>7</v>
      </c>
      <c r="AC46" s="2">
        <f>COUNTIFS('OB History'!$B:$B,$A$46,'OB History'!S:S, 1)</f>
        <v>0</v>
      </c>
      <c r="AD46" s="2">
        <f>COUNTIFS('OB History'!$B:$B,$A$46,'OB History'!T:T, 1)</f>
        <v>1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4</v>
      </c>
      <c r="AH46" s="2">
        <f>COUNTIFS('OB History'!$B:$B,$A$46,'OB History'!X:X, 1)</f>
        <v>10</v>
      </c>
      <c r="AI46" s="2">
        <f>COUNTIFS('OB History'!$B:$B,$A$46,'OB History'!Y:Y, 1)</f>
        <v>9</v>
      </c>
      <c r="AJ46" s="2">
        <f>COUNTIFS('OB History'!$B:$B,$A$46,'OB History'!Z:Z, 1)</f>
        <v>12</v>
      </c>
    </row>
    <row r="47" spans="1:36" x14ac:dyDescent="0.25">
      <c r="A47" s="2" t="s">
        <v>214</v>
      </c>
      <c r="B47" s="2" t="s">
        <v>70</v>
      </c>
      <c r="C47" s="2" t="s">
        <v>70</v>
      </c>
      <c r="D47" s="3"/>
      <c r="E47" s="3"/>
      <c r="F47" s="3"/>
      <c r="G47" s="3"/>
      <c r="H47" s="12">
        <f>SUMIFS('OB History'!C:C,'OB History'!B:B,A47)</f>
        <v>72</v>
      </c>
      <c r="I47" s="4">
        <f>AVERAGEIFS('OB History'!C:C,'OB History'!B:B,A47)</f>
        <v>7.2</v>
      </c>
      <c r="J47" s="4">
        <f t="array" ref="J47">MEDIAN(IF('OB History'!B:B=A47, 'OB History'!C:C))</f>
        <v>5</v>
      </c>
      <c r="K47" s="13">
        <f t="array" ref="K47">MAX(IF('OB History'!B:B=A47, 'OB History'!C:C))</f>
        <v>16</v>
      </c>
      <c r="L47" s="12">
        <f>COUNTIFS('OB History'!B:B,A47,'OB History'!D:D, 1)</f>
        <v>1</v>
      </c>
      <c r="M47" s="2">
        <f>COUNTIFS('OB History'!B:B,A47,'OB History'!D:D, 0)</f>
        <v>9</v>
      </c>
      <c r="N47" s="42">
        <f>LOOKUP(2, 1/('OB History'!$B:$B=A47), 'OB History'!$AD:$AD)</f>
        <v>0.1</v>
      </c>
      <c r="O47" s="12">
        <f>SUMIFS('OB History'!F:F,'OB History'!B:B,A47)</f>
        <v>11</v>
      </c>
      <c r="P47" s="2">
        <f>SUMIFS('OB History'!E:E,'OB History'!B:B,A47)-O47</f>
        <v>28</v>
      </c>
      <c r="Q47" s="42">
        <f>LOOKUP(2, 1/('OB History'!$B:$B=A47), 'OB History'!$AB:$AB)</f>
        <v>0.255</v>
      </c>
      <c r="R47" s="12">
        <f>SUMIFS('OB History'!H:H,'OB History'!B:B,'Old Bow v2'!A47)</f>
        <v>66</v>
      </c>
      <c r="S47" s="2">
        <f>SUMIFS('OB History'!G:G,'OB History'!B:B,'Old Bow v2'!A47)-R47</f>
        <v>98</v>
      </c>
      <c r="T47" s="42">
        <f>LOOKUP(2, 1/('OB History'!$B:$B=A47), 'OB History'!$AC:$AC)</f>
        <v>0.38599999999999995</v>
      </c>
      <c r="U47" s="2">
        <f>COUNTIFS('OB History'!$B:$B,$A$47,'OB History'!K:K, 1)</f>
        <v>0</v>
      </c>
      <c r="V47" s="2">
        <f>COUNTIFS('OB History'!$B:$B,$A$47,'OB History'!L:L, 1)</f>
        <v>2</v>
      </c>
      <c r="W47" s="2">
        <f>COUNTIFS('OB History'!$B:$B,$A$47,'OB History'!M:M, 1)</f>
        <v>1</v>
      </c>
      <c r="X47" s="2">
        <f>COUNTIFS('OB History'!$B:$B,$A$47,'OB History'!N:N, 1)</f>
        <v>0</v>
      </c>
      <c r="Y47" s="2">
        <f>COUNTIFS('OB History'!$B:$B,$A$47,'OB History'!O:O, 1)</f>
        <v>0</v>
      </c>
      <c r="Z47" s="2">
        <f>COUNTIFS('OB History'!$B:$B,$A$47,'OB History'!P:P, 1)</f>
        <v>0</v>
      </c>
      <c r="AA47" s="2">
        <f>COUNTIFS('OB History'!$B:$B,$A$47,'OB History'!Q:Q, 1)</f>
        <v>1</v>
      </c>
      <c r="AB47" s="2">
        <f>COUNTIFS('OB History'!$B:$B,$A$47,'OB History'!R:R, 1)</f>
        <v>1</v>
      </c>
      <c r="AC47" s="2">
        <f>COUNTIFS('OB History'!$B:$B,$A$47,'OB History'!S:S, 1)</f>
        <v>0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1</v>
      </c>
      <c r="AH47" s="2">
        <f>COUNTIFS('OB History'!$B:$B,$A$47,'OB History'!X:X, 1)</f>
        <v>2</v>
      </c>
      <c r="AI47" s="2"/>
      <c r="AJ47" s="2"/>
    </row>
    <row r="48" spans="1:36" x14ac:dyDescent="0.25">
      <c r="A48" s="2" t="s">
        <v>113</v>
      </c>
      <c r="B48" s="2" t="s">
        <v>70</v>
      </c>
      <c r="C48" s="2" t="s">
        <v>70</v>
      </c>
      <c r="D48" s="3">
        <v>2</v>
      </c>
      <c r="E48" s="3"/>
      <c r="F48" s="3"/>
      <c r="G48" s="3"/>
      <c r="H48" s="12">
        <f>SUMIFS('OB History'!C:C,'OB History'!B:B,A48)</f>
        <v>849</v>
      </c>
      <c r="I48" s="4">
        <f>AVERAGEIFS('OB History'!C:C,'OB History'!B:B,A48)</f>
        <v>21.225000000000001</v>
      </c>
      <c r="J48" s="4">
        <f t="array" ref="J48">MEDIAN(IF('OB History'!B:B=A48, 'OB History'!C:C))</f>
        <v>19</v>
      </c>
      <c r="K48" s="13">
        <f t="array" ref="K48">MAX(IF('OB History'!B:B=A48, 'OB History'!C:C))</f>
        <v>52</v>
      </c>
      <c r="L48" s="12">
        <f>COUNTIFS('OB History'!B:B,A48,'OB History'!D:D, 1)</f>
        <v>23</v>
      </c>
      <c r="M48" s="2">
        <f>COUNTIFS('OB History'!B:B,A48,'OB History'!D:D, 0)</f>
        <v>17</v>
      </c>
      <c r="N48" s="42">
        <f>LOOKUP(2, 1/('OB History'!$B:$B=A48), 'OB History'!$AD:$AD)</f>
        <v>0.57499999999999996</v>
      </c>
      <c r="O48" s="12">
        <f>SUMIFS('OB History'!F:F,'OB History'!B:B,A48)</f>
        <v>87</v>
      </c>
      <c r="P48" s="2">
        <f>SUMIFS('OB History'!E:E,'OB History'!B:B,A48)-O48</f>
        <v>76</v>
      </c>
      <c r="Q48" s="42">
        <f>LOOKUP(2, 1/('OB History'!$B:$B=A48), 'OB History'!$AB:$AB)</f>
        <v>0.54425000000000001</v>
      </c>
      <c r="R48" s="12">
        <f>SUMIFS('OB History'!H:H,'OB History'!B:B,'Old Bow v2'!A48)</f>
        <v>350</v>
      </c>
      <c r="S48" s="2">
        <f>SUMIFS('OB History'!G:G,'OB History'!B:B,'Old Bow v2'!A48)-R48</f>
        <v>333</v>
      </c>
      <c r="T48" s="42">
        <f>LOOKUP(2, 1/('OB History'!$B:$B=A48), 'OB History'!$AC:$AC)</f>
        <v>0.51875000000000004</v>
      </c>
      <c r="U48" s="2">
        <f>COUNTIFS('OB History'!$B:$B,$A$48,'OB History'!K:K, 1)</f>
        <v>6</v>
      </c>
      <c r="V48" s="2">
        <f>COUNTIFS('OB History'!$B:$B,$A$48,'OB History'!L:L, 1)</f>
        <v>7</v>
      </c>
      <c r="W48" s="2">
        <f>COUNTIFS('OB History'!$B:$B,$A$48,'OB History'!M:M, 1)</f>
        <v>1</v>
      </c>
      <c r="X48" s="2">
        <f>COUNTIFS('OB History'!$B:$B,$A$48,'OB History'!N:N, 1)</f>
        <v>10</v>
      </c>
      <c r="Y48" s="2">
        <f>COUNTIFS('OB History'!$B:$B,$A$48,'OB History'!O:O, 1)</f>
        <v>6</v>
      </c>
      <c r="Z48" s="2">
        <f>COUNTIFS('OB History'!$B:$B,$A$48,'OB History'!P:P, 1)</f>
        <v>2</v>
      </c>
      <c r="AA48" s="2">
        <f>COUNTIFS('OB History'!$B:$B,$A$48,'OB History'!Q:Q, 1)</f>
        <v>5</v>
      </c>
      <c r="AB48" s="2">
        <f>COUNTIFS('OB History'!$B:$B,$A$48,'OB History'!R:R, 1)</f>
        <v>4</v>
      </c>
      <c r="AC48" s="2">
        <f>COUNTIFS('OB History'!$B:$B,$A$48,'OB History'!S:S, 1)</f>
        <v>1</v>
      </c>
      <c r="AD48" s="2">
        <f>COUNTIFS('OB History'!$B:$B,$A$48,'OB History'!T:T, 1)</f>
        <v>2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8</v>
      </c>
      <c r="AH48" s="2">
        <f>COUNTIFS('OB History'!$B:$B,$A$48,'OB History'!X:X, 1)</f>
        <v>11</v>
      </c>
      <c r="AI48" s="2">
        <f>COUNTIFS('OB History'!$B:$B,$A$48,'OB History'!Y:Y, 1)</f>
        <v>12</v>
      </c>
      <c r="AJ48" s="2">
        <f>COUNTIFS('OB History'!$B:$B,$A$48,'OB History'!Z:Z, 1)</f>
        <v>11</v>
      </c>
    </row>
    <row r="49" spans="1:36" x14ac:dyDescent="0.25">
      <c r="A49" s="2" t="s">
        <v>121</v>
      </c>
      <c r="B49" s="2" t="s">
        <v>70</v>
      </c>
      <c r="C49" s="2" t="s">
        <v>70</v>
      </c>
      <c r="D49" s="3"/>
      <c r="E49" s="3"/>
      <c r="F49" s="3"/>
      <c r="G49" s="3"/>
      <c r="H49" s="12">
        <f>SUMIFS('OB History'!C:C,'OB History'!B:B,A49)</f>
        <v>4</v>
      </c>
      <c r="I49" s="4">
        <f>AVERAGEIFS('OB History'!C:C,'OB History'!B:B,A49)</f>
        <v>4</v>
      </c>
      <c r="J49" s="4">
        <f t="array" ref="J49">MEDIAN(IF('OB History'!B:B=A49, 'OB History'!C:C))</f>
        <v>4</v>
      </c>
      <c r="K49" s="13">
        <f t="array" ref="K49">MAX(IF('OB History'!B:B=A49, 'OB History'!C:C))</f>
        <v>4</v>
      </c>
      <c r="L49" s="12">
        <f>COUNTIFS('OB History'!B:B,A49,'OB History'!D:D, 1)</f>
        <v>0</v>
      </c>
      <c r="M49" s="2">
        <f>COUNTIFS('OB History'!B:B,A49,'OB History'!D:D, 0)</f>
        <v>1</v>
      </c>
      <c r="N49" s="42">
        <f>LOOKUP(2, 1/('OB History'!$B:$B=A49), 'OB History'!$AD:$AD)</f>
        <v>0</v>
      </c>
      <c r="O49" s="12">
        <f>SUMIFS('OB History'!F:F,'OB History'!B:B,A49)</f>
        <v>2</v>
      </c>
      <c r="P49" s="2">
        <f>SUMIFS('OB History'!E:E,'OB History'!B:B,A49)-O49</f>
        <v>3</v>
      </c>
      <c r="Q49" s="42">
        <f>LOOKUP(2, 1/('OB History'!$B:$B=A49), 'OB History'!$AB:$AB)</f>
        <v>0.4</v>
      </c>
      <c r="R49" s="12">
        <f>SUMIFS('OB History'!H:H,'OB History'!B:B,'Old Bow v2'!A49)</f>
        <v>8</v>
      </c>
      <c r="S49" s="2">
        <f>SUMIFS('OB History'!G:G,'OB History'!B:B,'Old Bow v2'!A49)-R49</f>
        <v>10</v>
      </c>
      <c r="T49" s="42">
        <f>LOOKUP(2, 1/('OB History'!$B:$B=A49), 'OB History'!$AC:$AC)</f>
        <v>0.44</v>
      </c>
      <c r="U49" s="2">
        <f>COUNTIFS('OB History'!$B:$B,$A$49,'OB History'!K:K, 1)</f>
        <v>1</v>
      </c>
      <c r="V49" s="2">
        <f>COUNTIFS('OB History'!$B:$B,$A$49,'OB History'!L:L, 1)</f>
        <v>0</v>
      </c>
      <c r="W49" s="2">
        <f>COUNTIFS('OB History'!$B:$B,$A$49,'OB History'!M:M, 1)</f>
        <v>0</v>
      </c>
      <c r="X49" s="2">
        <f>COUNTIFS('OB History'!$B:$B,$A$49,'OB History'!N:N, 1)</f>
        <v>0</v>
      </c>
      <c r="Y49" s="2">
        <f>COUNTIFS('OB History'!$B:$B,$A$49,'OB History'!O:O, 1)</f>
        <v>0</v>
      </c>
      <c r="Z49" s="2">
        <f>COUNTIFS('OB History'!$B:$B,$A$49,'OB History'!P:P, 1)</f>
        <v>1</v>
      </c>
      <c r="AA49" s="2">
        <f>COUNTIFS('OB History'!$B:$B,$A$49,'OB History'!Q:Q, 1)</f>
        <v>0</v>
      </c>
      <c r="AB49" s="2">
        <f>COUNTIFS('OB History'!$B:$B,$A$49,'OB History'!R:R, 1)</f>
        <v>0</v>
      </c>
      <c r="AC49" s="2">
        <f>COUNTIFS('OB History'!$B:$B,$A$49,'OB History'!S:S, 1)</f>
        <v>0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0</v>
      </c>
      <c r="AH49" s="2">
        <f>COUNTIFS('OB History'!$B:$B,$A$49,'OB History'!X:X, 1)</f>
        <v>0</v>
      </c>
      <c r="AI49" s="2">
        <f>COUNTIFS('OB History'!$B:$B,$A$49,'OB History'!Y:Y, 1)</f>
        <v>0</v>
      </c>
      <c r="AJ49" s="2">
        <f>COUNTIFS('OB History'!$B:$B,$A$49,'OB History'!Z:Z, 1)</f>
        <v>0</v>
      </c>
    </row>
    <row r="50" spans="1:36" x14ac:dyDescent="0.25">
      <c r="A50" s="2" t="s">
        <v>34</v>
      </c>
      <c r="B50" s="6" t="s">
        <v>54</v>
      </c>
      <c r="C50" s="2" t="s">
        <v>70</v>
      </c>
      <c r="D50" s="3">
        <v>2</v>
      </c>
      <c r="E50" s="3"/>
      <c r="F50" s="3"/>
      <c r="G50" s="3"/>
      <c r="H50" s="12">
        <f>SUMIFS('OB History'!C:C,'OB History'!B:B,A50)</f>
        <v>584</v>
      </c>
      <c r="I50" s="4">
        <f>AVERAGEIFS('OB History'!C:C,'OB History'!B:B,A50)</f>
        <v>20.137931034482758</v>
      </c>
      <c r="J50" s="4">
        <f t="array" ref="J50">MEDIAN(IF('OB History'!B:B=A50, 'OB History'!C:C))</f>
        <v>19</v>
      </c>
      <c r="K50" s="13">
        <f t="array" ref="K50">MAX(IF('OB History'!B:B=A50, 'OB History'!C:C))</f>
        <v>40</v>
      </c>
      <c r="L50" s="12">
        <f>COUNTIFS('OB History'!B:B,A50,'OB History'!D:D, 1)</f>
        <v>17</v>
      </c>
      <c r="M50" s="2">
        <f>COUNTIFS('OB History'!B:B,A50,'OB History'!D:D, 0)</f>
        <v>12</v>
      </c>
      <c r="N50" s="42">
        <f>LOOKUP(2, 1/('OB History'!$B:$B=A50), 'OB History'!$AD:$AD)</f>
        <v>0.58620689655172409</v>
      </c>
      <c r="O50" s="12">
        <f>SUMIFS('OB History'!F:F,'OB History'!B:B,A50)</f>
        <v>64</v>
      </c>
      <c r="P50" s="2">
        <f>SUMIFS('OB History'!E:E,'OB History'!B:B,A50)-O50</f>
        <v>53</v>
      </c>
      <c r="Q50" s="42">
        <f>LOOKUP(2, 1/('OB History'!$B:$B=A50), 'OB History'!$AB:$AB)</f>
        <v>0.5482758620689655</v>
      </c>
      <c r="R50" s="12">
        <f>SUMIFS('OB History'!H:H,'OB History'!B:B,'Old Bow v2'!A50)</f>
        <v>245</v>
      </c>
      <c r="S50" s="2">
        <f>SUMIFS('OB History'!G:G,'OB History'!B:B,'Old Bow v2'!A50)-R50</f>
        <v>237</v>
      </c>
      <c r="T50" s="42">
        <f>LOOKUP(2, 1/('OB History'!$B:$B=A50), 'OB History'!$AC:$AC)</f>
        <v>0.50413793103448268</v>
      </c>
      <c r="U50" s="2">
        <f>COUNTIFS('OB History'!$B:$B,$A$50,'OB History'!K:K, 1)</f>
        <v>5</v>
      </c>
      <c r="V50" s="2">
        <f>COUNTIFS('OB History'!$B:$B,$A$50,'OB History'!L:L, 1)</f>
        <v>3</v>
      </c>
      <c r="W50" s="2">
        <f>COUNTIFS('OB History'!$B:$B,$A$50,'OB History'!M:M, 1)</f>
        <v>8</v>
      </c>
      <c r="X50" s="2">
        <f>COUNTIFS('OB History'!$B:$B,$A$50,'OB History'!N:N, 1)</f>
        <v>7</v>
      </c>
      <c r="Y50" s="2">
        <f>COUNTIFS('OB History'!$B:$B,$A$50,'OB History'!O:O, 1)</f>
        <v>3</v>
      </c>
      <c r="Z50" s="2">
        <f>COUNTIFS('OB History'!$B:$B,$A$50,'OB History'!P:P, 1)</f>
        <v>4</v>
      </c>
      <c r="AA50" s="2">
        <f>COUNTIFS('OB History'!$B:$B,$A$50,'OB History'!Q:Q, 1)</f>
        <v>3</v>
      </c>
      <c r="AB50" s="2">
        <f>COUNTIFS('OB History'!$B:$B,$A$50,'OB History'!R:R, 1)</f>
        <v>2</v>
      </c>
      <c r="AC50" s="2">
        <f>COUNTIFS('OB History'!$B:$B,$A$50,'OB History'!S:S, 1)</f>
        <v>3</v>
      </c>
      <c r="AD50" s="2">
        <f>COUNTIFS('OB History'!$B:$B,$A$50,'OB History'!T:T, 1)</f>
        <v>0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2</v>
      </c>
      <c r="AH50" s="2">
        <f>COUNTIFS('OB History'!$B:$B,$A$50,'OB History'!X:X, 1)</f>
        <v>10</v>
      </c>
      <c r="AI50" s="2">
        <f>COUNTIFS('OB History'!$B:$B,$A$50,'OB History'!Y:Y, 1)</f>
        <v>8</v>
      </c>
      <c r="AJ50" s="2">
        <f>COUNTIFS('OB History'!$B:$B,$A$50,'OB History'!Z:Z, 1)</f>
        <v>6</v>
      </c>
    </row>
    <row r="51" spans="1:36" x14ac:dyDescent="0.25">
      <c r="A51" s="2" t="s">
        <v>119</v>
      </c>
      <c r="B51" s="6" t="s">
        <v>54</v>
      </c>
      <c r="C51" s="2" t="s">
        <v>70</v>
      </c>
      <c r="D51" s="3">
        <v>1</v>
      </c>
      <c r="E51" s="3"/>
      <c r="F51" s="3"/>
      <c r="G51" s="3"/>
      <c r="H51" s="12">
        <f>SUMIFS('OB History'!C:C,'OB History'!B:B,A51)</f>
        <v>417</v>
      </c>
      <c r="I51" s="4">
        <f>AVERAGEIFS('OB History'!C:C,'OB History'!B:B,A51)</f>
        <v>17.375</v>
      </c>
      <c r="J51" s="4">
        <f t="array" ref="J51">MEDIAN(IF('OB History'!B:B=A51, 'OB History'!C:C))</f>
        <v>15</v>
      </c>
      <c r="K51" s="13">
        <f t="array" ref="K51">MAX(IF('OB History'!B:B=A51, 'OB History'!C:C))</f>
        <v>35</v>
      </c>
      <c r="L51" s="12">
        <f>COUNTIFS('OB History'!B:B,A51,'OB History'!D:D, 1)</f>
        <v>13</v>
      </c>
      <c r="M51" s="2">
        <f>COUNTIFS('OB History'!B:B,A51,'OB History'!D:D, 0)</f>
        <v>11</v>
      </c>
      <c r="N51" s="42">
        <f>LOOKUP(2, 1/('OB History'!$B:$B=A51), 'OB History'!$AD:$AD)</f>
        <v>0.54166666666666663</v>
      </c>
      <c r="O51" s="12">
        <f>SUMIFS('OB History'!F:F,'OB History'!B:B,A51)</f>
        <v>48</v>
      </c>
      <c r="P51" s="2">
        <f>SUMIFS('OB History'!E:E,'OB History'!B:B,A51)-O51</f>
        <v>46</v>
      </c>
      <c r="Q51" s="42">
        <f>LOOKUP(2, 1/('OB History'!$B:$B=A51), 'OB History'!$AB:$AB)</f>
        <v>0.49874999999999997</v>
      </c>
      <c r="R51" s="12">
        <f>SUMIFS('OB History'!H:H,'OB History'!B:B,'Old Bow v2'!A51)</f>
        <v>197</v>
      </c>
      <c r="S51" s="2">
        <f>SUMIFS('OB History'!G:G,'OB History'!B:B,'Old Bow v2'!A51)-R51</f>
        <v>194</v>
      </c>
      <c r="T51" s="42">
        <f>LOOKUP(2, 1/('OB History'!$B:$B=A51), 'OB History'!$AC:$AC)</f>
        <v>0.4991666666666667</v>
      </c>
      <c r="U51" s="2">
        <f>COUNTIFS('OB History'!$B:$B,$A$51,'OB History'!K:K, 1)</f>
        <v>5</v>
      </c>
      <c r="V51" s="2">
        <f>COUNTIFS('OB History'!$B:$B,$A$51,'OB History'!L:L, 1)</f>
        <v>3</v>
      </c>
      <c r="W51" s="2">
        <f>COUNTIFS('OB History'!$B:$B,$A$51,'OB History'!M:M, 1)</f>
        <v>6</v>
      </c>
      <c r="X51" s="2">
        <f>COUNTIFS('OB History'!$B:$B,$A$51,'OB History'!N:N, 1)</f>
        <v>6</v>
      </c>
      <c r="Y51" s="2">
        <f>COUNTIFS('OB History'!$B:$B,$A$51,'OB History'!O:O, 1)</f>
        <v>2</v>
      </c>
      <c r="Z51" s="2">
        <f>COUNTIFS('OB History'!$B:$B,$A$51,'OB History'!P:P, 1)</f>
        <v>4</v>
      </c>
      <c r="AA51" s="2">
        <f>COUNTIFS('OB History'!$B:$B,$A$51,'OB History'!Q:Q, 1)</f>
        <v>2</v>
      </c>
      <c r="AB51" s="2">
        <f>COUNTIFS('OB History'!$B:$B,$A$51,'OB History'!R:R, 1)</f>
        <v>0</v>
      </c>
      <c r="AC51" s="2">
        <f>COUNTIFS('OB History'!$B:$B,$A$51,'OB History'!S:S, 1)</f>
        <v>1</v>
      </c>
      <c r="AD51" s="2">
        <f>COUNTIFS('OB History'!$B:$B,$A$51,'OB History'!T:T, 1)</f>
        <v>0</v>
      </c>
      <c r="AE51" s="2">
        <f>COUNTIFS('OB History'!$B:$B,$A$51,'OB History'!U:U, 1)</f>
        <v>0</v>
      </c>
      <c r="AF51" s="2">
        <f>COUNTIFS('OB History'!$B:$B,$A$51,'OB History'!V:V, 1)</f>
        <v>0</v>
      </c>
      <c r="AG51" s="2">
        <f>COUNTIFS('OB History'!$B:$B,$A$51,'OB History'!W:W, 1)</f>
        <v>2</v>
      </c>
      <c r="AH51" s="2">
        <f>COUNTIFS('OB History'!$B:$B,$A$51,'OB History'!X:X, 1)</f>
        <v>7</v>
      </c>
      <c r="AI51" s="2">
        <f>COUNTIFS('OB History'!$B:$B,$A$51,'OB History'!Y:Y, 1)</f>
        <v>5</v>
      </c>
      <c r="AJ51" s="2">
        <f>COUNTIFS('OB History'!$B:$B,$A$51,'OB History'!Z:Z, 1)</f>
        <v>5</v>
      </c>
    </row>
    <row r="52" spans="1:36" ht="14.25" customHeight="1" x14ac:dyDescent="0.25">
      <c r="A52" s="2" t="s">
        <v>15</v>
      </c>
      <c r="B52" s="2" t="s">
        <v>70</v>
      </c>
      <c r="C52" s="2" t="s">
        <v>70</v>
      </c>
      <c r="D52" s="3">
        <v>20</v>
      </c>
      <c r="E52" s="3">
        <v>3</v>
      </c>
      <c r="F52" s="3"/>
      <c r="G52" s="3"/>
      <c r="H52" s="12">
        <f>SUMIFS('OB History'!C:C,'OB History'!B:B,A52)</f>
        <v>2007</v>
      </c>
      <c r="I52" s="4">
        <f>AVERAGEIFS('OB History'!C:C,'OB History'!B:B,A52)</f>
        <v>24.777777777777779</v>
      </c>
      <c r="J52" s="4">
        <f t="array" ref="J52">MEDIAN(IF('OB History'!B:B=A52, 'OB History'!C:C))</f>
        <v>22</v>
      </c>
      <c r="K52" s="13">
        <f t="array" ref="K52">MAX(IF('OB History'!B:B=A52, 'OB History'!C:C))</f>
        <v>58</v>
      </c>
      <c r="L52" s="12">
        <f>COUNTIFS('OB History'!B:B,A52,'OB History'!D:D, 1)</f>
        <v>32</v>
      </c>
      <c r="M52" s="2">
        <f>COUNTIFS('OB History'!B:B,A52,'OB History'!D:D, 0)</f>
        <v>49</v>
      </c>
      <c r="N52" s="42">
        <f>LOOKUP(2, 1/('OB History'!$B:$B=A52), 'OB History'!$AD:$AD)</f>
        <v>0.39506172839506171</v>
      </c>
      <c r="O52" s="12">
        <f>SUMIFS('OB History'!F:F,'OB History'!B:B,A52)</f>
        <v>152</v>
      </c>
      <c r="P52" s="2">
        <f>SUMIFS('OB History'!E:E,'OB History'!B:B,A52)-O52</f>
        <v>176</v>
      </c>
      <c r="Q52" s="42">
        <f>LOOKUP(2, 1/('OB History'!$B:$B=A52), 'OB History'!$AB:$AB)</f>
        <v>0.46728395061728395</v>
      </c>
      <c r="R52" s="12">
        <f>SUMIFS('OB History'!H:H,'OB History'!B:B,'Old Bow v2'!A52)</f>
        <v>667</v>
      </c>
      <c r="S52" s="2">
        <f>SUMIFS('OB History'!G:G,'OB History'!B:B,'Old Bow v2'!A52)-R52</f>
        <v>687</v>
      </c>
      <c r="T52" s="42">
        <f>LOOKUP(2, 1/('OB History'!$B:$B=A52), 'OB History'!$AC:$AC)</f>
        <v>0.49790123456790103</v>
      </c>
      <c r="U52" s="2">
        <f>COUNTIFS('OB History'!$B:$B,$A$52,'OB History'!K:K, 1)</f>
        <v>9</v>
      </c>
      <c r="V52" s="2">
        <f>COUNTIFS('OB History'!$B:$B,$A$52,'OB History'!L:L, 1)</f>
        <v>13</v>
      </c>
      <c r="W52" s="2">
        <f>COUNTIFS('OB History'!$B:$B,$A$52,'OB History'!M:M, 1)</f>
        <v>4</v>
      </c>
      <c r="X52" s="2">
        <f>COUNTIFS('OB History'!$B:$B,$A$52,'OB History'!N:N, 1)</f>
        <v>14</v>
      </c>
      <c r="Y52" s="2">
        <f>COUNTIFS('OB History'!$B:$B,$A$52,'OB History'!O:O, 1)</f>
        <v>2</v>
      </c>
      <c r="Z52" s="2">
        <f>COUNTIFS('OB History'!$B:$B,$A$52,'OB History'!P:P, 1)</f>
        <v>15</v>
      </c>
      <c r="AA52" s="2">
        <f>COUNTIFS('OB History'!$B:$B,$A$52,'OB History'!Q:Q, 1)</f>
        <v>8</v>
      </c>
      <c r="AB52" s="2">
        <f>COUNTIFS('OB History'!$B:$B,$A$52,'OB History'!R:R, 1)</f>
        <v>7</v>
      </c>
      <c r="AC52" s="2">
        <f>COUNTIFS('OB History'!$B:$B,$A$52,'OB History'!S:S, 1)</f>
        <v>1</v>
      </c>
      <c r="AD52" s="2">
        <f>COUNTIFS('OB History'!$B:$B,$A$52,'OB History'!T:T, 1)</f>
        <v>2</v>
      </c>
      <c r="AE52" s="2">
        <f>COUNTIFS('OB History'!$B:$B,$A$52,'OB History'!U:U, 1)</f>
        <v>2</v>
      </c>
      <c r="AF52" s="2">
        <f>COUNTIFS('OB History'!$B:$B,$A$52,'OB History'!V:V, 1)</f>
        <v>3</v>
      </c>
      <c r="AG52" s="2">
        <f>COUNTIFS('OB History'!$B:$B,$A$52,'OB History'!W:W, 1)</f>
        <v>8</v>
      </c>
      <c r="AH52" s="2">
        <f>COUNTIFS('OB History'!$B:$B,$A$52,'OB History'!X:X, 1)</f>
        <v>25</v>
      </c>
      <c r="AI52" s="2">
        <f>COUNTIFS('OB History'!$B:$B,$A$52,'OB History'!Y:Y, 1)</f>
        <v>16</v>
      </c>
      <c r="AJ52" s="2">
        <f>COUNTIFS('OB History'!$B:$B,$A$52,'OB History'!Z:Z, 1)</f>
        <v>23</v>
      </c>
    </row>
    <row r="53" spans="1:36" ht="14.25" customHeight="1" x14ac:dyDescent="0.25">
      <c r="A53" s="2" t="s">
        <v>250</v>
      </c>
      <c r="B53" s="2" t="s">
        <v>70</v>
      </c>
      <c r="C53" s="2" t="s">
        <v>70</v>
      </c>
      <c r="D53" s="3"/>
      <c r="E53" s="3"/>
      <c r="F53" s="3"/>
      <c r="G53" s="3"/>
      <c r="H53" s="12">
        <f>SUMIFS('OB History'!C:C,'OB History'!B:B,A53)</f>
        <v>4</v>
      </c>
      <c r="I53" s="4">
        <f>AVERAGEIFS('OB History'!C:C,'OB History'!B:B,A53)</f>
        <v>4</v>
      </c>
      <c r="J53" s="4">
        <f t="array" ref="J53">MEDIAN(IF('OB History'!B:B=A53, 'OB History'!C:C))</f>
        <v>4</v>
      </c>
      <c r="K53" s="13">
        <f t="array" ref="K53">MAX(IF('OB History'!B:B=A53, 'OB History'!C:C))</f>
        <v>4</v>
      </c>
      <c r="L53" s="12">
        <f>COUNTIFS('OB History'!B:B,A53,'OB History'!D:D, 1)</f>
        <v>0</v>
      </c>
      <c r="M53" s="2">
        <f>COUNTIFS('OB History'!B:B,A53,'OB History'!D:D, 0)</f>
        <v>1</v>
      </c>
      <c r="N53" s="42">
        <f>LOOKUP(2, 1/('OB History'!$B:$B=A53), 'OB History'!$AD:$AD)</f>
        <v>0</v>
      </c>
      <c r="O53" s="12">
        <f>SUMIFS('OB History'!F:F,'OB History'!B:B,A53)</f>
        <v>0</v>
      </c>
      <c r="P53" s="2">
        <f>SUMIFS('OB History'!E:E,'OB History'!B:B,A53)-O53</f>
        <v>3</v>
      </c>
      <c r="Q53" s="42">
        <f>LOOKUP(2, 1/('OB History'!$B:$B=A53), 'OB History'!$AB:$AB)</f>
        <v>0</v>
      </c>
      <c r="R53" s="12">
        <f>SUMIFS('OB History'!H:H,'OB History'!B:B,'Old Bow v2'!A53)</f>
        <v>2</v>
      </c>
      <c r="S53" s="2">
        <f>SUMIFS('OB History'!G:G,'OB History'!B:B,'Old Bow v2'!A53)-R53</f>
        <v>9</v>
      </c>
      <c r="T53" s="42">
        <f>LOOKUP(2, 1/('OB History'!$B:$B=A53), 'OB History'!$AC:$AC)</f>
        <v>0.18</v>
      </c>
      <c r="U53" s="2">
        <f>COUNTIFS('OB History'!$B:$B,$A$53,'OB History'!K:K, 1)</f>
        <v>0</v>
      </c>
      <c r="V53" s="2">
        <f>COUNTIFS('OB History'!$B:$B,$A$53,'OB History'!L:L, 1)</f>
        <v>0</v>
      </c>
      <c r="W53" s="2">
        <f>COUNTIFS('OB History'!$B:$B,$A$53,'OB History'!M:M, 1)</f>
        <v>0</v>
      </c>
      <c r="X53" s="2">
        <f>COUNTIFS('OB History'!$B:$B,$A$53,'OB History'!N:N, 1)</f>
        <v>0</v>
      </c>
      <c r="Y53" s="2">
        <f>COUNTIFS('OB History'!$B:$B,$A$53,'OB History'!O:O, 1)</f>
        <v>0</v>
      </c>
      <c r="Z53" s="2">
        <f>COUNTIFS('OB History'!$B:$B,$A$53,'OB History'!P:P, 1)</f>
        <v>0</v>
      </c>
      <c r="AA53" s="2">
        <f>COUNTIFS('OB History'!$B:$B,$A$53,'OB History'!Q:Q, 1)</f>
        <v>0</v>
      </c>
      <c r="AB53" s="2">
        <f>COUNTIFS('OB History'!$B:$B,$A$53,'OB History'!R:R, 1)</f>
        <v>0</v>
      </c>
      <c r="AC53" s="2">
        <f>COUNTIFS('OB History'!$B:$B,$A$53,'OB History'!S:S, 1)</f>
        <v>0</v>
      </c>
      <c r="AD53" s="2">
        <f>COUNTIFS('OB History'!$B:$B,$A$53,'OB History'!T:T, 1)</f>
        <v>0</v>
      </c>
      <c r="AE53" s="2">
        <f>COUNTIFS('OB History'!$B:$B,$A$53,'OB History'!U:U, 1)</f>
        <v>0</v>
      </c>
      <c r="AF53" s="2">
        <f>COUNTIFS('OB History'!$B:$B,$A$53,'OB History'!V:V, 1)</f>
        <v>0</v>
      </c>
      <c r="AG53" s="2">
        <f>COUNTIFS('OB History'!$B:$B,$A$53,'OB History'!W:W, 1)</f>
        <v>0</v>
      </c>
      <c r="AH53" s="2">
        <f>COUNTIFS('OB History'!$B:$B,$A$53,'OB History'!X:X, 1)</f>
        <v>0</v>
      </c>
      <c r="AI53" s="2">
        <f>COUNTIFS('OB History'!$B:$B,$A$53,'OB History'!Y:Y, 1)</f>
        <v>0</v>
      </c>
      <c r="AJ53" s="2">
        <f>COUNTIFS('OB History'!$B:$B,$A$53,'OB History'!Z:Z, 1)</f>
        <v>0</v>
      </c>
    </row>
    <row r="54" spans="1:36" ht="14.25" customHeight="1" x14ac:dyDescent="0.25">
      <c r="A54" s="2" t="s">
        <v>254</v>
      </c>
      <c r="B54" s="2" t="s">
        <v>70</v>
      </c>
      <c r="C54" s="2" t="s">
        <v>70</v>
      </c>
      <c r="D54" s="3"/>
      <c r="E54" s="3"/>
      <c r="F54" s="3"/>
      <c r="G54" s="3"/>
      <c r="H54" s="12">
        <f>SUMIFS('OB History'!C:C,'OB History'!B:B,A54)</f>
        <v>43</v>
      </c>
      <c r="I54" s="4">
        <f>AVERAGEIFS('OB History'!C:C,'OB History'!B:B,A54)</f>
        <v>10.75</v>
      </c>
      <c r="J54" s="4">
        <f t="array" ref="J54">MEDIAN(IF('OB History'!B:B=A54, 'OB History'!C:C))</f>
        <v>11</v>
      </c>
      <c r="K54" s="13">
        <f t="array" ref="K54">MAX(IF('OB History'!B:B=A54, 'OB History'!C:C))</f>
        <v>14</v>
      </c>
      <c r="L54" s="12">
        <f>COUNTIFS('OB History'!B:B,A54,'OB History'!D:D, 1)</f>
        <v>1</v>
      </c>
      <c r="M54" s="2">
        <f>COUNTIFS('OB History'!B:B,A54,'OB History'!D:D, 0)</f>
        <v>3</v>
      </c>
      <c r="N54" s="42">
        <f>LOOKUP(2, 1/('OB History'!$B:$B=A54), 'OB History'!$AD:$AD)</f>
        <v>0.25</v>
      </c>
      <c r="O54" s="12">
        <f>SUMIFS('OB History'!F:F,'OB History'!B:B,A54)</f>
        <v>6</v>
      </c>
      <c r="P54" s="2">
        <f>SUMIFS('OB History'!E:E,'OB History'!B:B,A54)-O54</f>
        <v>11</v>
      </c>
      <c r="Q54" s="42">
        <f>LOOKUP(2, 1/('OB History'!$B:$B=A54), 'OB History'!$AB:$AB)</f>
        <v>0.33750000000000002</v>
      </c>
      <c r="R54" s="12">
        <f>SUMIFS('OB History'!H:H,'OB History'!B:B,'Old Bow v2'!A54)</f>
        <v>30</v>
      </c>
      <c r="S54" s="2">
        <f>SUMIFS('OB History'!G:G,'OB History'!B:B,'Old Bow v2'!A54)-R54</f>
        <v>45</v>
      </c>
      <c r="T54" s="42">
        <f>LOOKUP(2, 1/('OB History'!$B:$B=A54), 'OB History'!$AC:$AC)</f>
        <v>0.38749999999999996</v>
      </c>
      <c r="U54" s="2">
        <f>COUNTIFS('OB History'!$B:$B,$A$54,'OB History'!K:K, 1)</f>
        <v>0</v>
      </c>
      <c r="V54" s="2">
        <f>COUNTIFS('OB History'!$B:$B,$A$54,'OB History'!L:L, 1)</f>
        <v>0</v>
      </c>
      <c r="W54" s="2">
        <f>COUNTIFS('OB History'!$B:$B,$A$54,'OB History'!M:M, 1)</f>
        <v>1</v>
      </c>
      <c r="X54" s="2">
        <f>COUNTIFS('OB History'!$B:$B,$A$54,'OB History'!N:N, 1)</f>
        <v>0</v>
      </c>
      <c r="Y54" s="2">
        <f>COUNTIFS('OB History'!$B:$B,$A$54,'OB History'!O:O, 1)</f>
        <v>0</v>
      </c>
      <c r="Z54" s="2">
        <f>COUNTIFS('OB History'!$B:$B,$A$54,'OB History'!P:P, 1)</f>
        <v>0</v>
      </c>
      <c r="AA54" s="2">
        <f>COUNTIFS('OB History'!$B:$B,$A$54,'OB History'!Q:Q, 1)</f>
        <v>0</v>
      </c>
      <c r="AB54" s="2">
        <f>COUNTIFS('OB History'!$B:$B,$A$54,'OB History'!R:R, 1)</f>
        <v>0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0</v>
      </c>
      <c r="AG54" s="2">
        <f>COUNTIFS('OB History'!$B:$B,$A$54,'OB History'!W:W, 1)</f>
        <v>1</v>
      </c>
      <c r="AH54" s="2">
        <f>COUNTIFS('OB History'!$B:$B,$A$54,'OB History'!X:X, 1)</f>
        <v>2</v>
      </c>
      <c r="AI54" s="2">
        <f>COUNTIFS('OB History'!$B:$B,$A$54,'OB History'!Y:Y, 1)</f>
        <v>1</v>
      </c>
      <c r="AJ54" s="2">
        <f>COUNTIFS('OB History'!$B:$B,$A$54,'OB History'!Z:Z, 1)</f>
        <v>1</v>
      </c>
    </row>
    <row r="55" spans="1:36" x14ac:dyDescent="0.25">
      <c r="A55" s="2" t="s">
        <v>127</v>
      </c>
      <c r="B55" s="6" t="s">
        <v>54</v>
      </c>
      <c r="C55" s="2" t="s">
        <v>70</v>
      </c>
      <c r="D55" s="3">
        <v>11</v>
      </c>
      <c r="E55" s="3">
        <v>1</v>
      </c>
      <c r="F55" s="3"/>
      <c r="G55" s="3"/>
      <c r="H55" s="12">
        <f>SUMIFS('OB History'!C:C,'OB History'!B:B,A55)</f>
        <v>1565</v>
      </c>
      <c r="I55" s="4">
        <f>AVERAGEIFS('OB History'!C:C,'OB History'!B:B,A55)</f>
        <v>19.810126582278482</v>
      </c>
      <c r="J55" s="4">
        <f t="array" ref="J55">MEDIAN(IF('OB History'!B:B=A55, 'OB History'!C:C))</f>
        <v>19</v>
      </c>
      <c r="K55" s="13">
        <f t="array" ref="K55">MAX(IF('OB History'!B:B=A55, 'OB History'!C:C))</f>
        <v>48</v>
      </c>
      <c r="L55" s="12">
        <f>COUNTIFS('OB History'!B:B,A55,'OB History'!D:D, 1)</f>
        <v>34</v>
      </c>
      <c r="M55" s="2">
        <f>COUNTIFS('OB History'!B:B,A55,'OB History'!D:D, 0)</f>
        <v>45</v>
      </c>
      <c r="N55" s="42">
        <f>LOOKUP(2, 1/('OB History'!$B:$B=A55), 'OB History'!$AD:$AD)</f>
        <v>0.43037974683544306</v>
      </c>
      <c r="O55" s="12">
        <f>SUMIFS('OB History'!F:F,'OB History'!B:B,A55)</f>
        <v>145</v>
      </c>
      <c r="P55" s="2">
        <f>SUMIFS('OB History'!E:E,'OB History'!B:B,A55)-O55</f>
        <v>179</v>
      </c>
      <c r="Q55" s="42">
        <f>LOOKUP(2, 1/('OB History'!$B:$B=A55), 'OB History'!$AB:$AB)</f>
        <v>0.42949367088607593</v>
      </c>
      <c r="R55" s="12">
        <f>SUMIFS('OB History'!H:H,'OB History'!B:B,'Old Bow v2'!A55)</f>
        <v>645</v>
      </c>
      <c r="S55" s="2">
        <f>SUMIFS('OB History'!G:G,'OB History'!B:B,'Old Bow v2'!A55)-R55</f>
        <v>702</v>
      </c>
      <c r="T55" s="42">
        <f>LOOKUP(2, 1/('OB History'!$B:$B=A55), 'OB History'!$AC:$AC)</f>
        <v>0.46987341772151897</v>
      </c>
      <c r="U55" s="2">
        <f>COUNTIFS('OB History'!$B:$B,$A$55,'OB History'!K:K, 1)</f>
        <v>10</v>
      </c>
      <c r="V55" s="2">
        <f>COUNTIFS('OB History'!$B:$B,$A$55,'OB History'!L:L, 1)</f>
        <v>7</v>
      </c>
      <c r="W55" s="2">
        <f>COUNTIFS('OB History'!$B:$B,$A$55,'OB History'!M:M, 1)</f>
        <v>5</v>
      </c>
      <c r="X55" s="2">
        <f>COUNTIFS('OB History'!$B:$B,$A$55,'OB History'!N:N, 1)</f>
        <v>22</v>
      </c>
      <c r="Y55" s="2">
        <f>COUNTIFS('OB History'!$B:$B,$A$55,'OB History'!O:O, 1)</f>
        <v>6</v>
      </c>
      <c r="Z55" s="2">
        <f>COUNTIFS('OB History'!$B:$B,$A$55,'OB History'!P:P, 1)</f>
        <v>9</v>
      </c>
      <c r="AA55" s="2">
        <f>COUNTIFS('OB History'!$B:$B,$A$55,'OB History'!Q:Q, 1)</f>
        <v>3</v>
      </c>
      <c r="AB55" s="2">
        <f>COUNTIFS('OB History'!$B:$B,$A$55,'OB History'!R:R, 1)</f>
        <v>6</v>
      </c>
      <c r="AC55" s="2">
        <f>COUNTIFS('OB History'!$B:$B,$A$55,'OB History'!S:S, 1)</f>
        <v>1</v>
      </c>
      <c r="AD55" s="2">
        <f>COUNTIFS('OB History'!$B:$B,$A$55,'OB History'!T:T, 1)</f>
        <v>4</v>
      </c>
      <c r="AE55" s="2">
        <f>COUNTIFS('OB History'!$B:$B,$A$55,'OB History'!U:U, 1)</f>
        <v>0</v>
      </c>
      <c r="AF55" s="2">
        <f>COUNTIFS('OB History'!$B:$B,$A$55,'OB History'!V:V, 1)</f>
        <v>1</v>
      </c>
      <c r="AG55" s="2">
        <f>COUNTIFS('OB History'!$B:$B,$A$55,'OB History'!W:W, 1)</f>
        <v>12</v>
      </c>
      <c r="AH55" s="2">
        <f>COUNTIFS('OB History'!$B:$B,$A$55,'OB History'!X:X, 1)</f>
        <v>16</v>
      </c>
      <c r="AI55" s="2">
        <f>COUNTIFS('OB History'!$B:$B,$A$55,'OB History'!Y:Y, 1)</f>
        <v>22</v>
      </c>
      <c r="AJ55" s="2">
        <f>COUNTIFS('OB History'!$B:$B,$A$55,'OB History'!Z:Z, 1)</f>
        <v>20</v>
      </c>
    </row>
    <row r="56" spans="1:36" x14ac:dyDescent="0.25">
      <c r="A56" s="2" t="s">
        <v>6</v>
      </c>
      <c r="B56" s="6" t="s">
        <v>98</v>
      </c>
      <c r="C56" s="1" t="s">
        <v>131</v>
      </c>
      <c r="D56" s="3">
        <v>5</v>
      </c>
      <c r="E56" s="3">
        <v>1</v>
      </c>
      <c r="F56" s="3"/>
      <c r="G56" s="3"/>
      <c r="H56" s="12">
        <f>SUMIFS('OB History'!C:C,'OB History'!B:B,A56)</f>
        <v>1640</v>
      </c>
      <c r="I56" s="4">
        <f>AVERAGEIFS('OB History'!C:C,'OB History'!B:B,A56)</f>
        <v>25.23076923076923</v>
      </c>
      <c r="J56" s="4">
        <f t="array" ref="J56">MEDIAN(IF('OB History'!B:B=A56, 'OB History'!C:C))</f>
        <v>24</v>
      </c>
      <c r="K56" s="13">
        <f t="array" ref="K56">MAX(IF('OB History'!B:B=A56, 'OB History'!C:C))</f>
        <v>66</v>
      </c>
      <c r="L56" s="12">
        <f>COUNTIFS('OB History'!B:B,A56,'OB History'!D:D, 1)</f>
        <v>43</v>
      </c>
      <c r="M56" s="2">
        <f>COUNTIFS('OB History'!B:B,A56,'OB History'!D:D, 0)</f>
        <v>22</v>
      </c>
      <c r="N56" s="42">
        <f>LOOKUP(2, 1/('OB History'!$B:$B=A56), 'OB History'!$AD:$AD)</f>
        <v>0.66153846153846152</v>
      </c>
      <c r="O56" s="12">
        <f>SUMIFS('OB History'!F:F,'OB History'!B:B,A56)</f>
        <v>155</v>
      </c>
      <c r="P56" s="2">
        <f>SUMIFS('OB History'!E:E,'OB History'!B:B,A56)-O56</f>
        <v>107</v>
      </c>
      <c r="Q56" s="42">
        <f>LOOKUP(2, 1/('OB History'!$B:$B=A56), 'OB History'!$AB:$AB)</f>
        <v>0.60846153846153839</v>
      </c>
      <c r="R56" s="12">
        <f>SUMIFS('OB History'!H:H,'OB History'!B:B,'Old Bow v2'!A56)</f>
        <v>609</v>
      </c>
      <c r="S56" s="2">
        <f>SUMIFS('OB History'!G:G,'OB History'!B:B,'Old Bow v2'!A56)-R56</f>
        <v>490</v>
      </c>
      <c r="T56" s="42">
        <f>LOOKUP(2, 1/('OB History'!$B:$B=A56), 'OB History'!$AC:$AC)</f>
        <v>0.56384615384615377</v>
      </c>
      <c r="U56" s="2">
        <f>COUNTIFS('OB History'!$B:$B,$A$56,'OB History'!K:K, 1)</f>
        <v>9</v>
      </c>
      <c r="V56" s="2">
        <f>COUNTIFS('OB History'!$B:$B,$A$56,'OB History'!L:L, 1)</f>
        <v>13</v>
      </c>
      <c r="W56" s="2">
        <f>COUNTIFS('OB History'!$B:$B,$A$56,'OB History'!M:M, 1)</f>
        <v>16</v>
      </c>
      <c r="X56" s="2">
        <f>COUNTIFS('OB History'!$B:$B,$A$56,'OB History'!N:N, 1)</f>
        <v>17</v>
      </c>
      <c r="Y56" s="2">
        <f>COUNTIFS('OB History'!$B:$B,$A$56,'OB History'!O:O, 1)</f>
        <v>5</v>
      </c>
      <c r="Z56" s="2">
        <f>COUNTIFS('OB History'!$B:$B,$A$56,'OB History'!P:P, 1)</f>
        <v>13</v>
      </c>
      <c r="AA56" s="2">
        <f>COUNTIFS('OB History'!$B:$B,$A$56,'OB History'!Q:Q, 1)</f>
        <v>7</v>
      </c>
      <c r="AB56" s="2">
        <f>COUNTIFS('OB History'!$B:$B,$A$56,'OB History'!R:R, 1)</f>
        <v>2</v>
      </c>
      <c r="AC56" s="2">
        <f>COUNTIFS('OB History'!$B:$B,$A$56,'OB History'!S:S, 1)</f>
        <v>2</v>
      </c>
      <c r="AD56" s="2">
        <f>COUNTIFS('OB History'!$B:$B,$A$56,'OB History'!T:T, 1)</f>
        <v>4</v>
      </c>
      <c r="AE56" s="2">
        <f>COUNTIFS('OB History'!$B:$B,$A$56,'OB History'!U:U, 1)</f>
        <v>0</v>
      </c>
      <c r="AF56" s="2">
        <f>COUNTIFS('OB History'!$B:$B,$A$56,'OB History'!V:V, 1)</f>
        <v>1</v>
      </c>
      <c r="AG56" s="2">
        <f>COUNTIFS('OB History'!$B:$B,$A$56,'OB History'!W:W, 1)</f>
        <v>13</v>
      </c>
      <c r="AH56" s="2">
        <f>COUNTIFS('OB History'!$B:$B,$A$56,'OB History'!X:X, 1)</f>
        <v>19</v>
      </c>
      <c r="AI56" s="2">
        <f>COUNTIFS('OB History'!$B:$B,$A$56,'OB History'!Y:Y, 1)</f>
        <v>15</v>
      </c>
      <c r="AJ56" s="2">
        <f>COUNTIFS('OB History'!$B:$B,$A$56,'OB History'!Z:Z, 1)</f>
        <v>19</v>
      </c>
    </row>
    <row r="57" spans="1:36" x14ac:dyDescent="0.25">
      <c r="A57" s="2" t="s">
        <v>16</v>
      </c>
      <c r="B57" s="6" t="s">
        <v>54</v>
      </c>
      <c r="C57" s="2" t="s">
        <v>70</v>
      </c>
      <c r="D57" s="3">
        <v>6</v>
      </c>
      <c r="E57" s="3">
        <v>3</v>
      </c>
      <c r="F57" s="3"/>
      <c r="G57" s="3">
        <v>1</v>
      </c>
      <c r="H57" s="12">
        <f>SUMIFS('OB History'!C:C,'OB History'!B:B,A57)</f>
        <v>1179</v>
      </c>
      <c r="I57" s="4">
        <f>AVERAGEIFS('OB History'!C:C,'OB History'!B:B,A57)</f>
        <v>25.630434782608695</v>
      </c>
      <c r="J57" s="4">
        <f t="array" ref="J57">MEDIAN(IF('OB History'!B:B=A57, 'OB History'!C:C))</f>
        <v>25</v>
      </c>
      <c r="K57" s="13">
        <f t="array" ref="K57">MAX(IF('OB History'!B:B=A57, 'OB History'!C:C))</f>
        <v>58</v>
      </c>
      <c r="L57" s="12">
        <f>COUNTIFS('OB History'!B:B,A57,'OB History'!D:D, 1)</f>
        <v>21</v>
      </c>
      <c r="M57" s="2">
        <f>COUNTIFS('OB History'!B:B,A57,'OB History'!D:D, 0)</f>
        <v>25</v>
      </c>
      <c r="N57" s="42">
        <f>LOOKUP(2, 1/('OB History'!$B:$B=A57), 'OB History'!$AD:$AD)</f>
        <v>0.45652173913043476</v>
      </c>
      <c r="O57" s="12">
        <f>SUMIFS('OB History'!F:F,'OB History'!B:B,A57)</f>
        <v>91</v>
      </c>
      <c r="P57" s="2">
        <f>SUMIFS('OB History'!E:E,'OB History'!B:B,A57)-O57</f>
        <v>99</v>
      </c>
      <c r="Q57" s="42">
        <f>LOOKUP(2, 1/('OB History'!$B:$B=A57), 'OB History'!$AB:$AB)</f>
        <v>0.47391304347826091</v>
      </c>
      <c r="R57" s="12">
        <f>SUMIFS('OB History'!H:H,'OB History'!B:B,'Old Bow v2'!A57)</f>
        <v>384</v>
      </c>
      <c r="S57" s="2">
        <f>SUMIFS('OB History'!G:G,'OB History'!B:B,'Old Bow v2'!A57)-R57</f>
        <v>409</v>
      </c>
      <c r="T57" s="42">
        <f>LOOKUP(2, 1/('OB History'!$B:$B=A57), 'OB History'!$AC:$AC)</f>
        <v>0.48347826086956525</v>
      </c>
      <c r="U57" s="2">
        <f>COUNTIFS('OB History'!$B:$B,$A$57,'OB History'!K:K, 1)</f>
        <v>6</v>
      </c>
      <c r="V57" s="2">
        <f>COUNTIFS('OB History'!$B:$B,$A$57,'OB History'!L:L, 1)</f>
        <v>6</v>
      </c>
      <c r="W57" s="2">
        <f>COUNTIFS('OB History'!$B:$B,$A$57,'OB History'!M:M, 1)</f>
        <v>2</v>
      </c>
      <c r="X57" s="2">
        <f>COUNTIFS('OB History'!$B:$B,$A$57,'OB History'!N:N, 1)</f>
        <v>14</v>
      </c>
      <c r="Y57" s="2">
        <f>COUNTIFS('OB History'!$B:$B,$A$57,'OB History'!O:O, 1)</f>
        <v>3</v>
      </c>
      <c r="Z57" s="2">
        <f>COUNTIFS('OB History'!$B:$B,$A$57,'OB History'!P:P, 1)</f>
        <v>8</v>
      </c>
      <c r="AA57" s="2">
        <f>COUNTIFS('OB History'!$B:$B,$A$57,'OB History'!Q:Q, 1)</f>
        <v>5</v>
      </c>
      <c r="AB57" s="2">
        <f>COUNTIFS('OB History'!$B:$B,$A$57,'OB History'!R:R, 1)</f>
        <v>4</v>
      </c>
      <c r="AC57" s="2">
        <f>COUNTIFS('OB History'!$B:$B,$A$57,'OB History'!S:S, 1)</f>
        <v>0</v>
      </c>
      <c r="AD57" s="2">
        <f>COUNTIFS('OB History'!$B:$B,$A$57,'OB History'!T:T, 1)</f>
        <v>2</v>
      </c>
      <c r="AE57" s="2">
        <f>COUNTIFS('OB History'!$B:$B,$A$57,'OB History'!U:U, 1)</f>
        <v>2</v>
      </c>
      <c r="AF57" s="2">
        <f>COUNTIFS('OB History'!$B:$B,$A$57,'OB History'!V:V, 1)</f>
        <v>0</v>
      </c>
      <c r="AG57" s="2">
        <f>COUNTIFS('OB History'!$B:$B,$A$57,'OB History'!W:W, 1)</f>
        <v>9</v>
      </c>
      <c r="AH57" s="2">
        <f>COUNTIFS('OB History'!$B:$B,$A$57,'OB History'!X:X, 1)</f>
        <v>12</v>
      </c>
      <c r="AI57" s="2">
        <f>COUNTIFS('OB History'!$B:$B,$A$57,'OB History'!Y:Y, 1)</f>
        <v>8</v>
      </c>
      <c r="AJ57" s="2">
        <f>COUNTIFS('OB History'!$B:$B,$A$57,'OB History'!Z:Z, 1)</f>
        <v>10</v>
      </c>
    </row>
    <row r="58" spans="1:36" x14ac:dyDescent="0.25">
      <c r="A58" s="2" t="s">
        <v>90</v>
      </c>
      <c r="B58" s="6" t="s">
        <v>54</v>
      </c>
      <c r="C58" s="2" t="s">
        <v>70</v>
      </c>
      <c r="D58" s="3">
        <v>1</v>
      </c>
      <c r="E58" s="3"/>
      <c r="F58" s="3"/>
      <c r="G58" s="3"/>
      <c r="H58" s="12">
        <f>SUMIFS('OB History'!C:C,'OB History'!B:B,A58)</f>
        <v>720</v>
      </c>
      <c r="I58" s="4">
        <f>AVERAGEIFS('OB History'!C:C,'OB History'!B:B,A58)</f>
        <v>21.818181818181817</v>
      </c>
      <c r="J58" s="4">
        <f t="array" ref="J58">MEDIAN(IF('OB History'!B:B=A58, 'OB History'!C:C))</f>
        <v>20</v>
      </c>
      <c r="K58" s="13">
        <f t="array" ref="K58">MAX(IF('OB History'!B:B=A58, 'OB History'!C:C))</f>
        <v>50</v>
      </c>
      <c r="L58" s="12">
        <f>COUNTIFS('OB History'!B:B,A58,'OB History'!D:D, 1)</f>
        <v>22</v>
      </c>
      <c r="M58" s="2">
        <f>COUNTIFS('OB History'!B:B,A58,'OB History'!D:D, 0)</f>
        <v>11</v>
      </c>
      <c r="N58" s="42">
        <f>LOOKUP(2, 1/('OB History'!$B:$B=A58), 'OB History'!$AD:$AD)</f>
        <v>0.66666666666666663</v>
      </c>
      <c r="O58" s="12">
        <f>SUMIFS('OB History'!F:F,'OB History'!B:B,A58)</f>
        <v>77</v>
      </c>
      <c r="P58" s="2">
        <f>SUMIFS('OB History'!E:E,'OB History'!B:B,A58)-O58</f>
        <v>55</v>
      </c>
      <c r="Q58" s="42">
        <f>LOOKUP(2, 1/('OB History'!$B:$B=A58), 'OB History'!$AB:$AB)</f>
        <v>0.58636363636363631</v>
      </c>
      <c r="R58" s="12">
        <f>SUMIFS('OB History'!H:H,'OB History'!B:B,'Old Bow v2'!A58)</f>
        <v>301</v>
      </c>
      <c r="S58" s="2">
        <f>SUMIFS('OB History'!G:G,'OB History'!B:B,'Old Bow v2'!A58)-R58</f>
        <v>251</v>
      </c>
      <c r="T58" s="42">
        <f>LOOKUP(2, 1/('OB History'!$B:$B=A58), 'OB History'!$AC:$AC)</f>
        <v>0.54575757575757555</v>
      </c>
      <c r="U58" s="2">
        <f>COUNTIFS('OB History'!$B:$B,$A$58,'OB History'!K:K, 1)</f>
        <v>2</v>
      </c>
      <c r="V58" s="2">
        <f>COUNTIFS('OB History'!$B:$B,$A$58,'OB History'!L:L, 1)</f>
        <v>8</v>
      </c>
      <c r="W58" s="2">
        <f>COUNTIFS('OB History'!$B:$B,$A$58,'OB History'!M:M, 1)</f>
        <v>11</v>
      </c>
      <c r="X58" s="2">
        <f>COUNTIFS('OB History'!$B:$B,$A$58,'OB History'!N:N, 1)</f>
        <v>9</v>
      </c>
      <c r="Y58" s="2">
        <f>COUNTIFS('OB History'!$B:$B,$A$58,'OB History'!O:O, 1)</f>
        <v>2</v>
      </c>
      <c r="Z58" s="2">
        <f>COUNTIFS('OB History'!$B:$B,$A$58,'OB History'!P:P, 1)</f>
        <v>5</v>
      </c>
      <c r="AA58" s="2">
        <f>COUNTIFS('OB History'!$B:$B,$A$58,'OB History'!Q:Q, 1)</f>
        <v>2</v>
      </c>
      <c r="AB58" s="2">
        <f>COUNTIFS('OB History'!$B:$B,$A$58,'OB History'!R:R, 1)</f>
        <v>2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0</v>
      </c>
      <c r="AF58" s="2">
        <f>COUNTIFS('OB History'!$B:$B,$A$58,'OB History'!V:V, 1)</f>
        <v>1</v>
      </c>
      <c r="AG58" s="2">
        <f>COUNTIFS('OB History'!$B:$B,$A$58,'OB History'!W:W, 1)</f>
        <v>4</v>
      </c>
      <c r="AH58" s="2">
        <f>COUNTIFS('OB History'!$B:$B,$A$58,'OB History'!X:X, 1)</f>
        <v>14</v>
      </c>
      <c r="AI58" s="2">
        <f>COUNTIFS('OB History'!$B:$B,$A$58,'OB History'!Y:Y, 1)</f>
        <v>6</v>
      </c>
      <c r="AJ58" s="2">
        <f>COUNTIFS('OB History'!$B:$B,$A$58,'OB History'!Z:Z, 1)</f>
        <v>11</v>
      </c>
    </row>
    <row r="59" spans="1:36" x14ac:dyDescent="0.25">
      <c r="A59" s="2" t="s">
        <v>141</v>
      </c>
      <c r="B59" s="2" t="s">
        <v>70</v>
      </c>
      <c r="C59" s="2" t="s">
        <v>70</v>
      </c>
      <c r="D59" s="3"/>
      <c r="E59" s="3"/>
      <c r="F59" s="3"/>
      <c r="G59" s="3"/>
      <c r="H59" s="12">
        <f>SUMIFS('OB History'!C:C,'OB History'!B:B,A59)</f>
        <v>2</v>
      </c>
      <c r="I59" s="4">
        <f>AVERAGEIFS('OB History'!C:C,'OB History'!B:B,A59)</f>
        <v>2</v>
      </c>
      <c r="J59" s="4">
        <f t="array" ref="J59">MEDIAN(IF('OB History'!B:B=A59, 'OB History'!C:C))</f>
        <v>2</v>
      </c>
      <c r="K59" s="13">
        <f t="array" ref="K59">MAX(IF('OB History'!B:B=A59, 'OB History'!C:C))</f>
        <v>2</v>
      </c>
      <c r="L59" s="12">
        <f>COUNTIFS('OB History'!B:B,A59,'OB History'!D:D, 1)</f>
        <v>0</v>
      </c>
      <c r="M59" s="2">
        <f>COUNTIFS('OB History'!B:B,A59,'OB History'!D:D, 0)</f>
        <v>1</v>
      </c>
      <c r="N59" s="42">
        <f>LOOKUP(2, 1/('OB History'!$B:$B=A59), 'OB History'!$AD:$AD)</f>
        <v>0</v>
      </c>
      <c r="O59" s="12">
        <f>SUMIFS('OB History'!F:F,'OB History'!B:B,A59)</f>
        <v>2</v>
      </c>
      <c r="P59" s="2">
        <f>SUMIFS('OB History'!E:E,'OB History'!B:B,A59)-O59</f>
        <v>3</v>
      </c>
      <c r="Q59" s="42">
        <f>LOOKUP(2, 1/('OB History'!$B:$B=A59), 'OB History'!$AB:$AB)</f>
        <v>0.4</v>
      </c>
      <c r="R59" s="12">
        <f>SUMIFS('OB History'!H:H,'OB History'!B:B,'Old Bow v2'!A59)</f>
        <v>6</v>
      </c>
      <c r="S59" s="2">
        <f>SUMIFS('OB History'!G:G,'OB History'!B:B,'Old Bow v2'!A59)-R59</f>
        <v>14</v>
      </c>
      <c r="T59" s="42">
        <f>LOOKUP(2, 1/('OB History'!$B:$B=A59), 'OB History'!$AC:$AC)</f>
        <v>0.3</v>
      </c>
      <c r="U59" s="2">
        <f>COUNTIFS('OB History'!$B:$B,$A$59,'OB History'!K:K, 1)</f>
        <v>0</v>
      </c>
      <c r="V59" s="2">
        <f>COUNTIFS('OB History'!$B:$B,$A$59,'OB History'!L:L, 1)</f>
        <v>0</v>
      </c>
      <c r="W59" s="2">
        <f>COUNTIFS('OB History'!$B:$B,$A$59,'OB History'!M:M, 1)</f>
        <v>0</v>
      </c>
      <c r="X59" s="2">
        <f>COUNTIFS('OB History'!$B:$B,$A$59,'OB History'!N:N, 1)</f>
        <v>0</v>
      </c>
      <c r="Y59" s="2">
        <f>COUNTIFS('OB History'!$B:$B,$A$59,'OB History'!O:O, 1)</f>
        <v>0</v>
      </c>
      <c r="Z59" s="2">
        <f>COUNTIFS('OB History'!$B:$B,$A$59,'OB History'!P:P, 1)</f>
        <v>0</v>
      </c>
      <c r="AA59" s="2">
        <f>COUNTIFS('OB History'!$B:$B,$A$59,'OB History'!Q:Q, 1)</f>
        <v>0</v>
      </c>
      <c r="AB59" s="2">
        <f>COUNTIFS('OB History'!$B:$B,$A$59,'OB History'!R:R, 1)</f>
        <v>0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0</v>
      </c>
      <c r="AF59" s="2">
        <f>COUNTIFS('OB History'!$B:$B,$A$59,'OB History'!V:V, 1)</f>
        <v>0</v>
      </c>
      <c r="AG59" s="2">
        <f>COUNTIFS('OB History'!$B:$B,$A$59,'OB History'!W:W, 1)</f>
        <v>1</v>
      </c>
      <c r="AH59" s="2">
        <f>COUNTIFS('OB History'!$B:$B,$A$59,'OB History'!X:X, 1)</f>
        <v>0</v>
      </c>
      <c r="AI59" s="2">
        <f>COUNTIFS('OB History'!$B:$B,$A$59,'OB History'!Y:Y, 1)</f>
        <v>1</v>
      </c>
      <c r="AJ59" s="2">
        <f>COUNTIFS('OB History'!$B:$B,$A$59,'OB History'!Z:Z, 1)</f>
        <v>0</v>
      </c>
    </row>
    <row r="60" spans="1:36" x14ac:dyDescent="0.25">
      <c r="A60" s="2" t="s">
        <v>13</v>
      </c>
      <c r="B60" s="6" t="s">
        <v>98</v>
      </c>
      <c r="C60" s="1" t="s">
        <v>132</v>
      </c>
      <c r="D60" s="3">
        <v>9</v>
      </c>
      <c r="E60" s="3">
        <v>5</v>
      </c>
      <c r="F60" s="3"/>
      <c r="G60" s="3"/>
      <c r="H60" s="12">
        <f>SUMIFS('OB History'!C:C,'OB History'!B:B,A60)</f>
        <v>1830</v>
      </c>
      <c r="I60" s="4">
        <f>AVERAGEIFS('OB History'!C:C,'OB History'!B:B,A60)</f>
        <v>23.46153846153846</v>
      </c>
      <c r="J60" s="4">
        <f t="array" ref="J60">MEDIAN(IF('OB History'!B:B=A60, 'OB History'!C:C))</f>
        <v>20</v>
      </c>
      <c r="K60" s="13">
        <f t="array" ref="K60">MAX(IF('OB History'!B:B=A60, 'OB History'!C:C))</f>
        <v>56</v>
      </c>
      <c r="L60" s="12">
        <f>COUNTIFS('OB History'!B:B,A60,'OB History'!D:D, 1)</f>
        <v>34</v>
      </c>
      <c r="M60" s="2">
        <f>COUNTIFS('OB History'!B:B,A60,'OB History'!D:D, 0)</f>
        <v>44</v>
      </c>
      <c r="N60" s="42">
        <f>LOOKUP(2, 1/('OB History'!$B:$B=A60), 'OB History'!$AD:$AD)</f>
        <v>0.4358974358974359</v>
      </c>
      <c r="O60" s="12">
        <f>SUMIFS('OB History'!F:F,'OB History'!B:B,A60)</f>
        <v>143</v>
      </c>
      <c r="P60" s="2">
        <f>SUMIFS('OB History'!E:E,'OB History'!B:B,A60)-O60</f>
        <v>169</v>
      </c>
      <c r="Q60" s="42">
        <f>LOOKUP(2, 1/('OB History'!$B:$B=A60), 'OB History'!$AB:$AB)</f>
        <v>0.45512820512820512</v>
      </c>
      <c r="R60" s="12">
        <f>SUMIFS('OB History'!H:H,'OB History'!B:B,'Old Bow v2'!A60)</f>
        <v>617</v>
      </c>
      <c r="S60" s="2">
        <f>SUMIFS('OB History'!G:G,'OB History'!B:B,'Old Bow v2'!A60)-R60</f>
        <v>684</v>
      </c>
      <c r="T60" s="42">
        <f>LOOKUP(2, 1/('OB History'!$B:$B=A60), 'OB History'!$AC:$AC)</f>
        <v>0.47448717948717956</v>
      </c>
      <c r="U60" s="2">
        <f>COUNTIFS('OB History'!$B:$B,$A$60,'OB History'!K:K, 1)</f>
        <v>11</v>
      </c>
      <c r="V60" s="2">
        <f>COUNTIFS('OB History'!$B:$B,$A$60,'OB History'!L:L, 1)</f>
        <v>14</v>
      </c>
      <c r="W60" s="2">
        <f>COUNTIFS('OB History'!$B:$B,$A$60,'OB History'!M:M, 1)</f>
        <v>7</v>
      </c>
      <c r="X60" s="2">
        <f>COUNTIFS('OB History'!$B:$B,$A$60,'OB History'!N:N, 1)</f>
        <v>13</v>
      </c>
      <c r="Y60" s="2">
        <f>COUNTIFS('OB History'!$B:$B,$A$60,'OB History'!O:O, 1)</f>
        <v>4</v>
      </c>
      <c r="Z60" s="2">
        <f>COUNTIFS('OB History'!$B:$B,$A$60,'OB History'!P:P, 1)</f>
        <v>7</v>
      </c>
      <c r="AA60" s="2">
        <f>COUNTIFS('OB History'!$B:$B,$A$60,'OB History'!Q:Q, 1)</f>
        <v>4</v>
      </c>
      <c r="AB60" s="2">
        <f>COUNTIFS('OB History'!$B:$B,$A$60,'OB History'!R:R, 1)</f>
        <v>2</v>
      </c>
      <c r="AC60" s="2">
        <f>COUNTIFS('OB History'!$B:$B,$A$60,'OB History'!S:S, 1)</f>
        <v>1</v>
      </c>
      <c r="AD60" s="2">
        <f>COUNTIFS('OB History'!$B:$B,$A$60,'OB History'!T:T, 1)</f>
        <v>0</v>
      </c>
      <c r="AE60" s="2">
        <f>COUNTIFS('OB History'!$B:$B,$A$60,'OB History'!U:U, 1)</f>
        <v>1</v>
      </c>
      <c r="AF60" s="2">
        <f>COUNTIFS('OB History'!$B:$B,$A$60,'OB History'!V:V, 1)</f>
        <v>3</v>
      </c>
      <c r="AG60" s="2">
        <f>COUNTIFS('OB History'!$B:$B,$A$60,'OB History'!W:W, 1)</f>
        <v>16</v>
      </c>
      <c r="AH60" s="2">
        <f>COUNTIFS('OB History'!$B:$B,$A$60,'OB History'!X:X, 1)</f>
        <v>33</v>
      </c>
      <c r="AI60" s="2">
        <f>COUNTIFS('OB History'!$B:$B,$A$60,'OB History'!Y:Y, 1)</f>
        <v>10</v>
      </c>
      <c r="AJ60" s="2">
        <f>COUNTIFS('OB History'!$B:$B,$A$60,'OB History'!Z:Z, 1)</f>
        <v>16</v>
      </c>
    </row>
    <row r="61" spans="1:36" x14ac:dyDescent="0.25">
      <c r="A61" s="2" t="s">
        <v>64</v>
      </c>
      <c r="B61" s="6" t="s">
        <v>70</v>
      </c>
      <c r="C61" s="6" t="s">
        <v>70</v>
      </c>
      <c r="D61" s="3"/>
      <c r="E61" s="3"/>
      <c r="F61" s="3"/>
      <c r="G61" s="3"/>
      <c r="H61" s="12">
        <f>SUMIFS('OB History'!C:C,'OB History'!B:B,A61)</f>
        <v>201</v>
      </c>
      <c r="I61" s="4">
        <f>AVERAGEIFS('OB History'!C:C,'OB History'!B:B,A61)</f>
        <v>16.75</v>
      </c>
      <c r="J61" s="4">
        <f t="array" ref="J61">MEDIAN(IF('OB History'!B:B=A61, 'OB History'!C:C))</f>
        <v>18</v>
      </c>
      <c r="K61" s="13">
        <f t="array" ref="K61">MAX(IF('OB History'!B:B=A61, 'OB History'!C:C))</f>
        <v>27</v>
      </c>
      <c r="L61" s="12">
        <f>COUNTIFS('OB History'!B:B,A61,'OB History'!D:D, 1)</f>
        <v>7</v>
      </c>
      <c r="M61" s="2">
        <f>COUNTIFS('OB History'!B:B,A61,'OB History'!D:D, 0)</f>
        <v>5</v>
      </c>
      <c r="N61" s="42">
        <f>LOOKUP(2, 1/('OB History'!$B:$B=A61), 'OB History'!$AD:$AD)</f>
        <v>0.58333333333333337</v>
      </c>
      <c r="O61" s="12">
        <f>SUMIFS('OB History'!F:F,'OB History'!B:B,A61)</f>
        <v>28</v>
      </c>
      <c r="P61" s="2">
        <f>SUMIFS('OB History'!E:E,'OB History'!B:B,A61)-O61</f>
        <v>25</v>
      </c>
      <c r="Q61" s="42">
        <f>LOOKUP(2, 1/('OB History'!$B:$B=A61), 'OB History'!$AB:$AB)</f>
        <v>0.54583333333333328</v>
      </c>
      <c r="R61" s="12">
        <f>SUMIFS('OB History'!H:H,'OB History'!B:B,'Old Bow v2'!A61)</f>
        <v>111</v>
      </c>
      <c r="S61" s="2">
        <f>SUMIFS('OB History'!G:G,'OB History'!B:B,'Old Bow v2'!A61)-R61</f>
        <v>107</v>
      </c>
      <c r="T61" s="42">
        <f>LOOKUP(2, 1/('OB History'!$B:$B=A61), 'OB History'!$AC:$AC)</f>
        <v>0.51416666666666666</v>
      </c>
      <c r="U61" s="2">
        <f>COUNTIFS('OB History'!$B:$B,$A$61,'OB History'!K:K, 1)</f>
        <v>1</v>
      </c>
      <c r="V61" s="2">
        <f>COUNTIFS('OB History'!$B:$B,$A$61,'OB History'!L:L, 1)</f>
        <v>2</v>
      </c>
      <c r="W61" s="2">
        <f>COUNTIFS('OB History'!$B:$B,$A$61,'OB History'!M:M, 1)</f>
        <v>0</v>
      </c>
      <c r="X61" s="2">
        <f>COUNTIFS('OB History'!$B:$B,$A$61,'OB History'!N:N, 1)</f>
        <v>2</v>
      </c>
      <c r="Y61" s="2">
        <f>COUNTIFS('OB History'!$B:$B,$A$61,'OB History'!O:O, 1)</f>
        <v>4</v>
      </c>
      <c r="Z61" s="2">
        <f>COUNTIFS('OB History'!$B:$B,$A$61,'OB History'!P:P, 1)</f>
        <v>0</v>
      </c>
      <c r="AA61" s="2">
        <f>COUNTIFS('OB History'!$B:$B,$A$61,'OB History'!Q:Q, 1)</f>
        <v>0</v>
      </c>
      <c r="AB61" s="2">
        <f>COUNTIFS('OB History'!$B:$B,$A$61,'OB History'!R:R, 1)</f>
        <v>3</v>
      </c>
      <c r="AC61" s="2">
        <f>COUNTIFS('OB History'!$B:$B,$A$61,'OB History'!S:S, 1)</f>
        <v>0</v>
      </c>
      <c r="AD61" s="2">
        <f>COUNTIFS('OB History'!$B:$B,$A$61,'OB History'!T:T, 1)</f>
        <v>0</v>
      </c>
      <c r="AE61" s="2">
        <f>COUNTIFS('OB History'!$B:$B,$A$61,'OB History'!U:U, 1)</f>
        <v>0</v>
      </c>
      <c r="AF61" s="2">
        <f>COUNTIFS('OB History'!$B:$B,$A$61,'OB History'!V:V, 1)</f>
        <v>1</v>
      </c>
      <c r="AG61" s="2">
        <f>COUNTIFS('OB History'!$B:$B,$A$61,'OB History'!W:W, 1)</f>
        <v>0</v>
      </c>
      <c r="AH61" s="2">
        <f>COUNTIFS('OB History'!$B:$B,$A$61,'OB History'!X:X, 1)</f>
        <v>5</v>
      </c>
      <c r="AI61" s="2">
        <f>COUNTIFS('OB History'!$B:$B,$A$61,'OB History'!Y:Y, 1)</f>
        <v>5</v>
      </c>
      <c r="AJ61" s="2">
        <f>COUNTIFS('OB History'!$B:$B,$A$61,'OB History'!Z:Z, 1)</f>
        <v>5</v>
      </c>
    </row>
    <row r="62" spans="1:36" x14ac:dyDescent="0.25">
      <c r="A62" s="2" t="s">
        <v>4</v>
      </c>
      <c r="B62" s="6" t="s">
        <v>54</v>
      </c>
      <c r="C62" s="2" t="s">
        <v>70</v>
      </c>
      <c r="D62" s="3">
        <v>3</v>
      </c>
      <c r="E62" s="3"/>
      <c r="F62" s="3"/>
      <c r="G62" s="3"/>
      <c r="H62" s="12">
        <f>SUMIFS('OB History'!C:C,'OB History'!B:B,A62)</f>
        <v>580</v>
      </c>
      <c r="I62" s="4">
        <f>AVERAGEIFS('OB History'!C:C,'OB History'!B:B,A62)</f>
        <v>24.166666666666668</v>
      </c>
      <c r="J62" s="4">
        <f t="array" ref="J62">MEDIAN(IF('OB History'!B:B=A62, 'OB History'!C:C))</f>
        <v>21</v>
      </c>
      <c r="K62" s="13">
        <f t="array" ref="K62">MAX(IF('OB History'!B:B=A62, 'OB History'!C:C))</f>
        <v>53</v>
      </c>
      <c r="L62" s="12">
        <f>COUNTIFS('OB History'!B:B,A62,'OB History'!D:D, 1)</f>
        <v>14</v>
      </c>
      <c r="M62" s="2">
        <f>COUNTIFS('OB History'!B:B,A62,'OB History'!D:D, 0)</f>
        <v>10</v>
      </c>
      <c r="N62" s="42">
        <f>LOOKUP(2, 1/('OB History'!$B:$B=A62), 'OB History'!$AD:$AD)</f>
        <v>0.58333333333333337</v>
      </c>
      <c r="O62" s="12">
        <f>SUMIFS('OB History'!F:F,'OB History'!B:B,A62)</f>
        <v>51</v>
      </c>
      <c r="P62" s="2">
        <f>SUMIFS('OB History'!E:E,'OB History'!B:B,A62)-O62</f>
        <v>48</v>
      </c>
      <c r="Q62" s="42">
        <f>LOOKUP(2, 1/('OB History'!$B:$B=A62), 'OB History'!$AB:$AB)</f>
        <v>0.51250000000000007</v>
      </c>
      <c r="R62" s="12">
        <f>SUMIFS('OB History'!H:H,'OB History'!B:B,'Old Bow v2'!A62)</f>
        <v>206</v>
      </c>
      <c r="S62" s="2">
        <f>SUMIFS('OB History'!G:G,'OB History'!B:B,'Old Bow v2'!A62)-R62</f>
        <v>196</v>
      </c>
      <c r="T62" s="42">
        <f>LOOKUP(2, 1/('OB History'!$B:$B=A62), 'OB History'!$AC:$AC)</f>
        <v>0.50583333333333336</v>
      </c>
      <c r="U62" s="2">
        <f>COUNTIFS('OB History'!$B:$B,$A$62,'OB History'!K:K, 1)</f>
        <v>5</v>
      </c>
      <c r="V62" s="2">
        <f>COUNTIFS('OB History'!$B:$B,$A$62,'OB History'!L:L, 1)</f>
        <v>6</v>
      </c>
      <c r="W62" s="2">
        <f>COUNTIFS('OB History'!$B:$B,$A$62,'OB History'!M:M, 1)</f>
        <v>5</v>
      </c>
      <c r="X62" s="2">
        <f>COUNTIFS('OB History'!$B:$B,$A$62,'OB History'!N:N, 1)</f>
        <v>3</v>
      </c>
      <c r="Y62" s="2">
        <f>COUNTIFS('OB History'!$B:$B,$A$62,'OB History'!O:O, 1)</f>
        <v>4</v>
      </c>
      <c r="Z62" s="2">
        <f>COUNTIFS('OB History'!$B:$B,$A$62,'OB History'!P:P, 1)</f>
        <v>4</v>
      </c>
      <c r="AA62" s="2">
        <f>COUNTIFS('OB History'!$B:$B,$A$62,'OB History'!Q:Q, 1)</f>
        <v>2</v>
      </c>
      <c r="AB62" s="2">
        <f>COUNTIFS('OB History'!$B:$B,$A$62,'OB History'!R:R, 1)</f>
        <v>1</v>
      </c>
      <c r="AC62" s="2">
        <f>COUNTIFS('OB History'!$B:$B,$A$62,'OB History'!S:S, 1)</f>
        <v>0</v>
      </c>
      <c r="AD62" s="2">
        <f>COUNTIFS('OB History'!$B:$B,$A$62,'OB History'!T:T, 1)</f>
        <v>0</v>
      </c>
      <c r="AE62" s="2">
        <f>COUNTIFS('OB History'!$B:$B,$A$62,'OB History'!U:U, 1)</f>
        <v>0</v>
      </c>
      <c r="AF62" s="2">
        <f>COUNTIFS('OB History'!$B:$B,$A$62,'OB History'!V:V, 1)</f>
        <v>0</v>
      </c>
      <c r="AG62" s="2">
        <f>COUNTIFS('OB History'!$B:$B,$A$62,'OB History'!W:W, 1)</f>
        <v>4</v>
      </c>
      <c r="AH62" s="2">
        <f>COUNTIFS('OB History'!$B:$B,$A$62,'OB History'!X:X, 1)</f>
        <v>6</v>
      </c>
      <c r="AI62" s="2">
        <f>COUNTIFS('OB History'!$B:$B,$A$62,'OB History'!Y:Y, 1)</f>
        <v>4</v>
      </c>
      <c r="AJ62" s="2">
        <f>COUNTIFS('OB History'!$B:$B,$A$62,'OB History'!Z:Z, 1)</f>
        <v>7</v>
      </c>
    </row>
    <row r="63" spans="1:36" x14ac:dyDescent="0.25">
      <c r="A63" s="2" t="s">
        <v>88</v>
      </c>
      <c r="B63" s="6" t="s">
        <v>70</v>
      </c>
      <c r="C63" s="2" t="s">
        <v>70</v>
      </c>
      <c r="D63" s="3"/>
      <c r="E63" s="3"/>
      <c r="F63" s="3"/>
      <c r="G63" s="3"/>
      <c r="H63" s="12">
        <f>SUMIFS('OB History'!C:C,'OB History'!B:B,A63)</f>
        <v>185</v>
      </c>
      <c r="I63" s="4">
        <f>AVERAGEIFS('OB History'!C:C,'OB History'!B:B,A63)</f>
        <v>18.5</v>
      </c>
      <c r="J63" s="4">
        <f t="array" ref="J63">MEDIAN(IF('OB History'!B:B=A63, 'OB History'!C:C))</f>
        <v>18.5</v>
      </c>
      <c r="K63" s="13">
        <f t="array" ref="K63">MAX(IF('OB History'!B:B=A63, 'OB History'!C:C))</f>
        <v>37</v>
      </c>
      <c r="L63" s="12">
        <f>COUNTIFS('OB History'!B:B,A63,'OB History'!D:D, 1)</f>
        <v>5</v>
      </c>
      <c r="M63" s="2">
        <f>COUNTIFS('OB History'!B:B,A63,'OB History'!D:D, 0)</f>
        <v>5</v>
      </c>
      <c r="N63" s="42">
        <f>LOOKUP(2, 1/('OB History'!$B:$B=A63), 'OB History'!$AD:$AD)</f>
        <v>0.5</v>
      </c>
      <c r="O63" s="12">
        <f>SUMIFS('OB History'!F:F,'OB History'!B:B,A63)</f>
        <v>22</v>
      </c>
      <c r="P63" s="2">
        <f>SUMIFS('OB History'!E:E,'OB History'!B:B,A63)-O63</f>
        <v>22</v>
      </c>
      <c r="Q63" s="42">
        <f>LOOKUP(2, 1/('OB History'!$B:$B=A63), 'OB History'!$AB:$AB)</f>
        <v>0.5</v>
      </c>
      <c r="R63" s="12">
        <f>SUMIFS('OB History'!H:H,'OB History'!B:B,'Old Bow v2'!A63)</f>
        <v>96</v>
      </c>
      <c r="S63" s="2">
        <f>SUMIFS('OB History'!G:G,'OB History'!B:B,'Old Bow v2'!A63)-R63</f>
        <v>93</v>
      </c>
      <c r="T63" s="42">
        <f>LOOKUP(2, 1/('OB History'!$B:$B=A63), 'OB History'!$AC:$AC)</f>
        <v>0.50800000000000001</v>
      </c>
      <c r="U63" s="2">
        <f>COUNTIFS('OB History'!$B:$B,$A$63,'OB History'!K:K, 1)</f>
        <v>3</v>
      </c>
      <c r="V63" s="2">
        <f>COUNTIFS('OB History'!$B:$B,$A$63,'OB History'!L:L, 1)</f>
        <v>2</v>
      </c>
      <c r="W63" s="2">
        <f>COUNTIFS('OB History'!$B:$B,$A$63,'OB History'!M:M, 1)</f>
        <v>1</v>
      </c>
      <c r="X63" s="2">
        <f>COUNTIFS('OB History'!$B:$B,$A$63,'OB History'!N:N, 1)</f>
        <v>1</v>
      </c>
      <c r="Y63" s="2">
        <f>COUNTIFS('OB History'!$B:$B,$A$63,'OB History'!O:O, 1)</f>
        <v>2</v>
      </c>
      <c r="Z63" s="2">
        <f>COUNTIFS('OB History'!$B:$B,$A$63,'OB History'!P:P, 1)</f>
        <v>2</v>
      </c>
      <c r="AA63" s="2">
        <f>COUNTIFS('OB History'!$B:$B,$A$63,'OB History'!Q:Q, 1)</f>
        <v>1</v>
      </c>
      <c r="AB63" s="2">
        <f>COUNTIFS('OB History'!$B:$B,$A$63,'OB History'!R:R, 1)</f>
        <v>0</v>
      </c>
      <c r="AC63" s="2">
        <f>COUNTIFS('OB History'!$B:$B,$A$63,'OB History'!S:S, 1)</f>
        <v>0</v>
      </c>
      <c r="AD63" s="2">
        <f>COUNTIFS('OB History'!$B:$B,$A$63,'OB History'!T:T, 1)</f>
        <v>0</v>
      </c>
      <c r="AE63" s="2">
        <f>COUNTIFS('OB History'!$B:$B,$A$63,'OB History'!U:U, 1)</f>
        <v>0</v>
      </c>
      <c r="AF63" s="2">
        <f>COUNTIFS('OB History'!$B:$B,$A$63,'OB History'!V:V, 1)</f>
        <v>0</v>
      </c>
      <c r="AG63" s="2">
        <f>COUNTIFS('OB History'!$B:$B,$A$63,'OB History'!W:W, 1)</f>
        <v>1</v>
      </c>
      <c r="AH63" s="2">
        <f>COUNTIFS('OB History'!$B:$B,$A$63,'OB History'!X:X, 1)</f>
        <v>4</v>
      </c>
      <c r="AI63" s="2">
        <f>COUNTIFS('OB History'!$B:$B,$A$63,'OB History'!Y:Y, 1)</f>
        <v>2</v>
      </c>
      <c r="AJ63" s="2">
        <f>COUNTIFS('OB History'!$B:$B,$A$63,'OB History'!Z:Z, 1)</f>
        <v>3</v>
      </c>
    </row>
    <row r="64" spans="1:36" x14ac:dyDescent="0.25">
      <c r="A64" s="2" t="s">
        <v>49</v>
      </c>
      <c r="B64" s="2" t="s">
        <v>70</v>
      </c>
      <c r="C64" s="2" t="s">
        <v>70</v>
      </c>
      <c r="D64" s="3">
        <v>1</v>
      </c>
      <c r="E64" s="3"/>
      <c r="F64" s="3"/>
      <c r="G64" s="3"/>
      <c r="H64" s="12">
        <f>SUMIFS('OB History'!C:C,'OB History'!B:B,A64)</f>
        <v>269</v>
      </c>
      <c r="I64" s="4">
        <f>AVERAGEIFS('OB History'!C:C,'OB History'!B:B,A64)</f>
        <v>10.76</v>
      </c>
      <c r="J64" s="4">
        <f t="array" ref="J64">MEDIAN(IF('OB History'!B:B=A64, 'OB History'!C:C))</f>
        <v>10</v>
      </c>
      <c r="K64" s="13">
        <f t="array" ref="K64">MAX(IF('OB History'!B:B=A64, 'OB History'!C:C))</f>
        <v>20</v>
      </c>
      <c r="L64" s="12">
        <f>COUNTIFS('OB History'!B:B,A64,'OB History'!D:D, 1)</f>
        <v>12</v>
      </c>
      <c r="M64" s="2">
        <f>COUNTIFS('OB History'!B:B,A64,'OB History'!D:D, 0)</f>
        <v>13</v>
      </c>
      <c r="N64" s="42">
        <f>LOOKUP(2, 1/('OB History'!$B:$B=A64), 'OB History'!$AD:$AD)</f>
        <v>0.48</v>
      </c>
      <c r="O64" s="12">
        <f>SUMIFS('OB History'!F:F,'OB History'!B:B,A64)</f>
        <v>51</v>
      </c>
      <c r="P64" s="2">
        <f>SUMIFS('OB History'!E:E,'OB History'!B:B,A64)-O64</f>
        <v>52</v>
      </c>
      <c r="Q64" s="42">
        <f>LOOKUP(2, 1/('OB History'!$B:$B=A64), 'OB History'!$AB:$AB)</f>
        <v>0.496</v>
      </c>
      <c r="R64" s="12">
        <f>SUMIFS('OB History'!H:H,'OB History'!B:B,'Old Bow v2'!A64)</f>
        <v>216</v>
      </c>
      <c r="S64" s="2">
        <f>SUMIFS('OB History'!G:G,'OB History'!B:B,'Old Bow v2'!A64)-R64</f>
        <v>213</v>
      </c>
      <c r="T64" s="42">
        <f>LOOKUP(2, 1/('OB History'!$B:$B=A64), 'OB History'!$AC:$AC)</f>
        <v>0.502</v>
      </c>
      <c r="U64" s="2">
        <f>COUNTIFS('OB History'!$B:$B,$A$64,'OB History'!K:K, 1)</f>
        <v>4</v>
      </c>
      <c r="V64" s="2">
        <f>COUNTIFS('OB History'!$B:$B,$A$64,'OB History'!L:L, 1)</f>
        <v>5</v>
      </c>
      <c r="W64" s="2">
        <f>COUNTIFS('OB History'!$B:$B,$A$64,'OB History'!M:M, 1)</f>
        <v>1</v>
      </c>
      <c r="X64" s="2">
        <f>COUNTIFS('OB History'!$B:$B,$A$64,'OB History'!N:N, 1)</f>
        <v>9</v>
      </c>
      <c r="Y64" s="2">
        <f>COUNTIFS('OB History'!$B:$B,$A$64,'OB History'!O:O, 1)</f>
        <v>1</v>
      </c>
      <c r="Z64" s="2">
        <f>COUNTIFS('OB History'!$B:$B,$A$64,'OB History'!P:P, 1)</f>
        <v>2</v>
      </c>
      <c r="AA64" s="2">
        <f>COUNTIFS('OB History'!$B:$B,$A$64,'OB History'!Q:Q, 1)</f>
        <v>2</v>
      </c>
      <c r="AB64" s="2">
        <f>COUNTIFS('OB History'!$B:$B,$A$64,'OB History'!R:R, 1)</f>
        <v>1</v>
      </c>
      <c r="AC64" s="2">
        <f>COUNTIFS('OB History'!$B:$B,$A$64,'OB History'!S:S, 1)</f>
        <v>0</v>
      </c>
      <c r="AD64" s="2">
        <f>COUNTIFS('OB History'!$B:$B,$A$64,'OB History'!T:T, 1)</f>
        <v>2</v>
      </c>
      <c r="AE64" s="2">
        <f>COUNTIFS('OB History'!$B:$B,$A$64,'OB History'!U:U, 1)</f>
        <v>1</v>
      </c>
      <c r="AF64" s="2">
        <f>COUNTIFS('OB History'!$B:$B,$A$64,'OB History'!V:V, 1)</f>
        <v>0</v>
      </c>
      <c r="AG64" s="2">
        <f>COUNTIFS('OB History'!$B:$B,$A$64,'OB History'!W:W, 1)</f>
        <v>3</v>
      </c>
      <c r="AH64" s="2">
        <f>COUNTIFS('OB History'!$B:$B,$A$64,'OB History'!X:X, 1)</f>
        <v>9</v>
      </c>
      <c r="AI64" s="2">
        <f>COUNTIFS('OB History'!$B:$B,$A$64,'OB History'!Y:Y, 1)</f>
        <v>5</v>
      </c>
      <c r="AJ64" s="2">
        <f>COUNTIFS('OB History'!$B:$B,$A$64,'OB History'!Z:Z, 1)</f>
        <v>6</v>
      </c>
    </row>
  </sheetData>
  <autoFilter ref="A1:AJ64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904"/>
  <sheetViews>
    <sheetView workbookViewId="0">
      <pane ySplit="1" topLeftCell="A1869" activePane="bottomLeft" state="frozen"/>
      <selection pane="bottomLeft" activeCell="A1891" sqref="A1891:Z190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253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253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253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253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253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253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253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253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151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253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151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151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253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253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253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151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253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151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253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184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185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186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187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188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189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191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151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253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253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151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150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186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186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253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151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253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253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214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253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151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151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253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214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253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151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214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214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151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151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214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219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219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253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253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219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227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214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186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228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229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219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186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214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214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214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186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151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186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151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151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191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186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247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247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253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248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19</v>
      </c>
      <c r="AB1565" s="40">
        <f>AVERAGEIFS($I$2:I1565, $B$2:B1565, B1565)</f>
        <v>0.4</v>
      </c>
      <c r="AC1565" s="40">
        <f>AVERAGEIFS($J$2:J1565, $B$2:B1565, B1565)</f>
        <v>0.45</v>
      </c>
      <c r="AD1565" s="40">
        <f>AVERAGEIFS($D$2:D1565, $B$2:B1565, B1565)</f>
        <v>0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186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  <row r="1573" spans="1:30" x14ac:dyDescent="0.25">
      <c r="A1573" s="39">
        <v>46215</v>
      </c>
      <c r="B1573" t="s">
        <v>15</v>
      </c>
      <c r="C1573">
        <v>12</v>
      </c>
      <c r="D1573" s="40">
        <v>0</v>
      </c>
      <c r="E1573">
        <v>3</v>
      </c>
      <c r="F1573">
        <v>0</v>
      </c>
      <c r="G1573">
        <v>12</v>
      </c>
      <c r="H1573">
        <v>3</v>
      </c>
      <c r="I1573">
        <v>0</v>
      </c>
      <c r="J1573">
        <v>0.25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 s="40">
        <f>AVERAGEIFS($C$2:C1573, $B$2:B1573, B1573)</f>
        <v>25.085714285714285</v>
      </c>
      <c r="AB1573" s="40">
        <f>AVERAGEIFS($I$2:I1573, $B$2:B1573, B1573)</f>
        <v>0.44571428571428573</v>
      </c>
      <c r="AC1573" s="40">
        <f>AVERAGEIFS($J$2:J1573, $B$2:B1573, B1573)</f>
        <v>0.48942857142857121</v>
      </c>
      <c r="AD1573" s="40">
        <f>AVERAGEIFS($D$2:D1573, $B$2:B1573, B1573)</f>
        <v>0.37142857142857144</v>
      </c>
    </row>
    <row r="1574" spans="1:30" x14ac:dyDescent="0.25">
      <c r="A1574" s="39">
        <v>46215</v>
      </c>
      <c r="B1574" t="s">
        <v>253</v>
      </c>
      <c r="C1574">
        <v>9</v>
      </c>
      <c r="D1574" s="40">
        <v>0</v>
      </c>
      <c r="E1574">
        <v>3</v>
      </c>
      <c r="F1574">
        <v>0</v>
      </c>
      <c r="G1574">
        <v>12</v>
      </c>
      <c r="H1574">
        <v>3</v>
      </c>
      <c r="I1574">
        <v>0</v>
      </c>
      <c r="J1574">
        <v>0.25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 s="40">
        <f>AVERAGEIFS($C$2:C1574, $B$2:B1574, B1574)</f>
        <v>18.923076923076923</v>
      </c>
      <c r="AB1574" s="40">
        <f>AVERAGEIFS($I$2:I1574, $B$2:B1574, B1574)</f>
        <v>0.61538461538461542</v>
      </c>
      <c r="AC1574" s="40">
        <f>AVERAGEIFS($J$2:J1574, $B$2:B1574, B1574)</f>
        <v>0.5596153846153844</v>
      </c>
      <c r="AD1574" s="40">
        <f>AVERAGEIFS($D$2:D1574, $B$2:B1574, B1574)</f>
        <v>0.65384615384615385</v>
      </c>
    </row>
    <row r="1575" spans="1:30" x14ac:dyDescent="0.25">
      <c r="A1575" s="39">
        <v>46215</v>
      </c>
      <c r="B1575" t="s">
        <v>119</v>
      </c>
      <c r="C1575">
        <v>5</v>
      </c>
      <c r="D1575" s="40">
        <v>0</v>
      </c>
      <c r="E1575">
        <v>3</v>
      </c>
      <c r="F1575">
        <v>0</v>
      </c>
      <c r="G1575">
        <v>12</v>
      </c>
      <c r="H1575">
        <v>3</v>
      </c>
      <c r="I1575">
        <v>0</v>
      </c>
      <c r="J1575">
        <v>0.25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 s="40">
        <f>AVERAGEIFS($C$2:C1575, $B$2:B1575, B1575)</f>
        <v>17.3</v>
      </c>
      <c r="AB1575" s="40">
        <f>AVERAGEIFS($I$2:I1575, $B$2:B1575, B1575)</f>
        <v>0.47749999999999992</v>
      </c>
      <c r="AC1575" s="40">
        <f>AVERAGEIFS($J$2:J1575, $B$2:B1575, B1575)</f>
        <v>0.48100000000000004</v>
      </c>
      <c r="AD1575" s="40">
        <f>AVERAGEIFS($D$2:D1575, $B$2:B1575, B1575)</f>
        <v>0.5</v>
      </c>
    </row>
    <row r="1576" spans="1:30" x14ac:dyDescent="0.25">
      <c r="A1576" s="39">
        <v>46215</v>
      </c>
      <c r="B1576" t="s">
        <v>20</v>
      </c>
      <c r="C1576">
        <v>8</v>
      </c>
      <c r="D1576" s="40">
        <v>0</v>
      </c>
      <c r="E1576">
        <v>3</v>
      </c>
      <c r="F1576">
        <v>0</v>
      </c>
      <c r="G1576">
        <v>12</v>
      </c>
      <c r="H1576">
        <v>3</v>
      </c>
      <c r="I1576">
        <v>0</v>
      </c>
      <c r="J1576">
        <v>0.25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 s="40">
        <f>AVERAGEIFS($C$2:C1576, $B$2:B1576, B1576)</f>
        <v>14.326923076923077</v>
      </c>
      <c r="AB1576" s="40">
        <f>AVERAGEIFS($I$2:I1576, $B$2:B1576, B1576)</f>
        <v>0.59615384615384603</v>
      </c>
      <c r="AC1576" s="40">
        <f>AVERAGEIFS($J$2:J1576, $B$2:B1576, B1576)</f>
        <v>0.53807692307692312</v>
      </c>
      <c r="AD1576" s="40">
        <f>AVERAGEIFS($D$2:D1576, $B$2:B1576, B1576)</f>
        <v>0.63461538461538458</v>
      </c>
    </row>
    <row r="1577" spans="1:30" x14ac:dyDescent="0.25">
      <c r="A1577" s="39">
        <v>46215</v>
      </c>
      <c r="B1577" t="s">
        <v>133</v>
      </c>
      <c r="C1577">
        <v>5</v>
      </c>
      <c r="D1577" s="40">
        <v>0</v>
      </c>
      <c r="E1577">
        <v>3</v>
      </c>
      <c r="F1577">
        <v>0</v>
      </c>
      <c r="G1577">
        <v>12</v>
      </c>
      <c r="H1577">
        <v>3</v>
      </c>
      <c r="I1577">
        <v>0</v>
      </c>
      <c r="J1577">
        <v>0.25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 s="40">
        <f>AVERAGEIFS($C$2:C1577, $B$2:B1577, B1577)</f>
        <v>13.8</v>
      </c>
      <c r="AB1577" s="40">
        <f>AVERAGEIFS($I$2:I1577, $B$2:B1577, B1577)</f>
        <v>0.37</v>
      </c>
      <c r="AC1577" s="40">
        <f>AVERAGEIFS($J$2:J1577, $B$2:B1577, B1577)</f>
        <v>0.43099999999999994</v>
      </c>
      <c r="AD1577" s="40">
        <f>AVERAGEIFS($D$2:D1577, $B$2:B1577, B1577)</f>
        <v>0.2</v>
      </c>
    </row>
    <row r="1578" spans="1:30" x14ac:dyDescent="0.25">
      <c r="A1578" s="39">
        <v>46215</v>
      </c>
      <c r="B1578" t="s">
        <v>45</v>
      </c>
      <c r="C1578">
        <v>7</v>
      </c>
      <c r="D1578" s="40">
        <v>0</v>
      </c>
      <c r="E1578">
        <v>3</v>
      </c>
      <c r="F1578">
        <v>0</v>
      </c>
      <c r="G1578">
        <v>12</v>
      </c>
      <c r="H1578">
        <v>3</v>
      </c>
      <c r="I1578">
        <v>0</v>
      </c>
      <c r="J1578">
        <v>0.25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 s="40">
        <f>AVERAGEIFS($C$2:C1578, $B$2:B1578, B1578)</f>
        <v>13.764705882352942</v>
      </c>
      <c r="AB1578" s="40">
        <f>AVERAGEIFS($I$2:I1578, $B$2:B1578, B1578)</f>
        <v>0.48235294117647065</v>
      </c>
      <c r="AC1578" s="40">
        <f>AVERAGEIFS($J$2:J1578, $B$2:B1578, B1578)</f>
        <v>0.48941176470588238</v>
      </c>
      <c r="AD1578" s="40">
        <f>AVERAGEIFS($D$2:D1578, $B$2:B1578, B1578)</f>
        <v>0.41176470588235292</v>
      </c>
    </row>
    <row r="1579" spans="1:30" x14ac:dyDescent="0.25">
      <c r="A1579" s="39">
        <v>46215</v>
      </c>
      <c r="B1579" t="s">
        <v>29</v>
      </c>
      <c r="C1579">
        <v>1</v>
      </c>
      <c r="D1579" s="40">
        <v>0</v>
      </c>
      <c r="E1579">
        <v>3</v>
      </c>
      <c r="F1579">
        <v>0</v>
      </c>
      <c r="G1579">
        <v>12</v>
      </c>
      <c r="H1579">
        <v>3</v>
      </c>
      <c r="I1579">
        <v>0</v>
      </c>
      <c r="J1579">
        <v>0.25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 s="40">
        <f>AVERAGEIFS($C$2:C1579, $B$2:B1579, B1579)</f>
        <v>12.083333333333334</v>
      </c>
      <c r="AB1579" s="40">
        <f>AVERAGEIFS($I$2:I1579, $B$2:B1579, B1579)</f>
        <v>0.50416666666666676</v>
      </c>
      <c r="AC1579" s="40">
        <f>AVERAGEIFS($J$2:J1579, $B$2:B1579, B1579)</f>
        <v>0.50104166666666672</v>
      </c>
      <c r="AD1579" s="40">
        <f>AVERAGEIFS($D$2:D1579, $B$2:B1579, B1579)</f>
        <v>0.60416666666666663</v>
      </c>
    </row>
    <row r="1580" spans="1:30" x14ac:dyDescent="0.25">
      <c r="A1580" s="39">
        <v>46215</v>
      </c>
      <c r="B1580" t="s">
        <v>32</v>
      </c>
      <c r="C1580">
        <v>11</v>
      </c>
      <c r="D1580" s="40">
        <v>0</v>
      </c>
      <c r="E1580">
        <v>3</v>
      </c>
      <c r="F1580">
        <v>0</v>
      </c>
      <c r="G1580">
        <v>12</v>
      </c>
      <c r="H1580">
        <v>3</v>
      </c>
      <c r="I1580">
        <v>0</v>
      </c>
      <c r="J1580">
        <v>0.25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 s="40">
        <f>AVERAGEIFS($C$2:C1580, $B$2:B1580, B1580)</f>
        <v>9.3939393939393945</v>
      </c>
      <c r="AB1580" s="40">
        <f>AVERAGEIFS($I$2:I1580, $B$2:B1580, B1580)</f>
        <v>0.43484848484848482</v>
      </c>
      <c r="AC1580" s="40">
        <f>AVERAGEIFS($J$2:J1580, $B$2:B1580, B1580)</f>
        <v>0.46393939393939404</v>
      </c>
      <c r="AD1580" s="40">
        <f>AVERAGEIFS($D$2:D1580, $B$2:B1580, B1580)</f>
        <v>0.45454545454545453</v>
      </c>
    </row>
    <row r="1581" spans="1:30" x14ac:dyDescent="0.25">
      <c r="A1581" s="39">
        <v>46215</v>
      </c>
      <c r="B1581" t="s">
        <v>13</v>
      </c>
      <c r="C1581">
        <v>18</v>
      </c>
      <c r="D1581" s="40">
        <v>1</v>
      </c>
      <c r="E1581">
        <v>3</v>
      </c>
      <c r="F1581">
        <v>3</v>
      </c>
      <c r="G1581">
        <v>12</v>
      </c>
      <c r="H1581">
        <v>9</v>
      </c>
      <c r="I1581">
        <v>1</v>
      </c>
      <c r="J1581">
        <v>0.75</v>
      </c>
      <c r="K1581">
        <v>0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1</v>
      </c>
      <c r="Y1581">
        <v>1</v>
      </c>
      <c r="Z1581">
        <v>0</v>
      </c>
      <c r="AA1581" s="40">
        <f>AVERAGEIFS($C$2:C1581, $B$2:B1581, B1581)</f>
        <v>23.606060606060606</v>
      </c>
      <c r="AB1581" s="40">
        <f>AVERAGEIFS($I$2:I1581, $B$2:B1581, B1581)</f>
        <v>0.4621212121212121</v>
      </c>
      <c r="AC1581" s="40">
        <f>AVERAGEIFS($J$2:J1581, $B$2:B1581, B1581)</f>
        <v>0.4812121212121212</v>
      </c>
      <c r="AD1581" s="40">
        <f>AVERAGEIFS($D$2:D1581, $B$2:B1581, B1581)</f>
        <v>0.45454545454545453</v>
      </c>
    </row>
    <row r="1582" spans="1:30" x14ac:dyDescent="0.25">
      <c r="A1582" s="39">
        <v>46215</v>
      </c>
      <c r="B1582" t="s">
        <v>12</v>
      </c>
      <c r="C1582">
        <v>10</v>
      </c>
      <c r="D1582" s="40">
        <v>1</v>
      </c>
      <c r="E1582">
        <v>3</v>
      </c>
      <c r="F1582">
        <v>3</v>
      </c>
      <c r="G1582">
        <v>12</v>
      </c>
      <c r="H1582">
        <v>9</v>
      </c>
      <c r="I1582">
        <v>1</v>
      </c>
      <c r="J1582">
        <v>0.75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1</v>
      </c>
      <c r="Y1582">
        <v>1</v>
      </c>
      <c r="Z1582">
        <v>0</v>
      </c>
      <c r="AA1582" s="40">
        <f>AVERAGEIFS($C$2:C1582, $B$2:B1582, B1582)</f>
        <v>25.741935483870968</v>
      </c>
      <c r="AB1582" s="40">
        <f>AVERAGEIFS($I$2:I1582, $B$2:B1582, B1582)</f>
        <v>0.54569892473118287</v>
      </c>
      <c r="AC1582" s="40">
        <f>AVERAGEIFS($J$2:J1582, $B$2:B1582, B1582)</f>
        <v>0.52903225806451626</v>
      </c>
      <c r="AD1582" s="40">
        <f>AVERAGEIFS($D$2:D1582, $B$2:B1582, B1582)</f>
        <v>0.59139784946236562</v>
      </c>
    </row>
    <row r="1583" spans="1:30" x14ac:dyDescent="0.25">
      <c r="A1583" s="39">
        <v>46215</v>
      </c>
      <c r="B1583" t="s">
        <v>127</v>
      </c>
      <c r="C1583">
        <v>7</v>
      </c>
      <c r="D1583" s="40">
        <v>1</v>
      </c>
      <c r="E1583">
        <v>3</v>
      </c>
      <c r="F1583">
        <v>3</v>
      </c>
      <c r="G1583">
        <v>12</v>
      </c>
      <c r="H1583">
        <v>9</v>
      </c>
      <c r="I1583">
        <v>1</v>
      </c>
      <c r="J1583">
        <v>0.75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1</v>
      </c>
      <c r="Y1583">
        <v>1</v>
      </c>
      <c r="Z1583">
        <v>0</v>
      </c>
      <c r="AA1583" s="40">
        <f>AVERAGEIFS($C$2:C1583, $B$2:B1583, B1583)</f>
        <v>18.639344262295083</v>
      </c>
      <c r="AB1583" s="40">
        <f>AVERAGEIFS($I$2:I1583, $B$2:B1583, B1583)</f>
        <v>0.41967213114754104</v>
      </c>
      <c r="AC1583" s="40">
        <f>AVERAGEIFS($J$2:J1583, $B$2:B1583, B1583)</f>
        <v>0.46852459016393422</v>
      </c>
      <c r="AD1583" s="40">
        <f>AVERAGEIFS($D$2:D1583, $B$2:B1583, B1583)</f>
        <v>0.42622950819672129</v>
      </c>
    </row>
    <row r="1584" spans="1:30" x14ac:dyDescent="0.25">
      <c r="A1584" s="39">
        <v>46215</v>
      </c>
      <c r="B1584" t="s">
        <v>23</v>
      </c>
      <c r="C1584">
        <v>8</v>
      </c>
      <c r="D1584" s="40">
        <v>1</v>
      </c>
      <c r="E1584">
        <v>3</v>
      </c>
      <c r="F1584">
        <v>3</v>
      </c>
      <c r="G1584">
        <v>12</v>
      </c>
      <c r="H1584">
        <v>9</v>
      </c>
      <c r="I1584">
        <v>1</v>
      </c>
      <c r="J1584">
        <v>0.75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1</v>
      </c>
      <c r="Y1584">
        <v>1</v>
      </c>
      <c r="Z1584">
        <v>0</v>
      </c>
      <c r="AA1584" s="40">
        <f>AVERAGEIFS($C$2:C1584, $B$2:B1584, B1584)</f>
        <v>11.282051282051283</v>
      </c>
      <c r="AB1584" s="40">
        <f>AVERAGEIFS($I$2:I1584, $B$2:B1584, B1584)</f>
        <v>0.46666666666666673</v>
      </c>
      <c r="AC1584" s="40">
        <f>AVERAGEIFS($J$2:J1584, $B$2:B1584, B1584)</f>
        <v>0.49179487179487186</v>
      </c>
      <c r="AD1584" s="40">
        <f>AVERAGEIFS($D$2:D1584, $B$2:B1584, B1584)</f>
        <v>0.44871794871794873</v>
      </c>
    </row>
    <row r="1585" spans="1:30" x14ac:dyDescent="0.25">
      <c r="A1585" s="39">
        <v>46215</v>
      </c>
      <c r="B1585" t="s">
        <v>120</v>
      </c>
      <c r="C1585">
        <v>19</v>
      </c>
      <c r="D1585" s="40">
        <v>1</v>
      </c>
      <c r="E1585">
        <v>3</v>
      </c>
      <c r="F1585">
        <v>3</v>
      </c>
      <c r="G1585">
        <v>12</v>
      </c>
      <c r="H1585">
        <v>9</v>
      </c>
      <c r="I1585">
        <v>1</v>
      </c>
      <c r="J1585">
        <v>0.75</v>
      </c>
      <c r="K1585">
        <v>0</v>
      </c>
      <c r="L1585">
        <v>1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1</v>
      </c>
      <c r="Z1585">
        <v>0</v>
      </c>
      <c r="AA1585" s="40">
        <f>AVERAGEIFS($C$2:C1585, $B$2:B1585, B1585)</f>
        <v>14.183333333333334</v>
      </c>
      <c r="AB1585" s="40">
        <f>AVERAGEIFS($I$2:I1585, $B$2:B1585, B1585)</f>
        <v>0.5099999999999999</v>
      </c>
      <c r="AC1585" s="40">
        <f>AVERAGEIFS($J$2:J1585, $B$2:B1585, B1585)</f>
        <v>0.50316666666666665</v>
      </c>
      <c r="AD1585" s="40">
        <f>AVERAGEIFS($D$2:D1585, $B$2:B1585, B1585)</f>
        <v>0.46666666666666667</v>
      </c>
    </row>
    <row r="1586" spans="1:30" x14ac:dyDescent="0.25">
      <c r="A1586" s="39">
        <v>46215</v>
      </c>
      <c r="B1586" t="s">
        <v>186</v>
      </c>
      <c r="C1586">
        <v>12</v>
      </c>
      <c r="D1586" s="40">
        <v>1</v>
      </c>
      <c r="E1586">
        <v>3</v>
      </c>
      <c r="F1586">
        <v>3</v>
      </c>
      <c r="G1586">
        <v>12</v>
      </c>
      <c r="H1586">
        <v>9</v>
      </c>
      <c r="I1586">
        <v>1</v>
      </c>
      <c r="J1586">
        <v>0.75</v>
      </c>
      <c r="K1586">
        <v>0</v>
      </c>
      <c r="L1586">
        <v>1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1</v>
      </c>
      <c r="Z1586">
        <v>0</v>
      </c>
      <c r="AA1586" s="40">
        <f>AVERAGEIFS($C$2:C1586, $B$2:B1586, B1586)</f>
        <v>14.7</v>
      </c>
      <c r="AB1586" s="40">
        <f>AVERAGEIFS($I$2:I1586, $B$2:B1586, B1586)</f>
        <v>0.65999999999999992</v>
      </c>
      <c r="AC1586" s="40">
        <f>AVERAGEIFS($J$2:J1586, $B$2:B1586, B1586)</f>
        <v>0.57600000000000007</v>
      </c>
      <c r="AD1586" s="40">
        <f>AVERAGEIFS($D$2:D1586, $B$2:B1586, B1586)</f>
        <v>0.7</v>
      </c>
    </row>
    <row r="1587" spans="1:30" x14ac:dyDescent="0.25">
      <c r="A1587" s="39">
        <v>46215</v>
      </c>
      <c r="B1587" t="s">
        <v>111</v>
      </c>
      <c r="C1587">
        <v>4</v>
      </c>
      <c r="D1587" s="40">
        <v>1</v>
      </c>
      <c r="E1587">
        <v>3</v>
      </c>
      <c r="F1587">
        <v>3</v>
      </c>
      <c r="G1587">
        <v>12</v>
      </c>
      <c r="H1587">
        <v>9</v>
      </c>
      <c r="I1587">
        <v>1</v>
      </c>
      <c r="J1587">
        <v>0.75</v>
      </c>
      <c r="K1587">
        <v>0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1</v>
      </c>
      <c r="Y1587">
        <v>1</v>
      </c>
      <c r="Z1587">
        <v>0</v>
      </c>
      <c r="AA1587" s="40">
        <f>AVERAGEIFS($C$2:C1587, $B$2:B1587, B1587)</f>
        <v>11.644444444444444</v>
      </c>
      <c r="AB1587" s="40">
        <f>AVERAGEIFS($I$2:I1587, $B$2:B1587, B1587)</f>
        <v>0.47</v>
      </c>
      <c r="AC1587" s="40">
        <f>AVERAGEIFS($J$2:J1587, $B$2:B1587, B1587)</f>
        <v>0.49399999999999994</v>
      </c>
      <c r="AD1587" s="40">
        <f>AVERAGEIFS($D$2:D1587, $B$2:B1587, B1587)</f>
        <v>0.48888888888888887</v>
      </c>
    </row>
    <row r="1588" spans="1:30" x14ac:dyDescent="0.25">
      <c r="A1588" s="39">
        <v>46215</v>
      </c>
      <c r="B1588" t="s">
        <v>112</v>
      </c>
      <c r="C1588">
        <v>6</v>
      </c>
      <c r="D1588" s="40">
        <v>1</v>
      </c>
      <c r="E1588">
        <v>3</v>
      </c>
      <c r="F1588">
        <v>3</v>
      </c>
      <c r="G1588">
        <v>12</v>
      </c>
      <c r="H1588">
        <v>9</v>
      </c>
      <c r="I1588">
        <v>1</v>
      </c>
      <c r="J1588">
        <v>0.75</v>
      </c>
      <c r="K1588">
        <v>0</v>
      </c>
      <c r="L1588">
        <v>1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1</v>
      </c>
      <c r="Z1588">
        <v>0</v>
      </c>
      <c r="AA1588" s="40">
        <f>AVERAGEIFS($C$2:C1588, $B$2:B1588, B1588)</f>
        <v>10.938775510204081</v>
      </c>
      <c r="AB1588" s="40">
        <f>AVERAGEIFS($I$2:I1588, $B$2:B1588, B1588)</f>
        <v>0.50204081632653053</v>
      </c>
      <c r="AC1588" s="40">
        <f>AVERAGEIFS($J$2:J1588, $B$2:B1588, B1588)</f>
        <v>0.49938775510204064</v>
      </c>
      <c r="AD1588" s="40">
        <f>AVERAGEIFS($D$2:D1588, $B$2:B1588, B1588)</f>
        <v>0.46938775510204084</v>
      </c>
    </row>
    <row r="1589" spans="1:30" x14ac:dyDescent="0.25">
      <c r="A1589" s="39">
        <v>46215</v>
      </c>
      <c r="B1589" t="s">
        <v>32</v>
      </c>
      <c r="C1589">
        <v>8</v>
      </c>
      <c r="D1589" s="40">
        <v>1</v>
      </c>
      <c r="E1589">
        <v>4</v>
      </c>
      <c r="F1589">
        <v>3</v>
      </c>
      <c r="G1589">
        <v>14</v>
      </c>
      <c r="H1589">
        <v>9</v>
      </c>
      <c r="I1589">
        <v>0.75</v>
      </c>
      <c r="J1589">
        <v>0.64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1</v>
      </c>
      <c r="AA1589" s="40">
        <f>AVERAGEIFS($C$2:C1589, $B$2:B1589, B1589)</f>
        <v>9.3529411764705888</v>
      </c>
      <c r="AB1589" s="40">
        <f>AVERAGEIFS($I$2:I1589, $B$2:B1589, B1589)</f>
        <v>0.44411764705882351</v>
      </c>
      <c r="AC1589" s="40">
        <f>AVERAGEIFS($J$2:J1589, $B$2:B1589, B1589)</f>
        <v>0.46911764705882364</v>
      </c>
      <c r="AD1589" s="40">
        <f>AVERAGEIFS($D$2:D1589, $B$2:B1589, B1589)</f>
        <v>0.47058823529411764</v>
      </c>
    </row>
    <row r="1590" spans="1:30" x14ac:dyDescent="0.25">
      <c r="A1590" s="39">
        <v>46215</v>
      </c>
      <c r="B1590" t="s">
        <v>15</v>
      </c>
      <c r="C1590">
        <v>16</v>
      </c>
      <c r="D1590" s="40">
        <v>1</v>
      </c>
      <c r="E1590">
        <v>4</v>
      </c>
      <c r="F1590">
        <v>3</v>
      </c>
      <c r="G1590">
        <v>14</v>
      </c>
      <c r="H1590">
        <v>9</v>
      </c>
      <c r="I1590">
        <v>0.75</v>
      </c>
      <c r="J1590">
        <v>0.64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1</v>
      </c>
      <c r="AA1590" s="40">
        <f>AVERAGEIFS($C$2:C1590, $B$2:B1590, B1590)</f>
        <v>24.95774647887324</v>
      </c>
      <c r="AB1590" s="40">
        <f>AVERAGEIFS($I$2:I1590, $B$2:B1590, B1590)</f>
        <v>0.45000000000000007</v>
      </c>
      <c r="AC1590" s="40">
        <f>AVERAGEIFS($J$2:J1590, $B$2:B1590, B1590)</f>
        <v>0.49154929577464768</v>
      </c>
      <c r="AD1590" s="40">
        <f>AVERAGEIFS($D$2:D1590, $B$2:B1590, B1590)</f>
        <v>0.38028169014084506</v>
      </c>
    </row>
    <row r="1591" spans="1:30" x14ac:dyDescent="0.25">
      <c r="A1591" s="39">
        <v>46215</v>
      </c>
      <c r="B1591" t="s">
        <v>31</v>
      </c>
      <c r="C1591">
        <v>14</v>
      </c>
      <c r="D1591" s="40">
        <v>1</v>
      </c>
      <c r="E1591">
        <v>4</v>
      </c>
      <c r="F1591">
        <v>3</v>
      </c>
      <c r="G1591">
        <v>14</v>
      </c>
      <c r="H1591">
        <v>9</v>
      </c>
      <c r="I1591">
        <v>0.75</v>
      </c>
      <c r="J1591">
        <v>0.64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1</v>
      </c>
      <c r="AA1591" s="40">
        <f>AVERAGEIFS($C$2:C1591, $B$2:B1591, B1591)</f>
        <v>20.261904761904763</v>
      </c>
      <c r="AB1591" s="40">
        <f>AVERAGEIFS($I$2:I1591, $B$2:B1591, B1591)</f>
        <v>0.46547619047619049</v>
      </c>
      <c r="AC1591" s="40">
        <f>AVERAGEIFS($J$2:J1591, $B$2:B1591, B1591)</f>
        <v>0.47833333333333333</v>
      </c>
      <c r="AD1591" s="40">
        <f>AVERAGEIFS($D$2:D1591, $B$2:B1591, B1591)</f>
        <v>0.52380952380952384</v>
      </c>
    </row>
    <row r="1592" spans="1:30" x14ac:dyDescent="0.25">
      <c r="A1592" s="39">
        <v>46215</v>
      </c>
      <c r="B1592" t="s">
        <v>127</v>
      </c>
      <c r="C1592">
        <v>19</v>
      </c>
      <c r="D1592" s="40">
        <v>1</v>
      </c>
      <c r="E1592">
        <v>4</v>
      </c>
      <c r="F1592">
        <v>3</v>
      </c>
      <c r="G1592">
        <v>14</v>
      </c>
      <c r="H1592">
        <v>9</v>
      </c>
      <c r="I1592">
        <v>0.75</v>
      </c>
      <c r="J1592">
        <v>0.64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1</v>
      </c>
      <c r="Z1592">
        <v>1</v>
      </c>
      <c r="AA1592" s="40">
        <f>AVERAGEIFS($C$2:C1592, $B$2:B1592, B1592)</f>
        <v>18.64516129032258</v>
      </c>
      <c r="AB1592" s="40">
        <f>AVERAGEIFS($I$2:I1592, $B$2:B1592, B1592)</f>
        <v>0.4250000000000001</v>
      </c>
      <c r="AC1592" s="40">
        <f>AVERAGEIFS($J$2:J1592, $B$2:B1592, B1592)</f>
        <v>0.47129032258064496</v>
      </c>
      <c r="AD1592" s="40">
        <f>AVERAGEIFS($D$2:D1592, $B$2:B1592, B1592)</f>
        <v>0.43548387096774194</v>
      </c>
    </row>
    <row r="1593" spans="1:30" x14ac:dyDescent="0.25">
      <c r="A1593" s="39">
        <v>46215</v>
      </c>
      <c r="B1593" t="s">
        <v>111</v>
      </c>
      <c r="C1593">
        <v>11</v>
      </c>
      <c r="D1593" s="40">
        <v>1</v>
      </c>
      <c r="E1593">
        <v>4</v>
      </c>
      <c r="F1593">
        <v>3</v>
      </c>
      <c r="G1593">
        <v>14</v>
      </c>
      <c r="H1593">
        <v>9</v>
      </c>
      <c r="I1593">
        <v>0.75</v>
      </c>
      <c r="J1593">
        <v>0.64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1</v>
      </c>
      <c r="Z1593">
        <v>1</v>
      </c>
      <c r="AA1593" s="40">
        <f>AVERAGEIFS($C$2:C1593, $B$2:B1593, B1593)</f>
        <v>11.630434782608695</v>
      </c>
      <c r="AB1593" s="40">
        <f>AVERAGEIFS($I$2:I1593, $B$2:B1593, B1593)</f>
        <v>0.4760869565217391</v>
      </c>
      <c r="AC1593" s="40">
        <f>AVERAGEIFS($J$2:J1593, $B$2:B1593, B1593)</f>
        <v>0.49717391304347819</v>
      </c>
      <c r="AD1593" s="40">
        <f>AVERAGEIFS($D$2:D1593, $B$2:B1593, B1593)</f>
        <v>0.5</v>
      </c>
    </row>
    <row r="1594" spans="1:30" x14ac:dyDescent="0.25">
      <c r="A1594" s="39">
        <v>46215</v>
      </c>
      <c r="B1594" t="s">
        <v>133</v>
      </c>
      <c r="C1594">
        <v>5</v>
      </c>
      <c r="D1594" s="40">
        <v>1</v>
      </c>
      <c r="E1594">
        <v>4</v>
      </c>
      <c r="F1594">
        <v>3</v>
      </c>
      <c r="G1594">
        <v>14</v>
      </c>
      <c r="H1594">
        <v>9</v>
      </c>
      <c r="I1594">
        <v>0.75</v>
      </c>
      <c r="J1594">
        <v>0.64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1</v>
      </c>
      <c r="Z1594">
        <v>1</v>
      </c>
      <c r="AA1594" s="40">
        <f>AVERAGEIFS($C$2:C1594, $B$2:B1594, B1594)</f>
        <v>13</v>
      </c>
      <c r="AB1594" s="40">
        <f>AVERAGEIFS($I$2:I1594, $B$2:B1594, B1594)</f>
        <v>0.40454545454545449</v>
      </c>
      <c r="AC1594" s="40">
        <f>AVERAGEIFS($J$2:J1594, $B$2:B1594, B1594)</f>
        <v>0.44999999999999996</v>
      </c>
      <c r="AD1594" s="40">
        <f>AVERAGEIFS($D$2:D1594, $B$2:B1594, B1594)</f>
        <v>0.27272727272727271</v>
      </c>
    </row>
    <row r="1595" spans="1:30" x14ac:dyDescent="0.25">
      <c r="A1595" s="39">
        <v>46215</v>
      </c>
      <c r="B1595" t="s">
        <v>29</v>
      </c>
      <c r="C1595">
        <v>6</v>
      </c>
      <c r="D1595" s="40">
        <v>1</v>
      </c>
      <c r="E1595">
        <v>4</v>
      </c>
      <c r="F1595">
        <v>3</v>
      </c>
      <c r="G1595">
        <v>14</v>
      </c>
      <c r="H1595">
        <v>9</v>
      </c>
      <c r="I1595">
        <v>0.75</v>
      </c>
      <c r="J1595">
        <v>0.64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1</v>
      </c>
      <c r="Z1595">
        <v>1</v>
      </c>
      <c r="AA1595" s="40">
        <f>AVERAGEIFS($C$2:C1595, $B$2:B1595, B1595)</f>
        <v>11.959183673469388</v>
      </c>
      <c r="AB1595" s="40">
        <f>AVERAGEIFS($I$2:I1595, $B$2:B1595, B1595)</f>
        <v>0.50918367346938787</v>
      </c>
      <c r="AC1595" s="40">
        <f>AVERAGEIFS($J$2:J1595, $B$2:B1595, B1595)</f>
        <v>0.50387755102040821</v>
      </c>
      <c r="AD1595" s="40">
        <f>AVERAGEIFS($D$2:D1595, $B$2:B1595, B1595)</f>
        <v>0.61224489795918369</v>
      </c>
    </row>
    <row r="1596" spans="1:30" x14ac:dyDescent="0.25">
      <c r="A1596" s="39">
        <v>46215</v>
      </c>
      <c r="B1596" t="s">
        <v>186</v>
      </c>
      <c r="C1596">
        <v>14</v>
      </c>
      <c r="D1596" s="40">
        <v>1</v>
      </c>
      <c r="E1596">
        <v>4</v>
      </c>
      <c r="F1596">
        <v>3</v>
      </c>
      <c r="G1596">
        <v>14</v>
      </c>
      <c r="H1596">
        <v>9</v>
      </c>
      <c r="I1596">
        <v>0.75</v>
      </c>
      <c r="J1596">
        <v>0.64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1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1</v>
      </c>
      <c r="Z1596">
        <v>1</v>
      </c>
      <c r="AA1596" s="40">
        <f>AVERAGEIFS($C$2:C1596, $B$2:B1596, B1596)</f>
        <v>14.636363636363637</v>
      </c>
      <c r="AB1596" s="40">
        <f>AVERAGEIFS($I$2:I1596, $B$2:B1596, B1596)</f>
        <v>0.6681818181818181</v>
      </c>
      <c r="AC1596" s="40">
        <f>AVERAGEIFS($J$2:J1596, $B$2:B1596, B1596)</f>
        <v>0.5818181818181819</v>
      </c>
      <c r="AD1596" s="40">
        <f>AVERAGEIFS($D$2:D1596, $B$2:B1596, B1596)</f>
        <v>0.72727272727272729</v>
      </c>
    </row>
    <row r="1597" spans="1:30" x14ac:dyDescent="0.25">
      <c r="A1597" s="39">
        <v>46215</v>
      </c>
      <c r="B1597" t="s">
        <v>20</v>
      </c>
      <c r="C1597">
        <v>7</v>
      </c>
      <c r="D1597" s="40">
        <v>0</v>
      </c>
      <c r="E1597">
        <v>4</v>
      </c>
      <c r="F1597">
        <v>1</v>
      </c>
      <c r="G1597">
        <v>14</v>
      </c>
      <c r="H1597">
        <v>5</v>
      </c>
      <c r="I1597">
        <v>0.25</v>
      </c>
      <c r="J1597">
        <v>0.36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1</v>
      </c>
      <c r="X1597">
        <v>0</v>
      </c>
      <c r="Y1597">
        <v>0</v>
      </c>
      <c r="Z1597">
        <v>0</v>
      </c>
      <c r="AA1597" s="40">
        <f>AVERAGEIFS($C$2:C1597, $B$2:B1597, B1597)</f>
        <v>14.188679245283019</v>
      </c>
      <c r="AB1597" s="40">
        <f>AVERAGEIFS($I$2:I1597, $B$2:B1597, B1597)</f>
        <v>0.58962264150943389</v>
      </c>
      <c r="AC1597" s="40">
        <f>AVERAGEIFS($J$2:J1597, $B$2:B1597, B1597)</f>
        <v>0.53471698113207544</v>
      </c>
      <c r="AD1597" s="40">
        <f>AVERAGEIFS($D$2:D1597, $B$2:B1597, B1597)</f>
        <v>0.62264150943396224</v>
      </c>
    </row>
    <row r="1598" spans="1:30" x14ac:dyDescent="0.25">
      <c r="A1598" s="39">
        <v>46215</v>
      </c>
      <c r="B1598" t="s">
        <v>12</v>
      </c>
      <c r="C1598">
        <v>12</v>
      </c>
      <c r="D1598" s="40">
        <v>0</v>
      </c>
      <c r="E1598">
        <v>4</v>
      </c>
      <c r="F1598">
        <v>1</v>
      </c>
      <c r="G1598">
        <v>14</v>
      </c>
      <c r="H1598">
        <v>5</v>
      </c>
      <c r="I1598">
        <v>0.25</v>
      </c>
      <c r="J1598">
        <v>0.36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1</v>
      </c>
      <c r="X1598">
        <v>0</v>
      </c>
      <c r="Y1598">
        <v>0</v>
      </c>
      <c r="Z1598">
        <v>0</v>
      </c>
      <c r="AA1598" s="40">
        <f>AVERAGEIFS($C$2:C1598, $B$2:B1598, B1598)</f>
        <v>25.595744680851062</v>
      </c>
      <c r="AB1598" s="40">
        <f>AVERAGEIFS($I$2:I1598, $B$2:B1598, B1598)</f>
        <v>0.54255319148936176</v>
      </c>
      <c r="AC1598" s="40">
        <f>AVERAGEIFS($J$2:J1598, $B$2:B1598, B1598)</f>
        <v>0.52723404255319162</v>
      </c>
      <c r="AD1598" s="40">
        <f>AVERAGEIFS($D$2:D1598, $B$2:B1598, B1598)</f>
        <v>0.58510638297872342</v>
      </c>
    </row>
    <row r="1599" spans="1:30" x14ac:dyDescent="0.25">
      <c r="A1599" s="39">
        <v>46215</v>
      </c>
      <c r="B1599" t="s">
        <v>13</v>
      </c>
      <c r="C1599">
        <v>23</v>
      </c>
      <c r="D1599" s="40">
        <v>0</v>
      </c>
      <c r="E1599">
        <v>4</v>
      </c>
      <c r="F1599">
        <v>1</v>
      </c>
      <c r="G1599">
        <v>14</v>
      </c>
      <c r="H1599">
        <v>5</v>
      </c>
      <c r="I1599">
        <v>0.25</v>
      </c>
      <c r="J1599">
        <v>0.36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1</v>
      </c>
      <c r="X1599">
        <v>0</v>
      </c>
      <c r="Y1599">
        <v>0</v>
      </c>
      <c r="Z1599">
        <v>0</v>
      </c>
      <c r="AA1599" s="40">
        <f>AVERAGEIFS($C$2:C1599, $B$2:B1599, B1599)</f>
        <v>23.597014925373134</v>
      </c>
      <c r="AB1599" s="40">
        <f>AVERAGEIFS($I$2:I1599, $B$2:B1599, B1599)</f>
        <v>0.45895522388059701</v>
      </c>
      <c r="AC1599" s="40">
        <f>AVERAGEIFS($J$2:J1599, $B$2:B1599, B1599)</f>
        <v>0.47940298507462681</v>
      </c>
      <c r="AD1599" s="40">
        <f>AVERAGEIFS($D$2:D1599, $B$2:B1599, B1599)</f>
        <v>0.44776119402985076</v>
      </c>
    </row>
    <row r="1600" spans="1:30" x14ac:dyDescent="0.25">
      <c r="A1600" s="39">
        <v>46215</v>
      </c>
      <c r="B1600" t="s">
        <v>119</v>
      </c>
      <c r="C1600">
        <v>12</v>
      </c>
      <c r="D1600" s="40">
        <v>0</v>
      </c>
      <c r="E1600">
        <v>4</v>
      </c>
      <c r="F1600">
        <v>1</v>
      </c>
      <c r="G1600">
        <v>14</v>
      </c>
      <c r="H1600">
        <v>5</v>
      </c>
      <c r="I1600">
        <v>0.25</v>
      </c>
      <c r="J1600">
        <v>0.36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 s="40">
        <f>AVERAGEIFS($C$2:C1600, $B$2:B1600, B1600)</f>
        <v>17.047619047619047</v>
      </c>
      <c r="AB1600" s="40">
        <f>AVERAGEIFS($I$2:I1600, $B$2:B1600, B1600)</f>
        <v>0.46666666666666662</v>
      </c>
      <c r="AC1600" s="40">
        <f>AVERAGEIFS($J$2:J1600, $B$2:B1600, B1600)</f>
        <v>0.47523809523809524</v>
      </c>
      <c r="AD1600" s="40">
        <f>AVERAGEIFS($D$2:D1600, $B$2:B1600, B1600)</f>
        <v>0.47619047619047616</v>
      </c>
    </row>
    <row r="1601" spans="1:30" x14ac:dyDescent="0.25">
      <c r="A1601" s="39">
        <v>46215</v>
      </c>
      <c r="B1601" t="s">
        <v>253</v>
      </c>
      <c r="C1601">
        <v>11</v>
      </c>
      <c r="D1601" s="40">
        <v>0</v>
      </c>
      <c r="E1601">
        <v>4</v>
      </c>
      <c r="F1601">
        <v>1</v>
      </c>
      <c r="G1601">
        <v>14</v>
      </c>
      <c r="H1601">
        <v>5</v>
      </c>
      <c r="I1601">
        <v>0.25</v>
      </c>
      <c r="J1601">
        <v>0.36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 s="40">
        <f>AVERAGEIFS($C$2:C1601, $B$2:B1601, B1601)</f>
        <v>18.62962962962963</v>
      </c>
      <c r="AB1601" s="40">
        <f>AVERAGEIFS($I$2:I1601, $B$2:B1601, B1601)</f>
        <v>0.60185185185185186</v>
      </c>
      <c r="AC1601" s="40">
        <f>AVERAGEIFS($J$2:J1601, $B$2:B1601, B1601)</f>
        <v>0.55222222222222206</v>
      </c>
      <c r="AD1601" s="40">
        <f>AVERAGEIFS($D$2:D1601, $B$2:B1601, B1601)</f>
        <v>0.62962962962962965</v>
      </c>
    </row>
    <row r="1602" spans="1:30" x14ac:dyDescent="0.25">
      <c r="A1602" s="39">
        <v>46215</v>
      </c>
      <c r="B1602" t="s">
        <v>120</v>
      </c>
      <c r="C1602">
        <v>15</v>
      </c>
      <c r="D1602" s="40">
        <v>0</v>
      </c>
      <c r="E1602">
        <v>4</v>
      </c>
      <c r="F1602">
        <v>1</v>
      </c>
      <c r="G1602">
        <v>14</v>
      </c>
      <c r="H1602">
        <v>5</v>
      </c>
      <c r="I1602">
        <v>0.25</v>
      </c>
      <c r="J1602">
        <v>0.36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 s="40">
        <f>AVERAGEIFS($C$2:C1602, $B$2:B1602, B1602)</f>
        <v>14.196721311475409</v>
      </c>
      <c r="AB1602" s="40">
        <f>AVERAGEIFS($I$2:I1602, $B$2:B1602, B1602)</f>
        <v>0.50573770491803272</v>
      </c>
      <c r="AC1602" s="40">
        <f>AVERAGEIFS($J$2:J1602, $B$2:B1602, B1602)</f>
        <v>0.50081967213114753</v>
      </c>
      <c r="AD1602" s="40">
        <f>AVERAGEIFS($D$2:D1602, $B$2:B1602, B1602)</f>
        <v>0.45901639344262296</v>
      </c>
    </row>
    <row r="1603" spans="1:30" x14ac:dyDescent="0.25">
      <c r="A1603" s="39">
        <v>46215</v>
      </c>
      <c r="B1603" t="s">
        <v>23</v>
      </c>
      <c r="C1603">
        <v>9</v>
      </c>
      <c r="D1603" s="40">
        <v>0</v>
      </c>
      <c r="E1603">
        <v>4</v>
      </c>
      <c r="F1603">
        <v>1</v>
      </c>
      <c r="G1603">
        <v>14</v>
      </c>
      <c r="H1603">
        <v>5</v>
      </c>
      <c r="I1603">
        <v>0.25</v>
      </c>
      <c r="J1603">
        <v>0.36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1</v>
      </c>
      <c r="X1603">
        <v>0</v>
      </c>
      <c r="Y1603">
        <v>0</v>
      </c>
      <c r="Z1603">
        <v>0</v>
      </c>
      <c r="AA1603" s="40">
        <f>AVERAGEIFS($C$2:C1603, $B$2:B1603, B1603)</f>
        <v>11.253164556962025</v>
      </c>
      <c r="AB1603" s="40">
        <f>AVERAGEIFS($I$2:I1603, $B$2:B1603, B1603)</f>
        <v>0.46392405063291148</v>
      </c>
      <c r="AC1603" s="40">
        <f>AVERAGEIFS($J$2:J1603, $B$2:B1603, B1603)</f>
        <v>0.4901265822784811</v>
      </c>
      <c r="AD1603" s="40">
        <f>AVERAGEIFS($D$2:D1603, $B$2:B1603, B1603)</f>
        <v>0.44303797468354428</v>
      </c>
    </row>
    <row r="1604" spans="1:30" x14ac:dyDescent="0.25">
      <c r="A1604" s="39">
        <v>46215</v>
      </c>
      <c r="B1604" t="s">
        <v>112</v>
      </c>
      <c r="C1604">
        <v>7</v>
      </c>
      <c r="D1604" s="40">
        <v>0</v>
      </c>
      <c r="E1604">
        <v>4</v>
      </c>
      <c r="F1604">
        <v>1</v>
      </c>
      <c r="G1604">
        <v>14</v>
      </c>
      <c r="H1604">
        <v>5</v>
      </c>
      <c r="I1604">
        <v>0.25</v>
      </c>
      <c r="J1604">
        <v>0.36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1</v>
      </c>
      <c r="X1604">
        <v>0</v>
      </c>
      <c r="Y1604">
        <v>0</v>
      </c>
      <c r="Z1604">
        <v>0</v>
      </c>
      <c r="AA1604" s="40">
        <f>AVERAGEIFS($C$2:C1604, $B$2:B1604, B1604)</f>
        <v>10.86</v>
      </c>
      <c r="AB1604" s="40">
        <f>AVERAGEIFS($I$2:I1604, $B$2:B1604, B1604)</f>
        <v>0.49699999999999989</v>
      </c>
      <c r="AC1604" s="40">
        <f>AVERAGEIFS($J$2:J1604, $B$2:B1604, B1604)</f>
        <v>0.49659999999999982</v>
      </c>
      <c r="AD1604" s="40">
        <f>AVERAGEIFS($D$2:D1604, $B$2:B1604, B1604)</f>
        <v>0.46</v>
      </c>
    </row>
    <row r="1605" spans="1:30" x14ac:dyDescent="0.25">
      <c r="A1605" s="39">
        <v>46217</v>
      </c>
      <c r="B1605" t="s">
        <v>1</v>
      </c>
      <c r="C1605">
        <v>7</v>
      </c>
      <c r="D1605" s="40">
        <v>1</v>
      </c>
      <c r="E1605">
        <v>3</v>
      </c>
      <c r="F1605">
        <v>3</v>
      </c>
      <c r="G1605">
        <v>12</v>
      </c>
      <c r="H1605">
        <v>9</v>
      </c>
      <c r="I1605">
        <v>1</v>
      </c>
      <c r="J1605">
        <v>0.75</v>
      </c>
      <c r="K1605">
        <v>0</v>
      </c>
      <c r="L1605">
        <v>0</v>
      </c>
      <c r="M1605">
        <v>0</v>
      </c>
      <c r="N1605">
        <v>1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 s="40">
        <f>AVERAGEIFS($C$2:C1605, $B$2:B1605, B1605)</f>
        <v>26.789473684210527</v>
      </c>
      <c r="AB1605" s="40">
        <f>AVERAGEIFS($I$2:I1605, $B$2:B1605, B1605)</f>
        <v>0.57894736842105265</v>
      </c>
      <c r="AC1605" s="40">
        <f>AVERAGEIFS($J$2:J1605, $B$2:B1605, B1605)</f>
        <v>0.52210526315789474</v>
      </c>
      <c r="AD1605" s="40">
        <f>AVERAGEIFS($D$2:D1605, $B$2:B1605, B1605)</f>
        <v>0.68421052631578949</v>
      </c>
    </row>
    <row r="1606" spans="1:30" x14ac:dyDescent="0.25">
      <c r="A1606" s="39">
        <v>46217</v>
      </c>
      <c r="B1606" t="s">
        <v>186</v>
      </c>
      <c r="C1606">
        <v>7</v>
      </c>
      <c r="D1606" s="40">
        <v>1</v>
      </c>
      <c r="E1606">
        <v>3</v>
      </c>
      <c r="F1606">
        <v>3</v>
      </c>
      <c r="G1606">
        <v>12</v>
      </c>
      <c r="H1606">
        <v>9</v>
      </c>
      <c r="I1606">
        <v>1</v>
      </c>
      <c r="J1606">
        <v>0.75</v>
      </c>
      <c r="K1606">
        <v>0</v>
      </c>
      <c r="L1606">
        <v>0</v>
      </c>
      <c r="M1606">
        <v>0</v>
      </c>
      <c r="N1606">
        <v>1</v>
      </c>
      <c r="O1606">
        <v>1</v>
      </c>
      <c r="P1606">
        <v>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 s="40">
        <f>AVERAGEIFS($C$2:C1606, $B$2:B1606, B1606)</f>
        <v>14</v>
      </c>
      <c r="AB1606" s="40">
        <f>AVERAGEIFS($I$2:I1606, $B$2:B1606, B1606)</f>
        <v>0.6958333333333333</v>
      </c>
      <c r="AC1606" s="40">
        <f>AVERAGEIFS($J$2:J1606, $B$2:B1606, B1606)</f>
        <v>0.59583333333333333</v>
      </c>
      <c r="AD1606" s="40">
        <f>AVERAGEIFS($D$2:D1606, $B$2:B1606, B1606)</f>
        <v>0.75</v>
      </c>
    </row>
    <row r="1607" spans="1:30" x14ac:dyDescent="0.25">
      <c r="A1607" s="39">
        <v>46217</v>
      </c>
      <c r="B1607" t="s">
        <v>3</v>
      </c>
      <c r="C1607">
        <v>21</v>
      </c>
      <c r="D1607" s="40">
        <v>1</v>
      </c>
      <c r="E1607">
        <v>3</v>
      </c>
      <c r="F1607">
        <v>3</v>
      </c>
      <c r="G1607">
        <v>12</v>
      </c>
      <c r="H1607">
        <v>9</v>
      </c>
      <c r="I1607">
        <v>1</v>
      </c>
      <c r="J1607">
        <v>0.75</v>
      </c>
      <c r="K1607">
        <v>0</v>
      </c>
      <c r="L1607">
        <v>0</v>
      </c>
      <c r="M1607">
        <v>0</v>
      </c>
      <c r="N1607">
        <v>1</v>
      </c>
      <c r="O1607">
        <v>1</v>
      </c>
      <c r="P1607">
        <v>1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 s="40">
        <f>AVERAGEIFS($C$2:C1607, $B$2:B1607, B1607)</f>
        <v>22.565217391304348</v>
      </c>
      <c r="AB1607" s="40">
        <f>AVERAGEIFS($I$2:I1607, $B$2:B1607, B1607)</f>
        <v>0.4913043478260869</v>
      </c>
      <c r="AC1607" s="40">
        <f>AVERAGEIFS($J$2:J1607, $B$2:B1607, B1607)</f>
        <v>0.49521739130434783</v>
      </c>
      <c r="AD1607" s="40">
        <f>AVERAGEIFS($D$2:D1607, $B$2:B1607, B1607)</f>
        <v>0.52173913043478259</v>
      </c>
    </row>
    <row r="1608" spans="1:30" x14ac:dyDescent="0.25">
      <c r="A1608" s="39">
        <v>46217</v>
      </c>
      <c r="B1608" t="s">
        <v>113</v>
      </c>
      <c r="C1608">
        <v>18</v>
      </c>
      <c r="D1608" s="40">
        <v>1</v>
      </c>
      <c r="E1608">
        <v>3</v>
      </c>
      <c r="F1608">
        <v>3</v>
      </c>
      <c r="G1608">
        <v>12</v>
      </c>
      <c r="H1608">
        <v>9</v>
      </c>
      <c r="I1608">
        <v>1</v>
      </c>
      <c r="J1608">
        <v>0.75</v>
      </c>
      <c r="K1608">
        <v>0</v>
      </c>
      <c r="L1608">
        <v>0</v>
      </c>
      <c r="M1608">
        <v>0</v>
      </c>
      <c r="N1608">
        <v>1</v>
      </c>
      <c r="O1608">
        <v>1</v>
      </c>
      <c r="P1608">
        <v>1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 s="40">
        <f>AVERAGEIFS($C$2:C1608, $B$2:B1608, B1608)</f>
        <v>19.75</v>
      </c>
      <c r="AB1608" s="40">
        <f>AVERAGEIFS($I$2:I1608, $B$2:B1608, B1608)</f>
        <v>0.52142857142857135</v>
      </c>
      <c r="AC1608" s="40">
        <f>AVERAGEIFS($J$2:J1608, $B$2:B1608, B1608)</f>
        <v>0.50964285714285718</v>
      </c>
      <c r="AD1608" s="40">
        <f>AVERAGEIFS($D$2:D1608, $B$2:B1608, B1608)</f>
        <v>0.5357142857142857</v>
      </c>
    </row>
    <row r="1609" spans="1:30" x14ac:dyDescent="0.25">
      <c r="A1609" s="39">
        <v>46217</v>
      </c>
      <c r="B1609" t="s">
        <v>2</v>
      </c>
      <c r="C1609">
        <v>24</v>
      </c>
      <c r="D1609" s="40">
        <v>1</v>
      </c>
      <c r="E1609">
        <v>3</v>
      </c>
      <c r="F1609">
        <v>3</v>
      </c>
      <c r="G1609">
        <v>12</v>
      </c>
      <c r="H1609">
        <v>9</v>
      </c>
      <c r="I1609">
        <v>1</v>
      </c>
      <c r="J1609">
        <v>0.75</v>
      </c>
      <c r="K1609">
        <v>0</v>
      </c>
      <c r="L1609">
        <v>0</v>
      </c>
      <c r="M1609">
        <v>0</v>
      </c>
      <c r="N1609">
        <v>1</v>
      </c>
      <c r="O1609">
        <v>1</v>
      </c>
      <c r="P1609">
        <v>1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 s="40">
        <f>AVERAGEIFS($C$2:C1609, $B$2:B1609, B1609)</f>
        <v>28.081081081081081</v>
      </c>
      <c r="AB1609" s="40">
        <f>AVERAGEIFS($I$2:I1609, $B$2:B1609, B1609)</f>
        <v>0.59459459459459452</v>
      </c>
      <c r="AC1609" s="40">
        <f>AVERAGEIFS($J$2:J1609, $B$2:B1609, B1609)</f>
        <v>0.54459459459459469</v>
      </c>
      <c r="AD1609" s="40">
        <f>AVERAGEIFS($D$2:D1609, $B$2:B1609, B1609)</f>
        <v>0.51351351351351349</v>
      </c>
    </row>
    <row r="1610" spans="1:30" x14ac:dyDescent="0.25">
      <c r="A1610" s="39">
        <v>46217</v>
      </c>
      <c r="B1610" t="s">
        <v>111</v>
      </c>
      <c r="C1610">
        <v>9</v>
      </c>
      <c r="D1610" s="40">
        <v>1</v>
      </c>
      <c r="E1610">
        <v>3</v>
      </c>
      <c r="F1610">
        <v>3</v>
      </c>
      <c r="G1610">
        <v>12</v>
      </c>
      <c r="H1610">
        <v>9</v>
      </c>
      <c r="I1610">
        <v>1</v>
      </c>
      <c r="J1610">
        <v>0.75</v>
      </c>
      <c r="K1610">
        <v>0</v>
      </c>
      <c r="L1610">
        <v>0</v>
      </c>
      <c r="M1610">
        <v>0</v>
      </c>
      <c r="N1610">
        <v>1</v>
      </c>
      <c r="O1610">
        <v>1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 s="40">
        <f>AVERAGEIFS($C$2:C1610, $B$2:B1610, B1610)</f>
        <v>11.574468085106384</v>
      </c>
      <c r="AB1610" s="40">
        <f>AVERAGEIFS($I$2:I1610, $B$2:B1610, B1610)</f>
        <v>0.48723404255319147</v>
      </c>
      <c r="AC1610" s="40">
        <f>AVERAGEIFS($J$2:J1610, $B$2:B1610, B1610)</f>
        <v>0.50255319148936162</v>
      </c>
      <c r="AD1610" s="40">
        <f>AVERAGEIFS($D$2:D1610, $B$2:B1610, B1610)</f>
        <v>0.51063829787234039</v>
      </c>
    </row>
    <row r="1611" spans="1:30" x14ac:dyDescent="0.25">
      <c r="A1611" s="39">
        <v>46217</v>
      </c>
      <c r="B1611" t="s">
        <v>32</v>
      </c>
      <c r="C1611">
        <v>10</v>
      </c>
      <c r="D1611" s="40">
        <v>0</v>
      </c>
      <c r="E1611">
        <v>3</v>
      </c>
      <c r="F1611">
        <v>0</v>
      </c>
      <c r="G1611">
        <v>12</v>
      </c>
      <c r="H1611">
        <v>3</v>
      </c>
      <c r="I1611">
        <v>0</v>
      </c>
      <c r="J1611">
        <v>0.25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 s="40">
        <f>AVERAGEIFS($C$2:C1611, $B$2:B1611, B1611)</f>
        <v>9.3714285714285719</v>
      </c>
      <c r="AB1611" s="40">
        <f>AVERAGEIFS($I$2:I1611, $B$2:B1611, B1611)</f>
        <v>0.43142857142857144</v>
      </c>
      <c r="AC1611" s="40">
        <f>AVERAGEIFS($J$2:J1611, $B$2:B1611, B1611)</f>
        <v>0.46285714285714291</v>
      </c>
      <c r="AD1611" s="40">
        <f>AVERAGEIFS($D$2:D1611, $B$2:B1611, B1611)</f>
        <v>0.45714285714285713</v>
      </c>
    </row>
    <row r="1612" spans="1:30" x14ac:dyDescent="0.25">
      <c r="A1612" s="39">
        <v>46217</v>
      </c>
      <c r="B1612" t="s">
        <v>126</v>
      </c>
      <c r="C1612">
        <v>4</v>
      </c>
      <c r="D1612" s="40">
        <v>0</v>
      </c>
      <c r="E1612">
        <v>3</v>
      </c>
      <c r="F1612">
        <v>0</v>
      </c>
      <c r="G1612">
        <v>12</v>
      </c>
      <c r="H1612">
        <v>3</v>
      </c>
      <c r="I1612">
        <v>0</v>
      </c>
      <c r="J1612">
        <v>0.25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 s="40">
        <f>AVERAGEIFS($C$2:C1612, $B$2:B1612, B1612)</f>
        <v>11.576923076923077</v>
      </c>
      <c r="AB1612" s="40">
        <f>AVERAGEIFS($I$2:I1612, $B$2:B1612, B1612)</f>
        <v>0.45769230769230773</v>
      </c>
      <c r="AC1612" s="40">
        <f>AVERAGEIFS($J$2:J1612, $B$2:B1612, B1612)</f>
        <v>0.48576923076923073</v>
      </c>
      <c r="AD1612" s="40">
        <f>AVERAGEIFS($D$2:D1612, $B$2:B1612, B1612)</f>
        <v>0.53846153846153844</v>
      </c>
    </row>
    <row r="1613" spans="1:30" x14ac:dyDescent="0.25">
      <c r="A1613" s="39">
        <v>46217</v>
      </c>
      <c r="B1613" t="s">
        <v>127</v>
      </c>
      <c r="C1613">
        <v>15</v>
      </c>
      <c r="D1613" s="40">
        <v>0</v>
      </c>
      <c r="E1613">
        <v>3</v>
      </c>
      <c r="F1613">
        <v>0</v>
      </c>
      <c r="G1613">
        <v>12</v>
      </c>
      <c r="H1613">
        <v>3</v>
      </c>
      <c r="I1613">
        <v>0</v>
      </c>
      <c r="J1613">
        <v>0.25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 s="40">
        <f>AVERAGEIFS($C$2:C1613, $B$2:B1613, B1613)</f>
        <v>18.587301587301589</v>
      </c>
      <c r="AB1613" s="40">
        <f>AVERAGEIFS($I$2:I1613, $B$2:B1613, B1613)</f>
        <v>0.41825396825396832</v>
      </c>
      <c r="AC1613" s="40">
        <f>AVERAGEIFS($J$2:J1613, $B$2:B1613, B1613)</f>
        <v>0.46777777777777757</v>
      </c>
      <c r="AD1613" s="40">
        <f>AVERAGEIFS($D$2:D1613, $B$2:B1613, B1613)</f>
        <v>0.42857142857142855</v>
      </c>
    </row>
    <row r="1614" spans="1:30" x14ac:dyDescent="0.25">
      <c r="A1614" s="39">
        <v>46217</v>
      </c>
      <c r="B1614" t="s">
        <v>13</v>
      </c>
      <c r="C1614">
        <v>24</v>
      </c>
      <c r="D1614" s="40">
        <v>0</v>
      </c>
      <c r="E1614">
        <v>3</v>
      </c>
      <c r="F1614">
        <v>0</v>
      </c>
      <c r="G1614">
        <v>12</v>
      </c>
      <c r="H1614">
        <v>3</v>
      </c>
      <c r="I1614">
        <v>0</v>
      </c>
      <c r="J1614">
        <v>0.25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 s="40">
        <f>AVERAGEIFS($C$2:C1614, $B$2:B1614, B1614)</f>
        <v>23.602941176470587</v>
      </c>
      <c r="AB1614" s="40">
        <f>AVERAGEIFS($I$2:I1614, $B$2:B1614, B1614)</f>
        <v>0.45220588235294118</v>
      </c>
      <c r="AC1614" s="40">
        <f>AVERAGEIFS($J$2:J1614, $B$2:B1614, B1614)</f>
        <v>0.47602941176470587</v>
      </c>
      <c r="AD1614" s="40">
        <f>AVERAGEIFS($D$2:D1614, $B$2:B1614, B1614)</f>
        <v>0.44117647058823528</v>
      </c>
    </row>
    <row r="1615" spans="1:30" x14ac:dyDescent="0.25">
      <c r="A1615" s="39">
        <v>46217</v>
      </c>
      <c r="B1615" t="s">
        <v>120</v>
      </c>
      <c r="C1615">
        <v>7</v>
      </c>
      <c r="D1615" s="40">
        <v>0</v>
      </c>
      <c r="E1615">
        <v>3</v>
      </c>
      <c r="F1615">
        <v>0</v>
      </c>
      <c r="G1615">
        <v>12</v>
      </c>
      <c r="H1615">
        <v>3</v>
      </c>
      <c r="I1615">
        <v>0</v>
      </c>
      <c r="J1615">
        <v>0.25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 s="40">
        <f>AVERAGEIFS($C$2:C1615, $B$2:B1615, B1615)</f>
        <v>14.080645161290322</v>
      </c>
      <c r="AB1615" s="40">
        <f>AVERAGEIFS($I$2:I1615, $B$2:B1615, B1615)</f>
        <v>0.49758064516129025</v>
      </c>
      <c r="AC1615" s="40">
        <f>AVERAGEIFS($J$2:J1615, $B$2:B1615, B1615)</f>
        <v>0.49677419354838703</v>
      </c>
      <c r="AD1615" s="40">
        <f>AVERAGEIFS($D$2:D1615, $B$2:B1615, B1615)</f>
        <v>0.45161290322580644</v>
      </c>
    </row>
    <row r="1616" spans="1:30" x14ac:dyDescent="0.25">
      <c r="A1616" s="39">
        <v>46217</v>
      </c>
      <c r="B1616" t="s">
        <v>214</v>
      </c>
      <c r="C1616">
        <v>5</v>
      </c>
      <c r="D1616" s="40">
        <v>0</v>
      </c>
      <c r="E1616">
        <v>3</v>
      </c>
      <c r="F1616">
        <v>0</v>
      </c>
      <c r="G1616">
        <v>12</v>
      </c>
      <c r="H1616">
        <v>3</v>
      </c>
      <c r="I1616">
        <v>0</v>
      </c>
      <c r="J1616">
        <v>0.25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 s="40">
        <f>AVERAGEIFS($C$2:C1616, $B$2:B1616, B1616)</f>
        <v>7.2</v>
      </c>
      <c r="AB1616" s="40">
        <f>AVERAGEIFS($I$2:I1616, $B$2:B1616, B1616)</f>
        <v>0.255</v>
      </c>
      <c r="AC1616" s="40">
        <f>AVERAGEIFS($J$2:J1616, $B$2:B1616, B1616)</f>
        <v>0.38599999999999995</v>
      </c>
      <c r="AD1616" s="40">
        <f>AVERAGEIFS($D$2:D1616, $B$2:B1616, B1616)</f>
        <v>0.1</v>
      </c>
    </row>
    <row r="1617" spans="1:30" x14ac:dyDescent="0.25">
      <c r="A1617" s="39">
        <v>46218</v>
      </c>
      <c r="B1617" t="s">
        <v>126</v>
      </c>
      <c r="C1617">
        <v>23</v>
      </c>
      <c r="D1617" s="40">
        <v>0</v>
      </c>
      <c r="E1617">
        <v>5</v>
      </c>
      <c r="F1617">
        <v>2</v>
      </c>
      <c r="G1617">
        <v>21</v>
      </c>
      <c r="H1617">
        <v>10</v>
      </c>
      <c r="I1617">
        <v>0.4</v>
      </c>
      <c r="J1617">
        <v>0.48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1</v>
      </c>
      <c r="Z1617">
        <v>1</v>
      </c>
      <c r="AA1617" s="40">
        <f>AVERAGEIFS($C$2:C1617, $B$2:B1617, B1617)</f>
        <v>12</v>
      </c>
      <c r="AB1617" s="40">
        <f>AVERAGEIFS($I$2:I1617, $B$2:B1617, B1617)</f>
        <v>0.4555555555555556</v>
      </c>
      <c r="AC1617" s="40">
        <f>AVERAGEIFS($J$2:J1617, $B$2:B1617, B1617)</f>
        <v>0.48555555555555552</v>
      </c>
      <c r="AD1617" s="40">
        <f>AVERAGEIFS($D$2:D1617, $B$2:B1617, B1617)</f>
        <v>0.51851851851851849</v>
      </c>
    </row>
    <row r="1618" spans="1:30" x14ac:dyDescent="0.25">
      <c r="A1618" s="39">
        <v>46218</v>
      </c>
      <c r="B1618" t="s">
        <v>112</v>
      </c>
      <c r="C1618">
        <v>24</v>
      </c>
      <c r="D1618" s="40">
        <v>0</v>
      </c>
      <c r="E1618">
        <v>5</v>
      </c>
      <c r="F1618">
        <v>2</v>
      </c>
      <c r="G1618">
        <v>21</v>
      </c>
      <c r="H1618">
        <v>10</v>
      </c>
      <c r="I1618">
        <v>0.4</v>
      </c>
      <c r="J1618">
        <v>0.48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1</v>
      </c>
      <c r="Z1618">
        <v>1</v>
      </c>
      <c r="AA1618" s="40">
        <f>AVERAGEIFS($C$2:C1618, $B$2:B1618, B1618)</f>
        <v>11.117647058823529</v>
      </c>
      <c r="AB1618" s="40">
        <f>AVERAGEIFS($I$2:I1618, $B$2:B1618, B1618)</f>
        <v>0.49509803921568613</v>
      </c>
      <c r="AC1618" s="40">
        <f>AVERAGEIFS($J$2:J1618, $B$2:B1618, B1618)</f>
        <v>0.4962745098039214</v>
      </c>
      <c r="AD1618" s="40">
        <f>AVERAGEIFS($D$2:D1618, $B$2:B1618, B1618)</f>
        <v>0.45098039215686275</v>
      </c>
    </row>
    <row r="1619" spans="1:30" x14ac:dyDescent="0.25">
      <c r="A1619" s="39">
        <v>46218</v>
      </c>
      <c r="B1619" t="s">
        <v>118</v>
      </c>
      <c r="C1619">
        <v>22</v>
      </c>
      <c r="D1619" s="40">
        <v>0</v>
      </c>
      <c r="E1619">
        <v>5</v>
      </c>
      <c r="F1619">
        <v>2</v>
      </c>
      <c r="G1619">
        <v>21</v>
      </c>
      <c r="H1619">
        <v>10</v>
      </c>
      <c r="I1619">
        <v>0.4</v>
      </c>
      <c r="J1619">
        <v>0.48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1</v>
      </c>
      <c r="Z1619">
        <v>1</v>
      </c>
      <c r="AA1619" s="40">
        <f>AVERAGEIFS($C$2:C1619, $B$2:B1619, B1619)</f>
        <v>14.538461538461538</v>
      </c>
      <c r="AB1619" s="40">
        <f>AVERAGEIFS($I$2:I1619, $B$2:B1619, B1619)</f>
        <v>0.45961538461538465</v>
      </c>
      <c r="AC1619" s="40">
        <f>AVERAGEIFS($J$2:J1619, $B$2:B1619, B1619)</f>
        <v>0.49615384615384617</v>
      </c>
      <c r="AD1619" s="40">
        <f>AVERAGEIFS($D$2:D1619, $B$2:B1619, B1619)</f>
        <v>0.42307692307692307</v>
      </c>
    </row>
    <row r="1620" spans="1:30" x14ac:dyDescent="0.25">
      <c r="A1620" s="39">
        <v>46218</v>
      </c>
      <c r="B1620" t="s">
        <v>127</v>
      </c>
      <c r="C1620">
        <v>23</v>
      </c>
      <c r="D1620" s="40">
        <v>0</v>
      </c>
      <c r="E1620">
        <v>5</v>
      </c>
      <c r="F1620">
        <v>2</v>
      </c>
      <c r="G1620">
        <v>21</v>
      </c>
      <c r="H1620">
        <v>10</v>
      </c>
      <c r="I1620">
        <v>0.4</v>
      </c>
      <c r="J1620">
        <v>0.48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1</v>
      </c>
      <c r="AA1620" s="40">
        <f>AVERAGEIFS($C$2:C1620, $B$2:B1620, B1620)</f>
        <v>18.65625</v>
      </c>
      <c r="AB1620" s="40">
        <f>AVERAGEIFS($I$2:I1620, $B$2:B1620, B1620)</f>
        <v>0.41796875000000006</v>
      </c>
      <c r="AC1620" s="40">
        <f>AVERAGEIFS($J$2:J1620, $B$2:B1620, B1620)</f>
        <v>0.46796874999999982</v>
      </c>
      <c r="AD1620" s="40">
        <f>AVERAGEIFS($D$2:D1620, $B$2:B1620, B1620)</f>
        <v>0.421875</v>
      </c>
    </row>
    <row r="1621" spans="1:30" x14ac:dyDescent="0.25">
      <c r="A1621" s="39">
        <v>46218</v>
      </c>
      <c r="B1621" t="s">
        <v>65</v>
      </c>
      <c r="C1621">
        <v>33</v>
      </c>
      <c r="D1621" s="40">
        <v>0</v>
      </c>
      <c r="E1621">
        <v>5</v>
      </c>
      <c r="F1621">
        <v>2</v>
      </c>
      <c r="G1621">
        <v>21</v>
      </c>
      <c r="H1621">
        <v>10</v>
      </c>
      <c r="I1621">
        <v>0.4</v>
      </c>
      <c r="J1621">
        <v>0.48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1</v>
      </c>
      <c r="Z1621">
        <v>1</v>
      </c>
      <c r="AA1621" s="40">
        <f>AVERAGEIFS($C$2:C1621, $B$2:B1621, B1621)</f>
        <v>16.555555555555557</v>
      </c>
      <c r="AB1621" s="40">
        <f>AVERAGEIFS($I$2:I1621, $B$2:B1621, B1621)</f>
        <v>0.5722222222222223</v>
      </c>
      <c r="AC1621" s="40">
        <f>AVERAGEIFS($J$2:J1621, $B$2:B1621, B1621)</f>
        <v>0.52444444444444427</v>
      </c>
      <c r="AD1621" s="40">
        <f>AVERAGEIFS($D$2:D1621, $B$2:B1621, B1621)</f>
        <v>0.55555555555555558</v>
      </c>
    </row>
    <row r="1622" spans="1:30" x14ac:dyDescent="0.25">
      <c r="A1622" s="39">
        <v>46218</v>
      </c>
      <c r="B1622" t="s">
        <v>247</v>
      </c>
      <c r="C1622">
        <v>11</v>
      </c>
      <c r="D1622" s="40">
        <v>0</v>
      </c>
      <c r="E1622">
        <v>5</v>
      </c>
      <c r="F1622">
        <v>2</v>
      </c>
      <c r="G1622">
        <v>21</v>
      </c>
      <c r="H1622">
        <v>10</v>
      </c>
      <c r="I1622">
        <v>0.4</v>
      </c>
      <c r="J1622">
        <v>0.48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1</v>
      </c>
      <c r="Z1622">
        <v>1</v>
      </c>
      <c r="AA1622" s="40">
        <f>AVERAGEIFS($C$2:C1622, $B$2:B1622, B1622)</f>
        <v>7.666666666666667</v>
      </c>
      <c r="AB1622" s="40">
        <f>AVERAGEIFS($I$2:I1622, $B$2:B1622, B1622)</f>
        <v>0.51666666666666661</v>
      </c>
      <c r="AC1622" s="40">
        <f>AVERAGEIFS($J$2:J1622, $B$2:B1622, B1622)</f>
        <v>0.52999999999999992</v>
      </c>
      <c r="AD1622" s="40">
        <f>AVERAGEIFS($D$2:D1622, $B$2:B1622, B1622)</f>
        <v>0.33333333333333331</v>
      </c>
    </row>
    <row r="1623" spans="1:30" x14ac:dyDescent="0.25">
      <c r="A1623" s="39">
        <v>46218</v>
      </c>
      <c r="B1623" t="s">
        <v>6</v>
      </c>
      <c r="C1623">
        <v>32</v>
      </c>
      <c r="D1623" s="40">
        <v>0</v>
      </c>
      <c r="E1623">
        <v>5</v>
      </c>
      <c r="F1623">
        <v>2</v>
      </c>
      <c r="G1623">
        <v>21</v>
      </c>
      <c r="H1623">
        <v>10</v>
      </c>
      <c r="I1623">
        <v>0.4</v>
      </c>
      <c r="J1623">
        <v>0.48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1</v>
      </c>
      <c r="Z1623">
        <v>1</v>
      </c>
      <c r="AA1623" s="40">
        <f>AVERAGEIFS($C$2:C1623, $B$2:B1623, B1623)</f>
        <v>24.411764705882351</v>
      </c>
      <c r="AB1623" s="40">
        <f>AVERAGEIFS($I$2:I1623, $B$2:B1623, B1623)</f>
        <v>0.65294117647058814</v>
      </c>
      <c r="AC1623" s="40">
        <f>AVERAGEIFS($J$2:J1623, $B$2:B1623, B1623)</f>
        <v>0.5776470588235294</v>
      </c>
      <c r="AD1623" s="40">
        <f>AVERAGEIFS($D$2:D1623, $B$2:B1623, B1623)</f>
        <v>0.72549019607843135</v>
      </c>
    </row>
    <row r="1624" spans="1:30" x14ac:dyDescent="0.25">
      <c r="A1624" s="39">
        <v>46218</v>
      </c>
      <c r="B1624" t="s">
        <v>133</v>
      </c>
      <c r="C1624">
        <v>13</v>
      </c>
      <c r="D1624" s="40">
        <v>0</v>
      </c>
      <c r="E1624">
        <v>5</v>
      </c>
      <c r="F1624">
        <v>2</v>
      </c>
      <c r="G1624">
        <v>21</v>
      </c>
      <c r="H1624">
        <v>10</v>
      </c>
      <c r="I1624">
        <v>0.4</v>
      </c>
      <c r="J1624">
        <v>0.48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1</v>
      </c>
      <c r="Z1624">
        <v>1</v>
      </c>
      <c r="AA1624" s="40">
        <f>AVERAGEIFS($C$2:C1624, $B$2:B1624, B1624)</f>
        <v>13</v>
      </c>
      <c r="AB1624" s="40">
        <f>AVERAGEIFS($I$2:I1624, $B$2:B1624, B1624)</f>
        <v>0.40416666666666662</v>
      </c>
      <c r="AC1624" s="40">
        <f>AVERAGEIFS($J$2:J1624, $B$2:B1624, B1624)</f>
        <v>0.45249999999999996</v>
      </c>
      <c r="AD1624" s="40">
        <f>AVERAGEIFS($D$2:D1624, $B$2:B1624, B1624)</f>
        <v>0.25</v>
      </c>
    </row>
    <row r="1625" spans="1:30" x14ac:dyDescent="0.25">
      <c r="A1625" s="39">
        <v>46218</v>
      </c>
      <c r="B1625" t="s">
        <v>186</v>
      </c>
      <c r="C1625">
        <v>18</v>
      </c>
      <c r="D1625" s="40">
        <v>1</v>
      </c>
      <c r="E1625">
        <v>5</v>
      </c>
      <c r="F1625">
        <v>3</v>
      </c>
      <c r="G1625">
        <v>21</v>
      </c>
      <c r="H1625">
        <v>11</v>
      </c>
      <c r="I1625">
        <v>0.6</v>
      </c>
      <c r="J1625">
        <v>0.52</v>
      </c>
      <c r="K1625">
        <v>0</v>
      </c>
      <c r="L1625">
        <v>0</v>
      </c>
      <c r="M1625">
        <v>0</v>
      </c>
      <c r="N1625">
        <v>1</v>
      </c>
      <c r="O1625">
        <v>0</v>
      </c>
      <c r="P1625">
        <v>0</v>
      </c>
      <c r="Q1625">
        <v>0</v>
      </c>
      <c r="R1625">
        <v>1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0</v>
      </c>
      <c r="Z1625">
        <v>0</v>
      </c>
      <c r="AA1625" s="40">
        <f>AVERAGEIFS($C$2:C1625, $B$2:B1625, B1625)</f>
        <v>14.307692307692308</v>
      </c>
      <c r="AB1625" s="40">
        <f>AVERAGEIFS($I$2:I1625, $B$2:B1625, B1625)</f>
        <v>0.68846153846153846</v>
      </c>
      <c r="AC1625" s="40">
        <f>AVERAGEIFS($J$2:J1625, $B$2:B1625, B1625)</f>
        <v>0.59</v>
      </c>
      <c r="AD1625" s="40">
        <f>AVERAGEIFS($D$2:D1625, $B$2:B1625, B1625)</f>
        <v>0.76923076923076927</v>
      </c>
    </row>
    <row r="1626" spans="1:30" x14ac:dyDescent="0.25">
      <c r="A1626" s="39">
        <v>46218</v>
      </c>
      <c r="B1626" t="s">
        <v>21</v>
      </c>
      <c r="C1626">
        <v>28</v>
      </c>
      <c r="D1626" s="40">
        <v>1</v>
      </c>
      <c r="E1626">
        <v>5</v>
      </c>
      <c r="F1626">
        <v>3</v>
      </c>
      <c r="G1626">
        <v>21</v>
      </c>
      <c r="H1626">
        <v>11</v>
      </c>
      <c r="I1626">
        <v>0.6</v>
      </c>
      <c r="J1626">
        <v>0.52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 s="40">
        <f>AVERAGEIFS($C$2:C1626, $B$2:B1626, B1626)</f>
        <v>15.268292682926829</v>
      </c>
      <c r="AB1626" s="40">
        <f>AVERAGEIFS($I$2:I1626, $B$2:B1626, B1626)</f>
        <v>0.47804878048780475</v>
      </c>
      <c r="AC1626" s="40">
        <f>AVERAGEIFS($J$2:J1626, $B$2:B1626, B1626)</f>
        <v>0.49609756097560975</v>
      </c>
      <c r="AD1626" s="40">
        <f>AVERAGEIFS($D$2:D1626, $B$2:B1626, B1626)</f>
        <v>0.48780487804878048</v>
      </c>
    </row>
    <row r="1627" spans="1:30" x14ac:dyDescent="0.25">
      <c r="A1627" s="39">
        <v>46218</v>
      </c>
      <c r="B1627" t="s">
        <v>111</v>
      </c>
      <c r="C1627">
        <v>20</v>
      </c>
      <c r="D1627" s="40">
        <v>1</v>
      </c>
      <c r="E1627">
        <v>5</v>
      </c>
      <c r="F1627">
        <v>3</v>
      </c>
      <c r="G1627">
        <v>21</v>
      </c>
      <c r="H1627">
        <v>11</v>
      </c>
      <c r="I1627">
        <v>0.6</v>
      </c>
      <c r="J1627">
        <v>0.52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1</v>
      </c>
      <c r="Y1627">
        <v>0</v>
      </c>
      <c r="Z1627">
        <v>0</v>
      </c>
      <c r="AA1627" s="40">
        <f>AVERAGEIFS($C$2:C1627, $B$2:B1627, B1627)</f>
        <v>11.75</v>
      </c>
      <c r="AB1627" s="40">
        <f>AVERAGEIFS($I$2:I1627, $B$2:B1627, B1627)</f>
        <v>0.48958333333333331</v>
      </c>
      <c r="AC1627" s="40">
        <f>AVERAGEIFS($J$2:J1627, $B$2:B1627, B1627)</f>
        <v>0.50291666666666657</v>
      </c>
      <c r="AD1627" s="40">
        <f>AVERAGEIFS($D$2:D1627, $B$2:B1627, B1627)</f>
        <v>0.52083333333333337</v>
      </c>
    </row>
    <row r="1628" spans="1:30" x14ac:dyDescent="0.25">
      <c r="A1628" s="39">
        <v>46218</v>
      </c>
      <c r="B1628" t="s">
        <v>90</v>
      </c>
      <c r="C1628">
        <v>38</v>
      </c>
      <c r="D1628" s="40">
        <v>1</v>
      </c>
      <c r="E1628">
        <v>5</v>
      </c>
      <c r="F1628">
        <v>3</v>
      </c>
      <c r="G1628">
        <v>21</v>
      </c>
      <c r="H1628">
        <v>11</v>
      </c>
      <c r="I1628">
        <v>0.6</v>
      </c>
      <c r="J1628">
        <v>0.52</v>
      </c>
      <c r="K1628">
        <v>0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1</v>
      </c>
      <c r="Y1628">
        <v>0</v>
      </c>
      <c r="Z1628">
        <v>0</v>
      </c>
      <c r="AA1628" s="40">
        <f>AVERAGEIFS($C$2:C1628, $B$2:B1628, B1628)</f>
        <v>22</v>
      </c>
      <c r="AB1628" s="40">
        <f>AVERAGEIFS($I$2:I1628, $B$2:B1628, B1628)</f>
        <v>0.59444444444444444</v>
      </c>
      <c r="AC1628" s="40">
        <f>AVERAGEIFS($J$2:J1628, $B$2:B1628, B1628)</f>
        <v>0.54111111111111099</v>
      </c>
      <c r="AD1628" s="40">
        <f>AVERAGEIFS($D$2:D1628, $B$2:B1628, B1628)</f>
        <v>0.70370370370370372</v>
      </c>
    </row>
    <row r="1629" spans="1:30" x14ac:dyDescent="0.25">
      <c r="A1629" s="39">
        <v>46218</v>
      </c>
      <c r="B1629" t="s">
        <v>4</v>
      </c>
      <c r="C1629">
        <v>25</v>
      </c>
      <c r="D1629" s="40">
        <v>1</v>
      </c>
      <c r="E1629">
        <v>5</v>
      </c>
      <c r="F1629">
        <v>3</v>
      </c>
      <c r="G1629">
        <v>21</v>
      </c>
      <c r="H1629">
        <v>11</v>
      </c>
      <c r="I1629">
        <v>0.6</v>
      </c>
      <c r="J1629">
        <v>0.52</v>
      </c>
      <c r="K1629">
        <v>0</v>
      </c>
      <c r="L1629">
        <v>0</v>
      </c>
      <c r="M1629">
        <v>0</v>
      </c>
      <c r="N1629">
        <v>1</v>
      </c>
      <c r="O1629">
        <v>0</v>
      </c>
      <c r="P1629">
        <v>0</v>
      </c>
      <c r="Q1629">
        <v>0</v>
      </c>
      <c r="R1629">
        <v>1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 s="40">
        <f>AVERAGEIFS($C$2:C1629, $B$2:B1629, B1629)</f>
        <v>23.782608695652176</v>
      </c>
      <c r="AB1629" s="40">
        <f>AVERAGEIFS($I$2:I1629, $B$2:B1629, B1629)</f>
        <v>0.50217391304347825</v>
      </c>
      <c r="AC1629" s="40">
        <f>AVERAGEIFS($J$2:J1629, $B$2:B1629, B1629)</f>
        <v>0.49608695652173912</v>
      </c>
      <c r="AD1629" s="40">
        <f>AVERAGEIFS($D$2:D1629, $B$2:B1629, B1629)</f>
        <v>0.56521739130434778</v>
      </c>
    </row>
    <row r="1630" spans="1:30" x14ac:dyDescent="0.25">
      <c r="A1630" s="39">
        <v>46218</v>
      </c>
      <c r="B1630" t="s">
        <v>249</v>
      </c>
      <c r="C1630">
        <v>7</v>
      </c>
      <c r="D1630" s="40">
        <v>1</v>
      </c>
      <c r="E1630">
        <v>5</v>
      </c>
      <c r="F1630">
        <v>3</v>
      </c>
      <c r="G1630">
        <v>21</v>
      </c>
      <c r="H1630">
        <v>11</v>
      </c>
      <c r="I1630">
        <v>0.6</v>
      </c>
      <c r="J1630">
        <v>0.52</v>
      </c>
      <c r="K1630">
        <v>0</v>
      </c>
      <c r="L1630">
        <v>0</v>
      </c>
      <c r="M1630">
        <v>0</v>
      </c>
      <c r="N1630">
        <v>1</v>
      </c>
      <c r="O1630">
        <v>0</v>
      </c>
      <c r="P1630">
        <v>0</v>
      </c>
      <c r="Q1630">
        <v>0</v>
      </c>
      <c r="R1630">
        <v>1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 s="40">
        <f>AVERAGEIFS($C$2:C1630, $B$2:B1630, B1630)</f>
        <v>7</v>
      </c>
      <c r="AB1630" s="40">
        <f>AVERAGEIFS($I$2:I1630, $B$2:B1630, B1630)</f>
        <v>0.6</v>
      </c>
      <c r="AC1630" s="40">
        <f>AVERAGEIFS($J$2:J1630, $B$2:B1630, B1630)</f>
        <v>0.52</v>
      </c>
      <c r="AD1630" s="40">
        <f>AVERAGEIFS($D$2:D1630, $B$2:B1630, B1630)</f>
        <v>1</v>
      </c>
    </row>
    <row r="1631" spans="1:30" x14ac:dyDescent="0.25">
      <c r="A1631" s="39">
        <v>46218</v>
      </c>
      <c r="B1631" t="s">
        <v>32</v>
      </c>
      <c r="C1631">
        <v>20</v>
      </c>
      <c r="D1631" s="40">
        <v>1</v>
      </c>
      <c r="E1631">
        <v>5</v>
      </c>
      <c r="F1631">
        <v>3</v>
      </c>
      <c r="G1631">
        <v>21</v>
      </c>
      <c r="H1631">
        <v>11</v>
      </c>
      <c r="I1631">
        <v>0.6</v>
      </c>
      <c r="J1631">
        <v>0.52</v>
      </c>
      <c r="K1631">
        <v>0</v>
      </c>
      <c r="L1631">
        <v>0</v>
      </c>
      <c r="M1631">
        <v>0</v>
      </c>
      <c r="N1631">
        <v>1</v>
      </c>
      <c r="O1631">
        <v>0</v>
      </c>
      <c r="P1631">
        <v>0</v>
      </c>
      <c r="Q1631">
        <v>0</v>
      </c>
      <c r="R1631">
        <v>1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0</v>
      </c>
      <c r="AA1631" s="40">
        <f>AVERAGEIFS($C$2:C1631, $B$2:B1631, B1631)</f>
        <v>9.6666666666666661</v>
      </c>
      <c r="AB1631" s="40">
        <f>AVERAGEIFS($I$2:I1631, $B$2:B1631, B1631)</f>
        <v>0.43611111111111112</v>
      </c>
      <c r="AC1631" s="40">
        <f>AVERAGEIFS($J$2:J1631, $B$2:B1631, B1631)</f>
        <v>0.46444444444444449</v>
      </c>
      <c r="AD1631" s="40">
        <f>AVERAGEIFS($D$2:D1631, $B$2:B1631, B1631)</f>
        <v>0.47222222222222221</v>
      </c>
    </row>
    <row r="1632" spans="1:30" x14ac:dyDescent="0.25">
      <c r="A1632" s="39">
        <v>46218</v>
      </c>
      <c r="B1632" t="s">
        <v>120</v>
      </c>
      <c r="C1632">
        <v>23</v>
      </c>
      <c r="D1632" s="40">
        <v>1</v>
      </c>
      <c r="E1632">
        <v>5</v>
      </c>
      <c r="F1632">
        <v>3</v>
      </c>
      <c r="G1632">
        <v>21</v>
      </c>
      <c r="H1632">
        <v>11</v>
      </c>
      <c r="I1632">
        <v>0.6</v>
      </c>
      <c r="J1632">
        <v>0.52</v>
      </c>
      <c r="K1632">
        <v>0</v>
      </c>
      <c r="L1632">
        <v>0</v>
      </c>
      <c r="M1632">
        <v>0</v>
      </c>
      <c r="N1632">
        <v>1</v>
      </c>
      <c r="O1632">
        <v>0</v>
      </c>
      <c r="P1632">
        <v>0</v>
      </c>
      <c r="Q1632">
        <v>0</v>
      </c>
      <c r="R1632">
        <v>1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0</v>
      </c>
      <c r="Z1632">
        <v>0</v>
      </c>
      <c r="AA1632" s="40">
        <f>AVERAGEIFS($C$2:C1632, $B$2:B1632, B1632)</f>
        <v>14.222222222222221</v>
      </c>
      <c r="AB1632" s="40">
        <f>AVERAGEIFS($I$2:I1632, $B$2:B1632, B1632)</f>
        <v>0.49920634920634915</v>
      </c>
      <c r="AC1632" s="40">
        <f>AVERAGEIFS($J$2:J1632, $B$2:B1632, B1632)</f>
        <v>0.49714285714285711</v>
      </c>
      <c r="AD1632" s="40">
        <f>AVERAGEIFS($D$2:D1632, $B$2:B1632, B1632)</f>
        <v>0.46031746031746029</v>
      </c>
    </row>
    <row r="1633" spans="1:30" x14ac:dyDescent="0.25">
      <c r="A1633" s="39">
        <v>46219</v>
      </c>
      <c r="B1633" t="s">
        <v>15</v>
      </c>
      <c r="C1633">
        <v>20</v>
      </c>
      <c r="D1633" s="40">
        <v>1</v>
      </c>
      <c r="E1633">
        <v>3</v>
      </c>
      <c r="F1633">
        <v>3</v>
      </c>
      <c r="G1633">
        <v>11</v>
      </c>
      <c r="H1633">
        <v>9</v>
      </c>
      <c r="I1633">
        <v>1</v>
      </c>
      <c r="J1633">
        <v>0.82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1</v>
      </c>
      <c r="Z1633">
        <v>1</v>
      </c>
      <c r="AA1633" s="40">
        <f>AVERAGEIFS($C$2:C1633, $B$2:B1633, B1633)</f>
        <v>24.888888888888889</v>
      </c>
      <c r="AB1633" s="40">
        <f>AVERAGEIFS($I$2:I1633, $B$2:B1633, B1633)</f>
        <v>0.45763888888888893</v>
      </c>
      <c r="AC1633" s="40">
        <f>AVERAGEIFS($J$2:J1633, $B$2:B1633, B1633)</f>
        <v>0.49611111111111089</v>
      </c>
      <c r="AD1633" s="40">
        <f>AVERAGEIFS($D$2:D1633, $B$2:B1633, B1633)</f>
        <v>0.3888888888888889</v>
      </c>
    </row>
    <row r="1634" spans="1:30" x14ac:dyDescent="0.25">
      <c r="A1634" s="39">
        <v>46219</v>
      </c>
      <c r="B1634" t="s">
        <v>6</v>
      </c>
      <c r="C1634">
        <v>18</v>
      </c>
      <c r="D1634" s="40">
        <v>1</v>
      </c>
      <c r="E1634">
        <v>3</v>
      </c>
      <c r="F1634">
        <v>3</v>
      </c>
      <c r="G1634">
        <v>11</v>
      </c>
      <c r="H1634">
        <v>9</v>
      </c>
      <c r="I1634">
        <v>1</v>
      </c>
      <c r="J1634">
        <v>0.82</v>
      </c>
      <c r="K1634">
        <v>0</v>
      </c>
      <c r="L1634">
        <v>0</v>
      </c>
      <c r="M1634">
        <v>0</v>
      </c>
      <c r="N1634">
        <v>1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1</v>
      </c>
      <c r="Z1634">
        <v>1</v>
      </c>
      <c r="AA1634" s="40">
        <f>AVERAGEIFS($C$2:C1634, $B$2:B1634, B1634)</f>
        <v>24.28846153846154</v>
      </c>
      <c r="AB1634" s="40">
        <f>AVERAGEIFS($I$2:I1634, $B$2:B1634, B1634)</f>
        <v>0.6596153846153846</v>
      </c>
      <c r="AC1634" s="40">
        <f>AVERAGEIFS($J$2:J1634, $B$2:B1634, B1634)</f>
        <v>0.5823076923076923</v>
      </c>
      <c r="AD1634" s="40">
        <f>AVERAGEIFS($D$2:D1634, $B$2:B1634, B1634)</f>
        <v>0.73076923076923073</v>
      </c>
    </row>
    <row r="1635" spans="1:30" x14ac:dyDescent="0.25">
      <c r="A1635" s="39">
        <v>46219</v>
      </c>
      <c r="B1635" t="s">
        <v>127</v>
      </c>
      <c r="C1635">
        <v>18</v>
      </c>
      <c r="D1635" s="40">
        <v>1</v>
      </c>
      <c r="E1635">
        <v>3</v>
      </c>
      <c r="F1635">
        <v>3</v>
      </c>
      <c r="G1635">
        <v>11</v>
      </c>
      <c r="H1635">
        <v>9</v>
      </c>
      <c r="I1635">
        <v>1</v>
      </c>
      <c r="J1635">
        <v>0.82</v>
      </c>
      <c r="K1635">
        <v>0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1</v>
      </c>
      <c r="Z1635">
        <v>1</v>
      </c>
      <c r="AA1635" s="40">
        <f>AVERAGEIFS($C$2:C1635, $B$2:B1635, B1635)</f>
        <v>18.646153846153847</v>
      </c>
      <c r="AB1635" s="40">
        <f>AVERAGEIFS($I$2:I1635, $B$2:B1635, B1635)</f>
        <v>0.42692307692307696</v>
      </c>
      <c r="AC1635" s="40">
        <f>AVERAGEIFS($J$2:J1635, $B$2:B1635, B1635)</f>
        <v>0.47338461538461524</v>
      </c>
      <c r="AD1635" s="40">
        <f>AVERAGEIFS($D$2:D1635, $B$2:B1635, B1635)</f>
        <v>0.43076923076923079</v>
      </c>
    </row>
    <row r="1636" spans="1:30" x14ac:dyDescent="0.25">
      <c r="A1636" s="39">
        <v>46219</v>
      </c>
      <c r="B1636" t="s">
        <v>111</v>
      </c>
      <c r="C1636">
        <v>11</v>
      </c>
      <c r="D1636" s="40">
        <v>1</v>
      </c>
      <c r="E1636">
        <v>3</v>
      </c>
      <c r="F1636">
        <v>3</v>
      </c>
      <c r="G1636">
        <v>11</v>
      </c>
      <c r="H1636">
        <v>9</v>
      </c>
      <c r="I1636">
        <v>1</v>
      </c>
      <c r="J1636">
        <v>0.82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1</v>
      </c>
      <c r="Z1636">
        <v>1</v>
      </c>
      <c r="AA1636" s="40">
        <f>AVERAGEIFS($C$2:C1636, $B$2:B1636, B1636)</f>
        <v>11.73469387755102</v>
      </c>
      <c r="AB1636" s="40">
        <f>AVERAGEIFS($I$2:I1636, $B$2:B1636, B1636)</f>
        <v>0.5</v>
      </c>
      <c r="AC1636" s="40">
        <f>AVERAGEIFS($J$2:J1636, $B$2:B1636, B1636)</f>
        <v>0.50938775510204071</v>
      </c>
      <c r="AD1636" s="40">
        <f>AVERAGEIFS($D$2:D1636, $B$2:B1636, B1636)</f>
        <v>0.53061224489795922</v>
      </c>
    </row>
    <row r="1637" spans="1:30" x14ac:dyDescent="0.25">
      <c r="A1637" s="39">
        <v>46219</v>
      </c>
      <c r="B1637" t="s">
        <v>65</v>
      </c>
      <c r="C1637">
        <v>9</v>
      </c>
      <c r="D1637" s="40">
        <v>1</v>
      </c>
      <c r="E1637">
        <v>3</v>
      </c>
      <c r="F1637">
        <v>3</v>
      </c>
      <c r="G1637">
        <v>11</v>
      </c>
      <c r="H1637">
        <v>9</v>
      </c>
      <c r="I1637">
        <v>1</v>
      </c>
      <c r="J1637">
        <v>0.82</v>
      </c>
      <c r="K1637">
        <v>0</v>
      </c>
      <c r="L1637">
        <v>0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1</v>
      </c>
      <c r="Z1637">
        <v>1</v>
      </c>
      <c r="AA1637" s="40">
        <f>AVERAGEIFS($C$2:C1637, $B$2:B1637, B1637)</f>
        <v>15.8</v>
      </c>
      <c r="AB1637" s="40">
        <f>AVERAGEIFS($I$2:I1637, $B$2:B1637, B1637)</f>
        <v>0.61499999999999999</v>
      </c>
      <c r="AC1637" s="40">
        <f>AVERAGEIFS($J$2:J1637, $B$2:B1637, B1637)</f>
        <v>0.55399999999999994</v>
      </c>
      <c r="AD1637" s="40">
        <f>AVERAGEIFS($D$2:D1637, $B$2:B1637, B1637)</f>
        <v>0.6</v>
      </c>
    </row>
    <row r="1638" spans="1:30" x14ac:dyDescent="0.25">
      <c r="A1638" s="39">
        <v>46219</v>
      </c>
      <c r="B1638" t="s">
        <v>31</v>
      </c>
      <c r="C1638">
        <v>8</v>
      </c>
      <c r="D1638" s="40">
        <v>1</v>
      </c>
      <c r="E1638">
        <v>3</v>
      </c>
      <c r="F1638">
        <v>3</v>
      </c>
      <c r="G1638">
        <v>11</v>
      </c>
      <c r="H1638">
        <v>9</v>
      </c>
      <c r="I1638">
        <v>1</v>
      </c>
      <c r="J1638">
        <v>0.82</v>
      </c>
      <c r="K1638">
        <v>0</v>
      </c>
      <c r="L1638">
        <v>0</v>
      </c>
      <c r="M1638">
        <v>0</v>
      </c>
      <c r="N1638">
        <v>1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1</v>
      </c>
      <c r="Z1638">
        <v>1</v>
      </c>
      <c r="AA1638" s="40">
        <f>AVERAGEIFS($C$2:C1638, $B$2:B1638, B1638)</f>
        <v>19.976744186046513</v>
      </c>
      <c r="AB1638" s="40">
        <f>AVERAGEIFS($I$2:I1638, $B$2:B1638, B1638)</f>
        <v>0.47790697674418608</v>
      </c>
      <c r="AC1638" s="40">
        <f>AVERAGEIFS($J$2:J1638, $B$2:B1638, B1638)</f>
        <v>0.48627906976744184</v>
      </c>
      <c r="AD1638" s="40">
        <f>AVERAGEIFS($D$2:D1638, $B$2:B1638, B1638)</f>
        <v>0.53488372093023251</v>
      </c>
    </row>
    <row r="1639" spans="1:30" x14ac:dyDescent="0.25">
      <c r="A1639" s="39">
        <v>46219</v>
      </c>
      <c r="B1639" t="s">
        <v>32</v>
      </c>
      <c r="C1639">
        <v>5</v>
      </c>
      <c r="D1639" s="40">
        <v>1</v>
      </c>
      <c r="E1639">
        <v>3</v>
      </c>
      <c r="F1639">
        <v>3</v>
      </c>
      <c r="G1639">
        <v>11</v>
      </c>
      <c r="H1639">
        <v>9</v>
      </c>
      <c r="I1639">
        <v>1</v>
      </c>
      <c r="J1639">
        <v>0.82</v>
      </c>
      <c r="K1639">
        <v>0</v>
      </c>
      <c r="L1639">
        <v>0</v>
      </c>
      <c r="M1639">
        <v>0</v>
      </c>
      <c r="N1639">
        <v>1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1</v>
      </c>
      <c r="AA1639" s="40">
        <f>AVERAGEIFS($C$2:C1639, $B$2:B1639, B1639)</f>
        <v>9.5405405405405403</v>
      </c>
      <c r="AB1639" s="40">
        <f>AVERAGEIFS($I$2:I1639, $B$2:B1639, B1639)</f>
        <v>0.45135135135135135</v>
      </c>
      <c r="AC1639" s="40">
        <f>AVERAGEIFS($J$2:J1639, $B$2:B1639, B1639)</f>
        <v>0.47405405405405415</v>
      </c>
      <c r="AD1639" s="40">
        <f>AVERAGEIFS($D$2:D1639, $B$2:B1639, B1639)</f>
        <v>0.48648648648648651</v>
      </c>
    </row>
    <row r="1640" spans="1:30" x14ac:dyDescent="0.25">
      <c r="A1640" s="39">
        <v>46219</v>
      </c>
      <c r="B1640" t="s">
        <v>247</v>
      </c>
      <c r="C1640">
        <v>5</v>
      </c>
      <c r="D1640" s="40">
        <v>1</v>
      </c>
      <c r="E1640">
        <v>3</v>
      </c>
      <c r="F1640">
        <v>3</v>
      </c>
      <c r="G1640">
        <v>11</v>
      </c>
      <c r="H1640">
        <v>9</v>
      </c>
      <c r="I1640">
        <v>1</v>
      </c>
      <c r="J1640">
        <v>0.82</v>
      </c>
      <c r="K1640">
        <v>0</v>
      </c>
      <c r="L1640">
        <v>0</v>
      </c>
      <c r="M1640">
        <v>0</v>
      </c>
      <c r="N1640">
        <v>1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1</v>
      </c>
      <c r="Z1640">
        <v>1</v>
      </c>
      <c r="AA1640" s="40">
        <f>AVERAGEIFS($C$2:C1640, $B$2:B1640, B1640)</f>
        <v>7</v>
      </c>
      <c r="AB1640" s="40">
        <f>AVERAGEIFS($I$2:I1640, $B$2:B1640, B1640)</f>
        <v>0.63749999999999996</v>
      </c>
      <c r="AC1640" s="40">
        <f>AVERAGEIFS($J$2:J1640, $B$2:B1640, B1640)</f>
        <v>0.60249999999999992</v>
      </c>
      <c r="AD1640" s="40">
        <f>AVERAGEIFS($D$2:D1640, $B$2:B1640, B1640)</f>
        <v>0.5</v>
      </c>
    </row>
    <row r="1641" spans="1:30" x14ac:dyDescent="0.25">
      <c r="A1641" s="39">
        <v>46219</v>
      </c>
      <c r="B1641" t="s">
        <v>3</v>
      </c>
      <c r="C1641">
        <v>22</v>
      </c>
      <c r="D1641" s="40">
        <v>0</v>
      </c>
      <c r="E1641">
        <v>3</v>
      </c>
      <c r="F1641">
        <v>0</v>
      </c>
      <c r="G1641">
        <v>11</v>
      </c>
      <c r="H1641">
        <v>2</v>
      </c>
      <c r="I1641">
        <v>0</v>
      </c>
      <c r="J1641">
        <v>0.18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 s="40">
        <f>AVERAGEIFS($C$2:C1641, $B$2:B1641, B1641)</f>
        <v>22.541666666666668</v>
      </c>
      <c r="AB1641" s="40">
        <f>AVERAGEIFS($I$2:I1641, $B$2:B1641, B1641)</f>
        <v>0.47083333333333327</v>
      </c>
      <c r="AC1641" s="40">
        <f>AVERAGEIFS($J$2:J1641, $B$2:B1641, B1641)</f>
        <v>0.48208333333333336</v>
      </c>
      <c r="AD1641" s="40">
        <f>AVERAGEIFS($D$2:D1641, $B$2:B1641, B1641)</f>
        <v>0.5</v>
      </c>
    </row>
    <row r="1642" spans="1:30" x14ac:dyDescent="0.25">
      <c r="A1642" s="39">
        <v>46219</v>
      </c>
      <c r="B1642" t="s">
        <v>186</v>
      </c>
      <c r="C1642">
        <v>11</v>
      </c>
      <c r="D1642" s="40">
        <v>0</v>
      </c>
      <c r="E1642">
        <v>3</v>
      </c>
      <c r="F1642">
        <v>0</v>
      </c>
      <c r="G1642">
        <v>11</v>
      </c>
      <c r="H1642">
        <v>2</v>
      </c>
      <c r="I1642">
        <v>0</v>
      </c>
      <c r="J1642">
        <v>0.18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 s="40">
        <f>AVERAGEIFS($C$2:C1642, $B$2:B1642, B1642)</f>
        <v>14.071428571428571</v>
      </c>
      <c r="AB1642" s="40">
        <f>AVERAGEIFS($I$2:I1642, $B$2:B1642, B1642)</f>
        <v>0.63928571428571423</v>
      </c>
      <c r="AC1642" s="40">
        <f>AVERAGEIFS($J$2:J1642, $B$2:B1642, B1642)</f>
        <v>0.56071428571428572</v>
      </c>
      <c r="AD1642" s="40">
        <f>AVERAGEIFS($D$2:D1642, $B$2:B1642, B1642)</f>
        <v>0.7142857142857143</v>
      </c>
    </row>
    <row r="1643" spans="1:30" x14ac:dyDescent="0.25">
      <c r="A1643" s="39">
        <v>46219</v>
      </c>
      <c r="B1643" t="s">
        <v>1</v>
      </c>
      <c r="C1643">
        <v>10</v>
      </c>
      <c r="D1643" s="40">
        <v>0</v>
      </c>
      <c r="E1643">
        <v>3</v>
      </c>
      <c r="F1643">
        <v>0</v>
      </c>
      <c r="G1643">
        <v>11</v>
      </c>
      <c r="H1643">
        <v>2</v>
      </c>
      <c r="I1643">
        <v>0</v>
      </c>
      <c r="J1643">
        <v>0.18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 s="40">
        <f>AVERAGEIFS($C$2:C1643, $B$2:B1643, B1643)</f>
        <v>25.95</v>
      </c>
      <c r="AB1643" s="40">
        <f>AVERAGEIFS($I$2:I1643, $B$2:B1643, B1643)</f>
        <v>0.55000000000000004</v>
      </c>
      <c r="AC1643" s="40">
        <f>AVERAGEIFS($J$2:J1643, $B$2:B1643, B1643)</f>
        <v>0.505</v>
      </c>
      <c r="AD1643" s="40">
        <f>AVERAGEIFS($D$2:D1643, $B$2:B1643, B1643)</f>
        <v>0.65</v>
      </c>
    </row>
    <row r="1644" spans="1:30" x14ac:dyDescent="0.25">
      <c r="A1644" s="39">
        <v>46219</v>
      </c>
      <c r="B1644" t="s">
        <v>120</v>
      </c>
      <c r="C1644">
        <v>9</v>
      </c>
      <c r="D1644" s="40">
        <v>0</v>
      </c>
      <c r="E1644">
        <v>3</v>
      </c>
      <c r="F1644">
        <v>0</v>
      </c>
      <c r="G1644">
        <v>11</v>
      </c>
      <c r="H1644">
        <v>2</v>
      </c>
      <c r="I1644">
        <v>0</v>
      </c>
      <c r="J1644">
        <v>0.18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 s="40">
        <f>AVERAGEIFS($C$2:C1644, $B$2:B1644, B1644)</f>
        <v>14.140625</v>
      </c>
      <c r="AB1644" s="40">
        <f>AVERAGEIFS($I$2:I1644, $B$2:B1644, B1644)</f>
        <v>0.49140624999999993</v>
      </c>
      <c r="AC1644" s="40">
        <f>AVERAGEIFS($J$2:J1644, $B$2:B1644, B1644)</f>
        <v>0.49218749999999994</v>
      </c>
      <c r="AD1644" s="40">
        <f>AVERAGEIFS($D$2:D1644, $B$2:B1644, B1644)</f>
        <v>0.453125</v>
      </c>
    </row>
    <row r="1645" spans="1:30" x14ac:dyDescent="0.25">
      <c r="A1645" s="39">
        <v>46219</v>
      </c>
      <c r="B1645" t="s">
        <v>126</v>
      </c>
      <c r="C1645">
        <v>6</v>
      </c>
      <c r="D1645" s="40">
        <v>0</v>
      </c>
      <c r="E1645">
        <v>3</v>
      </c>
      <c r="F1645">
        <v>0</v>
      </c>
      <c r="G1645">
        <v>11</v>
      </c>
      <c r="H1645">
        <v>2</v>
      </c>
      <c r="I1645">
        <v>0</v>
      </c>
      <c r="J1645">
        <v>0.18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 s="40">
        <f>AVERAGEIFS($C$2:C1645, $B$2:B1645, B1645)</f>
        <v>11.785714285714286</v>
      </c>
      <c r="AB1645" s="40">
        <f>AVERAGEIFS($I$2:I1645, $B$2:B1645, B1645)</f>
        <v>0.43928571428571433</v>
      </c>
      <c r="AC1645" s="40">
        <f>AVERAGEIFS($J$2:J1645, $B$2:B1645, B1645)</f>
        <v>0.47464285714285709</v>
      </c>
      <c r="AD1645" s="40">
        <f>AVERAGEIFS($D$2:D1645, $B$2:B1645, B1645)</f>
        <v>0.5</v>
      </c>
    </row>
    <row r="1646" spans="1:30" x14ac:dyDescent="0.25">
      <c r="A1646" s="39">
        <v>46219</v>
      </c>
      <c r="B1646" t="s">
        <v>34</v>
      </c>
      <c r="C1646">
        <v>5</v>
      </c>
      <c r="D1646" s="40">
        <v>0</v>
      </c>
      <c r="E1646">
        <v>3</v>
      </c>
      <c r="F1646">
        <v>0</v>
      </c>
      <c r="G1646">
        <v>11</v>
      </c>
      <c r="H1646">
        <v>2</v>
      </c>
      <c r="I1646">
        <v>0</v>
      </c>
      <c r="J1646">
        <v>0.18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 s="40">
        <f>AVERAGEIFS($C$2:C1646, $B$2:B1646, B1646)</f>
        <v>19.423076923076923</v>
      </c>
      <c r="AB1646" s="40">
        <f>AVERAGEIFS($I$2:I1646, $B$2:B1646, B1646)</f>
        <v>0.53076923076923077</v>
      </c>
      <c r="AC1646" s="40">
        <f>AVERAGEIFS($J$2:J1646, $B$2:B1646, B1646)</f>
        <v>0.48461538461538456</v>
      </c>
      <c r="AD1646" s="40">
        <f>AVERAGEIFS($D$2:D1646, $B$2:B1646, B1646)</f>
        <v>0.53846153846153844</v>
      </c>
    </row>
    <row r="1647" spans="1:30" x14ac:dyDescent="0.25">
      <c r="A1647" s="39">
        <v>46219</v>
      </c>
      <c r="B1647" t="s">
        <v>29</v>
      </c>
      <c r="C1647">
        <v>4</v>
      </c>
      <c r="D1647" s="40">
        <v>0</v>
      </c>
      <c r="E1647">
        <v>3</v>
      </c>
      <c r="F1647">
        <v>0</v>
      </c>
      <c r="G1647">
        <v>11</v>
      </c>
      <c r="H1647">
        <v>2</v>
      </c>
      <c r="I1647">
        <v>0</v>
      </c>
      <c r="J1647">
        <v>0.18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 s="40">
        <f>AVERAGEIFS($C$2:C1647, $B$2:B1647, B1647)</f>
        <v>11.8</v>
      </c>
      <c r="AB1647" s="40">
        <f>AVERAGEIFS($I$2:I1647, $B$2:B1647, B1647)</f>
        <v>0.49900000000000011</v>
      </c>
      <c r="AC1647" s="40">
        <f>AVERAGEIFS($J$2:J1647, $B$2:B1647, B1647)</f>
        <v>0.49740000000000001</v>
      </c>
      <c r="AD1647" s="40">
        <f>AVERAGEIFS($D$2:D1647, $B$2:B1647, B1647)</f>
        <v>0.6</v>
      </c>
    </row>
    <row r="1648" spans="1:30" x14ac:dyDescent="0.25">
      <c r="A1648" s="39">
        <v>46219</v>
      </c>
      <c r="B1648" t="s">
        <v>250</v>
      </c>
      <c r="C1648">
        <v>4</v>
      </c>
      <c r="D1648" s="40">
        <v>0</v>
      </c>
      <c r="E1648">
        <v>3</v>
      </c>
      <c r="F1648">
        <v>0</v>
      </c>
      <c r="G1648">
        <v>11</v>
      </c>
      <c r="H1648">
        <v>2</v>
      </c>
      <c r="I1648">
        <v>0</v>
      </c>
      <c r="J1648">
        <v>0.18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 s="40">
        <f>AVERAGEIFS($C$2:C1648, $B$2:B1648, B1648)</f>
        <v>4</v>
      </c>
      <c r="AB1648" s="40">
        <f>AVERAGEIFS($I$2:I1648, $B$2:B1648, B1648)</f>
        <v>0</v>
      </c>
      <c r="AC1648" s="40">
        <f>AVERAGEIFS($J$2:J1648, $B$2:B1648, B1648)</f>
        <v>0.18</v>
      </c>
      <c r="AD1648" s="40">
        <f>AVERAGEIFS($D$2:D1648, $B$2:B1648, B1648)</f>
        <v>0</v>
      </c>
    </row>
    <row r="1649" spans="1:30" x14ac:dyDescent="0.25">
      <c r="A1649" s="39">
        <v>46220</v>
      </c>
      <c r="B1649" t="s">
        <v>6</v>
      </c>
      <c r="C1649">
        <v>35</v>
      </c>
      <c r="D1649" s="40">
        <v>1</v>
      </c>
      <c r="E1649">
        <v>4</v>
      </c>
      <c r="F1649">
        <v>3</v>
      </c>
      <c r="G1649">
        <v>16</v>
      </c>
      <c r="H1649">
        <v>11</v>
      </c>
      <c r="I1649">
        <v>0.75</v>
      </c>
      <c r="J1649">
        <v>0.69</v>
      </c>
      <c r="K1649">
        <v>0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1</v>
      </c>
      <c r="Y1649">
        <v>1</v>
      </c>
      <c r="Z1649">
        <v>0</v>
      </c>
      <c r="AA1649" s="40">
        <f>AVERAGEIFS($C$2:C1649, $B$2:B1649, B1649)</f>
        <v>24.490566037735849</v>
      </c>
      <c r="AB1649" s="40">
        <f>AVERAGEIFS($I$2:I1649, $B$2:B1649, B1649)</f>
        <v>0.66132075471698104</v>
      </c>
      <c r="AC1649" s="40">
        <f>AVERAGEIFS($J$2:J1649, $B$2:B1649, B1649)</f>
        <v>0.5843396226415094</v>
      </c>
      <c r="AD1649" s="40">
        <f>AVERAGEIFS($D$2:D1649, $B$2:B1649, B1649)</f>
        <v>0.73584905660377353</v>
      </c>
    </row>
    <row r="1650" spans="1:30" x14ac:dyDescent="0.25">
      <c r="A1650" s="39">
        <v>46220</v>
      </c>
      <c r="B1650" t="s">
        <v>34</v>
      </c>
      <c r="C1650">
        <v>25</v>
      </c>
      <c r="D1650" s="40">
        <v>1</v>
      </c>
      <c r="E1650">
        <v>4</v>
      </c>
      <c r="F1650">
        <v>3</v>
      </c>
      <c r="G1650">
        <v>16</v>
      </c>
      <c r="H1650">
        <v>11</v>
      </c>
      <c r="I1650">
        <v>0.75</v>
      </c>
      <c r="J1650">
        <v>0.69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1</v>
      </c>
      <c r="Y1650">
        <v>1</v>
      </c>
      <c r="Z1650">
        <v>0</v>
      </c>
      <c r="AA1650" s="40">
        <f>AVERAGEIFS($C$2:C1650, $B$2:B1650, B1650)</f>
        <v>19.62962962962963</v>
      </c>
      <c r="AB1650" s="40">
        <f>AVERAGEIFS($I$2:I1650, $B$2:B1650, B1650)</f>
        <v>0.53888888888888886</v>
      </c>
      <c r="AC1650" s="40">
        <f>AVERAGEIFS($J$2:J1650, $B$2:B1650, B1650)</f>
        <v>0.49222222222222212</v>
      </c>
      <c r="AD1650" s="40">
        <f>AVERAGEIFS($D$2:D1650, $B$2:B1650, B1650)</f>
        <v>0.55555555555555558</v>
      </c>
    </row>
    <row r="1651" spans="1:30" x14ac:dyDescent="0.25">
      <c r="A1651" s="39">
        <v>46220</v>
      </c>
      <c r="B1651" t="s">
        <v>90</v>
      </c>
      <c r="C1651">
        <v>25</v>
      </c>
      <c r="D1651" s="40">
        <v>1</v>
      </c>
      <c r="E1651">
        <v>4</v>
      </c>
      <c r="F1651">
        <v>3</v>
      </c>
      <c r="G1651">
        <v>16</v>
      </c>
      <c r="H1651">
        <v>11</v>
      </c>
      <c r="I1651">
        <v>0.75</v>
      </c>
      <c r="J1651">
        <v>0.69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1</v>
      </c>
      <c r="Y1651">
        <v>1</v>
      </c>
      <c r="Z1651">
        <v>0</v>
      </c>
      <c r="AA1651" s="40">
        <f>AVERAGEIFS($C$2:C1651, $B$2:B1651, B1651)</f>
        <v>22.107142857142858</v>
      </c>
      <c r="AB1651" s="40">
        <f>AVERAGEIFS($I$2:I1651, $B$2:B1651, B1651)</f>
        <v>0.6</v>
      </c>
      <c r="AC1651" s="40">
        <f>AVERAGEIFS($J$2:J1651, $B$2:B1651, B1651)</f>
        <v>0.54642857142857137</v>
      </c>
      <c r="AD1651" s="40">
        <f>AVERAGEIFS($D$2:D1651, $B$2:B1651, B1651)</f>
        <v>0.7142857142857143</v>
      </c>
    </row>
    <row r="1652" spans="1:30" x14ac:dyDescent="0.25">
      <c r="A1652" s="39">
        <v>46220</v>
      </c>
      <c r="B1652" t="s">
        <v>119</v>
      </c>
      <c r="C1652">
        <v>28</v>
      </c>
      <c r="D1652" s="40">
        <v>1</v>
      </c>
      <c r="E1652">
        <v>4</v>
      </c>
      <c r="F1652">
        <v>3</v>
      </c>
      <c r="G1652">
        <v>16</v>
      </c>
      <c r="H1652">
        <v>11</v>
      </c>
      <c r="I1652">
        <v>0.75</v>
      </c>
      <c r="J1652">
        <v>0.69</v>
      </c>
      <c r="K1652">
        <v>0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1</v>
      </c>
      <c r="Y1652">
        <v>1</v>
      </c>
      <c r="Z1652">
        <v>0</v>
      </c>
      <c r="AA1652" s="40">
        <f>AVERAGEIFS($C$2:C1652, $B$2:B1652, B1652)</f>
        <v>17.545454545454547</v>
      </c>
      <c r="AB1652" s="40">
        <f>AVERAGEIFS($I$2:I1652, $B$2:B1652, B1652)</f>
        <v>0.4795454545454545</v>
      </c>
      <c r="AC1652" s="40">
        <f>AVERAGEIFS($J$2:J1652, $B$2:B1652, B1652)</f>
        <v>0.48499999999999999</v>
      </c>
      <c r="AD1652" s="40">
        <f>AVERAGEIFS($D$2:D1652, $B$2:B1652, B1652)</f>
        <v>0.5</v>
      </c>
    </row>
    <row r="1653" spans="1:30" x14ac:dyDescent="0.25">
      <c r="A1653" s="39">
        <v>46220</v>
      </c>
      <c r="B1653" t="s">
        <v>118</v>
      </c>
      <c r="C1653">
        <v>12</v>
      </c>
      <c r="D1653" s="40">
        <v>1</v>
      </c>
      <c r="E1653">
        <v>4</v>
      </c>
      <c r="F1653">
        <v>3</v>
      </c>
      <c r="G1653">
        <v>16</v>
      </c>
      <c r="H1653">
        <v>11</v>
      </c>
      <c r="I1653">
        <v>0.75</v>
      </c>
      <c r="J1653">
        <v>0.69</v>
      </c>
      <c r="K1653">
        <v>0</v>
      </c>
      <c r="L1653">
        <v>0</v>
      </c>
      <c r="M1653">
        <v>1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1</v>
      </c>
      <c r="Y1653">
        <v>1</v>
      </c>
      <c r="Z1653">
        <v>0</v>
      </c>
      <c r="AA1653" s="40">
        <f>AVERAGEIFS($C$2:C1653, $B$2:B1653, B1653)</f>
        <v>14.444444444444445</v>
      </c>
      <c r="AB1653" s="40">
        <f>AVERAGEIFS($I$2:I1653, $B$2:B1653, B1653)</f>
        <v>0.47037037037037038</v>
      </c>
      <c r="AC1653" s="40">
        <f>AVERAGEIFS($J$2:J1653, $B$2:B1653, B1653)</f>
        <v>0.5033333333333333</v>
      </c>
      <c r="AD1653" s="40">
        <f>AVERAGEIFS($D$2:D1653, $B$2:B1653, B1653)</f>
        <v>0.44444444444444442</v>
      </c>
    </row>
    <row r="1654" spans="1:30" x14ac:dyDescent="0.25">
      <c r="A1654" s="39">
        <v>46220</v>
      </c>
      <c r="B1654" t="s">
        <v>126</v>
      </c>
      <c r="C1654">
        <v>26</v>
      </c>
      <c r="D1654" s="40">
        <v>1</v>
      </c>
      <c r="E1654">
        <v>4</v>
      </c>
      <c r="F1654">
        <v>3</v>
      </c>
      <c r="G1654">
        <v>16</v>
      </c>
      <c r="H1654">
        <v>11</v>
      </c>
      <c r="I1654">
        <v>0.75</v>
      </c>
      <c r="J1654">
        <v>0.69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1</v>
      </c>
      <c r="Z1654">
        <v>0</v>
      </c>
      <c r="AA1654" s="40">
        <f>AVERAGEIFS($C$2:C1654, $B$2:B1654, B1654)</f>
        <v>12.275862068965518</v>
      </c>
      <c r="AB1654" s="40">
        <f>AVERAGEIFS($I$2:I1654, $B$2:B1654, B1654)</f>
        <v>0.45</v>
      </c>
      <c r="AC1654" s="40">
        <f>AVERAGEIFS($J$2:J1654, $B$2:B1654, B1654)</f>
        <v>0.48206896551724132</v>
      </c>
      <c r="AD1654" s="40">
        <f>AVERAGEIFS($D$2:D1654, $B$2:B1654, B1654)</f>
        <v>0.51724137931034486</v>
      </c>
    </row>
    <row r="1655" spans="1:30" x14ac:dyDescent="0.25">
      <c r="A1655" s="39">
        <v>46220</v>
      </c>
      <c r="B1655" t="s">
        <v>1</v>
      </c>
      <c r="C1655">
        <v>31</v>
      </c>
      <c r="D1655" s="40">
        <v>0</v>
      </c>
      <c r="E1655">
        <v>4</v>
      </c>
      <c r="F1655">
        <v>1</v>
      </c>
      <c r="G1655">
        <v>16</v>
      </c>
      <c r="H1655">
        <v>5</v>
      </c>
      <c r="I1655">
        <v>0.25</v>
      </c>
      <c r="J1655">
        <v>0.31</v>
      </c>
      <c r="K1655">
        <v>0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 s="40">
        <f>AVERAGEIFS($C$2:C1655, $B$2:B1655, B1655)</f>
        <v>26.19047619047619</v>
      </c>
      <c r="AB1655" s="40">
        <f>AVERAGEIFS($I$2:I1655, $B$2:B1655, B1655)</f>
        <v>0.5357142857142857</v>
      </c>
      <c r="AC1655" s="40">
        <f>AVERAGEIFS($J$2:J1655, $B$2:B1655, B1655)</f>
        <v>0.49571428571428572</v>
      </c>
      <c r="AD1655" s="40">
        <f>AVERAGEIFS($D$2:D1655, $B$2:B1655, B1655)</f>
        <v>0.61904761904761907</v>
      </c>
    </row>
    <row r="1656" spans="1:30" x14ac:dyDescent="0.25">
      <c r="A1656" s="39">
        <v>46220</v>
      </c>
      <c r="B1656" t="s">
        <v>251</v>
      </c>
      <c r="C1656">
        <v>22</v>
      </c>
      <c r="D1656" s="40">
        <v>0</v>
      </c>
      <c r="E1656">
        <v>4</v>
      </c>
      <c r="F1656">
        <v>1</v>
      </c>
      <c r="G1656">
        <v>16</v>
      </c>
      <c r="H1656">
        <v>5</v>
      </c>
      <c r="I1656">
        <v>0.25</v>
      </c>
      <c r="J1656">
        <v>0.31</v>
      </c>
      <c r="K1656">
        <v>0</v>
      </c>
      <c r="L1656">
        <v>1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 s="40">
        <f>AVERAGEIFS($C$2:C1656, $B$2:B1656, B1656)</f>
        <v>22</v>
      </c>
      <c r="AB1656" s="40">
        <f>AVERAGEIFS($I$2:I1656, $B$2:B1656, B1656)</f>
        <v>0.25</v>
      </c>
      <c r="AC1656" s="40">
        <f>AVERAGEIFS($J$2:J1656, $B$2:B1656, B1656)</f>
        <v>0.31</v>
      </c>
      <c r="AD1656" s="40">
        <f>AVERAGEIFS($D$2:D1656, $B$2:B1656, B1656)</f>
        <v>0</v>
      </c>
    </row>
    <row r="1657" spans="1:30" x14ac:dyDescent="0.25">
      <c r="A1657" s="39">
        <v>46220</v>
      </c>
      <c r="B1657" t="s">
        <v>31</v>
      </c>
      <c r="C1657">
        <v>20</v>
      </c>
      <c r="D1657" s="40">
        <v>0</v>
      </c>
      <c r="E1657">
        <v>4</v>
      </c>
      <c r="F1657">
        <v>1</v>
      </c>
      <c r="G1657">
        <v>16</v>
      </c>
      <c r="H1657">
        <v>5</v>
      </c>
      <c r="I1657">
        <v>0.25</v>
      </c>
      <c r="J1657">
        <v>0.31</v>
      </c>
      <c r="K1657">
        <v>0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 s="40">
        <f>AVERAGEIFS($C$2:C1657, $B$2:B1657, B1657)</f>
        <v>19.977272727272727</v>
      </c>
      <c r="AB1657" s="40">
        <f>AVERAGEIFS($I$2:I1657, $B$2:B1657, B1657)</f>
        <v>0.47272727272727272</v>
      </c>
      <c r="AC1657" s="40">
        <f>AVERAGEIFS($J$2:J1657, $B$2:B1657, B1657)</f>
        <v>0.48227272727272724</v>
      </c>
      <c r="AD1657" s="40">
        <f>AVERAGEIFS($D$2:D1657, $B$2:B1657, B1657)</f>
        <v>0.52272727272727271</v>
      </c>
    </row>
    <row r="1658" spans="1:30" x14ac:dyDescent="0.25">
      <c r="A1658" s="39">
        <v>46220</v>
      </c>
      <c r="B1658" t="s">
        <v>113</v>
      </c>
      <c r="C1658">
        <v>32</v>
      </c>
      <c r="D1658" s="40">
        <v>0</v>
      </c>
      <c r="E1658">
        <v>4</v>
      </c>
      <c r="F1658">
        <v>1</v>
      </c>
      <c r="G1658">
        <v>16</v>
      </c>
      <c r="H1658">
        <v>5</v>
      </c>
      <c r="I1658">
        <v>0.25</v>
      </c>
      <c r="J1658">
        <v>0.31</v>
      </c>
      <c r="K1658">
        <v>0</v>
      </c>
      <c r="L1658">
        <v>1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 s="40">
        <f>AVERAGEIFS($C$2:C1658, $B$2:B1658, B1658)</f>
        <v>20.172413793103448</v>
      </c>
      <c r="AB1658" s="40">
        <f>AVERAGEIFS($I$2:I1658, $B$2:B1658, B1658)</f>
        <v>0.51206896551724135</v>
      </c>
      <c r="AC1658" s="40">
        <f>AVERAGEIFS($J$2:J1658, $B$2:B1658, B1658)</f>
        <v>0.50275862068965527</v>
      </c>
      <c r="AD1658" s="40">
        <f>AVERAGEIFS($D$2:D1658, $B$2:B1658, B1658)</f>
        <v>0.51724137931034486</v>
      </c>
    </row>
    <row r="1659" spans="1:30" x14ac:dyDescent="0.25">
      <c r="A1659" s="39">
        <v>46220</v>
      </c>
      <c r="B1659" t="s">
        <v>64</v>
      </c>
      <c r="C1659">
        <v>8</v>
      </c>
      <c r="D1659" s="40">
        <v>0</v>
      </c>
      <c r="E1659">
        <v>4</v>
      </c>
      <c r="F1659">
        <v>1</v>
      </c>
      <c r="G1659">
        <v>16</v>
      </c>
      <c r="H1659">
        <v>5</v>
      </c>
      <c r="I1659">
        <v>0.25</v>
      </c>
      <c r="J1659">
        <v>0.31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 s="40">
        <f>AVERAGEIFS($C$2:C1659, $B$2:B1659, B1659)</f>
        <v>17.272727272727273</v>
      </c>
      <c r="AB1659" s="40">
        <f>AVERAGEIFS($I$2:I1659, $B$2:B1659, B1659)</f>
        <v>0.57272727272727275</v>
      </c>
      <c r="AC1659" s="40">
        <f>AVERAGEIFS($J$2:J1659, $B$2:B1659, B1659)</f>
        <v>0.52363636363636357</v>
      </c>
      <c r="AD1659" s="40">
        <f>AVERAGEIFS($D$2:D1659, $B$2:B1659, B1659)</f>
        <v>0.63636363636363635</v>
      </c>
    </row>
    <row r="1660" spans="1:30" x14ac:dyDescent="0.25">
      <c r="A1660" s="39">
        <v>46220</v>
      </c>
      <c r="B1660" t="s">
        <v>23</v>
      </c>
      <c r="C1660">
        <v>17</v>
      </c>
      <c r="D1660" s="40">
        <v>0</v>
      </c>
      <c r="E1660">
        <v>4</v>
      </c>
      <c r="F1660">
        <v>1</v>
      </c>
      <c r="G1660">
        <v>16</v>
      </c>
      <c r="H1660">
        <v>5</v>
      </c>
      <c r="I1660">
        <v>0.25</v>
      </c>
      <c r="J1660">
        <v>0.31</v>
      </c>
      <c r="K1660">
        <v>0</v>
      </c>
      <c r="L1660">
        <v>1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 s="40">
        <f>AVERAGEIFS($C$2:C1660, $B$2:B1660, B1660)</f>
        <v>11.324999999999999</v>
      </c>
      <c r="AB1660" s="40">
        <f>AVERAGEIFS($I$2:I1660, $B$2:B1660, B1660)</f>
        <v>0.46125000000000005</v>
      </c>
      <c r="AC1660" s="40">
        <f>AVERAGEIFS($J$2:J1660, $B$2:B1660, B1660)</f>
        <v>0.48787500000000011</v>
      </c>
      <c r="AD1660" s="40">
        <f>AVERAGEIFS($D$2:D1660, $B$2:B1660, B1660)</f>
        <v>0.4375</v>
      </c>
    </row>
    <row r="1661" spans="1:30" x14ac:dyDescent="0.25">
      <c r="A1661" s="39">
        <v>46221</v>
      </c>
      <c r="B1661" t="s">
        <v>23</v>
      </c>
      <c r="C1661">
        <v>12</v>
      </c>
      <c r="D1661" s="40">
        <v>0</v>
      </c>
      <c r="E1661">
        <v>4</v>
      </c>
      <c r="F1661">
        <v>1</v>
      </c>
      <c r="G1661">
        <v>18</v>
      </c>
      <c r="H1661">
        <v>7</v>
      </c>
      <c r="I1661">
        <v>0.25</v>
      </c>
      <c r="J1661">
        <v>0.39</v>
      </c>
      <c r="K1661">
        <v>0</v>
      </c>
      <c r="L1661">
        <v>0</v>
      </c>
      <c r="M1661">
        <v>0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 s="40">
        <f>AVERAGEIFS($C$2:C1661, $B$2:B1661, B1661)</f>
        <v>11.333333333333334</v>
      </c>
      <c r="AB1661" s="40">
        <f>AVERAGEIFS($I$2:I1661, $B$2:B1661, B1661)</f>
        <v>0.45864197530864204</v>
      </c>
      <c r="AC1661" s="40">
        <f>AVERAGEIFS($J$2:J1661, $B$2:B1661, B1661)</f>
        <v>0.4866666666666668</v>
      </c>
      <c r="AD1661" s="40">
        <f>AVERAGEIFS($D$2:D1661, $B$2:B1661, B1661)</f>
        <v>0.43209876543209874</v>
      </c>
    </row>
    <row r="1662" spans="1:30" x14ac:dyDescent="0.25">
      <c r="A1662" s="39">
        <v>46221</v>
      </c>
      <c r="B1662" t="s">
        <v>127</v>
      </c>
      <c r="C1662">
        <v>26</v>
      </c>
      <c r="D1662" s="40">
        <v>0</v>
      </c>
      <c r="E1662">
        <v>4</v>
      </c>
      <c r="F1662">
        <v>1</v>
      </c>
      <c r="G1662">
        <v>18</v>
      </c>
      <c r="H1662">
        <v>7</v>
      </c>
      <c r="I1662">
        <v>0.25</v>
      </c>
      <c r="J1662">
        <v>0.39</v>
      </c>
      <c r="K1662">
        <v>0</v>
      </c>
      <c r="L1662">
        <v>0</v>
      </c>
      <c r="M1662">
        <v>0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 s="40">
        <f>AVERAGEIFS($C$2:C1662, $B$2:B1662, B1662)</f>
        <v>18.757575757575758</v>
      </c>
      <c r="AB1662" s="40">
        <f>AVERAGEIFS($I$2:I1662, $B$2:B1662, B1662)</f>
        <v>0.42424242424242431</v>
      </c>
      <c r="AC1662" s="40">
        <f>AVERAGEIFS($J$2:J1662, $B$2:B1662, B1662)</f>
        <v>0.47212121212121194</v>
      </c>
      <c r="AD1662" s="40">
        <f>AVERAGEIFS($D$2:D1662, $B$2:B1662, B1662)</f>
        <v>0.42424242424242425</v>
      </c>
    </row>
    <row r="1663" spans="1:30" x14ac:dyDescent="0.25">
      <c r="A1663" s="39">
        <v>46221</v>
      </c>
      <c r="B1663" t="s">
        <v>120</v>
      </c>
      <c r="C1663">
        <v>11</v>
      </c>
      <c r="D1663" s="40">
        <v>0</v>
      </c>
      <c r="E1663">
        <v>4</v>
      </c>
      <c r="F1663">
        <v>1</v>
      </c>
      <c r="G1663">
        <v>18</v>
      </c>
      <c r="H1663">
        <v>7</v>
      </c>
      <c r="I1663">
        <v>0.25</v>
      </c>
      <c r="J1663">
        <v>0.39</v>
      </c>
      <c r="K1663">
        <v>0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 s="40">
        <f>AVERAGEIFS($C$2:C1663, $B$2:B1663, B1663)</f>
        <v>14.092307692307692</v>
      </c>
      <c r="AB1663" s="40">
        <f>AVERAGEIFS($I$2:I1663, $B$2:B1663, B1663)</f>
        <v>0.48769230769230765</v>
      </c>
      <c r="AC1663" s="40">
        <f>AVERAGEIFS($J$2:J1663, $B$2:B1663, B1663)</f>
        <v>0.49061538461538456</v>
      </c>
      <c r="AD1663" s="40">
        <f>AVERAGEIFS($D$2:D1663, $B$2:B1663, B1663)</f>
        <v>0.44615384615384618</v>
      </c>
    </row>
    <row r="1664" spans="1:30" x14ac:dyDescent="0.25">
      <c r="A1664" s="39">
        <v>46221</v>
      </c>
      <c r="B1664" t="s">
        <v>111</v>
      </c>
      <c r="C1664">
        <v>14</v>
      </c>
      <c r="D1664" s="40">
        <v>0</v>
      </c>
      <c r="E1664">
        <v>4</v>
      </c>
      <c r="F1664">
        <v>1</v>
      </c>
      <c r="G1664">
        <v>18</v>
      </c>
      <c r="H1664">
        <v>7</v>
      </c>
      <c r="I1664">
        <v>0.25</v>
      </c>
      <c r="J1664">
        <v>0.39</v>
      </c>
      <c r="K1664">
        <v>0</v>
      </c>
      <c r="L1664">
        <v>0</v>
      </c>
      <c r="M1664">
        <v>0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 s="40">
        <f>AVERAGEIFS($C$2:C1664, $B$2:B1664, B1664)</f>
        <v>11.78</v>
      </c>
      <c r="AB1664" s="40">
        <f>AVERAGEIFS($I$2:I1664, $B$2:B1664, B1664)</f>
        <v>0.495</v>
      </c>
      <c r="AC1664" s="40">
        <f>AVERAGEIFS($J$2:J1664, $B$2:B1664, B1664)</f>
        <v>0.50700000000000001</v>
      </c>
      <c r="AD1664" s="40">
        <f>AVERAGEIFS($D$2:D1664, $B$2:B1664, B1664)</f>
        <v>0.52</v>
      </c>
    </row>
    <row r="1665" spans="1:30" x14ac:dyDescent="0.25">
      <c r="A1665" s="39">
        <v>46221</v>
      </c>
      <c r="B1665" t="s">
        <v>29</v>
      </c>
      <c r="C1665">
        <v>14</v>
      </c>
      <c r="D1665" s="40">
        <v>0</v>
      </c>
      <c r="E1665">
        <v>4</v>
      </c>
      <c r="F1665">
        <v>1</v>
      </c>
      <c r="G1665">
        <v>18</v>
      </c>
      <c r="H1665">
        <v>7</v>
      </c>
      <c r="I1665">
        <v>0.25</v>
      </c>
      <c r="J1665">
        <v>0.39</v>
      </c>
      <c r="K1665">
        <v>0</v>
      </c>
      <c r="L1665">
        <v>0</v>
      </c>
      <c r="M1665">
        <v>0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 s="40">
        <f>AVERAGEIFS($C$2:C1665, $B$2:B1665, B1665)</f>
        <v>11.843137254901961</v>
      </c>
      <c r="AB1665" s="40">
        <f>AVERAGEIFS($I$2:I1665, $B$2:B1665, B1665)</f>
        <v>0.49411764705882366</v>
      </c>
      <c r="AC1665" s="40">
        <f>AVERAGEIFS($J$2:J1665, $B$2:B1665, B1665)</f>
        <v>0.49529411764705883</v>
      </c>
      <c r="AD1665" s="40">
        <f>AVERAGEIFS($D$2:D1665, $B$2:B1665, B1665)</f>
        <v>0.58823529411764708</v>
      </c>
    </row>
    <row r="1666" spans="1:30" x14ac:dyDescent="0.25">
      <c r="A1666" s="39">
        <v>46221</v>
      </c>
      <c r="B1666" t="s">
        <v>186</v>
      </c>
      <c r="C1666">
        <v>12</v>
      </c>
      <c r="D1666" s="40">
        <v>0</v>
      </c>
      <c r="E1666">
        <v>4</v>
      </c>
      <c r="F1666">
        <v>1</v>
      </c>
      <c r="G1666">
        <v>18</v>
      </c>
      <c r="H1666">
        <v>7</v>
      </c>
      <c r="I1666">
        <v>0.25</v>
      </c>
      <c r="J1666">
        <v>0.39</v>
      </c>
      <c r="K1666">
        <v>0</v>
      </c>
      <c r="L1666">
        <v>0</v>
      </c>
      <c r="M1666">
        <v>0</v>
      </c>
      <c r="N1666">
        <v>1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 s="40">
        <f>AVERAGEIFS($C$2:C1666, $B$2:B1666, B1666)</f>
        <v>13.933333333333334</v>
      </c>
      <c r="AB1666" s="40">
        <f>AVERAGEIFS($I$2:I1666, $B$2:B1666, B1666)</f>
        <v>0.61333333333333329</v>
      </c>
      <c r="AC1666" s="40">
        <f>AVERAGEIFS($J$2:J1666, $B$2:B1666, B1666)</f>
        <v>0.54933333333333334</v>
      </c>
      <c r="AD1666" s="40">
        <f>AVERAGEIFS($D$2:D1666, $B$2:B1666, B1666)</f>
        <v>0.66666666666666663</v>
      </c>
    </row>
    <row r="1667" spans="1:30" x14ac:dyDescent="0.25">
      <c r="A1667" s="39">
        <v>46221</v>
      </c>
      <c r="B1667" t="s">
        <v>20</v>
      </c>
      <c r="C1667">
        <v>12</v>
      </c>
      <c r="D1667" s="40">
        <v>1</v>
      </c>
      <c r="E1667">
        <v>4</v>
      </c>
      <c r="F1667">
        <v>3</v>
      </c>
      <c r="G1667">
        <v>18</v>
      </c>
      <c r="H1667">
        <v>11</v>
      </c>
      <c r="I1667">
        <v>0.75</v>
      </c>
      <c r="J1667">
        <v>0.61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1</v>
      </c>
      <c r="Y1667">
        <v>1</v>
      </c>
      <c r="Z1667">
        <v>1</v>
      </c>
      <c r="AA1667" s="40">
        <f>AVERAGEIFS($C$2:C1667, $B$2:B1667, B1667)</f>
        <v>14.148148148148149</v>
      </c>
      <c r="AB1667" s="40">
        <f>AVERAGEIFS($I$2:I1667, $B$2:B1667, B1667)</f>
        <v>0.59259259259259256</v>
      </c>
      <c r="AC1667" s="40">
        <f>AVERAGEIFS($J$2:J1667, $B$2:B1667, B1667)</f>
        <v>0.53611111111111109</v>
      </c>
      <c r="AD1667" s="40">
        <f>AVERAGEIFS($D$2:D1667, $B$2:B1667, B1667)</f>
        <v>0.62962962962962965</v>
      </c>
    </row>
    <row r="1668" spans="1:30" x14ac:dyDescent="0.25">
      <c r="A1668" s="39">
        <v>46221</v>
      </c>
      <c r="B1668" t="s">
        <v>65</v>
      </c>
      <c r="C1668">
        <v>30</v>
      </c>
      <c r="D1668" s="40">
        <v>1</v>
      </c>
      <c r="E1668">
        <v>4</v>
      </c>
      <c r="F1668">
        <v>3</v>
      </c>
      <c r="G1668">
        <v>18</v>
      </c>
      <c r="H1668">
        <v>11</v>
      </c>
      <c r="I1668">
        <v>0.75</v>
      </c>
      <c r="J1668">
        <v>0.61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1</v>
      </c>
      <c r="Y1668">
        <v>1</v>
      </c>
      <c r="Z1668">
        <v>1</v>
      </c>
      <c r="AA1668" s="40">
        <f>AVERAGEIFS($C$2:C1668, $B$2:B1668, B1668)</f>
        <v>17.09090909090909</v>
      </c>
      <c r="AB1668" s="40">
        <f>AVERAGEIFS($I$2:I1668, $B$2:B1668, B1668)</f>
        <v>0.62727272727272732</v>
      </c>
      <c r="AC1668" s="40">
        <f>AVERAGEIFS($J$2:J1668, $B$2:B1668, B1668)</f>
        <v>0.55909090909090908</v>
      </c>
      <c r="AD1668" s="40">
        <f>AVERAGEIFS($D$2:D1668, $B$2:B1668, B1668)</f>
        <v>0.63636363636363635</v>
      </c>
    </row>
    <row r="1669" spans="1:30" x14ac:dyDescent="0.25">
      <c r="A1669" s="39">
        <v>46221</v>
      </c>
      <c r="B1669" t="s">
        <v>253</v>
      </c>
      <c r="C1669">
        <v>24</v>
      </c>
      <c r="D1669" s="40">
        <v>1</v>
      </c>
      <c r="E1669">
        <v>4</v>
      </c>
      <c r="F1669">
        <v>3</v>
      </c>
      <c r="G1669">
        <v>18</v>
      </c>
      <c r="H1669">
        <v>11</v>
      </c>
      <c r="I1669">
        <v>0.75</v>
      </c>
      <c r="J1669">
        <v>0.61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1</v>
      </c>
      <c r="Y1669">
        <v>1</v>
      </c>
      <c r="Z1669">
        <v>1</v>
      </c>
      <c r="AA1669" s="40">
        <f>AVERAGEIFS($C$2:C1669, $B$2:B1669, B1669)</f>
        <v>18.821428571428573</v>
      </c>
      <c r="AB1669" s="40">
        <f>AVERAGEIFS($I$2:I1669, $B$2:B1669, B1669)</f>
        <v>0.6071428571428571</v>
      </c>
      <c r="AC1669" s="40">
        <f>AVERAGEIFS($J$2:J1669, $B$2:B1669, B1669)</f>
        <v>0.55428571428571405</v>
      </c>
      <c r="AD1669" s="40">
        <f>AVERAGEIFS($D$2:D1669, $B$2:B1669, B1669)</f>
        <v>0.6428571428571429</v>
      </c>
    </row>
    <row r="1670" spans="1:30" x14ac:dyDescent="0.25">
      <c r="A1670" s="39">
        <v>46221</v>
      </c>
      <c r="B1670" t="s">
        <v>22</v>
      </c>
      <c r="C1670">
        <v>13</v>
      </c>
      <c r="D1670" s="40">
        <v>1</v>
      </c>
      <c r="E1670">
        <v>4</v>
      </c>
      <c r="F1670">
        <v>3</v>
      </c>
      <c r="G1670">
        <v>18</v>
      </c>
      <c r="H1670">
        <v>11</v>
      </c>
      <c r="I1670">
        <v>0.75</v>
      </c>
      <c r="J1670">
        <v>0.61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1</v>
      </c>
      <c r="Y1670">
        <v>1</v>
      </c>
      <c r="Z1670">
        <v>1</v>
      </c>
      <c r="AA1670" s="40">
        <f>AVERAGEIFS($C$2:C1670, $B$2:B1670, B1670)</f>
        <v>15.32258064516129</v>
      </c>
      <c r="AB1670" s="40">
        <f>AVERAGEIFS($I$2:I1670, $B$2:B1670, B1670)</f>
        <v>0.41290322580645161</v>
      </c>
      <c r="AC1670" s="40">
        <f>AVERAGEIFS($J$2:J1670, $B$2:B1670, B1670)</f>
        <v>0.46354838709677426</v>
      </c>
      <c r="AD1670" s="40">
        <f>AVERAGEIFS($D$2:D1670, $B$2:B1670, B1670)</f>
        <v>0.38709677419354838</v>
      </c>
    </row>
    <row r="1671" spans="1:30" x14ac:dyDescent="0.25">
      <c r="A1671" s="39">
        <v>46221</v>
      </c>
      <c r="B1671" t="s">
        <v>124</v>
      </c>
      <c r="C1671">
        <v>17</v>
      </c>
      <c r="D1671" s="40">
        <v>1</v>
      </c>
      <c r="E1671">
        <v>4</v>
      </c>
      <c r="F1671">
        <v>3</v>
      </c>
      <c r="G1671">
        <v>18</v>
      </c>
      <c r="H1671">
        <v>11</v>
      </c>
      <c r="I1671">
        <v>0.75</v>
      </c>
      <c r="J1671">
        <v>0.61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1</v>
      </c>
      <c r="Y1671">
        <v>1</v>
      </c>
      <c r="Z1671">
        <v>1</v>
      </c>
      <c r="AA1671" s="40">
        <f>AVERAGEIFS($C$2:C1671, $B$2:B1671, B1671)</f>
        <v>13.857142857142858</v>
      </c>
      <c r="AB1671" s="40">
        <f>AVERAGEIFS($I$2:I1671, $B$2:B1671, B1671)</f>
        <v>0.35357142857142859</v>
      </c>
      <c r="AC1671" s="40">
        <f>AVERAGEIFS($J$2:J1671, $B$2:B1671, B1671)</f>
        <v>0.40928571428571431</v>
      </c>
      <c r="AD1671" s="40">
        <f>AVERAGEIFS($D$2:D1671, $B$2:B1671, B1671)</f>
        <v>0.2857142857142857</v>
      </c>
    </row>
    <row r="1672" spans="1:30" x14ac:dyDescent="0.25">
      <c r="A1672" s="39">
        <v>46221</v>
      </c>
      <c r="B1672" t="s">
        <v>247</v>
      </c>
      <c r="C1672">
        <v>9</v>
      </c>
      <c r="D1672" s="40">
        <v>1</v>
      </c>
      <c r="E1672">
        <v>4</v>
      </c>
      <c r="F1672">
        <v>3</v>
      </c>
      <c r="G1672">
        <v>18</v>
      </c>
      <c r="H1672">
        <v>11</v>
      </c>
      <c r="I1672">
        <v>0.75</v>
      </c>
      <c r="J1672">
        <v>0.61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1</v>
      </c>
      <c r="Y1672">
        <v>1</v>
      </c>
      <c r="Z1672">
        <v>1</v>
      </c>
      <c r="AA1672" s="40">
        <f>AVERAGEIFS($C$2:C1672, $B$2:B1672, B1672)</f>
        <v>7.4</v>
      </c>
      <c r="AB1672" s="40">
        <f>AVERAGEIFS($I$2:I1672, $B$2:B1672, B1672)</f>
        <v>0.65999999999999992</v>
      </c>
      <c r="AC1672" s="40">
        <f>AVERAGEIFS($J$2:J1672, $B$2:B1672, B1672)</f>
        <v>0.60399999999999987</v>
      </c>
      <c r="AD1672" s="40">
        <f>AVERAGEIFS($D$2:D1672, $B$2:B1672, B1672)</f>
        <v>0.6</v>
      </c>
    </row>
    <row r="1673" spans="1:30" x14ac:dyDescent="0.25">
      <c r="A1673" s="39">
        <v>46222</v>
      </c>
      <c r="B1673" t="s">
        <v>21</v>
      </c>
      <c r="C1673">
        <v>15</v>
      </c>
      <c r="D1673" s="40">
        <v>1</v>
      </c>
      <c r="E1673">
        <v>4</v>
      </c>
      <c r="F1673">
        <v>3</v>
      </c>
      <c r="G1673">
        <v>18</v>
      </c>
      <c r="H1673">
        <v>10</v>
      </c>
      <c r="I1673">
        <v>0.75</v>
      </c>
      <c r="J1673">
        <v>0.56000000000000005</v>
      </c>
      <c r="K1673">
        <v>1</v>
      </c>
      <c r="L1673">
        <v>0</v>
      </c>
      <c r="M1673">
        <v>0</v>
      </c>
      <c r="N1673">
        <v>0</v>
      </c>
      <c r="O1673">
        <v>1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0</v>
      </c>
      <c r="AA1673" s="40">
        <f>AVERAGEIFS($C$2:C1673, $B$2:B1673, B1673)</f>
        <v>15.261904761904763</v>
      </c>
      <c r="AB1673" s="40">
        <f>AVERAGEIFS($I$2:I1673, $B$2:B1673, B1673)</f>
        <v>0.48452380952380941</v>
      </c>
      <c r="AC1673" s="40">
        <f>AVERAGEIFS($J$2:J1673, $B$2:B1673, B1673)</f>
        <v>0.49761904761904757</v>
      </c>
      <c r="AD1673" s="40">
        <f>AVERAGEIFS($D$2:D1673, $B$2:B1673, B1673)</f>
        <v>0.5</v>
      </c>
    </row>
    <row r="1674" spans="1:30" x14ac:dyDescent="0.25">
      <c r="A1674" s="39">
        <v>46222</v>
      </c>
      <c r="B1674" t="s">
        <v>1</v>
      </c>
      <c r="C1674">
        <v>28</v>
      </c>
      <c r="D1674" s="40">
        <v>1</v>
      </c>
      <c r="E1674">
        <v>4</v>
      </c>
      <c r="F1674">
        <v>3</v>
      </c>
      <c r="G1674">
        <v>18</v>
      </c>
      <c r="H1674">
        <v>10</v>
      </c>
      <c r="I1674">
        <v>0.75</v>
      </c>
      <c r="J1674">
        <v>0.56000000000000005</v>
      </c>
      <c r="K1674">
        <v>1</v>
      </c>
      <c r="L1674">
        <v>0</v>
      </c>
      <c r="M1674">
        <v>0</v>
      </c>
      <c r="N1674">
        <v>0</v>
      </c>
      <c r="O1674">
        <v>1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1</v>
      </c>
      <c r="Y1674">
        <v>0</v>
      </c>
      <c r="Z1674">
        <v>0</v>
      </c>
      <c r="AA1674" s="40">
        <f>AVERAGEIFS($C$2:C1674, $B$2:B1674, B1674)</f>
        <v>26.272727272727273</v>
      </c>
      <c r="AB1674" s="40">
        <f>AVERAGEIFS($I$2:I1674, $B$2:B1674, B1674)</f>
        <v>0.54545454545454541</v>
      </c>
      <c r="AC1674" s="40">
        <f>AVERAGEIFS($J$2:J1674, $B$2:B1674, B1674)</f>
        <v>0.49863636363636366</v>
      </c>
      <c r="AD1674" s="40">
        <f>AVERAGEIFS($D$2:D1674, $B$2:B1674, B1674)</f>
        <v>0.63636363636363635</v>
      </c>
    </row>
    <row r="1675" spans="1:30" x14ac:dyDescent="0.25">
      <c r="A1675" s="39">
        <v>46222</v>
      </c>
      <c r="B1675" t="s">
        <v>12</v>
      </c>
      <c r="C1675">
        <v>38</v>
      </c>
      <c r="D1675" s="40">
        <v>1</v>
      </c>
      <c r="E1675">
        <v>4</v>
      </c>
      <c r="F1675">
        <v>3</v>
      </c>
      <c r="G1675">
        <v>18</v>
      </c>
      <c r="H1675">
        <v>10</v>
      </c>
      <c r="I1675">
        <v>0.75</v>
      </c>
      <c r="J1675">
        <v>0.56000000000000005</v>
      </c>
      <c r="K1675">
        <v>1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 s="40">
        <f>AVERAGEIFS($C$2:C1675, $B$2:B1675, B1675)</f>
        <v>25.726315789473684</v>
      </c>
      <c r="AB1675" s="40">
        <f>AVERAGEIFS($I$2:I1675, $B$2:B1675, B1675)</f>
        <v>0.54473684210526319</v>
      </c>
      <c r="AC1675" s="40">
        <f>AVERAGEIFS($J$2:J1675, $B$2:B1675, B1675)</f>
        <v>0.52757894736842126</v>
      </c>
      <c r="AD1675" s="40">
        <f>AVERAGEIFS($D$2:D1675, $B$2:B1675, B1675)</f>
        <v>0.58947368421052626</v>
      </c>
    </row>
    <row r="1676" spans="1:30" x14ac:dyDescent="0.25">
      <c r="A1676" s="39">
        <v>46222</v>
      </c>
      <c r="B1676" t="s">
        <v>65</v>
      </c>
      <c r="C1676">
        <v>18</v>
      </c>
      <c r="D1676" s="40">
        <v>1</v>
      </c>
      <c r="E1676">
        <v>4</v>
      </c>
      <c r="F1676">
        <v>3</v>
      </c>
      <c r="G1676">
        <v>18</v>
      </c>
      <c r="H1676">
        <v>10</v>
      </c>
      <c r="I1676">
        <v>0.75</v>
      </c>
      <c r="J1676">
        <v>0.56000000000000005</v>
      </c>
      <c r="K1676">
        <v>1</v>
      </c>
      <c r="L1676">
        <v>0</v>
      </c>
      <c r="M1676">
        <v>0</v>
      </c>
      <c r="N1676">
        <v>0</v>
      </c>
      <c r="O1676">
        <v>1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1</v>
      </c>
      <c r="Y1676">
        <v>0</v>
      </c>
      <c r="Z1676">
        <v>0</v>
      </c>
      <c r="AA1676" s="40">
        <f>AVERAGEIFS($C$2:C1676, $B$2:B1676, B1676)</f>
        <v>17.166666666666668</v>
      </c>
      <c r="AB1676" s="40">
        <f>AVERAGEIFS($I$2:I1676, $B$2:B1676, B1676)</f>
        <v>0.63750000000000007</v>
      </c>
      <c r="AC1676" s="40">
        <f>AVERAGEIFS($J$2:J1676, $B$2:B1676, B1676)</f>
        <v>0.55916666666666659</v>
      </c>
      <c r="AD1676" s="40">
        <f>AVERAGEIFS($D$2:D1676, $B$2:B1676, B1676)</f>
        <v>0.66666666666666663</v>
      </c>
    </row>
    <row r="1677" spans="1:30" x14ac:dyDescent="0.25">
      <c r="A1677" s="39">
        <v>46222</v>
      </c>
      <c r="B1677" t="s">
        <v>88</v>
      </c>
      <c r="C1677">
        <v>9</v>
      </c>
      <c r="D1677" s="40">
        <v>1</v>
      </c>
      <c r="E1677">
        <v>4</v>
      </c>
      <c r="F1677">
        <v>3</v>
      </c>
      <c r="G1677">
        <v>18</v>
      </c>
      <c r="H1677">
        <v>10</v>
      </c>
      <c r="I1677">
        <v>0.75</v>
      </c>
      <c r="J1677">
        <v>0.56000000000000005</v>
      </c>
      <c r="K1677">
        <v>1</v>
      </c>
      <c r="L1677">
        <v>0</v>
      </c>
      <c r="M1677">
        <v>0</v>
      </c>
      <c r="N1677">
        <v>0</v>
      </c>
      <c r="O1677">
        <v>1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1</v>
      </c>
      <c r="Y1677">
        <v>0</v>
      </c>
      <c r="Z1677">
        <v>0</v>
      </c>
      <c r="AA1677" s="40">
        <f>AVERAGEIFS($C$2:C1677, $B$2:B1677, B1677)</f>
        <v>17.714285714285715</v>
      </c>
      <c r="AB1677" s="40">
        <f>AVERAGEIFS($I$2:I1677, $B$2:B1677, B1677)</f>
        <v>0.51428571428571435</v>
      </c>
      <c r="AC1677" s="40">
        <f>AVERAGEIFS($J$2:J1677, $B$2:B1677, B1677)</f>
        <v>0.51142857142857145</v>
      </c>
      <c r="AD1677" s="40">
        <f>AVERAGEIFS($D$2:D1677, $B$2:B1677, B1677)</f>
        <v>0.5714285714285714</v>
      </c>
    </row>
    <row r="1678" spans="1:30" x14ac:dyDescent="0.25">
      <c r="A1678" s="39">
        <v>46222</v>
      </c>
      <c r="B1678" t="s">
        <v>133</v>
      </c>
      <c r="C1678">
        <v>17</v>
      </c>
      <c r="D1678" s="40">
        <v>1</v>
      </c>
      <c r="E1678">
        <v>4</v>
      </c>
      <c r="F1678">
        <v>3</v>
      </c>
      <c r="G1678">
        <v>18</v>
      </c>
      <c r="H1678">
        <v>10</v>
      </c>
      <c r="I1678">
        <v>0.75</v>
      </c>
      <c r="J1678">
        <v>0.56000000000000005</v>
      </c>
      <c r="K1678">
        <v>1</v>
      </c>
      <c r="L1678">
        <v>0</v>
      </c>
      <c r="M1678">
        <v>0</v>
      </c>
      <c r="N1678">
        <v>0</v>
      </c>
      <c r="O1678">
        <v>1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1</v>
      </c>
      <c r="Y1678">
        <v>0</v>
      </c>
      <c r="Z1678">
        <v>0</v>
      </c>
      <c r="AA1678" s="40">
        <f>AVERAGEIFS($C$2:C1678, $B$2:B1678, B1678)</f>
        <v>13.307692307692308</v>
      </c>
      <c r="AB1678" s="40">
        <f>AVERAGEIFS($I$2:I1678, $B$2:B1678, B1678)</f>
        <v>0.43076923076923074</v>
      </c>
      <c r="AC1678" s="40">
        <f>AVERAGEIFS($J$2:J1678, $B$2:B1678, B1678)</f>
        <v>0.46076923076923076</v>
      </c>
      <c r="AD1678" s="40">
        <f>AVERAGEIFS($D$2:D1678, $B$2:B1678, B1678)</f>
        <v>0.30769230769230771</v>
      </c>
    </row>
    <row r="1679" spans="1:30" x14ac:dyDescent="0.25">
      <c r="A1679" s="39">
        <v>46222</v>
      </c>
      <c r="B1679" t="s">
        <v>29</v>
      </c>
      <c r="C1679">
        <v>9</v>
      </c>
      <c r="D1679" s="40">
        <v>1</v>
      </c>
      <c r="E1679">
        <v>4</v>
      </c>
      <c r="F1679">
        <v>3</v>
      </c>
      <c r="G1679">
        <v>18</v>
      </c>
      <c r="H1679">
        <v>10</v>
      </c>
      <c r="I1679">
        <v>0.75</v>
      </c>
      <c r="J1679">
        <v>0.56000000000000005</v>
      </c>
      <c r="K1679">
        <v>1</v>
      </c>
      <c r="L1679">
        <v>0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1</v>
      </c>
      <c r="Y1679">
        <v>0</v>
      </c>
      <c r="Z1679">
        <v>0</v>
      </c>
      <c r="AA1679" s="40">
        <f>AVERAGEIFS($C$2:C1679, $B$2:B1679, B1679)</f>
        <v>11.788461538461538</v>
      </c>
      <c r="AB1679" s="40">
        <f>AVERAGEIFS($I$2:I1679, $B$2:B1679, B1679)</f>
        <v>0.49903846153846165</v>
      </c>
      <c r="AC1679" s="40">
        <f>AVERAGEIFS($J$2:J1679, $B$2:B1679, B1679)</f>
        <v>0.49653846153846154</v>
      </c>
      <c r="AD1679" s="40">
        <f>AVERAGEIFS($D$2:D1679, $B$2:B1679, B1679)</f>
        <v>0.59615384615384615</v>
      </c>
    </row>
    <row r="1680" spans="1:30" x14ac:dyDescent="0.25">
      <c r="A1680" s="39">
        <v>46222</v>
      </c>
      <c r="B1680" t="s">
        <v>119</v>
      </c>
      <c r="C1680">
        <v>15</v>
      </c>
      <c r="D1680" s="40">
        <v>1</v>
      </c>
      <c r="E1680">
        <v>4</v>
      </c>
      <c r="F1680">
        <v>3</v>
      </c>
      <c r="G1680">
        <v>18</v>
      </c>
      <c r="H1680">
        <v>10</v>
      </c>
      <c r="I1680">
        <v>0.75</v>
      </c>
      <c r="J1680">
        <v>0.56000000000000005</v>
      </c>
      <c r="K1680">
        <v>1</v>
      </c>
      <c r="L1680">
        <v>0</v>
      </c>
      <c r="M1680">
        <v>0</v>
      </c>
      <c r="N1680">
        <v>0</v>
      </c>
      <c r="O1680">
        <v>1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1</v>
      </c>
      <c r="Y1680">
        <v>0</v>
      </c>
      <c r="Z1680">
        <v>0</v>
      </c>
      <c r="AA1680" s="40">
        <f>AVERAGEIFS($C$2:C1680, $B$2:B1680, B1680)</f>
        <v>17.434782608695652</v>
      </c>
      <c r="AB1680" s="40">
        <f>AVERAGEIFS($I$2:I1680, $B$2:B1680, B1680)</f>
        <v>0.4913043478260869</v>
      </c>
      <c r="AC1680" s="40">
        <f>AVERAGEIFS($J$2:J1680, $B$2:B1680, B1680)</f>
        <v>0.48826086956521741</v>
      </c>
      <c r="AD1680" s="40">
        <f>AVERAGEIFS($D$2:D1680, $B$2:B1680, B1680)</f>
        <v>0.52173913043478259</v>
      </c>
    </row>
    <row r="1681" spans="1:30" x14ac:dyDescent="0.25">
      <c r="A1681" s="39">
        <v>46222</v>
      </c>
      <c r="B1681" t="s">
        <v>127</v>
      </c>
      <c r="C1681">
        <v>24</v>
      </c>
      <c r="D1681" s="40">
        <v>0</v>
      </c>
      <c r="E1681">
        <v>4</v>
      </c>
      <c r="F1681">
        <v>1</v>
      </c>
      <c r="G1681">
        <v>18</v>
      </c>
      <c r="H1681">
        <v>8</v>
      </c>
      <c r="I1681">
        <v>0.25</v>
      </c>
      <c r="J1681">
        <v>0.44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1</v>
      </c>
      <c r="X1681">
        <v>0</v>
      </c>
      <c r="Y1681">
        <v>0</v>
      </c>
      <c r="Z1681">
        <v>0</v>
      </c>
      <c r="AA1681" s="40">
        <f>AVERAGEIFS($C$2:C1681, $B$2:B1681, B1681)</f>
        <v>18.835820895522389</v>
      </c>
      <c r="AB1681" s="40">
        <f>AVERAGEIFS($I$2:I1681, $B$2:B1681, B1681)</f>
        <v>0.42164179104477617</v>
      </c>
      <c r="AC1681" s="40">
        <f>AVERAGEIFS($J$2:J1681, $B$2:B1681, B1681)</f>
        <v>0.47164179104477599</v>
      </c>
      <c r="AD1681" s="40">
        <f>AVERAGEIFS($D$2:D1681, $B$2:B1681, B1681)</f>
        <v>0.41791044776119401</v>
      </c>
    </row>
    <row r="1682" spans="1:30" x14ac:dyDescent="0.25">
      <c r="A1682" s="39">
        <v>46222</v>
      </c>
      <c r="B1682" t="s">
        <v>6</v>
      </c>
      <c r="C1682">
        <v>30</v>
      </c>
      <c r="D1682" s="40">
        <v>0</v>
      </c>
      <c r="E1682">
        <v>4</v>
      </c>
      <c r="F1682">
        <v>1</v>
      </c>
      <c r="G1682">
        <v>18</v>
      </c>
      <c r="H1682">
        <v>8</v>
      </c>
      <c r="I1682">
        <v>0.25</v>
      </c>
      <c r="J1682">
        <v>0.44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0</v>
      </c>
      <c r="Z1682">
        <v>0</v>
      </c>
      <c r="AA1682" s="40">
        <f>AVERAGEIFS($C$2:C1682, $B$2:B1682, B1682)</f>
        <v>24.592592592592592</v>
      </c>
      <c r="AB1682" s="40">
        <f>AVERAGEIFS($I$2:I1682, $B$2:B1682, B1682)</f>
        <v>0.65370370370370368</v>
      </c>
      <c r="AC1682" s="40">
        <f>AVERAGEIFS($J$2:J1682, $B$2:B1682, B1682)</f>
        <v>0.58166666666666667</v>
      </c>
      <c r="AD1682" s="40">
        <f>AVERAGEIFS($D$2:D1682, $B$2:B1682, B1682)</f>
        <v>0.72222222222222221</v>
      </c>
    </row>
    <row r="1683" spans="1:30" x14ac:dyDescent="0.25">
      <c r="A1683" s="39">
        <v>46222</v>
      </c>
      <c r="B1683" t="s">
        <v>20</v>
      </c>
      <c r="C1683">
        <v>16</v>
      </c>
      <c r="D1683" s="40">
        <v>0</v>
      </c>
      <c r="E1683">
        <v>4</v>
      </c>
      <c r="F1683">
        <v>1</v>
      </c>
      <c r="G1683">
        <v>18</v>
      </c>
      <c r="H1683">
        <v>8</v>
      </c>
      <c r="I1683">
        <v>0.25</v>
      </c>
      <c r="J1683">
        <v>0.44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1</v>
      </c>
      <c r="X1683">
        <v>0</v>
      </c>
      <c r="Y1683">
        <v>0</v>
      </c>
      <c r="Z1683">
        <v>0</v>
      </c>
      <c r="AA1683" s="40">
        <f>AVERAGEIFS($C$2:C1683, $B$2:B1683, B1683)</f>
        <v>14.181818181818182</v>
      </c>
      <c r="AB1683" s="40">
        <f>AVERAGEIFS($I$2:I1683, $B$2:B1683, B1683)</f>
        <v>0.58636363636363631</v>
      </c>
      <c r="AC1683" s="40">
        <f>AVERAGEIFS($J$2:J1683, $B$2:B1683, B1683)</f>
        <v>0.53436363636363637</v>
      </c>
      <c r="AD1683" s="40">
        <f>AVERAGEIFS($D$2:D1683, $B$2:B1683, B1683)</f>
        <v>0.61818181818181817</v>
      </c>
    </row>
    <row r="1684" spans="1:30" x14ac:dyDescent="0.25">
      <c r="A1684" s="39">
        <v>46222</v>
      </c>
      <c r="B1684" t="s">
        <v>120</v>
      </c>
      <c r="C1684">
        <v>18</v>
      </c>
      <c r="D1684" s="40">
        <v>0</v>
      </c>
      <c r="E1684">
        <v>4</v>
      </c>
      <c r="F1684">
        <v>1</v>
      </c>
      <c r="G1684">
        <v>18</v>
      </c>
      <c r="H1684">
        <v>8</v>
      </c>
      <c r="I1684">
        <v>0.25</v>
      </c>
      <c r="J1684">
        <v>0.44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1</v>
      </c>
      <c r="X1684">
        <v>0</v>
      </c>
      <c r="Y1684">
        <v>0</v>
      </c>
      <c r="Z1684">
        <v>0</v>
      </c>
      <c r="AA1684" s="40">
        <f>AVERAGEIFS($C$2:C1684, $B$2:B1684, B1684)</f>
        <v>14.151515151515152</v>
      </c>
      <c r="AB1684" s="40">
        <f>AVERAGEIFS($I$2:I1684, $B$2:B1684, B1684)</f>
        <v>0.48409090909090902</v>
      </c>
      <c r="AC1684" s="40">
        <f>AVERAGEIFS($J$2:J1684, $B$2:B1684, B1684)</f>
        <v>0.48984848484848481</v>
      </c>
      <c r="AD1684" s="40">
        <f>AVERAGEIFS($D$2:D1684, $B$2:B1684, B1684)</f>
        <v>0.43939393939393939</v>
      </c>
    </row>
    <row r="1685" spans="1:30" x14ac:dyDescent="0.25">
      <c r="A1685" s="39">
        <v>46222</v>
      </c>
      <c r="B1685" t="s">
        <v>13</v>
      </c>
      <c r="C1685">
        <v>33</v>
      </c>
      <c r="D1685" s="40">
        <v>0</v>
      </c>
      <c r="E1685">
        <v>4</v>
      </c>
      <c r="F1685">
        <v>1</v>
      </c>
      <c r="G1685">
        <v>18</v>
      </c>
      <c r="H1685">
        <v>8</v>
      </c>
      <c r="I1685">
        <v>0.25</v>
      </c>
      <c r="J1685">
        <v>0.44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1</v>
      </c>
      <c r="X1685">
        <v>0</v>
      </c>
      <c r="Y1685">
        <v>0</v>
      </c>
      <c r="Z1685">
        <v>0</v>
      </c>
      <c r="AA1685" s="40">
        <f>AVERAGEIFS($C$2:C1685, $B$2:B1685, B1685)</f>
        <v>23.739130434782609</v>
      </c>
      <c r="AB1685" s="40">
        <f>AVERAGEIFS($I$2:I1685, $B$2:B1685, B1685)</f>
        <v>0.44927536231884058</v>
      </c>
      <c r="AC1685" s="40">
        <f>AVERAGEIFS($J$2:J1685, $B$2:B1685, B1685)</f>
        <v>0.47550724637681152</v>
      </c>
      <c r="AD1685" s="40">
        <f>AVERAGEIFS($D$2:D1685, $B$2:B1685, B1685)</f>
        <v>0.43478260869565216</v>
      </c>
    </row>
    <row r="1686" spans="1:30" x14ac:dyDescent="0.25">
      <c r="A1686" s="39">
        <v>46222</v>
      </c>
      <c r="B1686" t="s">
        <v>186</v>
      </c>
      <c r="C1686">
        <v>7</v>
      </c>
      <c r="D1686" s="40">
        <v>0</v>
      </c>
      <c r="E1686">
        <v>4</v>
      </c>
      <c r="F1686">
        <v>1</v>
      </c>
      <c r="G1686">
        <v>18</v>
      </c>
      <c r="H1686">
        <v>8</v>
      </c>
      <c r="I1686">
        <v>0.25</v>
      </c>
      <c r="J1686">
        <v>0.44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1</v>
      </c>
      <c r="X1686">
        <v>0</v>
      </c>
      <c r="Y1686">
        <v>0</v>
      </c>
      <c r="Z1686">
        <v>0</v>
      </c>
      <c r="AA1686" s="40">
        <f>AVERAGEIFS($C$2:C1686, $B$2:B1686, B1686)</f>
        <v>13.5</v>
      </c>
      <c r="AB1686" s="40">
        <f>AVERAGEIFS($I$2:I1686, $B$2:B1686, B1686)</f>
        <v>0.59062499999999996</v>
      </c>
      <c r="AC1686" s="40">
        <f>AVERAGEIFS($J$2:J1686, $B$2:B1686, B1686)</f>
        <v>0.54249999999999998</v>
      </c>
      <c r="AD1686" s="40">
        <f>AVERAGEIFS($D$2:D1686, $B$2:B1686, B1686)</f>
        <v>0.625</v>
      </c>
    </row>
    <row r="1687" spans="1:30" x14ac:dyDescent="0.25">
      <c r="A1687" s="39">
        <v>46222</v>
      </c>
      <c r="B1687" t="s">
        <v>111</v>
      </c>
      <c r="C1687">
        <v>15</v>
      </c>
      <c r="D1687" s="40">
        <v>0</v>
      </c>
      <c r="E1687">
        <v>4</v>
      </c>
      <c r="F1687">
        <v>1</v>
      </c>
      <c r="G1687">
        <v>18</v>
      </c>
      <c r="H1687">
        <v>8</v>
      </c>
      <c r="I1687">
        <v>0.25</v>
      </c>
      <c r="J1687">
        <v>0.44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1</v>
      </c>
      <c r="X1687">
        <v>0</v>
      </c>
      <c r="Y1687">
        <v>0</v>
      </c>
      <c r="Z1687">
        <v>0</v>
      </c>
      <c r="AA1687" s="40">
        <f>AVERAGEIFS($C$2:C1687, $B$2:B1687, B1687)</f>
        <v>11.843137254901961</v>
      </c>
      <c r="AB1687" s="40">
        <f>AVERAGEIFS($I$2:I1687, $B$2:B1687, B1687)</f>
        <v>0.49019607843137253</v>
      </c>
      <c r="AC1687" s="40">
        <f>AVERAGEIFS($J$2:J1687, $B$2:B1687, B1687)</f>
        <v>0.50568627450980386</v>
      </c>
      <c r="AD1687" s="40">
        <f>AVERAGEIFS($D$2:D1687, $B$2:B1687, B1687)</f>
        <v>0.50980392156862742</v>
      </c>
    </row>
    <row r="1688" spans="1:30" x14ac:dyDescent="0.25">
      <c r="A1688" s="39">
        <v>46222</v>
      </c>
      <c r="B1688" t="s">
        <v>247</v>
      </c>
      <c r="C1688">
        <v>11</v>
      </c>
      <c r="D1688" s="40">
        <v>0</v>
      </c>
      <c r="E1688">
        <v>4</v>
      </c>
      <c r="F1688">
        <v>1</v>
      </c>
      <c r="G1688">
        <v>18</v>
      </c>
      <c r="H1688">
        <v>8</v>
      </c>
      <c r="I1688">
        <v>0.25</v>
      </c>
      <c r="J1688">
        <v>0.44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1</v>
      </c>
      <c r="X1688">
        <v>0</v>
      </c>
      <c r="Y1688">
        <v>0</v>
      </c>
      <c r="Z1688">
        <v>0</v>
      </c>
      <c r="AA1688" s="40">
        <f>AVERAGEIFS($C$2:C1688, $B$2:B1688, B1688)</f>
        <v>8</v>
      </c>
      <c r="AB1688" s="40">
        <f>AVERAGEIFS($I$2:I1688, $B$2:B1688, B1688)</f>
        <v>0.59166666666666667</v>
      </c>
      <c r="AC1688" s="40">
        <f>AVERAGEIFS($J$2:J1688, $B$2:B1688, B1688)</f>
        <v>0.57666666666666655</v>
      </c>
      <c r="AD1688" s="40">
        <f>AVERAGEIFS($D$2:D1688, $B$2:B1688, B1688)</f>
        <v>0.5</v>
      </c>
    </row>
    <row r="1689" spans="1:30" x14ac:dyDescent="0.25">
      <c r="A1689" s="39">
        <v>46224</v>
      </c>
      <c r="B1689" t="s">
        <v>2</v>
      </c>
      <c r="C1689">
        <v>41</v>
      </c>
      <c r="D1689" s="40">
        <v>1</v>
      </c>
      <c r="E1689">
        <v>5</v>
      </c>
      <c r="F1689">
        <v>3</v>
      </c>
      <c r="G1689">
        <v>19</v>
      </c>
      <c r="H1689">
        <v>11</v>
      </c>
      <c r="I1689">
        <v>0.6</v>
      </c>
      <c r="J1689">
        <v>0.57999999999999996</v>
      </c>
      <c r="K1689">
        <v>0</v>
      </c>
      <c r="L1689">
        <v>0</v>
      </c>
      <c r="M1689">
        <v>0</v>
      </c>
      <c r="N1689">
        <v>0</v>
      </c>
      <c r="O1689">
        <v>1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1</v>
      </c>
      <c r="X1689">
        <v>0</v>
      </c>
      <c r="Y1689">
        <v>1</v>
      </c>
      <c r="Z1689">
        <v>0</v>
      </c>
      <c r="AA1689" s="40">
        <f>AVERAGEIFS($C$2:C1689, $B$2:B1689, B1689)</f>
        <v>28.421052631578949</v>
      </c>
      <c r="AB1689" s="40">
        <f>AVERAGEIFS($I$2:I1689, $B$2:B1689, B1689)</f>
        <v>0.59473684210526312</v>
      </c>
      <c r="AC1689" s="40">
        <f>AVERAGEIFS($J$2:J1689, $B$2:B1689, B1689)</f>
        <v>0.54552631578947375</v>
      </c>
      <c r="AD1689" s="40">
        <f>AVERAGEIFS($D$2:D1689, $B$2:B1689, B1689)</f>
        <v>0.52631578947368418</v>
      </c>
    </row>
    <row r="1690" spans="1:30" x14ac:dyDescent="0.25">
      <c r="A1690" s="39">
        <v>46224</v>
      </c>
      <c r="B1690" t="s">
        <v>6</v>
      </c>
      <c r="C1690">
        <v>28</v>
      </c>
      <c r="D1690" s="40">
        <v>1</v>
      </c>
      <c r="E1690">
        <v>5</v>
      </c>
      <c r="F1690">
        <v>3</v>
      </c>
      <c r="G1690">
        <v>19</v>
      </c>
      <c r="H1690">
        <v>11</v>
      </c>
      <c r="I1690">
        <v>0.6</v>
      </c>
      <c r="J1690">
        <v>0.57999999999999996</v>
      </c>
      <c r="K1690">
        <v>0</v>
      </c>
      <c r="L1690">
        <v>0</v>
      </c>
      <c r="M1690">
        <v>0</v>
      </c>
      <c r="N1690">
        <v>0</v>
      </c>
      <c r="O1690">
        <v>1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1</v>
      </c>
      <c r="X1690">
        <v>0</v>
      </c>
      <c r="Y1690">
        <v>1</v>
      </c>
      <c r="Z1690">
        <v>0</v>
      </c>
      <c r="AA1690" s="40">
        <f>AVERAGEIFS($C$2:C1690, $B$2:B1690, B1690)</f>
        <v>24.654545454545456</v>
      </c>
      <c r="AB1690" s="40">
        <f>AVERAGEIFS($I$2:I1690, $B$2:B1690, B1690)</f>
        <v>0.65272727272727271</v>
      </c>
      <c r="AC1690" s="40">
        <f>AVERAGEIFS($J$2:J1690, $B$2:B1690, B1690)</f>
        <v>0.58163636363636362</v>
      </c>
      <c r="AD1690" s="40">
        <f>AVERAGEIFS($D$2:D1690, $B$2:B1690, B1690)</f>
        <v>0.72727272727272729</v>
      </c>
    </row>
    <row r="1691" spans="1:30" x14ac:dyDescent="0.25">
      <c r="A1691" s="39">
        <v>46224</v>
      </c>
      <c r="B1691" t="s">
        <v>252</v>
      </c>
      <c r="C1691">
        <v>28</v>
      </c>
      <c r="D1691" s="40">
        <v>1</v>
      </c>
      <c r="E1691">
        <v>5</v>
      </c>
      <c r="F1691">
        <v>3</v>
      </c>
      <c r="G1691">
        <v>19</v>
      </c>
      <c r="H1691">
        <v>11</v>
      </c>
      <c r="I1691">
        <v>0.6</v>
      </c>
      <c r="J1691">
        <v>0.57999999999999996</v>
      </c>
      <c r="K1691">
        <v>0</v>
      </c>
      <c r="L1691">
        <v>0</v>
      </c>
      <c r="M1691">
        <v>0</v>
      </c>
      <c r="N1691">
        <v>0</v>
      </c>
      <c r="O1691">
        <v>1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</v>
      </c>
      <c r="X1691">
        <v>0</v>
      </c>
      <c r="Y1691">
        <v>1</v>
      </c>
      <c r="Z1691">
        <v>0</v>
      </c>
      <c r="AA1691" s="40">
        <f>AVERAGEIFS($C$2:C1691, $B$2:B1691, B1691)</f>
        <v>28</v>
      </c>
      <c r="AB1691" s="40">
        <f>AVERAGEIFS($I$2:I1691, $B$2:B1691, B1691)</f>
        <v>0.6</v>
      </c>
      <c r="AC1691" s="40">
        <f>AVERAGEIFS($J$2:J1691, $B$2:B1691, B1691)</f>
        <v>0.57999999999999996</v>
      </c>
      <c r="AD1691" s="40">
        <f>AVERAGEIFS($D$2:D1691, $B$2:B1691, B1691)</f>
        <v>1</v>
      </c>
    </row>
    <row r="1692" spans="1:30" x14ac:dyDescent="0.25">
      <c r="A1692" s="39">
        <v>46224</v>
      </c>
      <c r="B1692" t="s">
        <v>127</v>
      </c>
      <c r="C1692">
        <v>33</v>
      </c>
      <c r="D1692" s="40">
        <v>1</v>
      </c>
      <c r="E1692">
        <v>5</v>
      </c>
      <c r="F1692">
        <v>3</v>
      </c>
      <c r="G1692">
        <v>19</v>
      </c>
      <c r="H1692">
        <v>11</v>
      </c>
      <c r="I1692">
        <v>0.6</v>
      </c>
      <c r="J1692">
        <v>0.57999999999999996</v>
      </c>
      <c r="K1692">
        <v>0</v>
      </c>
      <c r="L1692">
        <v>0</v>
      </c>
      <c r="M1692">
        <v>0</v>
      </c>
      <c r="N1692">
        <v>0</v>
      </c>
      <c r="O1692">
        <v>1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1</v>
      </c>
      <c r="X1692">
        <v>0</v>
      </c>
      <c r="Y1692">
        <v>1</v>
      </c>
      <c r="Z1692">
        <v>0</v>
      </c>
      <c r="AA1692" s="40">
        <f>AVERAGEIFS($C$2:C1692, $B$2:B1692, B1692)</f>
        <v>19.044117647058822</v>
      </c>
      <c r="AB1692" s="40">
        <f>AVERAGEIFS($I$2:I1692, $B$2:B1692, B1692)</f>
        <v>0.42426470588235299</v>
      </c>
      <c r="AC1692" s="40">
        <f>AVERAGEIFS($J$2:J1692, $B$2:B1692, B1692)</f>
        <v>0.47323529411764698</v>
      </c>
      <c r="AD1692" s="40">
        <f>AVERAGEIFS($D$2:D1692, $B$2:B1692, B1692)</f>
        <v>0.4264705882352941</v>
      </c>
    </row>
    <row r="1693" spans="1:30" x14ac:dyDescent="0.25">
      <c r="A1693" s="39">
        <v>46224</v>
      </c>
      <c r="B1693" t="s">
        <v>120</v>
      </c>
      <c r="C1693">
        <v>11</v>
      </c>
      <c r="D1693" s="40">
        <v>1</v>
      </c>
      <c r="E1693">
        <v>5</v>
      </c>
      <c r="F1693">
        <v>3</v>
      </c>
      <c r="G1693">
        <v>19</v>
      </c>
      <c r="H1693">
        <v>11</v>
      </c>
      <c r="I1693">
        <v>0.6</v>
      </c>
      <c r="J1693">
        <v>0.57999999999999996</v>
      </c>
      <c r="K1693">
        <v>0</v>
      </c>
      <c r="L1693">
        <v>0</v>
      </c>
      <c r="M1693">
        <v>0</v>
      </c>
      <c r="N1693">
        <v>0</v>
      </c>
      <c r="O1693">
        <v>1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1</v>
      </c>
      <c r="X1693">
        <v>0</v>
      </c>
      <c r="Y1693">
        <v>1</v>
      </c>
      <c r="Z1693">
        <v>0</v>
      </c>
      <c r="AA1693" s="40">
        <f>AVERAGEIFS($C$2:C1693, $B$2:B1693, B1693)</f>
        <v>14.104477611940299</v>
      </c>
      <c r="AB1693" s="40">
        <f>AVERAGEIFS($I$2:I1693, $B$2:B1693, B1693)</f>
        <v>0.485820895522388</v>
      </c>
      <c r="AC1693" s="40">
        <f>AVERAGEIFS($J$2:J1693, $B$2:B1693, B1693)</f>
        <v>0.49119402985074623</v>
      </c>
      <c r="AD1693" s="40">
        <f>AVERAGEIFS($D$2:D1693, $B$2:B1693, B1693)</f>
        <v>0.44776119402985076</v>
      </c>
    </row>
    <row r="1694" spans="1:30" x14ac:dyDescent="0.25">
      <c r="A1694" s="39">
        <v>46224</v>
      </c>
      <c r="B1694" t="s">
        <v>31</v>
      </c>
      <c r="C1694">
        <v>18</v>
      </c>
      <c r="D1694" s="40">
        <v>1</v>
      </c>
      <c r="E1694">
        <v>5</v>
      </c>
      <c r="F1694">
        <v>3</v>
      </c>
      <c r="G1694">
        <v>19</v>
      </c>
      <c r="H1694">
        <v>11</v>
      </c>
      <c r="I1694">
        <v>0.6</v>
      </c>
      <c r="J1694">
        <v>0.57999999999999996</v>
      </c>
      <c r="K1694">
        <v>0</v>
      </c>
      <c r="L1694">
        <v>0</v>
      </c>
      <c r="M1694">
        <v>0</v>
      </c>
      <c r="N1694">
        <v>0</v>
      </c>
      <c r="O1694">
        <v>1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1</v>
      </c>
      <c r="X1694">
        <v>0</v>
      </c>
      <c r="Y1694">
        <v>1</v>
      </c>
      <c r="Z1694">
        <v>0</v>
      </c>
      <c r="AA1694" s="40">
        <f>AVERAGEIFS($C$2:C1694, $B$2:B1694, B1694)</f>
        <v>19.933333333333334</v>
      </c>
      <c r="AB1694" s="40">
        <f>AVERAGEIFS($I$2:I1694, $B$2:B1694, B1694)</f>
        <v>0.47555555555555562</v>
      </c>
      <c r="AC1694" s="40">
        <f>AVERAGEIFS($J$2:J1694, $B$2:B1694, B1694)</f>
        <v>0.4844444444444444</v>
      </c>
      <c r="AD1694" s="40">
        <f>AVERAGEIFS($D$2:D1694, $B$2:B1694, B1694)</f>
        <v>0.53333333333333333</v>
      </c>
    </row>
    <row r="1695" spans="1:30" x14ac:dyDescent="0.25">
      <c r="A1695" s="39">
        <v>46224</v>
      </c>
      <c r="B1695" t="s">
        <v>186</v>
      </c>
      <c r="C1695">
        <v>14</v>
      </c>
      <c r="D1695" s="40">
        <v>1</v>
      </c>
      <c r="E1695">
        <v>5</v>
      </c>
      <c r="F1695">
        <v>3</v>
      </c>
      <c r="G1695">
        <v>19</v>
      </c>
      <c r="H1695">
        <v>11</v>
      </c>
      <c r="I1695">
        <v>0.6</v>
      </c>
      <c r="J1695">
        <v>0.57999999999999996</v>
      </c>
      <c r="K1695">
        <v>0</v>
      </c>
      <c r="L1695">
        <v>0</v>
      </c>
      <c r="M1695">
        <v>0</v>
      </c>
      <c r="N1695">
        <v>0</v>
      </c>
      <c r="O1695">
        <v>1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1</v>
      </c>
      <c r="X1695">
        <v>0</v>
      </c>
      <c r="Y1695">
        <v>1</v>
      </c>
      <c r="Z1695">
        <v>0</v>
      </c>
      <c r="AA1695" s="40">
        <f>AVERAGEIFS($C$2:C1695, $B$2:B1695, B1695)</f>
        <v>13.529411764705882</v>
      </c>
      <c r="AB1695" s="40">
        <f>AVERAGEIFS($I$2:I1695, $B$2:B1695, B1695)</f>
        <v>0.59117647058823519</v>
      </c>
      <c r="AC1695" s="40">
        <f>AVERAGEIFS($J$2:J1695, $B$2:B1695, B1695)</f>
        <v>0.54470588235294115</v>
      </c>
      <c r="AD1695" s="40">
        <f>AVERAGEIFS($D$2:D1695, $B$2:B1695, B1695)</f>
        <v>0.6470588235294118</v>
      </c>
    </row>
    <row r="1696" spans="1:30" x14ac:dyDescent="0.25">
      <c r="A1696" s="39">
        <v>46224</v>
      </c>
      <c r="B1696" t="s">
        <v>112</v>
      </c>
      <c r="C1696">
        <v>12</v>
      </c>
      <c r="D1696" s="40">
        <v>1</v>
      </c>
      <c r="E1696">
        <v>5</v>
      </c>
      <c r="F1696">
        <v>3</v>
      </c>
      <c r="G1696">
        <v>19</v>
      </c>
      <c r="H1696">
        <v>11</v>
      </c>
      <c r="I1696">
        <v>0.6</v>
      </c>
      <c r="J1696">
        <v>0.57999999999999996</v>
      </c>
      <c r="K1696">
        <v>0</v>
      </c>
      <c r="L1696">
        <v>0</v>
      </c>
      <c r="M1696">
        <v>0</v>
      </c>
      <c r="N1696">
        <v>0</v>
      </c>
      <c r="O1696">
        <v>1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1</v>
      </c>
      <c r="X1696">
        <v>0</v>
      </c>
      <c r="Y1696">
        <v>1</v>
      </c>
      <c r="Z1696">
        <v>0</v>
      </c>
      <c r="AA1696" s="40">
        <f>AVERAGEIFS($C$2:C1696, $B$2:B1696, B1696)</f>
        <v>11.134615384615385</v>
      </c>
      <c r="AB1696" s="40">
        <f>AVERAGEIFS($I$2:I1696, $B$2:B1696, B1696)</f>
        <v>0.49711538461538451</v>
      </c>
      <c r="AC1696" s="40">
        <f>AVERAGEIFS($J$2:J1696, $B$2:B1696, B1696)</f>
        <v>0.4978846153846152</v>
      </c>
      <c r="AD1696" s="40">
        <f>AVERAGEIFS($D$2:D1696, $B$2:B1696, B1696)</f>
        <v>0.46153846153846156</v>
      </c>
    </row>
    <row r="1697" spans="1:30" x14ac:dyDescent="0.25">
      <c r="A1697" s="39">
        <v>46224</v>
      </c>
      <c r="B1697" t="s">
        <v>13</v>
      </c>
      <c r="C1697">
        <v>29</v>
      </c>
      <c r="D1697" s="40">
        <v>0</v>
      </c>
      <c r="E1697">
        <v>5</v>
      </c>
      <c r="F1697">
        <v>2</v>
      </c>
      <c r="G1697">
        <v>19</v>
      </c>
      <c r="H1697">
        <v>8</v>
      </c>
      <c r="I1697">
        <v>0.4</v>
      </c>
      <c r="J1697">
        <v>0.42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 s="40">
        <f>AVERAGEIFS($C$2:C1697, $B$2:B1697, B1697)</f>
        <v>23.814285714285713</v>
      </c>
      <c r="AB1697" s="40">
        <f>AVERAGEIFS($I$2:I1697, $B$2:B1697, B1697)</f>
        <v>0.44857142857142857</v>
      </c>
      <c r="AC1697" s="40">
        <f>AVERAGEIFS($J$2:J1697, $B$2:B1697, B1697)</f>
        <v>0.47471428571428564</v>
      </c>
      <c r="AD1697" s="40">
        <f>AVERAGEIFS($D$2:D1697, $B$2:B1697, B1697)</f>
        <v>0.42857142857142855</v>
      </c>
    </row>
    <row r="1698" spans="1:30" x14ac:dyDescent="0.25">
      <c r="A1698" s="39">
        <v>46224</v>
      </c>
      <c r="B1698" t="s">
        <v>14</v>
      </c>
      <c r="C1698">
        <v>38</v>
      </c>
      <c r="D1698" s="40">
        <v>0</v>
      </c>
      <c r="E1698">
        <v>5</v>
      </c>
      <c r="F1698">
        <v>2</v>
      </c>
      <c r="G1698">
        <v>19</v>
      </c>
      <c r="H1698">
        <v>8</v>
      </c>
      <c r="I1698">
        <v>0.4</v>
      </c>
      <c r="J1698">
        <v>0.42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 s="40">
        <f>AVERAGEIFS($C$2:C1698, $B$2:B1698, B1698)</f>
        <v>22.87719298245614</v>
      </c>
      <c r="AB1698" s="40">
        <f>AVERAGEIFS($I$2:I1698, $B$2:B1698, B1698)</f>
        <v>0.44649122807017549</v>
      </c>
      <c r="AC1698" s="40">
        <f>AVERAGEIFS($J$2:J1698, $B$2:B1698, B1698)</f>
        <v>0.47754385964912277</v>
      </c>
      <c r="AD1698" s="40">
        <f>AVERAGEIFS($D$2:D1698, $B$2:B1698, B1698)</f>
        <v>0.40350877192982454</v>
      </c>
    </row>
    <row r="1699" spans="1:30" x14ac:dyDescent="0.25">
      <c r="A1699" s="39">
        <v>46224</v>
      </c>
      <c r="B1699" t="s">
        <v>111</v>
      </c>
      <c r="C1699">
        <v>18</v>
      </c>
      <c r="D1699" s="40">
        <v>0</v>
      </c>
      <c r="E1699">
        <v>5</v>
      </c>
      <c r="F1699">
        <v>2</v>
      </c>
      <c r="G1699">
        <v>19</v>
      </c>
      <c r="H1699">
        <v>8</v>
      </c>
      <c r="I1699">
        <v>0.4</v>
      </c>
      <c r="J1699">
        <v>0.42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 s="40">
        <f>AVERAGEIFS($C$2:C1699, $B$2:B1699, B1699)</f>
        <v>11.961538461538462</v>
      </c>
      <c r="AB1699" s="40">
        <f>AVERAGEIFS($I$2:I1699, $B$2:B1699, B1699)</f>
        <v>0.48846153846153845</v>
      </c>
      <c r="AC1699" s="40">
        <f>AVERAGEIFS($J$2:J1699, $B$2:B1699, B1699)</f>
        <v>0.50403846153846155</v>
      </c>
      <c r="AD1699" s="40">
        <f>AVERAGEIFS($D$2:D1699, $B$2:B1699, B1699)</f>
        <v>0.5</v>
      </c>
    </row>
    <row r="1700" spans="1:30" x14ac:dyDescent="0.25">
      <c r="A1700" s="39">
        <v>46224</v>
      </c>
      <c r="B1700" t="s">
        <v>23</v>
      </c>
      <c r="C1700">
        <v>12</v>
      </c>
      <c r="D1700" s="40">
        <v>0</v>
      </c>
      <c r="E1700">
        <v>5</v>
      </c>
      <c r="F1700">
        <v>2</v>
      </c>
      <c r="G1700">
        <v>19</v>
      </c>
      <c r="H1700">
        <v>8</v>
      </c>
      <c r="I1700">
        <v>0.4</v>
      </c>
      <c r="J1700">
        <v>0.42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 s="40">
        <f>AVERAGEIFS($C$2:C1700, $B$2:B1700, B1700)</f>
        <v>11.341463414634147</v>
      </c>
      <c r="AB1700" s="40">
        <f>AVERAGEIFS($I$2:I1700, $B$2:B1700, B1700)</f>
        <v>0.45792682926829276</v>
      </c>
      <c r="AC1700" s="40">
        <f>AVERAGEIFS($J$2:J1700, $B$2:B1700, B1700)</f>
        <v>0.48585365853658552</v>
      </c>
      <c r="AD1700" s="40">
        <f>AVERAGEIFS($D$2:D1700, $B$2:B1700, B1700)</f>
        <v>0.42682926829268292</v>
      </c>
    </row>
    <row r="1701" spans="1:30" x14ac:dyDescent="0.25">
      <c r="A1701" s="39">
        <v>46224</v>
      </c>
      <c r="B1701" t="s">
        <v>5</v>
      </c>
      <c r="C1701">
        <v>13</v>
      </c>
      <c r="D1701" s="40">
        <v>0</v>
      </c>
      <c r="E1701">
        <v>5</v>
      </c>
      <c r="F1701">
        <v>2</v>
      </c>
      <c r="G1701">
        <v>19</v>
      </c>
      <c r="H1701">
        <v>8</v>
      </c>
      <c r="I1701">
        <v>0.4</v>
      </c>
      <c r="J1701">
        <v>0.42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 s="40">
        <f>AVERAGEIFS($C$2:C1701, $B$2:B1701, B1701)</f>
        <v>21.888888888888889</v>
      </c>
      <c r="AB1701" s="40">
        <f>AVERAGEIFS($I$2:I1701, $B$2:B1701, B1701)</f>
        <v>0.45694444444444443</v>
      </c>
      <c r="AC1701" s="40">
        <f>AVERAGEIFS($J$2:J1701, $B$2:B1701, B1701)</f>
        <v>0.4794444444444444</v>
      </c>
      <c r="AD1701" s="40">
        <f>AVERAGEIFS($D$2:D1701, $B$2:B1701, B1701)</f>
        <v>0.3888888888888889</v>
      </c>
    </row>
    <row r="1702" spans="1:30" x14ac:dyDescent="0.25">
      <c r="A1702" s="39">
        <v>46224</v>
      </c>
      <c r="B1702" t="s">
        <v>90</v>
      </c>
      <c r="C1702">
        <v>29</v>
      </c>
      <c r="D1702" s="40">
        <v>0</v>
      </c>
      <c r="E1702">
        <v>5</v>
      </c>
      <c r="F1702">
        <v>2</v>
      </c>
      <c r="G1702">
        <v>19</v>
      </c>
      <c r="H1702">
        <v>8</v>
      </c>
      <c r="I1702">
        <v>0.4</v>
      </c>
      <c r="J1702">
        <v>0.42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 s="40">
        <f>AVERAGEIFS($C$2:C1702, $B$2:B1702, B1702)</f>
        <v>22.344827586206897</v>
      </c>
      <c r="AB1702" s="40">
        <f>AVERAGEIFS($I$2:I1702, $B$2:B1702, B1702)</f>
        <v>0.59310344827586203</v>
      </c>
      <c r="AC1702" s="40">
        <f>AVERAGEIFS($J$2:J1702, $B$2:B1702, B1702)</f>
        <v>0.54206896551724126</v>
      </c>
      <c r="AD1702" s="40">
        <f>AVERAGEIFS($D$2:D1702, $B$2:B1702, B1702)</f>
        <v>0.68965517241379315</v>
      </c>
    </row>
    <row r="1703" spans="1:30" x14ac:dyDescent="0.25">
      <c r="A1703" s="39">
        <v>46224</v>
      </c>
      <c r="B1703" t="s">
        <v>32</v>
      </c>
      <c r="C1703">
        <v>17</v>
      </c>
      <c r="D1703" s="40">
        <v>0</v>
      </c>
      <c r="E1703">
        <v>5</v>
      </c>
      <c r="F1703">
        <v>2</v>
      </c>
      <c r="G1703">
        <v>19</v>
      </c>
      <c r="H1703">
        <v>8</v>
      </c>
      <c r="I1703">
        <v>0.4</v>
      </c>
      <c r="J1703">
        <v>0.42</v>
      </c>
      <c r="K1703">
        <v>0</v>
      </c>
      <c r="L1703">
        <v>0</v>
      </c>
      <c r="M1703">
        <v>0</v>
      </c>
      <c r="N1703">
        <v>1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1</v>
      </c>
      <c r="Y1703">
        <v>0</v>
      </c>
      <c r="Z1703">
        <v>0</v>
      </c>
      <c r="AA1703" s="40">
        <f>AVERAGEIFS($C$2:C1703, $B$2:B1703, B1703)</f>
        <v>9.7368421052631575</v>
      </c>
      <c r="AB1703" s="40">
        <f>AVERAGEIFS($I$2:I1703, $B$2:B1703, B1703)</f>
        <v>0.44999999999999996</v>
      </c>
      <c r="AC1703" s="40">
        <f>AVERAGEIFS($J$2:J1703, $B$2:B1703, B1703)</f>
        <v>0.47263157894736851</v>
      </c>
      <c r="AD1703" s="40">
        <f>AVERAGEIFS($D$2:D1703, $B$2:B1703, B1703)</f>
        <v>0.47368421052631576</v>
      </c>
    </row>
    <row r="1704" spans="1:30" x14ac:dyDescent="0.25">
      <c r="A1704" s="39">
        <v>46224</v>
      </c>
      <c r="B1704" t="s">
        <v>17</v>
      </c>
      <c r="C1704">
        <v>10</v>
      </c>
      <c r="D1704" s="40">
        <v>0</v>
      </c>
      <c r="E1704">
        <v>5</v>
      </c>
      <c r="F1704">
        <v>2</v>
      </c>
      <c r="G1704">
        <v>19</v>
      </c>
      <c r="H1704">
        <v>8</v>
      </c>
      <c r="I1704">
        <v>0.4</v>
      </c>
      <c r="J1704">
        <v>0.42</v>
      </c>
      <c r="K1704">
        <v>0</v>
      </c>
      <c r="L1704">
        <v>0</v>
      </c>
      <c r="M1704">
        <v>0</v>
      </c>
      <c r="N1704">
        <v>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1</v>
      </c>
      <c r="Y1704">
        <v>0</v>
      </c>
      <c r="Z1704">
        <v>0</v>
      </c>
      <c r="AA1704" s="40">
        <f>AVERAGEIFS($C$2:C1704, $B$2:B1704, B1704)</f>
        <v>11.78</v>
      </c>
      <c r="AB1704" s="40">
        <f>AVERAGEIFS($I$2:I1704, $B$2:B1704, B1704)</f>
        <v>0.47</v>
      </c>
      <c r="AC1704" s="40">
        <f>AVERAGEIFS($J$2:J1704, $B$2:B1704, B1704)</f>
        <v>0.48220000000000013</v>
      </c>
      <c r="AD1704" s="40">
        <f>AVERAGEIFS($D$2:D1704, $B$2:B1704, B1704)</f>
        <v>0.46</v>
      </c>
    </row>
    <row r="1705" spans="1:30" x14ac:dyDescent="0.25">
      <c r="A1705" s="39">
        <v>46226</v>
      </c>
      <c r="B1705" t="s">
        <v>34</v>
      </c>
      <c r="C1705">
        <v>28</v>
      </c>
      <c r="D1705" s="40">
        <v>1</v>
      </c>
      <c r="E1705">
        <v>5</v>
      </c>
      <c r="F1705">
        <v>3</v>
      </c>
      <c r="G1705">
        <v>20</v>
      </c>
      <c r="H1705">
        <v>12</v>
      </c>
      <c r="I1705">
        <v>0.6</v>
      </c>
      <c r="J1705">
        <v>0.6</v>
      </c>
      <c r="K1705">
        <v>0</v>
      </c>
      <c r="L1705">
        <v>1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1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1</v>
      </c>
      <c r="Z1705">
        <v>0</v>
      </c>
      <c r="AA1705" s="40">
        <f>AVERAGEIFS($C$2:C1705, $B$2:B1705, B1705)</f>
        <v>19.928571428571427</v>
      </c>
      <c r="AB1705" s="40">
        <f>AVERAGEIFS($I$2:I1705, $B$2:B1705, B1705)</f>
        <v>0.54107142857142854</v>
      </c>
      <c r="AC1705" s="40">
        <f>AVERAGEIFS($J$2:J1705, $B$2:B1705, B1705)</f>
        <v>0.49607142857142844</v>
      </c>
      <c r="AD1705" s="40">
        <f>AVERAGEIFS($D$2:D1705, $B$2:B1705, B1705)</f>
        <v>0.5714285714285714</v>
      </c>
    </row>
    <row r="1706" spans="1:30" x14ac:dyDescent="0.25">
      <c r="A1706" s="39">
        <v>46226</v>
      </c>
      <c r="B1706" t="s">
        <v>2</v>
      </c>
      <c r="C1706">
        <v>35</v>
      </c>
      <c r="D1706" s="40">
        <v>1</v>
      </c>
      <c r="E1706">
        <v>5</v>
      </c>
      <c r="F1706">
        <v>3</v>
      </c>
      <c r="G1706">
        <v>20</v>
      </c>
      <c r="H1706">
        <v>12</v>
      </c>
      <c r="I1706">
        <v>0.6</v>
      </c>
      <c r="J1706">
        <v>0.6</v>
      </c>
      <c r="K1706">
        <v>0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1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1</v>
      </c>
      <c r="Z1706">
        <v>0</v>
      </c>
      <c r="AA1706" s="40">
        <f>AVERAGEIFS($C$2:C1706, $B$2:B1706, B1706)</f>
        <v>28.589743589743591</v>
      </c>
      <c r="AB1706" s="40">
        <f>AVERAGEIFS($I$2:I1706, $B$2:B1706, B1706)</f>
        <v>0.59487179487179487</v>
      </c>
      <c r="AC1706" s="40">
        <f>AVERAGEIFS($J$2:J1706, $B$2:B1706, B1706)</f>
        <v>0.54692307692307696</v>
      </c>
      <c r="AD1706" s="40">
        <f>AVERAGEIFS($D$2:D1706, $B$2:B1706, B1706)</f>
        <v>0.53846153846153844</v>
      </c>
    </row>
    <row r="1707" spans="1:30" x14ac:dyDescent="0.25">
      <c r="A1707" s="39">
        <v>46226</v>
      </c>
      <c r="B1707" t="s">
        <v>120</v>
      </c>
      <c r="C1707">
        <v>20</v>
      </c>
      <c r="D1707" s="40">
        <v>1</v>
      </c>
      <c r="E1707">
        <v>5</v>
      </c>
      <c r="F1707">
        <v>3</v>
      </c>
      <c r="G1707">
        <v>20</v>
      </c>
      <c r="H1707">
        <v>12</v>
      </c>
      <c r="I1707">
        <v>0.6</v>
      </c>
      <c r="J1707">
        <v>0.6</v>
      </c>
      <c r="K1707">
        <v>0</v>
      </c>
      <c r="L1707">
        <v>1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1</v>
      </c>
      <c r="Z1707">
        <v>0</v>
      </c>
      <c r="AA1707" s="40">
        <f>AVERAGEIFS($C$2:C1707, $B$2:B1707, B1707)</f>
        <v>14.191176470588236</v>
      </c>
      <c r="AB1707" s="40">
        <f>AVERAGEIFS($I$2:I1707, $B$2:B1707, B1707)</f>
        <v>0.48749999999999999</v>
      </c>
      <c r="AC1707" s="40">
        <f>AVERAGEIFS($J$2:J1707, $B$2:B1707, B1707)</f>
        <v>0.49279411764705877</v>
      </c>
      <c r="AD1707" s="40">
        <f>AVERAGEIFS($D$2:D1707, $B$2:B1707, B1707)</f>
        <v>0.45588235294117646</v>
      </c>
    </row>
    <row r="1708" spans="1:30" x14ac:dyDescent="0.25">
      <c r="A1708" s="39">
        <v>46226</v>
      </c>
      <c r="B1708" t="s">
        <v>186</v>
      </c>
      <c r="C1708">
        <v>12</v>
      </c>
      <c r="D1708" s="40">
        <v>1</v>
      </c>
      <c r="E1708">
        <v>5</v>
      </c>
      <c r="F1708">
        <v>3</v>
      </c>
      <c r="G1708">
        <v>20</v>
      </c>
      <c r="H1708">
        <v>12</v>
      </c>
      <c r="I1708">
        <v>0.6</v>
      </c>
      <c r="J1708">
        <v>0.6</v>
      </c>
      <c r="K1708">
        <v>0</v>
      </c>
      <c r="L1708">
        <v>1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1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1</v>
      </c>
      <c r="Z1708">
        <v>0</v>
      </c>
      <c r="AA1708" s="40">
        <f>AVERAGEIFS($C$2:C1708, $B$2:B1708, B1708)</f>
        <v>13.444444444444445</v>
      </c>
      <c r="AB1708" s="40">
        <f>AVERAGEIFS($I$2:I1708, $B$2:B1708, B1708)</f>
        <v>0.59166666666666656</v>
      </c>
      <c r="AC1708" s="40">
        <f>AVERAGEIFS($J$2:J1708, $B$2:B1708, B1708)</f>
        <v>0.5477777777777777</v>
      </c>
      <c r="AD1708" s="40">
        <f>AVERAGEIFS($D$2:D1708, $B$2:B1708, B1708)</f>
        <v>0.66666666666666663</v>
      </c>
    </row>
    <row r="1709" spans="1:30" x14ac:dyDescent="0.25">
      <c r="A1709" s="39">
        <v>46226</v>
      </c>
      <c r="B1709" t="s">
        <v>65</v>
      </c>
      <c r="C1709">
        <v>32</v>
      </c>
      <c r="D1709" s="40">
        <v>1</v>
      </c>
      <c r="E1709">
        <v>5</v>
      </c>
      <c r="F1709">
        <v>3</v>
      </c>
      <c r="G1709">
        <v>20</v>
      </c>
      <c r="H1709">
        <v>12</v>
      </c>
      <c r="I1709">
        <v>0.6</v>
      </c>
      <c r="J1709">
        <v>0.6</v>
      </c>
      <c r="K1709">
        <v>0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1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1</v>
      </c>
      <c r="Z1709">
        <v>0</v>
      </c>
      <c r="AA1709" s="40">
        <f>AVERAGEIFS($C$2:C1709, $B$2:B1709, B1709)</f>
        <v>18.307692307692307</v>
      </c>
      <c r="AB1709" s="40">
        <f>AVERAGEIFS($I$2:I1709, $B$2:B1709, B1709)</f>
        <v>0.63461538461538458</v>
      </c>
      <c r="AC1709" s="40">
        <f>AVERAGEIFS($J$2:J1709, $B$2:B1709, B1709)</f>
        <v>0.56230769230769218</v>
      </c>
      <c r="AD1709" s="40">
        <f>AVERAGEIFS($D$2:D1709, $B$2:B1709, B1709)</f>
        <v>0.69230769230769229</v>
      </c>
    </row>
    <row r="1710" spans="1:30" x14ac:dyDescent="0.25">
      <c r="A1710" s="39">
        <v>46226</v>
      </c>
      <c r="B1710" t="s">
        <v>247</v>
      </c>
      <c r="C1710">
        <v>11</v>
      </c>
      <c r="D1710" s="40">
        <v>1</v>
      </c>
      <c r="E1710">
        <v>5</v>
      </c>
      <c r="F1710">
        <v>3</v>
      </c>
      <c r="G1710">
        <v>20</v>
      </c>
      <c r="H1710">
        <v>12</v>
      </c>
      <c r="I1710">
        <v>0.6</v>
      </c>
      <c r="J1710">
        <v>0.6</v>
      </c>
      <c r="K1710">
        <v>0</v>
      </c>
      <c r="L1710">
        <v>1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1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1</v>
      </c>
      <c r="Z1710">
        <v>0</v>
      </c>
      <c r="AA1710" s="40">
        <f>AVERAGEIFS($C$2:C1710, $B$2:B1710, B1710)</f>
        <v>8.4285714285714288</v>
      </c>
      <c r="AB1710" s="40">
        <f>AVERAGEIFS($I$2:I1710, $B$2:B1710, B1710)</f>
        <v>0.59285714285714275</v>
      </c>
      <c r="AC1710" s="40">
        <f>AVERAGEIFS($J$2:J1710, $B$2:B1710, B1710)</f>
        <v>0.57999999999999996</v>
      </c>
      <c r="AD1710" s="40">
        <f>AVERAGEIFS($D$2:D1710, $B$2:B1710, B1710)</f>
        <v>0.5714285714285714</v>
      </c>
    </row>
    <row r="1711" spans="1:30" x14ac:dyDescent="0.25">
      <c r="A1711" s="39">
        <v>46226</v>
      </c>
      <c r="B1711" t="s">
        <v>191</v>
      </c>
      <c r="C1711">
        <v>20</v>
      </c>
      <c r="D1711" s="40">
        <v>1</v>
      </c>
      <c r="E1711">
        <v>5</v>
      </c>
      <c r="F1711">
        <v>3</v>
      </c>
      <c r="G1711">
        <v>20</v>
      </c>
      <c r="H1711">
        <v>12</v>
      </c>
      <c r="I1711">
        <v>0.6</v>
      </c>
      <c r="J1711">
        <v>0.6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1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1</v>
      </c>
      <c r="Z1711">
        <v>0</v>
      </c>
      <c r="AA1711" s="40">
        <f>AVERAGEIFS($C$2:C1711, $B$2:B1711, B1711)</f>
        <v>12.113207547169811</v>
      </c>
      <c r="AB1711" s="40">
        <f>AVERAGEIFS($I$2:I1711, $B$2:B1711, B1711)</f>
        <v>0.49056603773584906</v>
      </c>
      <c r="AC1711" s="40">
        <f>AVERAGEIFS($J$2:J1711, $B$2:B1711, B1711)</f>
        <v>0.50584905660377366</v>
      </c>
      <c r="AD1711" s="40">
        <f>AVERAGEIFS($D$2:D1711, $B$2:B1711, B1711)</f>
        <v>0.50943396226415094</v>
      </c>
    </row>
    <row r="1712" spans="1:30" x14ac:dyDescent="0.25">
      <c r="A1712" s="39">
        <v>46226</v>
      </c>
      <c r="B1712" t="s">
        <v>127</v>
      </c>
      <c r="C1712">
        <v>23</v>
      </c>
      <c r="D1712" s="40">
        <v>0</v>
      </c>
      <c r="E1712">
        <v>5</v>
      </c>
      <c r="F1712">
        <v>2</v>
      </c>
      <c r="G1712">
        <v>20</v>
      </c>
      <c r="H1712">
        <v>8</v>
      </c>
      <c r="I1712">
        <v>0.4</v>
      </c>
      <c r="J1712">
        <v>0.4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1</v>
      </c>
      <c r="AA1712" s="40">
        <f>AVERAGEIFS($C$2:C1712, $B$2:B1712, B1712)</f>
        <v>19.10144927536232</v>
      </c>
      <c r="AB1712" s="40">
        <f>AVERAGEIFS($I$2:I1712, $B$2:B1712, B1712)</f>
        <v>0.42391304347826092</v>
      </c>
      <c r="AC1712" s="40">
        <f>AVERAGEIFS($J$2:J1712, $B$2:B1712, B1712)</f>
        <v>0.47217391304347811</v>
      </c>
      <c r="AD1712" s="40">
        <f>AVERAGEIFS($D$2:D1712, $B$2:B1712, B1712)</f>
        <v>0.42028985507246375</v>
      </c>
    </row>
    <row r="1713" spans="1:30" x14ac:dyDescent="0.25">
      <c r="A1713" s="39">
        <v>46226</v>
      </c>
      <c r="B1713" t="s">
        <v>15</v>
      </c>
      <c r="C1713">
        <v>23</v>
      </c>
      <c r="D1713" s="40">
        <v>0</v>
      </c>
      <c r="E1713">
        <v>5</v>
      </c>
      <c r="F1713">
        <v>2</v>
      </c>
      <c r="G1713">
        <v>20</v>
      </c>
      <c r="H1713">
        <v>8</v>
      </c>
      <c r="I1713">
        <v>0.4</v>
      </c>
      <c r="J1713">
        <v>0.4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1</v>
      </c>
      <c r="AA1713" s="40">
        <f>AVERAGEIFS($C$2:C1713, $B$2:B1713, B1713)</f>
        <v>24.863013698630137</v>
      </c>
      <c r="AB1713" s="40">
        <f>AVERAGEIFS($I$2:I1713, $B$2:B1713, B1713)</f>
        <v>0.45684931506849319</v>
      </c>
      <c r="AC1713" s="40">
        <f>AVERAGEIFS($J$2:J1713, $B$2:B1713, B1713)</f>
        <v>0.49479452054794498</v>
      </c>
      <c r="AD1713" s="40">
        <f>AVERAGEIFS($D$2:D1713, $B$2:B1713, B1713)</f>
        <v>0.38356164383561642</v>
      </c>
    </row>
    <row r="1714" spans="1:30" x14ac:dyDescent="0.25">
      <c r="A1714" s="39">
        <v>46226</v>
      </c>
      <c r="B1714" t="s">
        <v>113</v>
      </c>
      <c r="C1714">
        <v>18</v>
      </c>
      <c r="D1714" s="40">
        <v>0</v>
      </c>
      <c r="E1714">
        <v>5</v>
      </c>
      <c r="F1714">
        <v>2</v>
      </c>
      <c r="G1714">
        <v>20</v>
      </c>
      <c r="H1714">
        <v>8</v>
      </c>
      <c r="I1714">
        <v>0.4</v>
      </c>
      <c r="J1714">
        <v>0.4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1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1</v>
      </c>
      <c r="AA1714" s="40">
        <f>AVERAGEIFS($C$2:C1714, $B$2:B1714, B1714)</f>
        <v>20.100000000000001</v>
      </c>
      <c r="AB1714" s="40">
        <f>AVERAGEIFS($I$2:I1714, $B$2:B1714, B1714)</f>
        <v>0.5083333333333333</v>
      </c>
      <c r="AC1714" s="40">
        <f>AVERAGEIFS($J$2:J1714, $B$2:B1714, B1714)</f>
        <v>0.49933333333333341</v>
      </c>
      <c r="AD1714" s="40">
        <f>AVERAGEIFS($D$2:D1714, $B$2:B1714, B1714)</f>
        <v>0.5</v>
      </c>
    </row>
    <row r="1715" spans="1:30" x14ac:dyDescent="0.25">
      <c r="A1715" s="39">
        <v>46226</v>
      </c>
      <c r="B1715" t="s">
        <v>253</v>
      </c>
      <c r="C1715">
        <v>35</v>
      </c>
      <c r="D1715" s="40">
        <v>0</v>
      </c>
      <c r="E1715">
        <v>5</v>
      </c>
      <c r="F1715">
        <v>2</v>
      </c>
      <c r="G1715">
        <v>20</v>
      </c>
      <c r="H1715">
        <v>8</v>
      </c>
      <c r="I1715">
        <v>0.4</v>
      </c>
      <c r="J1715">
        <v>0.4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1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1</v>
      </c>
      <c r="AA1715" s="40">
        <f>AVERAGEIFS($C$2:C1715, $B$2:B1715, B1715)</f>
        <v>19.379310344827587</v>
      </c>
      <c r="AB1715" s="40">
        <f>AVERAGEIFS($I$2:I1715, $B$2:B1715, B1715)</f>
        <v>0.6</v>
      </c>
      <c r="AC1715" s="40">
        <f>AVERAGEIFS($J$2:J1715, $B$2:B1715, B1715)</f>
        <v>0.5489655172413791</v>
      </c>
      <c r="AD1715" s="40">
        <f>AVERAGEIFS($D$2:D1715, $B$2:B1715, B1715)</f>
        <v>0.62068965517241381</v>
      </c>
    </row>
    <row r="1716" spans="1:30" x14ac:dyDescent="0.25">
      <c r="A1716" s="39">
        <v>46226</v>
      </c>
      <c r="B1716" t="s">
        <v>23</v>
      </c>
      <c r="C1716">
        <v>16</v>
      </c>
      <c r="D1716" s="40">
        <v>0</v>
      </c>
      <c r="E1716">
        <v>5</v>
      </c>
      <c r="F1716">
        <v>2</v>
      </c>
      <c r="G1716">
        <v>20</v>
      </c>
      <c r="H1716">
        <v>8</v>
      </c>
      <c r="I1716">
        <v>0.4</v>
      </c>
      <c r="J1716">
        <v>0.4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1</v>
      </c>
      <c r="AA1716" s="40">
        <f>AVERAGEIFS($C$2:C1716, $B$2:B1716, B1716)</f>
        <v>11.397590361445783</v>
      </c>
      <c r="AB1716" s="40">
        <f>AVERAGEIFS($I$2:I1716, $B$2:B1716, B1716)</f>
        <v>0.45722891566265061</v>
      </c>
      <c r="AC1716" s="40">
        <f>AVERAGEIFS($J$2:J1716, $B$2:B1716, B1716)</f>
        <v>0.48481927710843387</v>
      </c>
      <c r="AD1716" s="40">
        <f>AVERAGEIFS($D$2:D1716, $B$2:B1716, B1716)</f>
        <v>0.42168674698795183</v>
      </c>
    </row>
    <row r="1717" spans="1:30" x14ac:dyDescent="0.25">
      <c r="A1717" s="39">
        <v>46226</v>
      </c>
      <c r="B1717" t="s">
        <v>32</v>
      </c>
      <c r="C1717">
        <v>19</v>
      </c>
      <c r="D1717" s="40">
        <v>0</v>
      </c>
      <c r="E1717">
        <v>5</v>
      </c>
      <c r="F1717">
        <v>2</v>
      </c>
      <c r="G1717">
        <v>20</v>
      </c>
      <c r="H1717">
        <v>8</v>
      </c>
      <c r="I1717">
        <v>0.4</v>
      </c>
      <c r="J1717">
        <v>0.4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1</v>
      </c>
      <c r="AA1717" s="40">
        <f>AVERAGEIFS($C$2:C1717, $B$2:B1717, B1717)</f>
        <v>9.9743589743589745</v>
      </c>
      <c r="AB1717" s="40">
        <f>AVERAGEIFS($I$2:I1717, $B$2:B1717, B1717)</f>
        <v>0.44871794871794862</v>
      </c>
      <c r="AC1717" s="40">
        <f>AVERAGEIFS($J$2:J1717, $B$2:B1717, B1717)</f>
        <v>0.47076923076923083</v>
      </c>
      <c r="AD1717" s="40">
        <f>AVERAGEIFS($D$2:D1717, $B$2:B1717, B1717)</f>
        <v>0.46153846153846156</v>
      </c>
    </row>
    <row r="1718" spans="1:30" x14ac:dyDescent="0.25">
      <c r="A1718" s="39">
        <v>46226</v>
      </c>
      <c r="B1718" t="s">
        <v>17</v>
      </c>
      <c r="C1718">
        <v>12</v>
      </c>
      <c r="D1718" s="40">
        <v>0</v>
      </c>
      <c r="E1718">
        <v>5</v>
      </c>
      <c r="F1718">
        <v>2</v>
      </c>
      <c r="G1718">
        <v>20</v>
      </c>
      <c r="H1718">
        <v>8</v>
      </c>
      <c r="I1718">
        <v>0.4</v>
      </c>
      <c r="J1718">
        <v>0.4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1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1</v>
      </c>
      <c r="AA1718" s="40">
        <f>AVERAGEIFS($C$2:C1718, $B$2:B1718, B1718)</f>
        <v>11.784313725490197</v>
      </c>
      <c r="AB1718" s="40">
        <f>AVERAGEIFS($I$2:I1718, $B$2:B1718, B1718)</f>
        <v>0.4686274509803921</v>
      </c>
      <c r="AC1718" s="40">
        <f>AVERAGEIFS($J$2:J1718, $B$2:B1718, B1718)</f>
        <v>0.48058823529411776</v>
      </c>
      <c r="AD1718" s="40">
        <f>AVERAGEIFS($D$2:D1718, $B$2:B1718, B1718)</f>
        <v>0.45098039215686275</v>
      </c>
    </row>
    <row r="1719" spans="1:30" x14ac:dyDescent="0.25">
      <c r="A1719" s="39">
        <v>46227</v>
      </c>
      <c r="B1719" t="s">
        <v>2</v>
      </c>
      <c r="C1719">
        <v>33</v>
      </c>
      <c r="D1719" s="40">
        <v>1</v>
      </c>
      <c r="E1719">
        <v>4</v>
      </c>
      <c r="F1719">
        <v>3</v>
      </c>
      <c r="G1719">
        <v>15</v>
      </c>
      <c r="H1719">
        <v>11</v>
      </c>
      <c r="I1719">
        <v>0.75</v>
      </c>
      <c r="J1719">
        <v>0.73</v>
      </c>
      <c r="K1719">
        <v>1</v>
      </c>
      <c r="L1719">
        <v>0</v>
      </c>
      <c r="M1719">
        <v>1</v>
      </c>
      <c r="N1719">
        <v>0</v>
      </c>
      <c r="O1719">
        <v>0</v>
      </c>
      <c r="P1719">
        <v>1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 s="40">
        <f>AVERAGEIFS($C$2:C1719, $B$2:B1719, B1719)</f>
        <v>28.7</v>
      </c>
      <c r="AB1719" s="40">
        <f>AVERAGEIFS($I$2:I1719, $B$2:B1719, B1719)</f>
        <v>0.59875</v>
      </c>
      <c r="AC1719" s="40">
        <f>AVERAGEIFS($J$2:J1719, $B$2:B1719, B1719)</f>
        <v>0.5515000000000001</v>
      </c>
      <c r="AD1719" s="40">
        <f>AVERAGEIFS($D$2:D1719, $B$2:B1719, B1719)</f>
        <v>0.55000000000000004</v>
      </c>
    </row>
    <row r="1720" spans="1:30" x14ac:dyDescent="0.25">
      <c r="A1720" s="39">
        <v>46227</v>
      </c>
      <c r="B1720" t="s">
        <v>4</v>
      </c>
      <c r="C1720">
        <v>33</v>
      </c>
      <c r="D1720" s="40">
        <v>1</v>
      </c>
      <c r="E1720">
        <v>4</v>
      </c>
      <c r="F1720">
        <v>3</v>
      </c>
      <c r="G1720">
        <v>15</v>
      </c>
      <c r="H1720">
        <v>11</v>
      </c>
      <c r="I1720">
        <v>0.75</v>
      </c>
      <c r="J1720">
        <v>0.73</v>
      </c>
      <c r="K1720">
        <v>1</v>
      </c>
      <c r="L1720">
        <v>0</v>
      </c>
      <c r="M1720">
        <v>1</v>
      </c>
      <c r="N1720">
        <v>0</v>
      </c>
      <c r="O1720">
        <v>0</v>
      </c>
      <c r="P1720">
        <v>1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 s="40">
        <f>AVERAGEIFS($C$2:C1720, $B$2:B1720, B1720)</f>
        <v>24.166666666666668</v>
      </c>
      <c r="AB1720" s="40">
        <f>AVERAGEIFS($I$2:I1720, $B$2:B1720, B1720)</f>
        <v>0.51250000000000007</v>
      </c>
      <c r="AC1720" s="40">
        <f>AVERAGEIFS($J$2:J1720, $B$2:B1720, B1720)</f>
        <v>0.50583333333333336</v>
      </c>
      <c r="AD1720" s="40">
        <f>AVERAGEIFS($D$2:D1720, $B$2:B1720, B1720)</f>
        <v>0.58333333333333337</v>
      </c>
    </row>
    <row r="1721" spans="1:30" x14ac:dyDescent="0.25">
      <c r="A1721" s="39">
        <v>46227</v>
      </c>
      <c r="B1721" t="s">
        <v>1</v>
      </c>
      <c r="C1721">
        <v>33</v>
      </c>
      <c r="D1721" s="40">
        <v>1</v>
      </c>
      <c r="E1721">
        <v>4</v>
      </c>
      <c r="F1721">
        <v>3</v>
      </c>
      <c r="G1721">
        <v>15</v>
      </c>
      <c r="H1721">
        <v>11</v>
      </c>
      <c r="I1721">
        <v>0.75</v>
      </c>
      <c r="J1721">
        <v>0.73</v>
      </c>
      <c r="K1721">
        <v>1</v>
      </c>
      <c r="L1721">
        <v>0</v>
      </c>
      <c r="M1721">
        <v>1</v>
      </c>
      <c r="N1721">
        <v>0</v>
      </c>
      <c r="O1721">
        <v>0</v>
      </c>
      <c r="P1721">
        <v>1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 s="40">
        <f>AVERAGEIFS($C$2:C1721, $B$2:B1721, B1721)</f>
        <v>26.565217391304348</v>
      </c>
      <c r="AB1721" s="40">
        <f>AVERAGEIFS($I$2:I1721, $B$2:B1721, B1721)</f>
        <v>0.55434782608695654</v>
      </c>
      <c r="AC1721" s="40">
        <f>AVERAGEIFS($J$2:J1721, $B$2:B1721, B1721)</f>
        <v>0.5086956521739131</v>
      </c>
      <c r="AD1721" s="40">
        <f>AVERAGEIFS($D$2:D1721, $B$2:B1721, B1721)</f>
        <v>0.65217391304347827</v>
      </c>
    </row>
    <row r="1722" spans="1:30" x14ac:dyDescent="0.25">
      <c r="A1722" s="39">
        <v>46227</v>
      </c>
      <c r="B1722" t="s">
        <v>6</v>
      </c>
      <c r="C1722">
        <v>30</v>
      </c>
      <c r="D1722" s="40">
        <v>1</v>
      </c>
      <c r="E1722">
        <v>4</v>
      </c>
      <c r="F1722">
        <v>3</v>
      </c>
      <c r="G1722">
        <v>15</v>
      </c>
      <c r="H1722">
        <v>11</v>
      </c>
      <c r="I1722">
        <v>0.75</v>
      </c>
      <c r="J1722">
        <v>0.73</v>
      </c>
      <c r="K1722">
        <v>1</v>
      </c>
      <c r="L1722">
        <v>0</v>
      </c>
      <c r="M1722">
        <v>1</v>
      </c>
      <c r="N1722">
        <v>0</v>
      </c>
      <c r="O1722">
        <v>0</v>
      </c>
      <c r="P1722">
        <v>1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 s="40">
        <f>AVERAGEIFS($C$2:C1722, $B$2:B1722, B1722)</f>
        <v>24.75</v>
      </c>
      <c r="AB1722" s="40">
        <f>AVERAGEIFS($I$2:I1722, $B$2:B1722, B1722)</f>
        <v>0.65446428571428572</v>
      </c>
      <c r="AC1722" s="40">
        <f>AVERAGEIFS($J$2:J1722, $B$2:B1722, B1722)</f>
        <v>0.5842857142857143</v>
      </c>
      <c r="AD1722" s="40">
        <f>AVERAGEIFS($D$2:D1722, $B$2:B1722, B1722)</f>
        <v>0.7321428571428571</v>
      </c>
    </row>
    <row r="1723" spans="1:30" x14ac:dyDescent="0.25">
      <c r="A1723" s="39">
        <v>46227</v>
      </c>
      <c r="B1723" t="s">
        <v>34</v>
      </c>
      <c r="C1723">
        <v>26</v>
      </c>
      <c r="D1723" s="40">
        <v>1</v>
      </c>
      <c r="E1723">
        <v>4</v>
      </c>
      <c r="F1723">
        <v>3</v>
      </c>
      <c r="G1723">
        <v>15</v>
      </c>
      <c r="H1723">
        <v>11</v>
      </c>
      <c r="I1723">
        <v>0.75</v>
      </c>
      <c r="J1723">
        <v>0.73</v>
      </c>
      <c r="K1723">
        <v>1</v>
      </c>
      <c r="L1723">
        <v>0</v>
      </c>
      <c r="M1723">
        <v>1</v>
      </c>
      <c r="N1723">
        <v>0</v>
      </c>
      <c r="O1723">
        <v>0</v>
      </c>
      <c r="P1723">
        <v>1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 s="40">
        <f>AVERAGEIFS($C$2:C1723, $B$2:B1723, B1723)</f>
        <v>20.137931034482758</v>
      </c>
      <c r="AB1723" s="40">
        <f>AVERAGEIFS($I$2:I1723, $B$2:B1723, B1723)</f>
        <v>0.5482758620689655</v>
      </c>
      <c r="AC1723" s="40">
        <f>AVERAGEIFS($J$2:J1723, $B$2:B1723, B1723)</f>
        <v>0.50413793103448268</v>
      </c>
      <c r="AD1723" s="40">
        <f>AVERAGEIFS($D$2:D1723, $B$2:B1723, B1723)</f>
        <v>0.58620689655172409</v>
      </c>
    </row>
    <row r="1724" spans="1:30" x14ac:dyDescent="0.25">
      <c r="A1724" s="39">
        <v>46227</v>
      </c>
      <c r="B1724" t="s">
        <v>5</v>
      </c>
      <c r="C1724">
        <v>21</v>
      </c>
      <c r="D1724" s="40">
        <v>1</v>
      </c>
      <c r="E1724">
        <v>4</v>
      </c>
      <c r="F1724">
        <v>3</v>
      </c>
      <c r="G1724">
        <v>15</v>
      </c>
      <c r="H1724">
        <v>11</v>
      </c>
      <c r="I1724">
        <v>0.75</v>
      </c>
      <c r="J1724">
        <v>0.73</v>
      </c>
      <c r="K1724">
        <v>1</v>
      </c>
      <c r="L1724">
        <v>0</v>
      </c>
      <c r="M1724">
        <v>1</v>
      </c>
      <c r="N1724">
        <v>0</v>
      </c>
      <c r="O1724">
        <v>0</v>
      </c>
      <c r="P1724">
        <v>1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 s="40">
        <f>AVERAGEIFS($C$2:C1724, $B$2:B1724, B1724)</f>
        <v>21.864864864864863</v>
      </c>
      <c r="AB1724" s="40">
        <f>AVERAGEIFS($I$2:I1724, $B$2:B1724, B1724)</f>
        <v>0.46486486486486484</v>
      </c>
      <c r="AC1724" s="40">
        <f>AVERAGEIFS($J$2:J1724, $B$2:B1724, B1724)</f>
        <v>0.48621621621621619</v>
      </c>
      <c r="AD1724" s="40">
        <f>AVERAGEIFS($D$2:D1724, $B$2:B1724, B1724)</f>
        <v>0.40540540540540543</v>
      </c>
    </row>
    <row r="1725" spans="1:30" x14ac:dyDescent="0.25">
      <c r="A1725" s="39">
        <v>46227</v>
      </c>
      <c r="B1725" t="s">
        <v>90</v>
      </c>
      <c r="C1725">
        <v>17</v>
      </c>
      <c r="D1725" s="40">
        <v>1</v>
      </c>
      <c r="E1725">
        <v>4</v>
      </c>
      <c r="F1725">
        <v>3</v>
      </c>
      <c r="G1725">
        <v>15</v>
      </c>
      <c r="H1725">
        <v>11</v>
      </c>
      <c r="I1725">
        <v>0.75</v>
      </c>
      <c r="J1725">
        <v>0.73</v>
      </c>
      <c r="K1725">
        <v>1</v>
      </c>
      <c r="L1725">
        <v>0</v>
      </c>
      <c r="M1725">
        <v>1</v>
      </c>
      <c r="N1725">
        <v>0</v>
      </c>
      <c r="O1725">
        <v>0</v>
      </c>
      <c r="P1725">
        <v>1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 s="40">
        <f>AVERAGEIFS($C$2:C1725, $B$2:B1725, B1725)</f>
        <v>22.166666666666668</v>
      </c>
      <c r="AB1725" s="40">
        <f>AVERAGEIFS($I$2:I1725, $B$2:B1725, B1725)</f>
        <v>0.59833333333333327</v>
      </c>
      <c r="AC1725" s="40">
        <f>AVERAGEIFS($J$2:J1725, $B$2:B1725, B1725)</f>
        <v>0.54833333333333323</v>
      </c>
      <c r="AD1725" s="40">
        <f>AVERAGEIFS($D$2:D1725, $B$2:B1725, B1725)</f>
        <v>0.7</v>
      </c>
    </row>
    <row r="1726" spans="1:30" x14ac:dyDescent="0.25">
      <c r="A1726" s="39">
        <v>46227</v>
      </c>
      <c r="B1726" t="s">
        <v>3</v>
      </c>
      <c r="C1726">
        <v>33</v>
      </c>
      <c r="D1726" s="40">
        <v>0</v>
      </c>
      <c r="E1726">
        <v>4</v>
      </c>
      <c r="F1726">
        <v>1</v>
      </c>
      <c r="G1726">
        <v>15</v>
      </c>
      <c r="H1726">
        <v>4</v>
      </c>
      <c r="I1726">
        <v>0.25</v>
      </c>
      <c r="J1726">
        <v>0.27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1</v>
      </c>
      <c r="V1726">
        <v>0</v>
      </c>
      <c r="W1726">
        <v>0</v>
      </c>
      <c r="X1726">
        <v>0</v>
      </c>
      <c r="Y1726">
        <v>0</v>
      </c>
      <c r="Z1726">
        <v>0</v>
      </c>
      <c r="AA1726" s="40">
        <f>AVERAGEIFS($C$2:C1726, $B$2:B1726, B1726)</f>
        <v>22.96</v>
      </c>
      <c r="AB1726" s="40">
        <f>AVERAGEIFS($I$2:I1726, $B$2:B1726, B1726)</f>
        <v>0.46199999999999997</v>
      </c>
      <c r="AC1726" s="40">
        <f>AVERAGEIFS($J$2:J1726, $B$2:B1726, B1726)</f>
        <v>0.47360000000000002</v>
      </c>
      <c r="AD1726" s="40">
        <f>AVERAGEIFS($D$2:D1726, $B$2:B1726, B1726)</f>
        <v>0.48</v>
      </c>
    </row>
    <row r="1727" spans="1:30" x14ac:dyDescent="0.25">
      <c r="A1727" s="39">
        <v>46227</v>
      </c>
      <c r="B1727" t="s">
        <v>16</v>
      </c>
      <c r="C1727">
        <v>29</v>
      </c>
      <c r="D1727" s="40">
        <v>0</v>
      </c>
      <c r="E1727">
        <v>4</v>
      </c>
      <c r="F1727">
        <v>1</v>
      </c>
      <c r="G1727">
        <v>15</v>
      </c>
      <c r="H1727">
        <v>4</v>
      </c>
      <c r="I1727">
        <v>0.25</v>
      </c>
      <c r="J1727">
        <v>0.27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1</v>
      </c>
      <c r="V1727">
        <v>0</v>
      </c>
      <c r="W1727">
        <v>0</v>
      </c>
      <c r="X1727">
        <v>0</v>
      </c>
      <c r="Y1727">
        <v>0</v>
      </c>
      <c r="Z1727">
        <v>0</v>
      </c>
      <c r="AA1727" s="40">
        <f>AVERAGEIFS($C$2:C1727, $B$2:B1727, B1727)</f>
        <v>25.90909090909091</v>
      </c>
      <c r="AB1727" s="40">
        <f>AVERAGEIFS($I$2:I1727, $B$2:B1727, B1727)</f>
        <v>0.47272727272727272</v>
      </c>
      <c r="AC1727" s="40">
        <f>AVERAGEIFS($J$2:J1727, $B$2:B1727, B1727)</f>
        <v>0.4834090909090909</v>
      </c>
      <c r="AD1727" s="40">
        <f>AVERAGEIFS($D$2:D1727, $B$2:B1727, B1727)</f>
        <v>0.45454545454545453</v>
      </c>
    </row>
    <row r="1728" spans="1:30" x14ac:dyDescent="0.25">
      <c r="A1728" s="39">
        <v>46227</v>
      </c>
      <c r="B1728" t="s">
        <v>14</v>
      </c>
      <c r="C1728">
        <v>26</v>
      </c>
      <c r="D1728" s="40">
        <v>0</v>
      </c>
      <c r="E1728">
        <v>4</v>
      </c>
      <c r="F1728">
        <v>1</v>
      </c>
      <c r="G1728">
        <v>15</v>
      </c>
      <c r="H1728">
        <v>4</v>
      </c>
      <c r="I1728">
        <v>0.25</v>
      </c>
      <c r="J1728">
        <v>0.27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1</v>
      </c>
      <c r="V1728">
        <v>0</v>
      </c>
      <c r="W1728">
        <v>0</v>
      </c>
      <c r="X1728">
        <v>0</v>
      </c>
      <c r="Y1728">
        <v>0</v>
      </c>
      <c r="Z1728">
        <v>0</v>
      </c>
      <c r="AA1728" s="40">
        <f>AVERAGEIFS($C$2:C1728, $B$2:B1728, B1728)</f>
        <v>22.931034482758619</v>
      </c>
      <c r="AB1728" s="40">
        <f>AVERAGEIFS($I$2:I1728, $B$2:B1728, B1728)</f>
        <v>0.44310344827586212</v>
      </c>
      <c r="AC1728" s="40">
        <f>AVERAGEIFS($J$2:J1728, $B$2:B1728, B1728)</f>
        <v>0.47396551724137931</v>
      </c>
      <c r="AD1728" s="40">
        <f>AVERAGEIFS($D$2:D1728, $B$2:B1728, B1728)</f>
        <v>0.39655172413793105</v>
      </c>
    </row>
    <row r="1729" spans="1:30" x14ac:dyDescent="0.25">
      <c r="A1729" s="39">
        <v>46227</v>
      </c>
      <c r="B1729" t="s">
        <v>15</v>
      </c>
      <c r="C1729">
        <v>23</v>
      </c>
      <c r="D1729" s="40">
        <v>0</v>
      </c>
      <c r="E1729">
        <v>4</v>
      </c>
      <c r="F1729">
        <v>1</v>
      </c>
      <c r="G1729">
        <v>15</v>
      </c>
      <c r="H1729">
        <v>4</v>
      </c>
      <c r="I1729">
        <v>0.25</v>
      </c>
      <c r="J1729">
        <v>0.27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1</v>
      </c>
      <c r="V1729">
        <v>0</v>
      </c>
      <c r="W1729">
        <v>0</v>
      </c>
      <c r="X1729">
        <v>0</v>
      </c>
      <c r="Y1729">
        <v>0</v>
      </c>
      <c r="Z1729">
        <v>0</v>
      </c>
      <c r="AA1729" s="40">
        <f>AVERAGEIFS($C$2:C1729, $B$2:B1729, B1729)</f>
        <v>24.837837837837839</v>
      </c>
      <c r="AB1729" s="40">
        <f>AVERAGEIFS($I$2:I1729, $B$2:B1729, B1729)</f>
        <v>0.45405405405405408</v>
      </c>
      <c r="AC1729" s="40">
        <f>AVERAGEIFS($J$2:J1729, $B$2:B1729, B1729)</f>
        <v>0.49175675675675656</v>
      </c>
      <c r="AD1729" s="40">
        <f>AVERAGEIFS($D$2:D1729, $B$2:B1729, B1729)</f>
        <v>0.3783783783783784</v>
      </c>
    </row>
    <row r="1730" spans="1:30" x14ac:dyDescent="0.25">
      <c r="A1730" s="39">
        <v>46227</v>
      </c>
      <c r="B1730" t="s">
        <v>13</v>
      </c>
      <c r="C1730">
        <v>23</v>
      </c>
      <c r="D1730" s="40">
        <v>0</v>
      </c>
      <c r="E1730">
        <v>4</v>
      </c>
      <c r="F1730">
        <v>1</v>
      </c>
      <c r="G1730">
        <v>15</v>
      </c>
      <c r="H1730">
        <v>4</v>
      </c>
      <c r="I1730">
        <v>0.25</v>
      </c>
      <c r="J1730">
        <v>0.27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1</v>
      </c>
      <c r="V1730">
        <v>0</v>
      </c>
      <c r="W1730">
        <v>0</v>
      </c>
      <c r="X1730">
        <v>0</v>
      </c>
      <c r="Y1730">
        <v>0</v>
      </c>
      <c r="Z1730">
        <v>0</v>
      </c>
      <c r="AA1730" s="40">
        <f>AVERAGEIFS($C$2:C1730, $B$2:B1730, B1730)</f>
        <v>23.802816901408452</v>
      </c>
      <c r="AB1730" s="40">
        <f>AVERAGEIFS($I$2:I1730, $B$2:B1730, B1730)</f>
        <v>0.4457746478873239</v>
      </c>
      <c r="AC1730" s="40">
        <f>AVERAGEIFS($J$2:J1730, $B$2:B1730, B1730)</f>
        <v>0.47183098591549294</v>
      </c>
      <c r="AD1730" s="40">
        <f>AVERAGEIFS($D$2:D1730, $B$2:B1730, B1730)</f>
        <v>0.42253521126760563</v>
      </c>
    </row>
    <row r="1731" spans="1:30" x14ac:dyDescent="0.25">
      <c r="A1731" s="39">
        <v>46227</v>
      </c>
      <c r="B1731" t="s">
        <v>12</v>
      </c>
      <c r="C1731">
        <v>20</v>
      </c>
      <c r="D1731" s="40">
        <v>0</v>
      </c>
      <c r="E1731">
        <v>4</v>
      </c>
      <c r="F1731">
        <v>1</v>
      </c>
      <c r="G1731">
        <v>15</v>
      </c>
      <c r="H1731">
        <v>4</v>
      </c>
      <c r="I1731">
        <v>0.25</v>
      </c>
      <c r="J1731">
        <v>0.27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1</v>
      </c>
      <c r="V1731">
        <v>0</v>
      </c>
      <c r="W1731">
        <v>0</v>
      </c>
      <c r="X1731">
        <v>0</v>
      </c>
      <c r="Y1731">
        <v>0</v>
      </c>
      <c r="Z1731">
        <v>0</v>
      </c>
      <c r="AA1731" s="40">
        <f>AVERAGEIFS($C$2:C1731, $B$2:B1731, B1731)</f>
        <v>25.666666666666668</v>
      </c>
      <c r="AB1731" s="40">
        <f>AVERAGEIFS($I$2:I1731, $B$2:B1731, B1731)</f>
        <v>0.54166666666666674</v>
      </c>
      <c r="AC1731" s="40">
        <f>AVERAGEIFS($J$2:J1731, $B$2:B1731, B1731)</f>
        <v>0.52489583333333356</v>
      </c>
      <c r="AD1731" s="40">
        <f>AVERAGEIFS($D$2:D1731, $B$2:B1731, B1731)</f>
        <v>0.58333333333333337</v>
      </c>
    </row>
    <row r="1732" spans="1:30" x14ac:dyDescent="0.25">
      <c r="A1732" s="39">
        <v>46227</v>
      </c>
      <c r="B1732" t="s">
        <v>18</v>
      </c>
      <c r="C1732">
        <v>14</v>
      </c>
      <c r="D1732" s="40">
        <v>0</v>
      </c>
      <c r="E1732">
        <v>4</v>
      </c>
      <c r="F1732">
        <v>1</v>
      </c>
      <c r="G1732">
        <v>15</v>
      </c>
      <c r="H1732">
        <v>4</v>
      </c>
      <c r="I1732">
        <v>0.25</v>
      </c>
      <c r="J1732">
        <v>0.27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1</v>
      </c>
      <c r="V1732">
        <v>0</v>
      </c>
      <c r="W1732">
        <v>0</v>
      </c>
      <c r="X1732">
        <v>0</v>
      </c>
      <c r="Y1732">
        <v>0</v>
      </c>
      <c r="Z1732">
        <v>0</v>
      </c>
      <c r="AA1732" s="40">
        <f>AVERAGEIFS($C$2:C1732, $B$2:B1732, B1732)</f>
        <v>15.65</v>
      </c>
      <c r="AB1732" s="40">
        <f>AVERAGEIFS($I$2:I1732, $B$2:B1732, B1732)</f>
        <v>0.48000000000000009</v>
      </c>
      <c r="AC1732" s="40">
        <f>AVERAGEIFS($J$2:J1732, $B$2:B1732, B1732)</f>
        <v>0.49350000000000016</v>
      </c>
      <c r="AD1732" s="40">
        <f>AVERAGEIFS($D$2:D1732, $B$2:B1732, B1732)</f>
        <v>0.4</v>
      </c>
    </row>
    <row r="1733" spans="1:30" x14ac:dyDescent="0.25">
      <c r="A1733" s="39">
        <v>46229</v>
      </c>
      <c r="B1733" t="s">
        <v>31</v>
      </c>
      <c r="C1733">
        <v>15</v>
      </c>
      <c r="D1733" s="40">
        <v>0</v>
      </c>
      <c r="E1733">
        <v>3</v>
      </c>
      <c r="F1733">
        <v>1</v>
      </c>
      <c r="G1733">
        <v>12</v>
      </c>
      <c r="H1733">
        <v>3</v>
      </c>
      <c r="I1733">
        <v>0.33</v>
      </c>
      <c r="J1733">
        <v>0.25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1</v>
      </c>
      <c r="Z1733">
        <v>0</v>
      </c>
      <c r="AA1733" s="40">
        <f>AVERAGEIFS($C$2:C1733, $B$2:B1733, B1733)</f>
        <v>19.826086956521738</v>
      </c>
      <c r="AB1733" s="40">
        <f>AVERAGEIFS($I$2:I1733, $B$2:B1733, B1733)</f>
        <v>0.47239130434782611</v>
      </c>
      <c r="AC1733" s="40">
        <f>AVERAGEIFS($J$2:J1733, $B$2:B1733, B1733)</f>
        <v>0.47934782608695647</v>
      </c>
      <c r="AD1733" s="40">
        <f>AVERAGEIFS($D$2:D1733, $B$2:B1733, B1733)</f>
        <v>0.52173913043478259</v>
      </c>
    </row>
    <row r="1734" spans="1:30" x14ac:dyDescent="0.25">
      <c r="A1734" s="39">
        <v>46229</v>
      </c>
      <c r="B1734" t="s">
        <v>19</v>
      </c>
      <c r="C1734">
        <v>17</v>
      </c>
      <c r="D1734" s="40">
        <v>0</v>
      </c>
      <c r="E1734">
        <v>3</v>
      </c>
      <c r="F1734">
        <v>1</v>
      </c>
      <c r="G1734">
        <v>12</v>
      </c>
      <c r="H1734">
        <v>3</v>
      </c>
      <c r="I1734">
        <v>0.33</v>
      </c>
      <c r="J1734">
        <v>0.25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1</v>
      </c>
      <c r="Z1734">
        <v>0</v>
      </c>
      <c r="AA1734" s="40">
        <f>AVERAGEIFS($C$2:C1734, $B$2:B1734, B1734)</f>
        <v>18.611111111111111</v>
      </c>
      <c r="AB1734" s="40">
        <f>AVERAGEIFS($I$2:I1734, $B$2:B1734, B1734)</f>
        <v>0.55222222222222206</v>
      </c>
      <c r="AC1734" s="40">
        <f>AVERAGEIFS($J$2:J1734, $B$2:B1734, B1734)</f>
        <v>0.51083333333333336</v>
      </c>
      <c r="AD1734" s="40">
        <f>AVERAGEIFS($D$2:D1734, $B$2:B1734, B1734)</f>
        <v>0.52777777777777779</v>
      </c>
    </row>
    <row r="1735" spans="1:30" x14ac:dyDescent="0.25">
      <c r="A1735" s="39">
        <v>46229</v>
      </c>
      <c r="B1735" t="s">
        <v>21</v>
      </c>
      <c r="C1735">
        <v>8</v>
      </c>
      <c r="D1735" s="40">
        <v>0</v>
      </c>
      <c r="E1735">
        <v>3</v>
      </c>
      <c r="F1735">
        <v>1</v>
      </c>
      <c r="G1735">
        <v>12</v>
      </c>
      <c r="H1735">
        <v>3</v>
      </c>
      <c r="I1735">
        <v>0.33</v>
      </c>
      <c r="J1735">
        <v>0.25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1</v>
      </c>
      <c r="Z1735">
        <v>0</v>
      </c>
      <c r="AA1735" s="40">
        <f>AVERAGEIFS($C$2:C1735, $B$2:B1735, B1735)</f>
        <v>15.093023255813954</v>
      </c>
      <c r="AB1735" s="40">
        <f>AVERAGEIFS($I$2:I1735, $B$2:B1735, B1735)</f>
        <v>0.48093023255813938</v>
      </c>
      <c r="AC1735" s="40">
        <f>AVERAGEIFS($J$2:J1735, $B$2:B1735, B1735)</f>
        <v>0.49186046511627901</v>
      </c>
      <c r="AD1735" s="40">
        <f>AVERAGEIFS($D$2:D1735, $B$2:B1735, B1735)</f>
        <v>0.48837209302325579</v>
      </c>
    </row>
    <row r="1736" spans="1:30" x14ac:dyDescent="0.25">
      <c r="A1736" s="39">
        <v>46229</v>
      </c>
      <c r="B1736" t="s">
        <v>20</v>
      </c>
      <c r="C1736">
        <v>17</v>
      </c>
      <c r="D1736" s="40">
        <v>0</v>
      </c>
      <c r="E1736">
        <v>3</v>
      </c>
      <c r="F1736">
        <v>1</v>
      </c>
      <c r="G1736">
        <v>12</v>
      </c>
      <c r="H1736">
        <v>3</v>
      </c>
      <c r="I1736">
        <v>0.33</v>
      </c>
      <c r="J1736">
        <v>0.25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1</v>
      </c>
      <c r="Z1736">
        <v>0</v>
      </c>
      <c r="AA1736" s="40">
        <f>AVERAGEIFS($C$2:C1736, $B$2:B1736, B1736)</f>
        <v>14.232142857142858</v>
      </c>
      <c r="AB1736" s="40">
        <f>AVERAGEIFS($I$2:I1736, $B$2:B1736, B1736)</f>
        <v>0.58178571428571424</v>
      </c>
      <c r="AC1736" s="40">
        <f>AVERAGEIFS($J$2:J1736, $B$2:B1736, B1736)</f>
        <v>0.52928571428571425</v>
      </c>
      <c r="AD1736" s="40">
        <f>AVERAGEIFS($D$2:D1736, $B$2:B1736, B1736)</f>
        <v>0.6071428571428571</v>
      </c>
    </row>
    <row r="1737" spans="1:30" x14ac:dyDescent="0.25">
      <c r="A1737" s="39">
        <v>46229</v>
      </c>
      <c r="B1737" t="s">
        <v>22</v>
      </c>
      <c r="C1737">
        <v>15</v>
      </c>
      <c r="D1737" s="40">
        <v>0</v>
      </c>
      <c r="E1737">
        <v>3</v>
      </c>
      <c r="F1737">
        <v>1</v>
      </c>
      <c r="G1737">
        <v>12</v>
      </c>
      <c r="H1737">
        <v>3</v>
      </c>
      <c r="I1737">
        <v>0.33</v>
      </c>
      <c r="J1737">
        <v>0.25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1</v>
      </c>
      <c r="Z1737">
        <v>0</v>
      </c>
      <c r="AA1737" s="40">
        <f>AVERAGEIFS($C$2:C1737, $B$2:B1737, B1737)</f>
        <v>15.3125</v>
      </c>
      <c r="AB1737" s="40">
        <f>AVERAGEIFS($I$2:I1737, $B$2:B1737, B1737)</f>
        <v>0.41031250000000002</v>
      </c>
      <c r="AC1737" s="40">
        <f>AVERAGEIFS($J$2:J1737, $B$2:B1737, B1737)</f>
        <v>0.45687500000000009</v>
      </c>
      <c r="AD1737" s="40">
        <f>AVERAGEIFS($D$2:D1737, $B$2:B1737, B1737)</f>
        <v>0.375</v>
      </c>
    </row>
    <row r="1738" spans="1:30" x14ac:dyDescent="0.25">
      <c r="A1738" s="39">
        <v>46229</v>
      </c>
      <c r="B1738" t="s">
        <v>120</v>
      </c>
      <c r="C1738">
        <v>9</v>
      </c>
      <c r="D1738" s="40">
        <v>0</v>
      </c>
      <c r="E1738">
        <v>3</v>
      </c>
      <c r="F1738">
        <v>1</v>
      </c>
      <c r="G1738">
        <v>12</v>
      </c>
      <c r="H1738">
        <v>3</v>
      </c>
      <c r="I1738">
        <v>0.33</v>
      </c>
      <c r="J1738">
        <v>0.25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1</v>
      </c>
      <c r="Z1738">
        <v>0</v>
      </c>
      <c r="AA1738" s="40">
        <f>AVERAGEIFS($C$2:C1738, $B$2:B1738, B1738)</f>
        <v>14.115942028985508</v>
      </c>
      <c r="AB1738" s="40">
        <f>AVERAGEIFS($I$2:I1738, $B$2:B1738, B1738)</f>
        <v>0.48521739130434777</v>
      </c>
      <c r="AC1738" s="40">
        <f>AVERAGEIFS($J$2:J1738, $B$2:B1738, B1738)</f>
        <v>0.48927536231884056</v>
      </c>
      <c r="AD1738" s="40">
        <f>AVERAGEIFS($D$2:D1738, $B$2:B1738, B1738)</f>
        <v>0.44927536231884058</v>
      </c>
    </row>
    <row r="1739" spans="1:30" x14ac:dyDescent="0.25">
      <c r="A1739" s="39">
        <v>46229</v>
      </c>
      <c r="B1739" t="s">
        <v>127</v>
      </c>
      <c r="C1739">
        <v>21</v>
      </c>
      <c r="D1739" s="40">
        <v>0</v>
      </c>
      <c r="E1739">
        <v>3</v>
      </c>
      <c r="F1739">
        <v>1</v>
      </c>
      <c r="G1739">
        <v>12</v>
      </c>
      <c r="H1739">
        <v>3</v>
      </c>
      <c r="I1739">
        <v>0.33</v>
      </c>
      <c r="J1739">
        <v>0.25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1</v>
      </c>
      <c r="Z1739">
        <v>0</v>
      </c>
      <c r="AA1739" s="40">
        <f>AVERAGEIFS($C$2:C1739, $B$2:B1739, B1739)</f>
        <v>19.12857142857143</v>
      </c>
      <c r="AB1739" s="40">
        <f>AVERAGEIFS($I$2:I1739, $B$2:B1739, B1739)</f>
        <v>0.4225714285714286</v>
      </c>
      <c r="AC1739" s="40">
        <f>AVERAGEIFS($J$2:J1739, $B$2:B1739, B1739)</f>
        <v>0.46899999999999986</v>
      </c>
      <c r="AD1739" s="40">
        <f>AVERAGEIFS($D$2:D1739, $B$2:B1739, B1739)</f>
        <v>0.41428571428571431</v>
      </c>
    </row>
    <row r="1740" spans="1:30" x14ac:dyDescent="0.25">
      <c r="A1740" s="39">
        <v>46229</v>
      </c>
      <c r="B1740" t="s">
        <v>65</v>
      </c>
      <c r="C1740">
        <v>19</v>
      </c>
      <c r="D1740" s="40">
        <v>1</v>
      </c>
      <c r="E1740">
        <v>3</v>
      </c>
      <c r="F1740">
        <v>2</v>
      </c>
      <c r="G1740">
        <v>12</v>
      </c>
      <c r="H1740">
        <v>9</v>
      </c>
      <c r="I1740">
        <v>0.67</v>
      </c>
      <c r="J1740">
        <v>0.75</v>
      </c>
      <c r="K1740">
        <v>0</v>
      </c>
      <c r="L1740">
        <v>0</v>
      </c>
      <c r="M1740">
        <v>1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1</v>
      </c>
      <c r="AA1740" s="40">
        <f>AVERAGEIFS($C$2:C1740, $B$2:B1740, B1740)</f>
        <v>18.357142857142858</v>
      </c>
      <c r="AB1740" s="40">
        <f>AVERAGEIFS($I$2:I1740, $B$2:B1740, B1740)</f>
        <v>0.63714285714285712</v>
      </c>
      <c r="AC1740" s="40">
        <f>AVERAGEIFS($J$2:J1740, $B$2:B1740, B1740)</f>
        <v>0.57571428571428562</v>
      </c>
      <c r="AD1740" s="40">
        <f>AVERAGEIFS($D$2:D1740, $B$2:B1740, B1740)</f>
        <v>0.7142857142857143</v>
      </c>
    </row>
    <row r="1741" spans="1:30" x14ac:dyDescent="0.25">
      <c r="A1741" s="39">
        <v>46229</v>
      </c>
      <c r="B1741" t="s">
        <v>151</v>
      </c>
      <c r="C1741">
        <v>14</v>
      </c>
      <c r="D1741" s="40">
        <v>1</v>
      </c>
      <c r="E1741">
        <v>3</v>
      </c>
      <c r="F1741">
        <v>2</v>
      </c>
      <c r="G1741">
        <v>12</v>
      </c>
      <c r="H1741">
        <v>9</v>
      </c>
      <c r="I1741">
        <v>0.67</v>
      </c>
      <c r="J1741">
        <v>0.75</v>
      </c>
      <c r="K1741">
        <v>0</v>
      </c>
      <c r="L1741">
        <v>0</v>
      </c>
      <c r="M1741">
        <v>1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1</v>
      </c>
      <c r="AA1741" s="40">
        <f>AVERAGEIFS($C$2:C1741, $B$2:B1741, B1741)</f>
        <v>16.117647058823529</v>
      </c>
      <c r="AB1741" s="40">
        <f>AVERAGEIFS($I$2:I1741, $B$2:B1741, B1741)</f>
        <v>0.78352941176470581</v>
      </c>
      <c r="AC1741" s="40">
        <f>AVERAGEIFS($J$2:J1741, $B$2:B1741, B1741)</f>
        <v>0.61588235294117655</v>
      </c>
      <c r="AD1741" s="40">
        <f>AVERAGEIFS($D$2:D1741, $B$2:B1741, B1741)</f>
        <v>0.94117647058823528</v>
      </c>
    </row>
    <row r="1742" spans="1:30" x14ac:dyDescent="0.25">
      <c r="A1742" s="39">
        <v>46229</v>
      </c>
      <c r="B1742" t="s">
        <v>118</v>
      </c>
      <c r="C1742">
        <v>10</v>
      </c>
      <c r="D1742" s="40">
        <v>1</v>
      </c>
      <c r="E1742">
        <v>3</v>
      </c>
      <c r="F1742">
        <v>2</v>
      </c>
      <c r="G1742">
        <v>12</v>
      </c>
      <c r="H1742">
        <v>9</v>
      </c>
      <c r="I1742">
        <v>0.67</v>
      </c>
      <c r="J1742">
        <v>0.75</v>
      </c>
      <c r="K1742">
        <v>0</v>
      </c>
      <c r="L1742">
        <v>0</v>
      </c>
      <c r="M1742">
        <v>1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1</v>
      </c>
      <c r="AA1742" s="40">
        <f>AVERAGEIFS($C$2:C1742, $B$2:B1742, B1742)</f>
        <v>14.285714285714286</v>
      </c>
      <c r="AB1742" s="40">
        <f>AVERAGEIFS($I$2:I1742, $B$2:B1742, B1742)</f>
        <v>0.47750000000000004</v>
      </c>
      <c r="AC1742" s="40">
        <f>AVERAGEIFS($J$2:J1742, $B$2:B1742, B1742)</f>
        <v>0.51214285714285712</v>
      </c>
      <c r="AD1742" s="40">
        <f>AVERAGEIFS($D$2:D1742, $B$2:B1742, B1742)</f>
        <v>0.4642857142857143</v>
      </c>
    </row>
    <row r="1743" spans="1:30" x14ac:dyDescent="0.25">
      <c r="A1743" s="39">
        <v>46229</v>
      </c>
      <c r="B1743" t="s">
        <v>124</v>
      </c>
      <c r="C1743">
        <v>18</v>
      </c>
      <c r="D1743" s="40">
        <v>1</v>
      </c>
      <c r="E1743">
        <v>3</v>
      </c>
      <c r="F1743">
        <v>2</v>
      </c>
      <c r="G1743">
        <v>12</v>
      </c>
      <c r="H1743">
        <v>9</v>
      </c>
      <c r="I1743">
        <v>0.67</v>
      </c>
      <c r="J1743">
        <v>0.75</v>
      </c>
      <c r="K1743">
        <v>0</v>
      </c>
      <c r="L1743">
        <v>0</v>
      </c>
      <c r="M1743">
        <v>1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1</v>
      </c>
      <c r="AA1743" s="40">
        <f>AVERAGEIFS($C$2:C1743, $B$2:B1743, B1743)</f>
        <v>14.133333333333333</v>
      </c>
      <c r="AB1743" s="40">
        <f>AVERAGEIFS($I$2:I1743, $B$2:B1743, B1743)</f>
        <v>0.37466666666666665</v>
      </c>
      <c r="AC1743" s="40">
        <f>AVERAGEIFS($J$2:J1743, $B$2:B1743, B1743)</f>
        <v>0.43200000000000005</v>
      </c>
      <c r="AD1743" s="40">
        <f>AVERAGEIFS($D$2:D1743, $B$2:B1743, B1743)</f>
        <v>0.33333333333333331</v>
      </c>
    </row>
    <row r="1744" spans="1:30" x14ac:dyDescent="0.25">
      <c r="A1744" s="39">
        <v>46229</v>
      </c>
      <c r="B1744" t="s">
        <v>113</v>
      </c>
      <c r="C1744">
        <v>23</v>
      </c>
      <c r="D1744" s="40">
        <v>1</v>
      </c>
      <c r="E1744">
        <v>3</v>
      </c>
      <c r="F1744">
        <v>2</v>
      </c>
      <c r="G1744">
        <v>12</v>
      </c>
      <c r="H1744">
        <v>9</v>
      </c>
      <c r="I1744">
        <v>0.67</v>
      </c>
      <c r="J1744">
        <v>0.75</v>
      </c>
      <c r="K1744">
        <v>0</v>
      </c>
      <c r="L1744">
        <v>0</v>
      </c>
      <c r="M1744">
        <v>1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1</v>
      </c>
      <c r="AA1744" s="40">
        <f>AVERAGEIFS($C$2:C1744, $B$2:B1744, B1744)</f>
        <v>20.193548387096776</v>
      </c>
      <c r="AB1744" s="40">
        <f>AVERAGEIFS($I$2:I1744, $B$2:B1744, B1744)</f>
        <v>0.51354838709677408</v>
      </c>
      <c r="AC1744" s="40">
        <f>AVERAGEIFS($J$2:J1744, $B$2:B1744, B1744)</f>
        <v>0.5074193548387097</v>
      </c>
      <c r="AD1744" s="40">
        <f>AVERAGEIFS($D$2:D1744, $B$2:B1744, B1744)</f>
        <v>0.5161290322580645</v>
      </c>
    </row>
    <row r="1745" spans="1:30" x14ac:dyDescent="0.25">
      <c r="A1745" s="39">
        <v>46229</v>
      </c>
      <c r="B1745" t="s">
        <v>119</v>
      </c>
      <c r="C1745">
        <v>16</v>
      </c>
      <c r="D1745" s="40">
        <v>1</v>
      </c>
      <c r="E1745">
        <v>3</v>
      </c>
      <c r="F1745">
        <v>2</v>
      </c>
      <c r="G1745">
        <v>12</v>
      </c>
      <c r="H1745">
        <v>9</v>
      </c>
      <c r="I1745">
        <v>0.67</v>
      </c>
      <c r="J1745">
        <v>0.75</v>
      </c>
      <c r="K1745">
        <v>0</v>
      </c>
      <c r="L1745">
        <v>0</v>
      </c>
      <c r="M1745">
        <v>1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1</v>
      </c>
      <c r="AA1745" s="40">
        <f>AVERAGEIFS($C$2:C1745, $B$2:B1745, B1745)</f>
        <v>17.375</v>
      </c>
      <c r="AB1745" s="40">
        <f>AVERAGEIFS($I$2:I1745, $B$2:B1745, B1745)</f>
        <v>0.49874999999999997</v>
      </c>
      <c r="AC1745" s="40">
        <f>AVERAGEIFS($J$2:J1745, $B$2:B1745, B1745)</f>
        <v>0.4991666666666667</v>
      </c>
      <c r="AD1745" s="40">
        <f>AVERAGEIFS($D$2:D1745, $B$2:B1745, B1745)</f>
        <v>0.54166666666666663</v>
      </c>
    </row>
    <row r="1746" spans="1:30" x14ac:dyDescent="0.25">
      <c r="A1746" s="39">
        <v>46229</v>
      </c>
      <c r="B1746" t="s">
        <v>253</v>
      </c>
      <c r="C1746">
        <v>24</v>
      </c>
      <c r="D1746" s="40">
        <v>1</v>
      </c>
      <c r="E1746">
        <v>3</v>
      </c>
      <c r="F1746">
        <v>2</v>
      </c>
      <c r="G1746">
        <v>12</v>
      </c>
      <c r="H1746">
        <v>9</v>
      </c>
      <c r="I1746">
        <v>0.67</v>
      </c>
      <c r="J1746">
        <v>0.75</v>
      </c>
      <c r="K1746">
        <v>0</v>
      </c>
      <c r="L1746">
        <v>0</v>
      </c>
      <c r="M1746">
        <v>1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1</v>
      </c>
      <c r="AA1746" s="40">
        <f>AVERAGEIFS($C$2:C1746, $B$2:B1746, B1746)</f>
        <v>19.533333333333335</v>
      </c>
      <c r="AB1746" s="40">
        <f>AVERAGEIFS($I$2:I1746, $B$2:B1746, B1746)</f>
        <v>0.60233333333333339</v>
      </c>
      <c r="AC1746" s="40">
        <f>AVERAGEIFS($J$2:J1746, $B$2:B1746, B1746)</f>
        <v>0.55566666666666653</v>
      </c>
      <c r="AD1746" s="40">
        <f>AVERAGEIFS($D$2:D1746, $B$2:B1746, B1746)</f>
        <v>0.6333333333333333</v>
      </c>
    </row>
    <row r="1747" spans="1:30" x14ac:dyDescent="0.25">
      <c r="A1747" s="39">
        <v>46233</v>
      </c>
      <c r="B1747" t="s">
        <v>247</v>
      </c>
      <c r="C1747">
        <v>14</v>
      </c>
      <c r="D1747" s="40">
        <v>1</v>
      </c>
      <c r="E1747">
        <v>4</v>
      </c>
      <c r="F1747">
        <v>3</v>
      </c>
      <c r="G1747">
        <v>17</v>
      </c>
      <c r="H1747">
        <v>10</v>
      </c>
      <c r="I1747">
        <v>0.75</v>
      </c>
      <c r="J1747">
        <v>0.59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1</v>
      </c>
      <c r="X1747">
        <v>0</v>
      </c>
      <c r="Y1747">
        <v>0</v>
      </c>
      <c r="Z1747">
        <v>0</v>
      </c>
      <c r="AA1747" s="40">
        <f>AVERAGEIFS($C$2:C1747, $B$2:B1747, B1747)</f>
        <v>9.125</v>
      </c>
      <c r="AB1747" s="40">
        <f>AVERAGEIFS($I$2:I1747, $B$2:B1747, B1747)</f>
        <v>0.61249999999999993</v>
      </c>
      <c r="AC1747" s="40">
        <f>AVERAGEIFS($J$2:J1747, $B$2:B1747, B1747)</f>
        <v>0.58124999999999993</v>
      </c>
      <c r="AD1747" s="40">
        <f>AVERAGEIFS($D$2:D1747, $B$2:B1747, B1747)</f>
        <v>0.625</v>
      </c>
    </row>
    <row r="1748" spans="1:30" x14ac:dyDescent="0.25">
      <c r="A1748" s="39">
        <v>46233</v>
      </c>
      <c r="B1748" t="s">
        <v>23</v>
      </c>
      <c r="C1748">
        <v>14</v>
      </c>
      <c r="D1748" s="40">
        <v>1</v>
      </c>
      <c r="E1748">
        <v>4</v>
      </c>
      <c r="F1748">
        <v>3</v>
      </c>
      <c r="G1748">
        <v>17</v>
      </c>
      <c r="H1748">
        <v>10</v>
      </c>
      <c r="I1748">
        <v>0.75</v>
      </c>
      <c r="J1748">
        <v>0.59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1</v>
      </c>
      <c r="X1748">
        <v>0</v>
      </c>
      <c r="Y1748">
        <v>0</v>
      </c>
      <c r="Z1748">
        <v>0</v>
      </c>
      <c r="AA1748" s="40">
        <f>AVERAGEIFS($C$2:C1748, $B$2:B1748, B1748)</f>
        <v>11.428571428571429</v>
      </c>
      <c r="AB1748" s="40">
        <f>AVERAGEIFS($I$2:I1748, $B$2:B1748, B1748)</f>
        <v>0.46071428571428574</v>
      </c>
      <c r="AC1748" s="40">
        <f>AVERAGEIFS($J$2:J1748, $B$2:B1748, B1748)</f>
        <v>0.48607142857142871</v>
      </c>
      <c r="AD1748" s="40">
        <f>AVERAGEIFS($D$2:D1748, $B$2:B1748, B1748)</f>
        <v>0.42857142857142855</v>
      </c>
    </row>
    <row r="1749" spans="1:30" x14ac:dyDescent="0.25">
      <c r="A1749" s="39">
        <v>46233</v>
      </c>
      <c r="B1749" t="s">
        <v>113</v>
      </c>
      <c r="C1749">
        <v>26</v>
      </c>
      <c r="D1749" s="40">
        <v>1</v>
      </c>
      <c r="E1749">
        <v>4</v>
      </c>
      <c r="F1749">
        <v>3</v>
      </c>
      <c r="G1749">
        <v>17</v>
      </c>
      <c r="H1749">
        <v>10</v>
      </c>
      <c r="I1749">
        <v>0.75</v>
      </c>
      <c r="J1749">
        <v>0.59</v>
      </c>
      <c r="K1749">
        <v>1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1</v>
      </c>
      <c r="X1749">
        <v>0</v>
      </c>
      <c r="Y1749">
        <v>0</v>
      </c>
      <c r="Z1749">
        <v>0</v>
      </c>
      <c r="AA1749" s="40">
        <f>AVERAGEIFS($C$2:C1749, $B$2:B1749, B1749)</f>
        <v>20.375</v>
      </c>
      <c r="AB1749" s="40">
        <f>AVERAGEIFS($I$2:I1749, $B$2:B1749, B1749)</f>
        <v>0.52093749999999994</v>
      </c>
      <c r="AC1749" s="40">
        <f>AVERAGEIFS($J$2:J1749, $B$2:B1749, B1749)</f>
        <v>0.51000000000000012</v>
      </c>
      <c r="AD1749" s="40">
        <f>AVERAGEIFS($D$2:D1749, $B$2:B1749, B1749)</f>
        <v>0.53125</v>
      </c>
    </row>
    <row r="1750" spans="1:30" x14ac:dyDescent="0.25">
      <c r="A1750" s="39">
        <v>46233</v>
      </c>
      <c r="B1750" t="s">
        <v>65</v>
      </c>
      <c r="C1750">
        <v>19</v>
      </c>
      <c r="D1750" s="40">
        <v>1</v>
      </c>
      <c r="E1750">
        <v>4</v>
      </c>
      <c r="F1750">
        <v>3</v>
      </c>
      <c r="G1750">
        <v>17</v>
      </c>
      <c r="H1750">
        <v>10</v>
      </c>
      <c r="I1750">
        <v>0.75</v>
      </c>
      <c r="J1750">
        <v>0.59</v>
      </c>
      <c r="K1750">
        <v>1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1</v>
      </c>
      <c r="X1750">
        <v>0</v>
      </c>
      <c r="Y1750">
        <v>0</v>
      </c>
      <c r="Z1750">
        <v>0</v>
      </c>
      <c r="AA1750" s="40">
        <f>AVERAGEIFS($C$2:C1750, $B$2:B1750, B1750)</f>
        <v>18.399999999999999</v>
      </c>
      <c r="AB1750" s="40">
        <f>AVERAGEIFS($I$2:I1750, $B$2:B1750, B1750)</f>
        <v>0.64466666666666661</v>
      </c>
      <c r="AC1750" s="40">
        <f>AVERAGEIFS($J$2:J1750, $B$2:B1750, B1750)</f>
        <v>0.57666666666666655</v>
      </c>
      <c r="AD1750" s="40">
        <f>AVERAGEIFS($D$2:D1750, $B$2:B1750, B1750)</f>
        <v>0.73333333333333328</v>
      </c>
    </row>
    <row r="1751" spans="1:30" x14ac:dyDescent="0.25">
      <c r="A1751" s="39">
        <v>46233</v>
      </c>
      <c r="B1751" t="s">
        <v>127</v>
      </c>
      <c r="C1751">
        <v>19</v>
      </c>
      <c r="D1751" s="40">
        <v>1</v>
      </c>
      <c r="E1751">
        <v>4</v>
      </c>
      <c r="F1751">
        <v>3</v>
      </c>
      <c r="G1751">
        <v>17</v>
      </c>
      <c r="H1751">
        <v>10</v>
      </c>
      <c r="I1751">
        <v>0.75</v>
      </c>
      <c r="J1751">
        <v>0.59</v>
      </c>
      <c r="K1751">
        <v>1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1</v>
      </c>
      <c r="X1751">
        <v>0</v>
      </c>
      <c r="Y1751">
        <v>0</v>
      </c>
      <c r="Z1751">
        <v>0</v>
      </c>
      <c r="AA1751" s="40">
        <f>AVERAGEIFS($C$2:C1751, $B$2:B1751, B1751)</f>
        <v>19.12676056338028</v>
      </c>
      <c r="AB1751" s="40">
        <f>AVERAGEIFS($I$2:I1751, $B$2:B1751, B1751)</f>
        <v>0.42718309859154935</v>
      </c>
      <c r="AC1751" s="40">
        <f>AVERAGEIFS($J$2:J1751, $B$2:B1751, B1751)</f>
        <v>0.47070422535211259</v>
      </c>
      <c r="AD1751" s="40">
        <f>AVERAGEIFS($D$2:D1751, $B$2:B1751, B1751)</f>
        <v>0.42253521126760563</v>
      </c>
    </row>
    <row r="1752" spans="1:30" x14ac:dyDescent="0.25">
      <c r="A1752" s="39">
        <v>46233</v>
      </c>
      <c r="B1752" t="s">
        <v>17</v>
      </c>
      <c r="C1752">
        <v>15</v>
      </c>
      <c r="D1752" s="40">
        <v>1</v>
      </c>
      <c r="E1752">
        <v>4</v>
      </c>
      <c r="F1752">
        <v>3</v>
      </c>
      <c r="G1752">
        <v>17</v>
      </c>
      <c r="H1752">
        <v>10</v>
      </c>
      <c r="I1752">
        <v>0.75</v>
      </c>
      <c r="J1752">
        <v>0.59</v>
      </c>
      <c r="K1752">
        <v>1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1</v>
      </c>
      <c r="X1752">
        <v>0</v>
      </c>
      <c r="Y1752">
        <v>0</v>
      </c>
      <c r="Z1752">
        <v>0</v>
      </c>
      <c r="AA1752" s="40">
        <f>AVERAGEIFS($C$2:C1752, $B$2:B1752, B1752)</f>
        <v>11.846153846153847</v>
      </c>
      <c r="AB1752" s="40">
        <f>AVERAGEIFS($I$2:I1752, $B$2:B1752, B1752)</f>
        <v>0.47403846153846152</v>
      </c>
      <c r="AC1752" s="40">
        <f>AVERAGEIFS($J$2:J1752, $B$2:B1752, B1752)</f>
        <v>0.48269230769230781</v>
      </c>
      <c r="AD1752" s="40">
        <f>AVERAGEIFS($D$2:D1752, $B$2:B1752, B1752)</f>
        <v>0.46153846153846156</v>
      </c>
    </row>
    <row r="1753" spans="1:30" x14ac:dyDescent="0.25">
      <c r="A1753" s="39">
        <v>46233</v>
      </c>
      <c r="B1753" t="s">
        <v>13</v>
      </c>
      <c r="C1753">
        <v>30</v>
      </c>
      <c r="D1753" s="40">
        <v>1</v>
      </c>
      <c r="E1753">
        <v>4</v>
      </c>
      <c r="F1753">
        <v>3</v>
      </c>
      <c r="G1753">
        <v>17</v>
      </c>
      <c r="H1753">
        <v>10</v>
      </c>
      <c r="I1753">
        <v>0.75</v>
      </c>
      <c r="J1753">
        <v>0.59</v>
      </c>
      <c r="K1753">
        <v>1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1</v>
      </c>
      <c r="X1753">
        <v>0</v>
      </c>
      <c r="Y1753">
        <v>0</v>
      </c>
      <c r="Z1753">
        <v>0</v>
      </c>
      <c r="AA1753" s="40">
        <f>AVERAGEIFS($C$2:C1753, $B$2:B1753, B1753)</f>
        <v>23.888888888888889</v>
      </c>
      <c r="AB1753" s="40">
        <f>AVERAGEIFS($I$2:I1753, $B$2:B1753, B1753)</f>
        <v>0.44999999999999996</v>
      </c>
      <c r="AC1753" s="40">
        <f>AVERAGEIFS($J$2:J1753, $B$2:B1753, B1753)</f>
        <v>0.47347222222222229</v>
      </c>
      <c r="AD1753" s="40">
        <f>AVERAGEIFS($D$2:D1753, $B$2:B1753, B1753)</f>
        <v>0.43055555555555558</v>
      </c>
    </row>
    <row r="1754" spans="1:30" x14ac:dyDescent="0.25">
      <c r="A1754" s="39">
        <v>46233</v>
      </c>
      <c r="B1754" t="s">
        <v>6</v>
      </c>
      <c r="C1754">
        <v>39</v>
      </c>
      <c r="D1754" s="40">
        <v>0</v>
      </c>
      <c r="E1754">
        <v>4</v>
      </c>
      <c r="F1754">
        <v>1</v>
      </c>
      <c r="G1754">
        <v>17</v>
      </c>
      <c r="H1754">
        <v>7</v>
      </c>
      <c r="I1754">
        <v>0.25</v>
      </c>
      <c r="J1754">
        <v>0.41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1</v>
      </c>
      <c r="Z1754">
        <v>0</v>
      </c>
      <c r="AA1754" s="40">
        <f>AVERAGEIFS($C$2:C1754, $B$2:B1754, B1754)</f>
        <v>25</v>
      </c>
      <c r="AB1754" s="40">
        <f>AVERAGEIFS($I$2:I1754, $B$2:B1754, B1754)</f>
        <v>0.64736842105263159</v>
      </c>
      <c r="AC1754" s="40">
        <f>AVERAGEIFS($J$2:J1754, $B$2:B1754, B1754)</f>
        <v>0.58122807017543854</v>
      </c>
      <c r="AD1754" s="40">
        <f>AVERAGEIFS($D$2:D1754, $B$2:B1754, B1754)</f>
        <v>0.7192982456140351</v>
      </c>
    </row>
    <row r="1755" spans="1:30" x14ac:dyDescent="0.25">
      <c r="A1755" s="39">
        <v>46233</v>
      </c>
      <c r="B1755" t="s">
        <v>111</v>
      </c>
      <c r="C1755">
        <v>18</v>
      </c>
      <c r="D1755" s="40">
        <v>0</v>
      </c>
      <c r="E1755">
        <v>4</v>
      </c>
      <c r="F1755">
        <v>1</v>
      </c>
      <c r="G1755">
        <v>17</v>
      </c>
      <c r="H1755">
        <v>7</v>
      </c>
      <c r="I1755">
        <v>0.25</v>
      </c>
      <c r="J1755">
        <v>0.41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1</v>
      </c>
      <c r="Z1755">
        <v>0</v>
      </c>
      <c r="AA1755" s="40">
        <f>AVERAGEIFS($C$2:C1755, $B$2:B1755, B1755)</f>
        <v>12.222222222222221</v>
      </c>
      <c r="AB1755" s="40">
        <f>AVERAGEIFS($I$2:I1755, $B$2:B1755, B1755)</f>
        <v>0.4861111111111111</v>
      </c>
      <c r="AC1755" s="40">
        <f>AVERAGEIFS($J$2:J1755, $B$2:B1755, B1755)</f>
        <v>0.50407407407407412</v>
      </c>
      <c r="AD1755" s="40">
        <f>AVERAGEIFS($D$2:D1755, $B$2:B1755, B1755)</f>
        <v>0.5</v>
      </c>
    </row>
    <row r="1756" spans="1:30" x14ac:dyDescent="0.25">
      <c r="A1756" s="39">
        <v>46233</v>
      </c>
      <c r="B1756" t="s">
        <v>253</v>
      </c>
      <c r="C1756">
        <v>24</v>
      </c>
      <c r="D1756" s="40">
        <v>0</v>
      </c>
      <c r="E1756">
        <v>4</v>
      </c>
      <c r="F1756">
        <v>1</v>
      </c>
      <c r="G1756">
        <v>17</v>
      </c>
      <c r="H1756">
        <v>7</v>
      </c>
      <c r="I1756">
        <v>0.25</v>
      </c>
      <c r="J1756">
        <v>0.41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1</v>
      </c>
      <c r="Z1756">
        <v>0</v>
      </c>
      <c r="AA1756" s="40">
        <f>AVERAGEIFS($C$2:C1756, $B$2:B1756, B1756)</f>
        <v>19.677419354838708</v>
      </c>
      <c r="AB1756" s="40">
        <f>AVERAGEIFS($I$2:I1756, $B$2:B1756, B1756)</f>
        <v>0.59096774193548385</v>
      </c>
      <c r="AC1756" s="40">
        <f>AVERAGEIFS($J$2:J1756, $B$2:B1756, B1756)</f>
        <v>0.5509677419354837</v>
      </c>
      <c r="AD1756" s="40">
        <f>AVERAGEIFS($D$2:D1756, $B$2:B1756, B1756)</f>
        <v>0.61290322580645162</v>
      </c>
    </row>
    <row r="1757" spans="1:30" x14ac:dyDescent="0.25">
      <c r="A1757" s="39">
        <v>46233</v>
      </c>
      <c r="B1757" t="s">
        <v>186</v>
      </c>
      <c r="C1757">
        <v>5</v>
      </c>
      <c r="D1757" s="40">
        <v>0</v>
      </c>
      <c r="E1757">
        <v>4</v>
      </c>
      <c r="F1757">
        <v>1</v>
      </c>
      <c r="G1757">
        <v>17</v>
      </c>
      <c r="H1757">
        <v>7</v>
      </c>
      <c r="I1757">
        <v>0.25</v>
      </c>
      <c r="J1757">
        <v>0.41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1</v>
      </c>
      <c r="Z1757">
        <v>0</v>
      </c>
      <c r="AA1757" s="40">
        <f>AVERAGEIFS($C$2:C1757, $B$2:B1757, B1757)</f>
        <v>13</v>
      </c>
      <c r="AB1757" s="40">
        <f>AVERAGEIFS($I$2:I1757, $B$2:B1757, B1757)</f>
        <v>0.57368421052631569</v>
      </c>
      <c r="AC1757" s="40">
        <f>AVERAGEIFS($J$2:J1757, $B$2:B1757, B1757)</f>
        <v>0.54052631578947363</v>
      </c>
      <c r="AD1757" s="40">
        <f>AVERAGEIFS($D$2:D1757, $B$2:B1757, B1757)</f>
        <v>0.63157894736842102</v>
      </c>
    </row>
    <row r="1758" spans="1:30" x14ac:dyDescent="0.25">
      <c r="A1758" s="39">
        <v>46233</v>
      </c>
      <c r="B1758" t="s">
        <v>20</v>
      </c>
      <c r="C1758">
        <v>31</v>
      </c>
      <c r="D1758" s="40">
        <v>0</v>
      </c>
      <c r="E1758">
        <v>4</v>
      </c>
      <c r="F1758">
        <v>1</v>
      </c>
      <c r="G1758">
        <v>17</v>
      </c>
      <c r="H1758">
        <v>7</v>
      </c>
      <c r="I1758">
        <v>0.25</v>
      </c>
      <c r="J1758">
        <v>0.41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1</v>
      </c>
      <c r="Z1758">
        <v>0</v>
      </c>
      <c r="AA1758" s="40">
        <f>AVERAGEIFS($C$2:C1758, $B$2:B1758, B1758)</f>
        <v>14.526315789473685</v>
      </c>
      <c r="AB1758" s="40">
        <f>AVERAGEIFS($I$2:I1758, $B$2:B1758, B1758)</f>
        <v>0.57596491228070168</v>
      </c>
      <c r="AC1758" s="40">
        <f>AVERAGEIFS($J$2:J1758, $B$2:B1758, B1758)</f>
        <v>0.52719298245614032</v>
      </c>
      <c r="AD1758" s="40">
        <f>AVERAGEIFS($D$2:D1758, $B$2:B1758, B1758)</f>
        <v>0.59649122807017541</v>
      </c>
    </row>
    <row r="1759" spans="1:30" x14ac:dyDescent="0.25">
      <c r="A1759" s="39">
        <v>46233</v>
      </c>
      <c r="B1759" t="s">
        <v>5</v>
      </c>
      <c r="C1759">
        <v>15</v>
      </c>
      <c r="D1759" s="40">
        <v>0</v>
      </c>
      <c r="E1759">
        <v>4</v>
      </c>
      <c r="F1759">
        <v>1</v>
      </c>
      <c r="G1759">
        <v>17</v>
      </c>
      <c r="H1759">
        <v>7</v>
      </c>
      <c r="I1759">
        <v>0.25</v>
      </c>
      <c r="J1759">
        <v>0.41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1</v>
      </c>
      <c r="Z1759">
        <v>0</v>
      </c>
      <c r="AA1759" s="40">
        <f>AVERAGEIFS($C$2:C1759, $B$2:B1759, B1759)</f>
        <v>21.684210526315791</v>
      </c>
      <c r="AB1759" s="40">
        <f>AVERAGEIFS($I$2:I1759, $B$2:B1759, B1759)</f>
        <v>0.45921052631578946</v>
      </c>
      <c r="AC1759" s="40">
        <f>AVERAGEIFS($J$2:J1759, $B$2:B1759, B1759)</f>
        <v>0.48421052631578942</v>
      </c>
      <c r="AD1759" s="40">
        <f>AVERAGEIFS($D$2:D1759, $B$2:B1759, B1759)</f>
        <v>0.39473684210526316</v>
      </c>
    </row>
    <row r="1760" spans="1:30" x14ac:dyDescent="0.25">
      <c r="A1760" s="39">
        <v>46233</v>
      </c>
      <c r="B1760" t="s">
        <v>64</v>
      </c>
      <c r="C1760">
        <v>11</v>
      </c>
      <c r="D1760" s="40">
        <v>0</v>
      </c>
      <c r="E1760">
        <v>4</v>
      </c>
      <c r="F1760">
        <v>1</v>
      </c>
      <c r="G1760">
        <v>17</v>
      </c>
      <c r="H1760">
        <v>7</v>
      </c>
      <c r="I1760">
        <v>0.25</v>
      </c>
      <c r="J1760">
        <v>0.41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1</v>
      </c>
      <c r="Z1760">
        <v>0</v>
      </c>
      <c r="AA1760" s="40">
        <f>AVERAGEIFS($C$2:C1760, $B$2:B1760, B1760)</f>
        <v>16.75</v>
      </c>
      <c r="AB1760" s="40">
        <f>AVERAGEIFS($I$2:I1760, $B$2:B1760, B1760)</f>
        <v>0.54583333333333328</v>
      </c>
      <c r="AC1760" s="40">
        <f>AVERAGEIFS($J$2:J1760, $B$2:B1760, B1760)</f>
        <v>0.51416666666666666</v>
      </c>
      <c r="AD1760" s="40">
        <f>AVERAGEIFS($D$2:D1760, $B$2:B1760, B1760)</f>
        <v>0.58333333333333337</v>
      </c>
    </row>
    <row r="1761" spans="1:30" x14ac:dyDescent="0.25">
      <c r="A1761" s="39">
        <v>46234</v>
      </c>
      <c r="B1761" t="s">
        <v>2</v>
      </c>
      <c r="C1761">
        <v>22</v>
      </c>
      <c r="D1761" s="40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1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1</v>
      </c>
      <c r="Y1761">
        <v>1</v>
      </c>
      <c r="Z1761">
        <v>0</v>
      </c>
      <c r="AA1761" s="40">
        <f>AVERAGEIFS($C$2:C1761, $B$2:B1761, B1761)</f>
        <v>28.536585365853657</v>
      </c>
      <c r="AB1761" s="40">
        <f>AVERAGEIFS($I$2:I1761, $B$2:B1761, B1761)</f>
        <v>0.60853658536585364</v>
      </c>
      <c r="AC1761" s="40">
        <f>AVERAGEIFS($J$2:J1761, $B$2:B1761, B1761)</f>
        <v>0.5563414634146342</v>
      </c>
      <c r="AD1761" s="40">
        <f>AVERAGEIFS($D$2:D1761, $B$2:B1761, B1761)</f>
        <v>0.56097560975609762</v>
      </c>
    </row>
    <row r="1762" spans="1:30" x14ac:dyDescent="0.25">
      <c r="A1762" s="39">
        <v>46234</v>
      </c>
      <c r="B1762" t="s">
        <v>120</v>
      </c>
      <c r="C1762">
        <v>17</v>
      </c>
      <c r="D1762" s="40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1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1</v>
      </c>
      <c r="Y1762">
        <v>1</v>
      </c>
      <c r="Z1762">
        <v>0</v>
      </c>
      <c r="AA1762" s="40">
        <f>AVERAGEIFS($C$2:C1762, $B$2:B1762, B1762)</f>
        <v>14.157142857142857</v>
      </c>
      <c r="AB1762" s="40">
        <f>AVERAGEIFS($I$2:I1762, $B$2:B1762, B1762)</f>
        <v>0.49257142857142855</v>
      </c>
      <c r="AC1762" s="40">
        <f>AVERAGEIFS($J$2:J1762, $B$2:B1762, B1762)</f>
        <v>0.49299999999999999</v>
      </c>
      <c r="AD1762" s="40">
        <f>AVERAGEIFS($D$2:D1762, $B$2:B1762, B1762)</f>
        <v>0.45714285714285713</v>
      </c>
    </row>
    <row r="1763" spans="1:30" x14ac:dyDescent="0.25">
      <c r="A1763" s="39">
        <v>46234</v>
      </c>
      <c r="B1763" t="s">
        <v>31</v>
      </c>
      <c r="C1763">
        <v>11</v>
      </c>
      <c r="D1763" s="40">
        <v>1</v>
      </c>
      <c r="E1763">
        <v>3</v>
      </c>
      <c r="F1763">
        <v>3</v>
      </c>
      <c r="G1763">
        <v>12</v>
      </c>
      <c r="H1763">
        <v>9</v>
      </c>
      <c r="I1763">
        <v>1</v>
      </c>
      <c r="J1763">
        <v>0.75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1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1</v>
      </c>
      <c r="Y1763">
        <v>1</v>
      </c>
      <c r="Z1763">
        <v>0</v>
      </c>
      <c r="AA1763" s="40">
        <f>AVERAGEIFS($C$2:C1763, $B$2:B1763, B1763)</f>
        <v>19.638297872340427</v>
      </c>
      <c r="AB1763" s="40">
        <f>AVERAGEIFS($I$2:I1763, $B$2:B1763, B1763)</f>
        <v>0.48361702127659573</v>
      </c>
      <c r="AC1763" s="40">
        <f>AVERAGEIFS($J$2:J1763, $B$2:B1763, B1763)</f>
        <v>0.48510638297872333</v>
      </c>
      <c r="AD1763" s="40">
        <f>AVERAGEIFS($D$2:D1763, $B$2:B1763, B1763)</f>
        <v>0.53191489361702127</v>
      </c>
    </row>
    <row r="1764" spans="1:30" x14ac:dyDescent="0.25">
      <c r="A1764" s="39">
        <v>46234</v>
      </c>
      <c r="B1764" t="s">
        <v>186</v>
      </c>
      <c r="C1764">
        <v>6</v>
      </c>
      <c r="D1764" s="40">
        <v>1</v>
      </c>
      <c r="E1764">
        <v>3</v>
      </c>
      <c r="F1764">
        <v>3</v>
      </c>
      <c r="G1764">
        <v>12</v>
      </c>
      <c r="H1764">
        <v>9</v>
      </c>
      <c r="I1764">
        <v>1</v>
      </c>
      <c r="J1764">
        <v>0.75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1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1</v>
      </c>
      <c r="Y1764">
        <v>1</v>
      </c>
      <c r="Z1764">
        <v>0</v>
      </c>
      <c r="AA1764" s="40">
        <f>AVERAGEIFS($C$2:C1764, $B$2:B1764, B1764)</f>
        <v>12.65</v>
      </c>
      <c r="AB1764" s="40">
        <f>AVERAGEIFS($I$2:I1764, $B$2:B1764, B1764)</f>
        <v>0.59499999999999997</v>
      </c>
      <c r="AC1764" s="40">
        <f>AVERAGEIFS($J$2:J1764, $B$2:B1764, B1764)</f>
        <v>0.55099999999999993</v>
      </c>
      <c r="AD1764" s="40">
        <f>AVERAGEIFS($D$2:D1764, $B$2:B1764, B1764)</f>
        <v>0.65</v>
      </c>
    </row>
    <row r="1765" spans="1:30" x14ac:dyDescent="0.25">
      <c r="A1765" s="39">
        <v>46234</v>
      </c>
      <c r="B1765" t="s">
        <v>90</v>
      </c>
      <c r="C1765">
        <v>21</v>
      </c>
      <c r="D1765" s="40">
        <v>1</v>
      </c>
      <c r="E1765">
        <v>3</v>
      </c>
      <c r="F1765">
        <v>3</v>
      </c>
      <c r="G1765">
        <v>12</v>
      </c>
      <c r="H1765">
        <v>9</v>
      </c>
      <c r="I1765">
        <v>1</v>
      </c>
      <c r="J1765">
        <v>0.75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1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1</v>
      </c>
      <c r="Y1765">
        <v>1</v>
      </c>
      <c r="Z1765">
        <v>0</v>
      </c>
      <c r="AA1765" s="40">
        <f>AVERAGEIFS($C$2:C1765, $B$2:B1765, B1765)</f>
        <v>22.129032258064516</v>
      </c>
      <c r="AB1765" s="40">
        <f>AVERAGEIFS($I$2:I1765, $B$2:B1765, B1765)</f>
        <v>0.61129032258064508</v>
      </c>
      <c r="AC1765" s="40">
        <f>AVERAGEIFS($J$2:J1765, $B$2:B1765, B1765)</f>
        <v>0.55483870967741922</v>
      </c>
      <c r="AD1765" s="40">
        <f>AVERAGEIFS($D$2:D1765, $B$2:B1765, B1765)</f>
        <v>0.70967741935483875</v>
      </c>
    </row>
    <row r="1766" spans="1:30" x14ac:dyDescent="0.25">
      <c r="A1766" s="39">
        <v>46234</v>
      </c>
      <c r="B1766" t="s">
        <v>15</v>
      </c>
      <c r="C1766">
        <v>21</v>
      </c>
      <c r="D1766" s="40">
        <v>1</v>
      </c>
      <c r="E1766">
        <v>3</v>
      </c>
      <c r="F1766">
        <v>3</v>
      </c>
      <c r="G1766">
        <v>12</v>
      </c>
      <c r="H1766">
        <v>9</v>
      </c>
      <c r="I1766">
        <v>1</v>
      </c>
      <c r="J1766">
        <v>0.75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1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1</v>
      </c>
      <c r="Y1766">
        <v>1</v>
      </c>
      <c r="Z1766">
        <v>0</v>
      </c>
      <c r="AA1766" s="40">
        <f>AVERAGEIFS($C$2:C1766, $B$2:B1766, B1766)</f>
        <v>24.786666666666665</v>
      </c>
      <c r="AB1766" s="40">
        <f>AVERAGEIFS($I$2:I1766, $B$2:B1766, B1766)</f>
        <v>0.46133333333333337</v>
      </c>
      <c r="AC1766" s="40">
        <f>AVERAGEIFS($J$2:J1766, $B$2:B1766, B1766)</f>
        <v>0.49519999999999981</v>
      </c>
      <c r="AD1766" s="40">
        <f>AVERAGEIFS($D$2:D1766, $B$2:B1766, B1766)</f>
        <v>0.38666666666666666</v>
      </c>
    </row>
    <row r="1767" spans="1:30" x14ac:dyDescent="0.25">
      <c r="A1767" s="39">
        <v>46234</v>
      </c>
      <c r="B1767" t="s">
        <v>133</v>
      </c>
      <c r="C1767">
        <v>6</v>
      </c>
      <c r="D1767" s="40">
        <v>1</v>
      </c>
      <c r="E1767">
        <v>3</v>
      </c>
      <c r="F1767">
        <v>3</v>
      </c>
      <c r="G1767">
        <v>12</v>
      </c>
      <c r="H1767">
        <v>9</v>
      </c>
      <c r="I1767">
        <v>1</v>
      </c>
      <c r="J1767">
        <v>0.75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1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1</v>
      </c>
      <c r="Y1767">
        <v>1</v>
      </c>
      <c r="Z1767">
        <v>0</v>
      </c>
      <c r="AA1767" s="40">
        <f>AVERAGEIFS($C$2:C1767, $B$2:B1767, B1767)</f>
        <v>12.785714285714286</v>
      </c>
      <c r="AB1767" s="40">
        <f>AVERAGEIFS($I$2:I1767, $B$2:B1767, B1767)</f>
        <v>0.47142857142857142</v>
      </c>
      <c r="AC1767" s="40">
        <f>AVERAGEIFS($J$2:J1767, $B$2:B1767, B1767)</f>
        <v>0.48142857142857143</v>
      </c>
      <c r="AD1767" s="40">
        <f>AVERAGEIFS($D$2:D1767, $B$2:B1767, B1767)</f>
        <v>0.35714285714285715</v>
      </c>
    </row>
    <row r="1768" spans="1:30" x14ac:dyDescent="0.25">
      <c r="A1768" s="39">
        <v>46234</v>
      </c>
      <c r="B1768" t="s">
        <v>6</v>
      </c>
      <c r="C1768">
        <v>19</v>
      </c>
      <c r="D1768" s="40">
        <v>0</v>
      </c>
      <c r="E1768">
        <v>3</v>
      </c>
      <c r="F1768">
        <v>0</v>
      </c>
      <c r="G1768">
        <v>12</v>
      </c>
      <c r="H1768">
        <v>3</v>
      </c>
      <c r="I1768">
        <v>0</v>
      </c>
      <c r="J1768">
        <v>0.25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 s="40">
        <f>AVERAGEIFS($C$2:C1768, $B$2:B1768, B1768)</f>
        <v>24.896551724137932</v>
      </c>
      <c r="AB1768" s="40">
        <f>AVERAGEIFS($I$2:I1768, $B$2:B1768, B1768)</f>
        <v>0.63620689655172413</v>
      </c>
      <c r="AC1768" s="40">
        <f>AVERAGEIFS($J$2:J1768, $B$2:B1768, B1768)</f>
        <v>0.57551724137931026</v>
      </c>
      <c r="AD1768" s="40">
        <f>AVERAGEIFS($D$2:D1768, $B$2:B1768, B1768)</f>
        <v>0.7068965517241379</v>
      </c>
    </row>
    <row r="1769" spans="1:30" x14ac:dyDescent="0.25">
      <c r="A1769" s="39">
        <v>46234</v>
      </c>
      <c r="B1769" t="s">
        <v>32</v>
      </c>
      <c r="C1769">
        <v>10</v>
      </c>
      <c r="D1769" s="40">
        <v>0</v>
      </c>
      <c r="E1769">
        <v>3</v>
      </c>
      <c r="F1769">
        <v>0</v>
      </c>
      <c r="G1769">
        <v>12</v>
      </c>
      <c r="H1769">
        <v>3</v>
      </c>
      <c r="I1769">
        <v>0</v>
      </c>
      <c r="J1769">
        <v>0.25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 s="40">
        <f>AVERAGEIFS($C$2:C1769, $B$2:B1769, B1769)</f>
        <v>9.9749999999999996</v>
      </c>
      <c r="AB1769" s="40">
        <f>AVERAGEIFS($I$2:I1769, $B$2:B1769, B1769)</f>
        <v>0.43749999999999989</v>
      </c>
      <c r="AC1769" s="40">
        <f>AVERAGEIFS($J$2:J1769, $B$2:B1769, B1769)</f>
        <v>0.46525000000000005</v>
      </c>
      <c r="AD1769" s="40">
        <f>AVERAGEIFS($D$2:D1769, $B$2:B1769, B1769)</f>
        <v>0.45</v>
      </c>
    </row>
    <row r="1770" spans="1:30" x14ac:dyDescent="0.25">
      <c r="A1770" s="39">
        <v>46234</v>
      </c>
      <c r="B1770" t="s">
        <v>20</v>
      </c>
      <c r="C1770">
        <v>17</v>
      </c>
      <c r="D1770" s="40">
        <v>0</v>
      </c>
      <c r="E1770">
        <v>3</v>
      </c>
      <c r="F1770">
        <v>0</v>
      </c>
      <c r="G1770">
        <v>12</v>
      </c>
      <c r="H1770">
        <v>3</v>
      </c>
      <c r="I1770">
        <v>0</v>
      </c>
      <c r="J1770">
        <v>0.25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 s="40">
        <f>AVERAGEIFS($C$2:C1770, $B$2:B1770, B1770)</f>
        <v>14.568965517241379</v>
      </c>
      <c r="AB1770" s="40">
        <f>AVERAGEIFS($I$2:I1770, $B$2:B1770, B1770)</f>
        <v>0.56603448275862067</v>
      </c>
      <c r="AC1770" s="40">
        <f>AVERAGEIFS($J$2:J1770, $B$2:B1770, B1770)</f>
        <v>0.52241379310344827</v>
      </c>
      <c r="AD1770" s="40">
        <f>AVERAGEIFS($D$2:D1770, $B$2:B1770, B1770)</f>
        <v>0.58620689655172409</v>
      </c>
    </row>
    <row r="1771" spans="1:30" x14ac:dyDescent="0.25">
      <c r="A1771" s="39">
        <v>46234</v>
      </c>
      <c r="B1771" t="s">
        <v>127</v>
      </c>
      <c r="C1771">
        <v>9</v>
      </c>
      <c r="D1771" s="40">
        <v>0</v>
      </c>
      <c r="E1771">
        <v>3</v>
      </c>
      <c r="F1771">
        <v>0</v>
      </c>
      <c r="G1771">
        <v>12</v>
      </c>
      <c r="H1771">
        <v>3</v>
      </c>
      <c r="I1771">
        <v>0</v>
      </c>
      <c r="J1771">
        <v>0.25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 s="40">
        <f>AVERAGEIFS($C$2:C1771, $B$2:B1771, B1771)</f>
        <v>18.986111111111111</v>
      </c>
      <c r="AB1771" s="40">
        <f>AVERAGEIFS($I$2:I1771, $B$2:B1771, B1771)</f>
        <v>0.42125000000000001</v>
      </c>
      <c r="AC1771" s="40">
        <f>AVERAGEIFS($J$2:J1771, $B$2:B1771, B1771)</f>
        <v>0.46763888888888883</v>
      </c>
      <c r="AD1771" s="40">
        <f>AVERAGEIFS($D$2:D1771, $B$2:B1771, B1771)</f>
        <v>0.41666666666666669</v>
      </c>
    </row>
    <row r="1772" spans="1:30" x14ac:dyDescent="0.25">
      <c r="A1772" s="39">
        <v>46234</v>
      </c>
      <c r="B1772" t="s">
        <v>111</v>
      </c>
      <c r="C1772">
        <v>16</v>
      </c>
      <c r="D1772" s="40">
        <v>0</v>
      </c>
      <c r="E1772">
        <v>3</v>
      </c>
      <c r="F1772">
        <v>0</v>
      </c>
      <c r="G1772">
        <v>12</v>
      </c>
      <c r="H1772">
        <v>3</v>
      </c>
      <c r="I1772">
        <v>0</v>
      </c>
      <c r="J1772">
        <v>0.25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 s="40">
        <f>AVERAGEIFS($C$2:C1772, $B$2:B1772, B1772)</f>
        <v>12.290909090909091</v>
      </c>
      <c r="AB1772" s="40">
        <f>AVERAGEIFS($I$2:I1772, $B$2:B1772, B1772)</f>
        <v>0.47727272727272729</v>
      </c>
      <c r="AC1772" s="40">
        <f>AVERAGEIFS($J$2:J1772, $B$2:B1772, B1772)</f>
        <v>0.49945454545454548</v>
      </c>
      <c r="AD1772" s="40">
        <f>AVERAGEIFS($D$2:D1772, $B$2:B1772, B1772)</f>
        <v>0.49090909090909091</v>
      </c>
    </row>
    <row r="1773" spans="1:30" x14ac:dyDescent="0.25">
      <c r="A1773" s="39">
        <v>46234</v>
      </c>
      <c r="B1773" t="s">
        <v>65</v>
      </c>
      <c r="C1773">
        <v>7</v>
      </c>
      <c r="D1773" s="40">
        <v>0</v>
      </c>
      <c r="E1773">
        <v>3</v>
      </c>
      <c r="F1773">
        <v>0</v>
      </c>
      <c r="G1773">
        <v>12</v>
      </c>
      <c r="H1773">
        <v>3</v>
      </c>
      <c r="I1773">
        <v>0</v>
      </c>
      <c r="J1773">
        <v>0.25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 s="40">
        <f>AVERAGEIFS($C$2:C1773, $B$2:B1773, B1773)</f>
        <v>17.6875</v>
      </c>
      <c r="AB1773" s="40">
        <f>AVERAGEIFS($I$2:I1773, $B$2:B1773, B1773)</f>
        <v>0.604375</v>
      </c>
      <c r="AC1773" s="40">
        <f>AVERAGEIFS($J$2:J1773, $B$2:B1773, B1773)</f>
        <v>0.55624999999999991</v>
      </c>
      <c r="AD1773" s="40">
        <f>AVERAGEIFS($D$2:D1773, $B$2:B1773, B1773)</f>
        <v>0.6875</v>
      </c>
    </row>
    <row r="1774" spans="1:30" x14ac:dyDescent="0.25">
      <c r="A1774" s="39">
        <v>46234</v>
      </c>
      <c r="B1774" t="s">
        <v>46</v>
      </c>
      <c r="C1774">
        <v>10</v>
      </c>
      <c r="D1774" s="40">
        <v>0</v>
      </c>
      <c r="E1774">
        <v>3</v>
      </c>
      <c r="F1774">
        <v>0</v>
      </c>
      <c r="G1774">
        <v>12</v>
      </c>
      <c r="H1774">
        <v>3</v>
      </c>
      <c r="I1774">
        <v>0</v>
      </c>
      <c r="J1774">
        <v>0.25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 s="40">
        <f>AVERAGEIFS($C$2:C1774, $B$2:B1774, B1774)</f>
        <v>15</v>
      </c>
      <c r="AB1774" s="40">
        <f>AVERAGEIFS($I$2:I1774, $B$2:B1774, B1774)</f>
        <v>0.28749999999999998</v>
      </c>
      <c r="AC1774" s="40">
        <f>AVERAGEIFS($J$2:J1774, $B$2:B1774, B1774)</f>
        <v>0.36749999999999999</v>
      </c>
      <c r="AD1774" s="40">
        <f>AVERAGEIFS($D$2:D1774, $B$2:B1774, B1774)</f>
        <v>0.25</v>
      </c>
    </row>
    <row r="1775" spans="1:30" x14ac:dyDescent="0.25">
      <c r="A1775" s="39">
        <v>46234</v>
      </c>
      <c r="B1775" t="s">
        <v>113</v>
      </c>
      <c r="C1775">
        <v>39</v>
      </c>
      <c r="D1775" s="40">
        <v>0</v>
      </c>
      <c r="E1775">
        <v>4</v>
      </c>
      <c r="F1775">
        <v>1</v>
      </c>
      <c r="G1775">
        <v>14</v>
      </c>
      <c r="H1775">
        <v>5</v>
      </c>
      <c r="I1775">
        <v>0.25</v>
      </c>
      <c r="J1775">
        <v>0.36</v>
      </c>
      <c r="K1775">
        <v>0</v>
      </c>
      <c r="L1775">
        <v>0</v>
      </c>
      <c r="M1775">
        <v>0</v>
      </c>
      <c r="N1775">
        <v>1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 s="40">
        <f>AVERAGEIFS($C$2:C1775, $B$2:B1775, B1775)</f>
        <v>20.939393939393938</v>
      </c>
      <c r="AB1775" s="40">
        <f>AVERAGEIFS($I$2:I1775, $B$2:B1775, B1775)</f>
        <v>0.5127272727272727</v>
      </c>
      <c r="AC1775" s="40">
        <f>AVERAGEIFS($J$2:J1775, $B$2:B1775, B1775)</f>
        <v>0.5054545454545456</v>
      </c>
      <c r="AD1775" s="40">
        <f>AVERAGEIFS($D$2:D1775, $B$2:B1775, B1775)</f>
        <v>0.51515151515151514</v>
      </c>
    </row>
    <row r="1776" spans="1:30" x14ac:dyDescent="0.25">
      <c r="A1776" s="39">
        <v>46234</v>
      </c>
      <c r="B1776" t="s">
        <v>12</v>
      </c>
      <c r="C1776">
        <v>34</v>
      </c>
      <c r="D1776" s="40">
        <v>0</v>
      </c>
      <c r="E1776">
        <v>4</v>
      </c>
      <c r="F1776">
        <v>1</v>
      </c>
      <c r="G1776">
        <v>14</v>
      </c>
      <c r="H1776">
        <v>5</v>
      </c>
      <c r="I1776">
        <v>0.25</v>
      </c>
      <c r="J1776">
        <v>0.36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 s="40">
        <f>AVERAGEIFS($C$2:C1776, $B$2:B1776, B1776)</f>
        <v>25.75257731958763</v>
      </c>
      <c r="AB1776" s="40">
        <f>AVERAGEIFS($I$2:I1776, $B$2:B1776, B1776)</f>
        <v>0.53865979381443307</v>
      </c>
      <c r="AC1776" s="40">
        <f>AVERAGEIFS($J$2:J1776, $B$2:B1776, B1776)</f>
        <v>0.52319587628866004</v>
      </c>
      <c r="AD1776" s="40">
        <f>AVERAGEIFS($D$2:D1776, $B$2:B1776, B1776)</f>
        <v>0.57731958762886593</v>
      </c>
    </row>
    <row r="1777" spans="1:30" x14ac:dyDescent="0.25">
      <c r="A1777" s="39">
        <v>46234</v>
      </c>
      <c r="B1777" t="s">
        <v>253</v>
      </c>
      <c r="C1777">
        <v>28</v>
      </c>
      <c r="D1777" s="40">
        <v>0</v>
      </c>
      <c r="E1777">
        <v>4</v>
      </c>
      <c r="F1777">
        <v>1</v>
      </c>
      <c r="G1777">
        <v>14</v>
      </c>
      <c r="H1777">
        <v>5</v>
      </c>
      <c r="I1777">
        <v>0.25</v>
      </c>
      <c r="J1777">
        <v>0.36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 s="40">
        <f>AVERAGEIFS($C$2:C1777, $B$2:B1777, B1777)</f>
        <v>19.9375</v>
      </c>
      <c r="AB1777" s="40">
        <f>AVERAGEIFS($I$2:I1777, $B$2:B1777, B1777)</f>
        <v>0.58031250000000001</v>
      </c>
      <c r="AC1777" s="40">
        <f>AVERAGEIFS($J$2:J1777, $B$2:B1777, B1777)</f>
        <v>0.54499999999999982</v>
      </c>
      <c r="AD1777" s="40">
        <f>AVERAGEIFS($D$2:D1777, $B$2:B1777, B1777)</f>
        <v>0.59375</v>
      </c>
    </row>
    <row r="1778" spans="1:30" x14ac:dyDescent="0.25">
      <c r="A1778" s="39">
        <v>46234</v>
      </c>
      <c r="B1778" t="s">
        <v>20</v>
      </c>
      <c r="C1778">
        <v>22</v>
      </c>
      <c r="D1778" s="40">
        <v>0</v>
      </c>
      <c r="E1778">
        <v>4</v>
      </c>
      <c r="F1778">
        <v>1</v>
      </c>
      <c r="G1778">
        <v>14</v>
      </c>
      <c r="H1778">
        <v>5</v>
      </c>
      <c r="I1778">
        <v>0.25</v>
      </c>
      <c r="J1778">
        <v>0.36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 s="40">
        <f>AVERAGEIFS($C$2:C1778, $B$2:B1778, B1778)</f>
        <v>14.694915254237289</v>
      </c>
      <c r="AB1778" s="40">
        <f>AVERAGEIFS($I$2:I1778, $B$2:B1778, B1778)</f>
        <v>0.56067796610169485</v>
      </c>
      <c r="AC1778" s="40">
        <f>AVERAGEIFS($J$2:J1778, $B$2:B1778, B1778)</f>
        <v>0.51966101694915257</v>
      </c>
      <c r="AD1778" s="40">
        <f>AVERAGEIFS($D$2:D1778, $B$2:B1778, B1778)</f>
        <v>0.57627118644067798</v>
      </c>
    </row>
    <row r="1779" spans="1:30" x14ac:dyDescent="0.25">
      <c r="A1779" s="39">
        <v>46234</v>
      </c>
      <c r="B1779" t="s">
        <v>29</v>
      </c>
      <c r="C1779">
        <v>12</v>
      </c>
      <c r="D1779" s="40">
        <v>0</v>
      </c>
      <c r="E1779">
        <v>4</v>
      </c>
      <c r="F1779">
        <v>1</v>
      </c>
      <c r="G1779">
        <v>14</v>
      </c>
      <c r="H1779">
        <v>5</v>
      </c>
      <c r="I1779">
        <v>0.25</v>
      </c>
      <c r="J1779">
        <v>0.36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 s="40">
        <f>AVERAGEIFS($C$2:C1779, $B$2:B1779, B1779)</f>
        <v>11.79245283018868</v>
      </c>
      <c r="AB1779" s="40">
        <f>AVERAGEIFS($I$2:I1779, $B$2:B1779, B1779)</f>
        <v>0.49433962264150955</v>
      </c>
      <c r="AC1779" s="40">
        <f>AVERAGEIFS($J$2:J1779, $B$2:B1779, B1779)</f>
        <v>0.49396226415094341</v>
      </c>
      <c r="AD1779" s="40">
        <f>AVERAGEIFS($D$2:D1779, $B$2:B1779, B1779)</f>
        <v>0.58490566037735847</v>
      </c>
    </row>
    <row r="1780" spans="1:30" x14ac:dyDescent="0.25">
      <c r="A1780" s="39">
        <v>46234</v>
      </c>
      <c r="B1780" t="s">
        <v>126</v>
      </c>
      <c r="C1780">
        <v>12</v>
      </c>
      <c r="D1780" s="40">
        <v>0</v>
      </c>
      <c r="E1780">
        <v>4</v>
      </c>
      <c r="F1780">
        <v>1</v>
      </c>
      <c r="G1780">
        <v>14</v>
      </c>
      <c r="H1780">
        <v>5</v>
      </c>
      <c r="I1780">
        <v>0.25</v>
      </c>
      <c r="J1780">
        <v>0.36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 s="40">
        <f>AVERAGEIFS($C$2:C1780, $B$2:B1780, B1780)</f>
        <v>12.266666666666667</v>
      </c>
      <c r="AB1780" s="40">
        <f>AVERAGEIFS($I$2:I1780, $B$2:B1780, B1780)</f>
        <v>0.44333333333333336</v>
      </c>
      <c r="AC1780" s="40">
        <f>AVERAGEIFS($J$2:J1780, $B$2:B1780, B1780)</f>
        <v>0.47799999999999992</v>
      </c>
      <c r="AD1780" s="40">
        <f>AVERAGEIFS($D$2:D1780, $B$2:B1780, B1780)</f>
        <v>0.5</v>
      </c>
    </row>
    <row r="1781" spans="1:30" x14ac:dyDescent="0.25">
      <c r="A1781" s="39">
        <v>46234</v>
      </c>
      <c r="B1781" t="s">
        <v>15</v>
      </c>
      <c r="C1781">
        <v>46</v>
      </c>
      <c r="D1781" s="40">
        <v>1</v>
      </c>
      <c r="E1781">
        <v>4</v>
      </c>
      <c r="F1781">
        <v>3</v>
      </c>
      <c r="G1781">
        <v>14</v>
      </c>
      <c r="H1781">
        <v>9</v>
      </c>
      <c r="I1781">
        <v>0.75</v>
      </c>
      <c r="J1781">
        <v>0.64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1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1</v>
      </c>
      <c r="X1781">
        <v>0</v>
      </c>
      <c r="Y1781">
        <v>1</v>
      </c>
      <c r="Z1781">
        <v>0</v>
      </c>
      <c r="AA1781" s="40">
        <f>AVERAGEIFS($C$2:C1781, $B$2:B1781, B1781)</f>
        <v>25.065789473684209</v>
      </c>
      <c r="AB1781" s="40">
        <f>AVERAGEIFS($I$2:I1781, $B$2:B1781, B1781)</f>
        <v>0.46513157894736845</v>
      </c>
      <c r="AC1781" s="40">
        <f>AVERAGEIFS($J$2:J1781, $B$2:B1781, B1781)</f>
        <v>0.49710526315789455</v>
      </c>
      <c r="AD1781" s="40">
        <f>AVERAGEIFS($D$2:D1781, $B$2:B1781, B1781)</f>
        <v>0.39473684210526316</v>
      </c>
    </row>
    <row r="1782" spans="1:30" x14ac:dyDescent="0.25">
      <c r="A1782" s="39">
        <v>46234</v>
      </c>
      <c r="B1782" t="s">
        <v>6</v>
      </c>
      <c r="C1782">
        <v>37</v>
      </c>
      <c r="D1782" s="40">
        <v>1</v>
      </c>
      <c r="E1782">
        <v>4</v>
      </c>
      <c r="F1782">
        <v>3</v>
      </c>
      <c r="G1782">
        <v>14</v>
      </c>
      <c r="H1782">
        <v>9</v>
      </c>
      <c r="I1782">
        <v>0.75</v>
      </c>
      <c r="J1782">
        <v>0.64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1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1</v>
      </c>
      <c r="X1782">
        <v>0</v>
      </c>
      <c r="Y1782">
        <v>1</v>
      </c>
      <c r="Z1782">
        <v>0</v>
      </c>
      <c r="AA1782" s="40">
        <f>AVERAGEIFS($C$2:C1782, $B$2:B1782, B1782)</f>
        <v>25.101694915254239</v>
      </c>
      <c r="AB1782" s="40">
        <f>AVERAGEIFS($I$2:I1782, $B$2:B1782, B1782)</f>
        <v>0.63813559322033897</v>
      </c>
      <c r="AC1782" s="40">
        <f>AVERAGEIFS($J$2:J1782, $B$2:B1782, B1782)</f>
        <v>0.57661016949152533</v>
      </c>
      <c r="AD1782" s="40">
        <f>AVERAGEIFS($D$2:D1782, $B$2:B1782, B1782)</f>
        <v>0.71186440677966101</v>
      </c>
    </row>
    <row r="1783" spans="1:30" x14ac:dyDescent="0.25">
      <c r="A1783" s="39">
        <v>46234</v>
      </c>
      <c r="B1783" t="s">
        <v>151</v>
      </c>
      <c r="C1783">
        <v>32</v>
      </c>
      <c r="D1783" s="40">
        <v>1</v>
      </c>
      <c r="E1783">
        <v>4</v>
      </c>
      <c r="F1783">
        <v>3</v>
      </c>
      <c r="G1783">
        <v>14</v>
      </c>
      <c r="H1783">
        <v>9</v>
      </c>
      <c r="I1783">
        <v>0.75</v>
      </c>
      <c r="J1783">
        <v>0.64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1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1</v>
      </c>
      <c r="X1783">
        <v>0</v>
      </c>
      <c r="Y1783">
        <v>1</v>
      </c>
      <c r="Z1783">
        <v>0</v>
      </c>
      <c r="AA1783" s="40">
        <f>AVERAGEIFS($C$2:C1783, $B$2:B1783, B1783)</f>
        <v>17</v>
      </c>
      <c r="AB1783" s="40">
        <f>AVERAGEIFS($I$2:I1783, $B$2:B1783, B1783)</f>
        <v>0.78166666666666662</v>
      </c>
      <c r="AC1783" s="40">
        <f>AVERAGEIFS($J$2:J1783, $B$2:B1783, B1783)</f>
        <v>0.61722222222222234</v>
      </c>
      <c r="AD1783" s="40">
        <f>AVERAGEIFS($D$2:D1783, $B$2:B1783, B1783)</f>
        <v>0.94444444444444442</v>
      </c>
    </row>
    <row r="1784" spans="1:30" x14ac:dyDescent="0.25">
      <c r="A1784" s="39">
        <v>46234</v>
      </c>
      <c r="B1784" t="s">
        <v>40</v>
      </c>
      <c r="C1784">
        <v>26</v>
      </c>
      <c r="D1784" s="40">
        <v>1</v>
      </c>
      <c r="E1784">
        <v>4</v>
      </c>
      <c r="F1784">
        <v>3</v>
      </c>
      <c r="G1784">
        <v>14</v>
      </c>
      <c r="H1784">
        <v>9</v>
      </c>
      <c r="I1784">
        <v>0.75</v>
      </c>
      <c r="J1784">
        <v>0.64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1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1</v>
      </c>
      <c r="X1784">
        <v>0</v>
      </c>
      <c r="Y1784">
        <v>1</v>
      </c>
      <c r="Z1784">
        <v>0</v>
      </c>
      <c r="AA1784" s="40">
        <f>AVERAGEIFS($C$2:C1784, $B$2:B1784, B1784)</f>
        <v>19.923076923076923</v>
      </c>
      <c r="AB1784" s="40">
        <f>AVERAGEIFS($I$2:I1784, $B$2:B1784, B1784)</f>
        <v>0.5</v>
      </c>
      <c r="AC1784" s="40">
        <f>AVERAGEIFS($J$2:J1784, $B$2:B1784, B1784)</f>
        <v>0.47999999999999993</v>
      </c>
      <c r="AD1784" s="40">
        <f>AVERAGEIFS($D$2:D1784, $B$2:B1784, B1784)</f>
        <v>0.53846153846153844</v>
      </c>
    </row>
    <row r="1785" spans="1:30" x14ac:dyDescent="0.25">
      <c r="A1785" s="39">
        <v>46234</v>
      </c>
      <c r="B1785" t="s">
        <v>127</v>
      </c>
      <c r="C1785">
        <v>21</v>
      </c>
      <c r="D1785" s="40">
        <v>1</v>
      </c>
      <c r="E1785">
        <v>4</v>
      </c>
      <c r="F1785">
        <v>3</v>
      </c>
      <c r="G1785">
        <v>14</v>
      </c>
      <c r="H1785">
        <v>9</v>
      </c>
      <c r="I1785">
        <v>0.75</v>
      </c>
      <c r="J1785">
        <v>0.64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1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1</v>
      </c>
      <c r="X1785">
        <v>0</v>
      </c>
      <c r="Y1785">
        <v>1</v>
      </c>
      <c r="Z1785">
        <v>0</v>
      </c>
      <c r="AA1785" s="40">
        <f>AVERAGEIFS($C$2:C1785, $B$2:B1785, B1785)</f>
        <v>19.013698630136986</v>
      </c>
      <c r="AB1785" s="40">
        <f>AVERAGEIFS($I$2:I1785, $B$2:B1785, B1785)</f>
        <v>0.4257534246575343</v>
      </c>
      <c r="AC1785" s="40">
        <f>AVERAGEIFS($J$2:J1785, $B$2:B1785, B1785)</f>
        <v>0.46999999999999992</v>
      </c>
      <c r="AD1785" s="40">
        <f>AVERAGEIFS($D$2:D1785, $B$2:B1785, B1785)</f>
        <v>0.42465753424657532</v>
      </c>
    </row>
    <row r="1786" spans="1:30" x14ac:dyDescent="0.25">
      <c r="A1786" s="39">
        <v>46234</v>
      </c>
      <c r="B1786" t="s">
        <v>112</v>
      </c>
      <c r="C1786">
        <v>8</v>
      </c>
      <c r="D1786" s="40">
        <v>1</v>
      </c>
      <c r="E1786">
        <v>4</v>
      </c>
      <c r="F1786">
        <v>3</v>
      </c>
      <c r="G1786">
        <v>14</v>
      </c>
      <c r="H1786">
        <v>9</v>
      </c>
      <c r="I1786">
        <v>0.75</v>
      </c>
      <c r="J1786">
        <v>0.64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1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1</v>
      </c>
      <c r="X1786">
        <v>0</v>
      </c>
      <c r="Y1786">
        <v>1</v>
      </c>
      <c r="Z1786">
        <v>0</v>
      </c>
      <c r="AA1786" s="40">
        <f>AVERAGEIFS($C$2:C1786, $B$2:B1786, B1786)</f>
        <v>11.075471698113208</v>
      </c>
      <c r="AB1786" s="40">
        <f>AVERAGEIFS($I$2:I1786, $B$2:B1786, B1786)</f>
        <v>0.50188679245283008</v>
      </c>
      <c r="AC1786" s="40">
        <f>AVERAGEIFS($J$2:J1786, $B$2:B1786, B1786)</f>
        <v>0.50056603773584885</v>
      </c>
      <c r="AD1786" s="40">
        <f>AVERAGEIFS($D$2:D1786, $B$2:B1786, B1786)</f>
        <v>0.47169811320754718</v>
      </c>
    </row>
    <row r="1787" spans="1:30" x14ac:dyDescent="0.25">
      <c r="A1787" s="39">
        <v>46235</v>
      </c>
      <c r="B1787" t="s">
        <v>15</v>
      </c>
      <c r="C1787">
        <v>17</v>
      </c>
      <c r="D1787" s="40">
        <v>1</v>
      </c>
      <c r="E1787">
        <v>3</v>
      </c>
      <c r="F1787">
        <v>3</v>
      </c>
      <c r="G1787">
        <v>13</v>
      </c>
      <c r="H1787">
        <v>9</v>
      </c>
      <c r="I1787">
        <v>1</v>
      </c>
      <c r="J1787">
        <v>0.69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1</v>
      </c>
      <c r="Y1787">
        <v>1</v>
      </c>
      <c r="Z1787">
        <v>1</v>
      </c>
      <c r="AA1787" s="40">
        <f>AVERAGEIFS($C$2:C1787, $B$2:B1787, B1787)</f>
        <v>24.961038961038962</v>
      </c>
      <c r="AB1787" s="40">
        <f>AVERAGEIFS($I$2:I1787, $B$2:B1787, B1787)</f>
        <v>0.4720779220779221</v>
      </c>
      <c r="AC1787" s="40">
        <f>AVERAGEIFS($J$2:J1787, $B$2:B1787, B1787)</f>
        <v>0.49961038961038939</v>
      </c>
      <c r="AD1787" s="40">
        <f>AVERAGEIFS($D$2:D1787, $B$2:B1787, B1787)</f>
        <v>0.40259740259740262</v>
      </c>
    </row>
    <row r="1788" spans="1:30" x14ac:dyDescent="0.25">
      <c r="A1788" s="39">
        <v>46235</v>
      </c>
      <c r="B1788" t="s">
        <v>13</v>
      </c>
      <c r="C1788">
        <v>20</v>
      </c>
      <c r="D1788" s="40">
        <v>1</v>
      </c>
      <c r="E1788">
        <v>3</v>
      </c>
      <c r="F1788">
        <v>3</v>
      </c>
      <c r="G1788">
        <v>13</v>
      </c>
      <c r="H1788">
        <v>9</v>
      </c>
      <c r="I1788">
        <v>1</v>
      </c>
      <c r="J1788">
        <v>0.69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1</v>
      </c>
      <c r="Y1788">
        <v>1</v>
      </c>
      <c r="Z1788">
        <v>1</v>
      </c>
      <c r="AA1788" s="40">
        <f>AVERAGEIFS($C$2:C1788, $B$2:B1788, B1788)</f>
        <v>23.835616438356166</v>
      </c>
      <c r="AB1788" s="40">
        <f>AVERAGEIFS($I$2:I1788, $B$2:B1788, B1788)</f>
        <v>0.45753424657534247</v>
      </c>
      <c r="AC1788" s="40">
        <f>AVERAGEIFS($J$2:J1788, $B$2:B1788, B1788)</f>
        <v>0.47643835616438357</v>
      </c>
      <c r="AD1788" s="40">
        <f>AVERAGEIFS($D$2:D1788, $B$2:B1788, B1788)</f>
        <v>0.43835616438356162</v>
      </c>
    </row>
    <row r="1789" spans="1:30" x14ac:dyDescent="0.25">
      <c r="A1789" s="39">
        <v>46235</v>
      </c>
      <c r="B1789" t="s">
        <v>3</v>
      </c>
      <c r="C1789">
        <v>18</v>
      </c>
      <c r="D1789" s="40">
        <v>1</v>
      </c>
      <c r="E1789">
        <v>3</v>
      </c>
      <c r="F1789">
        <v>3</v>
      </c>
      <c r="G1789">
        <v>13</v>
      </c>
      <c r="H1789">
        <v>9</v>
      </c>
      <c r="I1789">
        <v>1</v>
      </c>
      <c r="J1789">
        <v>0.69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1</v>
      </c>
      <c r="Y1789">
        <v>1</v>
      </c>
      <c r="Z1789">
        <v>1</v>
      </c>
      <c r="AA1789" s="40">
        <f>AVERAGEIFS($C$2:C1789, $B$2:B1789, B1789)</f>
        <v>22.76923076923077</v>
      </c>
      <c r="AB1789" s="40">
        <f>AVERAGEIFS($I$2:I1789, $B$2:B1789, B1789)</f>
        <v>0.48269230769230764</v>
      </c>
      <c r="AC1789" s="40">
        <f>AVERAGEIFS($J$2:J1789, $B$2:B1789, B1789)</f>
        <v>0.4819230769230769</v>
      </c>
      <c r="AD1789" s="40">
        <f>AVERAGEIFS($D$2:D1789, $B$2:B1789, B1789)</f>
        <v>0.5</v>
      </c>
    </row>
    <row r="1790" spans="1:30" x14ac:dyDescent="0.25">
      <c r="A1790" s="39">
        <v>46235</v>
      </c>
      <c r="B1790" t="s">
        <v>113</v>
      </c>
      <c r="C1790">
        <v>21</v>
      </c>
      <c r="D1790" s="40">
        <v>1</v>
      </c>
      <c r="E1790">
        <v>3</v>
      </c>
      <c r="F1790">
        <v>3</v>
      </c>
      <c r="G1790">
        <v>13</v>
      </c>
      <c r="H1790">
        <v>9</v>
      </c>
      <c r="I1790">
        <v>1</v>
      </c>
      <c r="J1790">
        <v>0.69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1</v>
      </c>
      <c r="Y1790">
        <v>1</v>
      </c>
      <c r="Z1790">
        <v>1</v>
      </c>
      <c r="AA1790" s="40">
        <f>AVERAGEIFS($C$2:C1790, $B$2:B1790, B1790)</f>
        <v>20.941176470588236</v>
      </c>
      <c r="AB1790" s="40">
        <f>AVERAGEIFS($I$2:I1790, $B$2:B1790, B1790)</f>
        <v>0.52705882352941169</v>
      </c>
      <c r="AC1790" s="40">
        <f>AVERAGEIFS($J$2:J1790, $B$2:B1790, B1790)</f>
        <v>0.51088235294117657</v>
      </c>
      <c r="AD1790" s="40">
        <f>AVERAGEIFS($D$2:D1790, $B$2:B1790, B1790)</f>
        <v>0.52941176470588236</v>
      </c>
    </row>
    <row r="1791" spans="1:30" x14ac:dyDescent="0.25">
      <c r="A1791" s="39">
        <v>46235</v>
      </c>
      <c r="B1791" t="s">
        <v>186</v>
      </c>
      <c r="C1791">
        <v>8</v>
      </c>
      <c r="D1791" s="40">
        <v>1</v>
      </c>
      <c r="E1791">
        <v>3</v>
      </c>
      <c r="F1791">
        <v>3</v>
      </c>
      <c r="G1791">
        <v>13</v>
      </c>
      <c r="H1791">
        <v>9</v>
      </c>
      <c r="I1791">
        <v>1</v>
      </c>
      <c r="J1791">
        <v>0.69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1</v>
      </c>
      <c r="Y1791">
        <v>1</v>
      </c>
      <c r="Z1791">
        <v>1</v>
      </c>
      <c r="AA1791" s="40">
        <f>AVERAGEIFS($C$2:C1791, $B$2:B1791, B1791)</f>
        <v>12.428571428571429</v>
      </c>
      <c r="AB1791" s="40">
        <f>AVERAGEIFS($I$2:I1791, $B$2:B1791, B1791)</f>
        <v>0.61428571428571421</v>
      </c>
      <c r="AC1791" s="40">
        <f>AVERAGEIFS($J$2:J1791, $B$2:B1791, B1791)</f>
        <v>0.55761904761904757</v>
      </c>
      <c r="AD1791" s="40">
        <f>AVERAGEIFS($D$2:D1791, $B$2:B1791, B1791)</f>
        <v>0.66666666666666663</v>
      </c>
    </row>
    <row r="1792" spans="1:30" x14ac:dyDescent="0.25">
      <c r="A1792" s="39">
        <v>46235</v>
      </c>
      <c r="B1792" t="s">
        <v>120</v>
      </c>
      <c r="C1792">
        <v>12</v>
      </c>
      <c r="D1792" s="40">
        <v>1</v>
      </c>
      <c r="E1792">
        <v>3</v>
      </c>
      <c r="F1792">
        <v>3</v>
      </c>
      <c r="G1792">
        <v>13</v>
      </c>
      <c r="H1792">
        <v>9</v>
      </c>
      <c r="I1792">
        <v>1</v>
      </c>
      <c r="J1792">
        <v>0.69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1</v>
      </c>
      <c r="Y1792">
        <v>1</v>
      </c>
      <c r="Z1792">
        <v>1</v>
      </c>
      <c r="AA1792" s="40">
        <f>AVERAGEIFS($C$2:C1792, $B$2:B1792, B1792)</f>
        <v>14.126760563380282</v>
      </c>
      <c r="AB1792" s="40">
        <f>AVERAGEIFS($I$2:I1792, $B$2:B1792, B1792)</f>
        <v>0.49971830985915489</v>
      </c>
      <c r="AC1792" s="40">
        <f>AVERAGEIFS($J$2:J1792, $B$2:B1792, B1792)</f>
        <v>0.49577464788732389</v>
      </c>
      <c r="AD1792" s="40">
        <f>AVERAGEIFS($D$2:D1792, $B$2:B1792, B1792)</f>
        <v>0.46478873239436619</v>
      </c>
    </row>
    <row r="1793" spans="1:30" x14ac:dyDescent="0.25">
      <c r="A1793" s="39">
        <v>46235</v>
      </c>
      <c r="B1793" t="s">
        <v>17</v>
      </c>
      <c r="C1793">
        <v>5</v>
      </c>
      <c r="D1793" s="40">
        <v>1</v>
      </c>
      <c r="E1793">
        <v>3</v>
      </c>
      <c r="F1793">
        <v>3</v>
      </c>
      <c r="G1793">
        <v>13</v>
      </c>
      <c r="H1793">
        <v>9</v>
      </c>
      <c r="I1793">
        <v>1</v>
      </c>
      <c r="J1793">
        <v>0.69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1</v>
      </c>
      <c r="Y1793">
        <v>1</v>
      </c>
      <c r="Z1793">
        <v>1</v>
      </c>
      <c r="AA1793" s="40">
        <f>AVERAGEIFS($C$2:C1793, $B$2:B1793, B1793)</f>
        <v>11.716981132075471</v>
      </c>
      <c r="AB1793" s="40">
        <f>AVERAGEIFS($I$2:I1793, $B$2:B1793, B1793)</f>
        <v>0.48396226415094334</v>
      </c>
      <c r="AC1793" s="40">
        <f>AVERAGEIFS($J$2:J1793, $B$2:B1793, B1793)</f>
        <v>0.48660377358490575</v>
      </c>
      <c r="AD1793" s="40">
        <f>AVERAGEIFS($D$2:D1793, $B$2:B1793, B1793)</f>
        <v>0.47169811320754718</v>
      </c>
    </row>
    <row r="1794" spans="1:30" x14ac:dyDescent="0.25">
      <c r="A1794" s="39">
        <v>46235</v>
      </c>
      <c r="B1794" t="s">
        <v>23</v>
      </c>
      <c r="C1794">
        <v>8</v>
      </c>
      <c r="D1794" s="40">
        <v>1</v>
      </c>
      <c r="E1794">
        <v>3</v>
      </c>
      <c r="F1794">
        <v>3</v>
      </c>
      <c r="G1794">
        <v>13</v>
      </c>
      <c r="H1794">
        <v>9</v>
      </c>
      <c r="I1794">
        <v>1</v>
      </c>
      <c r="J1794">
        <v>0.69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1</v>
      </c>
      <c r="Z1794">
        <v>1</v>
      </c>
      <c r="AA1794" s="40">
        <f>AVERAGEIFS($C$2:C1794, $B$2:B1794, B1794)</f>
        <v>11.388235294117647</v>
      </c>
      <c r="AB1794" s="40">
        <f>AVERAGEIFS($I$2:I1794, $B$2:B1794, B1794)</f>
        <v>0.4670588235294118</v>
      </c>
      <c r="AC1794" s="40">
        <f>AVERAGEIFS($J$2:J1794, $B$2:B1794, B1794)</f>
        <v>0.48847058823529421</v>
      </c>
      <c r="AD1794" s="40">
        <f>AVERAGEIFS($D$2:D1794, $B$2:B1794, B1794)</f>
        <v>0.43529411764705883</v>
      </c>
    </row>
    <row r="1795" spans="1:30" x14ac:dyDescent="0.25">
      <c r="A1795" s="39">
        <v>46235</v>
      </c>
      <c r="B1795" t="s">
        <v>2</v>
      </c>
      <c r="C1795">
        <v>16</v>
      </c>
      <c r="D1795" s="40">
        <v>0</v>
      </c>
      <c r="E1795">
        <v>3</v>
      </c>
      <c r="F1795">
        <v>0</v>
      </c>
      <c r="G1795">
        <v>13</v>
      </c>
      <c r="H1795">
        <v>4</v>
      </c>
      <c r="I1795">
        <v>0</v>
      </c>
      <c r="J1795">
        <v>0.31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 s="40">
        <f>AVERAGEIFS($C$2:C1795, $B$2:B1795, B1795)</f>
        <v>28.238095238095237</v>
      </c>
      <c r="AB1795" s="40">
        <f>AVERAGEIFS($I$2:I1795, $B$2:B1795, B1795)</f>
        <v>0.59404761904761905</v>
      </c>
      <c r="AC1795" s="40">
        <f>AVERAGEIFS($J$2:J1795, $B$2:B1795, B1795)</f>
        <v>0.55047619047619045</v>
      </c>
      <c r="AD1795" s="40">
        <f>AVERAGEIFS($D$2:D1795, $B$2:B1795, B1795)</f>
        <v>0.54761904761904767</v>
      </c>
    </row>
    <row r="1796" spans="1:30" x14ac:dyDescent="0.25">
      <c r="A1796" s="39">
        <v>46235</v>
      </c>
      <c r="B1796" t="s">
        <v>6</v>
      </c>
      <c r="C1796">
        <v>12</v>
      </c>
      <c r="D1796" s="40">
        <v>0</v>
      </c>
      <c r="E1796">
        <v>3</v>
      </c>
      <c r="F1796">
        <v>0</v>
      </c>
      <c r="G1796">
        <v>13</v>
      </c>
      <c r="H1796">
        <v>4</v>
      </c>
      <c r="I1796">
        <v>0</v>
      </c>
      <c r="J1796">
        <v>0.31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 s="40">
        <f>AVERAGEIFS($C$2:C1796, $B$2:B1796, B1796)</f>
        <v>24.883333333333333</v>
      </c>
      <c r="AB1796" s="40">
        <f>AVERAGEIFS($I$2:I1796, $B$2:B1796, B1796)</f>
        <v>0.62749999999999995</v>
      </c>
      <c r="AC1796" s="40">
        <f>AVERAGEIFS($J$2:J1796, $B$2:B1796, B1796)</f>
        <v>0.5721666666666666</v>
      </c>
      <c r="AD1796" s="40">
        <f>AVERAGEIFS($D$2:D1796, $B$2:B1796, B1796)</f>
        <v>0.7</v>
      </c>
    </row>
    <row r="1797" spans="1:30" x14ac:dyDescent="0.25">
      <c r="A1797" s="39">
        <v>46235</v>
      </c>
      <c r="B1797" t="s">
        <v>90</v>
      </c>
      <c r="C1797">
        <v>9</v>
      </c>
      <c r="D1797" s="40">
        <v>0</v>
      </c>
      <c r="E1797">
        <v>3</v>
      </c>
      <c r="F1797">
        <v>0</v>
      </c>
      <c r="G1797">
        <v>13</v>
      </c>
      <c r="H1797">
        <v>4</v>
      </c>
      <c r="I1797">
        <v>0</v>
      </c>
      <c r="J1797">
        <v>0.31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 s="40">
        <f>AVERAGEIFS($C$2:C1797, $B$2:B1797, B1797)</f>
        <v>21.71875</v>
      </c>
      <c r="AB1797" s="40">
        <f>AVERAGEIFS($I$2:I1797, $B$2:B1797, B1797)</f>
        <v>0.59218749999999998</v>
      </c>
      <c r="AC1797" s="40">
        <f>AVERAGEIFS($J$2:J1797, $B$2:B1797, B1797)</f>
        <v>0.54718749999999983</v>
      </c>
      <c r="AD1797" s="40">
        <f>AVERAGEIFS($D$2:D1797, $B$2:B1797, B1797)</f>
        <v>0.6875</v>
      </c>
    </row>
    <row r="1798" spans="1:30" x14ac:dyDescent="0.25">
      <c r="A1798" s="39">
        <v>46235</v>
      </c>
      <c r="B1798" t="s">
        <v>253</v>
      </c>
      <c r="C1798">
        <v>17</v>
      </c>
      <c r="D1798" s="40">
        <v>0</v>
      </c>
      <c r="E1798">
        <v>3</v>
      </c>
      <c r="F1798">
        <v>0</v>
      </c>
      <c r="G1798">
        <v>13</v>
      </c>
      <c r="H1798">
        <v>4</v>
      </c>
      <c r="I1798">
        <v>0</v>
      </c>
      <c r="J1798">
        <v>0.31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 s="40">
        <f>AVERAGEIFS($C$2:C1798, $B$2:B1798, B1798)</f>
        <v>19.848484848484848</v>
      </c>
      <c r="AB1798" s="40">
        <f>AVERAGEIFS($I$2:I1798, $B$2:B1798, B1798)</f>
        <v>0.56272727272727274</v>
      </c>
      <c r="AC1798" s="40">
        <f>AVERAGEIFS($J$2:J1798, $B$2:B1798, B1798)</f>
        <v>0.53787878787878762</v>
      </c>
      <c r="AD1798" s="40">
        <f>AVERAGEIFS($D$2:D1798, $B$2:B1798, B1798)</f>
        <v>0.5757575757575758</v>
      </c>
    </row>
    <row r="1799" spans="1:30" x14ac:dyDescent="0.25">
      <c r="A1799" s="39">
        <v>46235</v>
      </c>
      <c r="B1799" t="s">
        <v>49</v>
      </c>
      <c r="C1799">
        <v>7</v>
      </c>
      <c r="D1799" s="40">
        <v>0</v>
      </c>
      <c r="E1799">
        <v>3</v>
      </c>
      <c r="F1799">
        <v>0</v>
      </c>
      <c r="G1799">
        <v>13</v>
      </c>
      <c r="H1799">
        <v>4</v>
      </c>
      <c r="I1799">
        <v>0</v>
      </c>
      <c r="J1799">
        <v>0.31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 s="40">
        <f>AVERAGEIFS($C$2:C1799, $B$2:B1799, B1799)</f>
        <v>10.739130434782609</v>
      </c>
      <c r="AB1799" s="40">
        <f>AVERAGEIFS($I$2:I1799, $B$2:B1799, B1799)</f>
        <v>0.4956521739130435</v>
      </c>
      <c r="AC1799" s="40">
        <f>AVERAGEIFS($J$2:J1799, $B$2:B1799, B1799)</f>
        <v>0.50347826086956526</v>
      </c>
      <c r="AD1799" s="40">
        <f>AVERAGEIFS($D$2:D1799, $B$2:B1799, B1799)</f>
        <v>0.47826086956521741</v>
      </c>
    </row>
    <row r="1800" spans="1:30" x14ac:dyDescent="0.25">
      <c r="A1800" s="39">
        <v>46235</v>
      </c>
      <c r="B1800" t="s">
        <v>46</v>
      </c>
      <c r="C1800">
        <v>11</v>
      </c>
      <c r="D1800" s="40">
        <v>0</v>
      </c>
      <c r="E1800">
        <v>3</v>
      </c>
      <c r="F1800">
        <v>0</v>
      </c>
      <c r="G1800">
        <v>13</v>
      </c>
      <c r="H1800">
        <v>4</v>
      </c>
      <c r="I1800">
        <v>0</v>
      </c>
      <c r="J1800">
        <v>0.31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 s="40">
        <f>AVERAGEIFS($C$2:C1800, $B$2:B1800, B1800)</f>
        <v>14.2</v>
      </c>
      <c r="AB1800" s="40">
        <f>AVERAGEIFS($I$2:I1800, $B$2:B1800, B1800)</f>
        <v>0.22999999999999998</v>
      </c>
      <c r="AC1800" s="40">
        <f>AVERAGEIFS($J$2:J1800, $B$2:B1800, B1800)</f>
        <v>0.35599999999999998</v>
      </c>
      <c r="AD1800" s="40">
        <f>AVERAGEIFS($D$2:D1800, $B$2:B1800, B1800)</f>
        <v>0.2</v>
      </c>
    </row>
    <row r="1801" spans="1:30" x14ac:dyDescent="0.25">
      <c r="A1801" s="39">
        <v>46235</v>
      </c>
      <c r="B1801" t="s">
        <v>32</v>
      </c>
      <c r="C1801">
        <v>7</v>
      </c>
      <c r="D1801" s="40">
        <v>0</v>
      </c>
      <c r="E1801">
        <v>3</v>
      </c>
      <c r="F1801">
        <v>0</v>
      </c>
      <c r="G1801">
        <v>13</v>
      </c>
      <c r="H1801">
        <v>4</v>
      </c>
      <c r="I1801">
        <v>0</v>
      </c>
      <c r="J1801">
        <v>0.31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 s="40">
        <f>AVERAGEIFS($C$2:C1801, $B$2:B1801, B1801)</f>
        <v>9.9024390243902438</v>
      </c>
      <c r="AB1801" s="40">
        <f>AVERAGEIFS($I$2:I1801, $B$2:B1801, B1801)</f>
        <v>0.42682926829268286</v>
      </c>
      <c r="AC1801" s="40">
        <f>AVERAGEIFS($J$2:J1801, $B$2:B1801, B1801)</f>
        <v>0.46146341463414636</v>
      </c>
      <c r="AD1801" s="40">
        <f>AVERAGEIFS($D$2:D1801, $B$2:B1801, B1801)</f>
        <v>0.43902439024390244</v>
      </c>
    </row>
    <row r="1802" spans="1:30" x14ac:dyDescent="0.25">
      <c r="A1802" s="39">
        <v>46235</v>
      </c>
      <c r="B1802" t="s">
        <v>111</v>
      </c>
      <c r="C1802">
        <v>10</v>
      </c>
      <c r="D1802" s="40">
        <v>0</v>
      </c>
      <c r="E1802">
        <v>3</v>
      </c>
      <c r="F1802">
        <v>0</v>
      </c>
      <c r="G1802">
        <v>13</v>
      </c>
      <c r="H1802">
        <v>4</v>
      </c>
      <c r="I1802">
        <v>0</v>
      </c>
      <c r="J1802">
        <v>0.31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 s="40">
        <f>AVERAGEIFS($C$2:C1802, $B$2:B1802, B1802)</f>
        <v>12.25</v>
      </c>
      <c r="AB1802" s="40">
        <f>AVERAGEIFS($I$2:I1802, $B$2:B1802, B1802)</f>
        <v>0.46875</v>
      </c>
      <c r="AC1802" s="40">
        <f>AVERAGEIFS($J$2:J1802, $B$2:B1802, B1802)</f>
        <v>0.49607142857142861</v>
      </c>
      <c r="AD1802" s="40">
        <f>AVERAGEIFS($D$2:D1802, $B$2:B1802, B1802)</f>
        <v>0.48214285714285715</v>
      </c>
    </row>
    <row r="1803" spans="1:30" x14ac:dyDescent="0.25">
      <c r="A1803" s="39">
        <v>46235</v>
      </c>
      <c r="B1803" t="s">
        <v>253</v>
      </c>
      <c r="C1803">
        <v>19</v>
      </c>
      <c r="D1803" s="40">
        <v>0</v>
      </c>
      <c r="E1803">
        <v>4</v>
      </c>
      <c r="F1803">
        <v>1</v>
      </c>
      <c r="G1803">
        <v>17</v>
      </c>
      <c r="H1803">
        <v>8</v>
      </c>
      <c r="I1803">
        <v>0.25</v>
      </c>
      <c r="J1803">
        <v>0.47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 s="40">
        <f>AVERAGEIFS($C$2:C1803, $B$2:B1803, B1803)</f>
        <v>19.823529411764707</v>
      </c>
      <c r="AB1803" s="40">
        <f>AVERAGEIFS($I$2:I1803, $B$2:B1803, B1803)</f>
        <v>0.55352941176470594</v>
      </c>
      <c r="AC1803" s="40">
        <f>AVERAGEIFS($J$2:J1803, $B$2:B1803, B1803)</f>
        <v>0.53588235294117625</v>
      </c>
      <c r="AD1803" s="40">
        <f>AVERAGEIFS($D$2:D1803, $B$2:B1803, B1803)</f>
        <v>0.55882352941176472</v>
      </c>
    </row>
    <row r="1804" spans="1:30" x14ac:dyDescent="0.25">
      <c r="A1804" s="39">
        <v>46235</v>
      </c>
      <c r="B1804" t="s">
        <v>6</v>
      </c>
      <c r="C1804">
        <v>19</v>
      </c>
      <c r="D1804" s="40">
        <v>0</v>
      </c>
      <c r="E1804">
        <v>4</v>
      </c>
      <c r="F1804">
        <v>1</v>
      </c>
      <c r="G1804">
        <v>17</v>
      </c>
      <c r="H1804">
        <v>8</v>
      </c>
      <c r="I1804">
        <v>0.25</v>
      </c>
      <c r="J1804">
        <v>0.47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1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 s="40">
        <f>AVERAGEIFS($C$2:C1804, $B$2:B1804, B1804)</f>
        <v>24.78688524590164</v>
      </c>
      <c r="AB1804" s="40">
        <f>AVERAGEIFS($I$2:I1804, $B$2:B1804, B1804)</f>
        <v>0.621311475409836</v>
      </c>
      <c r="AC1804" s="40">
        <f>AVERAGEIFS($J$2:J1804, $B$2:B1804, B1804)</f>
        <v>0.57049180327868843</v>
      </c>
      <c r="AD1804" s="40">
        <f>AVERAGEIFS($D$2:D1804, $B$2:B1804, B1804)</f>
        <v>0.68852459016393441</v>
      </c>
    </row>
    <row r="1805" spans="1:30" x14ac:dyDescent="0.25">
      <c r="A1805" s="39">
        <v>46235</v>
      </c>
      <c r="B1805" t="s">
        <v>15</v>
      </c>
      <c r="C1805">
        <v>18</v>
      </c>
      <c r="D1805" s="40">
        <v>0</v>
      </c>
      <c r="E1805">
        <v>4</v>
      </c>
      <c r="F1805">
        <v>1</v>
      </c>
      <c r="G1805">
        <v>17</v>
      </c>
      <c r="H1805">
        <v>8</v>
      </c>
      <c r="I1805">
        <v>0.25</v>
      </c>
      <c r="J1805">
        <v>0.47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1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 s="40">
        <f>AVERAGEIFS($C$2:C1805, $B$2:B1805, B1805)</f>
        <v>24.871794871794872</v>
      </c>
      <c r="AB1805" s="40">
        <f>AVERAGEIFS($I$2:I1805, $B$2:B1805, B1805)</f>
        <v>0.46923076923076923</v>
      </c>
      <c r="AC1805" s="40">
        <f>AVERAGEIFS($J$2:J1805, $B$2:B1805, B1805)</f>
        <v>0.49923076923076903</v>
      </c>
      <c r="AD1805" s="40">
        <f>AVERAGEIFS($D$2:D1805, $B$2:B1805, B1805)</f>
        <v>0.39743589743589741</v>
      </c>
    </row>
    <row r="1806" spans="1:30" x14ac:dyDescent="0.25">
      <c r="A1806" s="39">
        <v>46235</v>
      </c>
      <c r="B1806" t="s">
        <v>120</v>
      </c>
      <c r="C1806">
        <v>13</v>
      </c>
      <c r="D1806" s="40">
        <v>0</v>
      </c>
      <c r="E1806">
        <v>4</v>
      </c>
      <c r="F1806">
        <v>1</v>
      </c>
      <c r="G1806">
        <v>17</v>
      </c>
      <c r="H1806">
        <v>8</v>
      </c>
      <c r="I1806">
        <v>0.25</v>
      </c>
      <c r="J1806">
        <v>0.47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1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 s="40">
        <f>AVERAGEIFS($C$2:C1806, $B$2:B1806, B1806)</f>
        <v>14.111111111111111</v>
      </c>
      <c r="AB1806" s="40">
        <f>AVERAGEIFS($I$2:I1806, $B$2:B1806, B1806)</f>
        <v>0.49624999999999997</v>
      </c>
      <c r="AC1806" s="40">
        <f>AVERAGEIFS($J$2:J1806, $B$2:B1806, B1806)</f>
        <v>0.49541666666666662</v>
      </c>
      <c r="AD1806" s="40">
        <f>AVERAGEIFS($D$2:D1806, $B$2:B1806, B1806)</f>
        <v>0.45833333333333331</v>
      </c>
    </row>
    <row r="1807" spans="1:30" x14ac:dyDescent="0.25">
      <c r="A1807" s="39">
        <v>46235</v>
      </c>
      <c r="B1807" t="s">
        <v>13</v>
      </c>
      <c r="C1807">
        <v>16</v>
      </c>
      <c r="D1807" s="40">
        <v>0</v>
      </c>
      <c r="E1807">
        <v>4</v>
      </c>
      <c r="F1807">
        <v>1</v>
      </c>
      <c r="G1807">
        <v>17</v>
      </c>
      <c r="H1807">
        <v>8</v>
      </c>
      <c r="I1807">
        <v>0.25</v>
      </c>
      <c r="J1807">
        <v>0.47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1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 s="40">
        <f>AVERAGEIFS($C$2:C1807, $B$2:B1807, B1807)</f>
        <v>23.72972972972973</v>
      </c>
      <c r="AB1807" s="40">
        <f>AVERAGEIFS($I$2:I1807, $B$2:B1807, B1807)</f>
        <v>0.45472972972972969</v>
      </c>
      <c r="AC1807" s="40">
        <f>AVERAGEIFS($J$2:J1807, $B$2:B1807, B1807)</f>
        <v>0.47635135135135137</v>
      </c>
      <c r="AD1807" s="40">
        <f>AVERAGEIFS($D$2:D1807, $B$2:B1807, B1807)</f>
        <v>0.43243243243243246</v>
      </c>
    </row>
    <row r="1808" spans="1:30" x14ac:dyDescent="0.25">
      <c r="A1808" s="39">
        <v>46235</v>
      </c>
      <c r="B1808" t="s">
        <v>111</v>
      </c>
      <c r="C1808">
        <v>14</v>
      </c>
      <c r="D1808" s="40">
        <v>0</v>
      </c>
      <c r="E1808">
        <v>4</v>
      </c>
      <c r="F1808">
        <v>1</v>
      </c>
      <c r="G1808">
        <v>17</v>
      </c>
      <c r="H1808">
        <v>8</v>
      </c>
      <c r="I1808">
        <v>0.25</v>
      </c>
      <c r="J1808">
        <v>0.47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1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 s="40">
        <f>AVERAGEIFS($C$2:C1808, $B$2:B1808, B1808)</f>
        <v>12.280701754385966</v>
      </c>
      <c r="AB1808" s="40">
        <f>AVERAGEIFS($I$2:I1808, $B$2:B1808, B1808)</f>
        <v>0.46491228070175439</v>
      </c>
      <c r="AC1808" s="40">
        <f>AVERAGEIFS($J$2:J1808, $B$2:B1808, B1808)</f>
        <v>0.49561403508771928</v>
      </c>
      <c r="AD1808" s="40">
        <f>AVERAGEIFS($D$2:D1808, $B$2:B1808, B1808)</f>
        <v>0.47368421052631576</v>
      </c>
    </row>
    <row r="1809" spans="1:30" x14ac:dyDescent="0.25">
      <c r="A1809" s="39">
        <v>46235</v>
      </c>
      <c r="B1809" t="s">
        <v>32</v>
      </c>
      <c r="C1809">
        <v>14</v>
      </c>
      <c r="D1809" s="40">
        <v>0</v>
      </c>
      <c r="E1809">
        <v>4</v>
      </c>
      <c r="F1809">
        <v>1</v>
      </c>
      <c r="G1809">
        <v>17</v>
      </c>
      <c r="H1809">
        <v>8</v>
      </c>
      <c r="I1809">
        <v>0.25</v>
      </c>
      <c r="J1809">
        <v>0.47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1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 s="40">
        <f>AVERAGEIFS($C$2:C1809, $B$2:B1809, B1809)</f>
        <v>10</v>
      </c>
      <c r="AB1809" s="40">
        <f>AVERAGEIFS($I$2:I1809, $B$2:B1809, B1809)</f>
        <v>0.42261904761904756</v>
      </c>
      <c r="AC1809" s="40">
        <f>AVERAGEIFS($J$2:J1809, $B$2:B1809, B1809)</f>
        <v>0.46166666666666667</v>
      </c>
      <c r="AD1809" s="40">
        <f>AVERAGEIFS($D$2:D1809, $B$2:B1809, B1809)</f>
        <v>0.42857142857142855</v>
      </c>
    </row>
    <row r="1810" spans="1:30" x14ac:dyDescent="0.25">
      <c r="A1810" s="39">
        <v>46235</v>
      </c>
      <c r="B1810" t="s">
        <v>2</v>
      </c>
      <c r="C1810">
        <v>29</v>
      </c>
      <c r="D1810" s="40">
        <v>1</v>
      </c>
      <c r="E1810">
        <v>4</v>
      </c>
      <c r="F1810">
        <v>3</v>
      </c>
      <c r="G1810">
        <v>17</v>
      </c>
      <c r="H1810">
        <v>9</v>
      </c>
      <c r="I1810">
        <v>0.75</v>
      </c>
      <c r="J1810">
        <v>0.53</v>
      </c>
      <c r="K1810">
        <v>0</v>
      </c>
      <c r="L1810">
        <v>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1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 s="40">
        <f>AVERAGEIFS($C$2:C1810, $B$2:B1810, B1810)</f>
        <v>28.255813953488371</v>
      </c>
      <c r="AB1810" s="40">
        <f>AVERAGEIFS($I$2:I1810, $B$2:B1810, B1810)</f>
        <v>0.59767441860465109</v>
      </c>
      <c r="AC1810" s="40">
        <f>AVERAGEIFS($J$2:J1810, $B$2:B1810, B1810)</f>
        <v>0.55000000000000004</v>
      </c>
      <c r="AD1810" s="40">
        <f>AVERAGEIFS($D$2:D1810, $B$2:B1810, B1810)</f>
        <v>0.55813953488372092</v>
      </c>
    </row>
    <row r="1811" spans="1:30" x14ac:dyDescent="0.25">
      <c r="A1811" s="39">
        <v>46235</v>
      </c>
      <c r="B1811" t="s">
        <v>113</v>
      </c>
      <c r="C1811">
        <v>14</v>
      </c>
      <c r="D1811" s="40">
        <v>1</v>
      </c>
      <c r="E1811">
        <v>4</v>
      </c>
      <c r="F1811">
        <v>3</v>
      </c>
      <c r="G1811">
        <v>17</v>
      </c>
      <c r="H1811">
        <v>9</v>
      </c>
      <c r="I1811">
        <v>0.75</v>
      </c>
      <c r="J1811">
        <v>0.53</v>
      </c>
      <c r="K1811">
        <v>0</v>
      </c>
      <c r="L1811">
        <v>1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1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 s="40">
        <f>AVERAGEIFS($C$2:C1811, $B$2:B1811, B1811)</f>
        <v>20.742857142857144</v>
      </c>
      <c r="AB1811" s="40">
        <f>AVERAGEIFS($I$2:I1811, $B$2:B1811, B1811)</f>
        <v>0.53342857142857136</v>
      </c>
      <c r="AC1811" s="40">
        <f>AVERAGEIFS($J$2:J1811, $B$2:B1811, B1811)</f>
        <v>0.51142857142857157</v>
      </c>
      <c r="AD1811" s="40">
        <f>AVERAGEIFS($D$2:D1811, $B$2:B1811, B1811)</f>
        <v>0.54285714285714282</v>
      </c>
    </row>
    <row r="1812" spans="1:30" x14ac:dyDescent="0.25">
      <c r="A1812" s="39">
        <v>46235</v>
      </c>
      <c r="B1812" t="s">
        <v>186</v>
      </c>
      <c r="C1812">
        <v>15</v>
      </c>
      <c r="D1812" s="40">
        <v>1</v>
      </c>
      <c r="E1812">
        <v>4</v>
      </c>
      <c r="F1812">
        <v>3</v>
      </c>
      <c r="G1812">
        <v>17</v>
      </c>
      <c r="H1812">
        <v>9</v>
      </c>
      <c r="I1812">
        <v>0.75</v>
      </c>
      <c r="J1812">
        <v>0.53</v>
      </c>
      <c r="K1812">
        <v>0</v>
      </c>
      <c r="L1812">
        <v>1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1</v>
      </c>
      <c r="U1812">
        <v>0</v>
      </c>
      <c r="V1812">
        <v>0</v>
      </c>
      <c r="W1812">
        <v>0</v>
      </c>
      <c r="X1812">
        <v>1</v>
      </c>
      <c r="Y1812">
        <v>0</v>
      </c>
      <c r="Z1812">
        <v>0</v>
      </c>
      <c r="AA1812" s="40">
        <f>AVERAGEIFS($C$2:C1812, $B$2:B1812, B1812)</f>
        <v>12.545454545454545</v>
      </c>
      <c r="AB1812" s="40">
        <f>AVERAGEIFS($I$2:I1812, $B$2:B1812, B1812)</f>
        <v>0.62045454545454537</v>
      </c>
      <c r="AC1812" s="40">
        <f>AVERAGEIFS($J$2:J1812, $B$2:B1812, B1812)</f>
        <v>0.55636363636363628</v>
      </c>
      <c r="AD1812" s="40">
        <f>AVERAGEIFS($D$2:D1812, $B$2:B1812, B1812)</f>
        <v>0.68181818181818177</v>
      </c>
    </row>
    <row r="1813" spans="1:30" x14ac:dyDescent="0.25">
      <c r="A1813" s="39">
        <v>46235</v>
      </c>
      <c r="B1813" t="s">
        <v>16</v>
      </c>
      <c r="C1813">
        <v>12</v>
      </c>
      <c r="D1813" s="40">
        <v>1</v>
      </c>
      <c r="E1813">
        <v>4</v>
      </c>
      <c r="F1813">
        <v>3</v>
      </c>
      <c r="G1813">
        <v>17</v>
      </c>
      <c r="H1813">
        <v>9</v>
      </c>
      <c r="I1813">
        <v>0.75</v>
      </c>
      <c r="J1813">
        <v>0.53</v>
      </c>
      <c r="K1813">
        <v>0</v>
      </c>
      <c r="L1813">
        <v>1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1</v>
      </c>
      <c r="U1813">
        <v>0</v>
      </c>
      <c r="V1813">
        <v>0</v>
      </c>
      <c r="W1813">
        <v>0</v>
      </c>
      <c r="X1813">
        <v>1</v>
      </c>
      <c r="Y1813">
        <v>0</v>
      </c>
      <c r="Z1813">
        <v>0</v>
      </c>
      <c r="AA1813" s="40">
        <f>AVERAGEIFS($C$2:C1813, $B$2:B1813, B1813)</f>
        <v>25.6</v>
      </c>
      <c r="AB1813" s="40">
        <f>AVERAGEIFS($I$2:I1813, $B$2:B1813, B1813)</f>
        <v>0.47888888888888892</v>
      </c>
      <c r="AC1813" s="40">
        <f>AVERAGEIFS($J$2:J1813, $B$2:B1813, B1813)</f>
        <v>0.48444444444444446</v>
      </c>
      <c r="AD1813" s="40">
        <f>AVERAGEIFS($D$2:D1813, $B$2:B1813, B1813)</f>
        <v>0.46666666666666667</v>
      </c>
    </row>
    <row r="1814" spans="1:30" x14ac:dyDescent="0.25">
      <c r="A1814" s="39">
        <v>46235</v>
      </c>
      <c r="B1814" t="s">
        <v>49</v>
      </c>
      <c r="C1814">
        <v>12</v>
      </c>
      <c r="D1814" s="40">
        <v>1</v>
      </c>
      <c r="E1814">
        <v>4</v>
      </c>
      <c r="F1814">
        <v>3</v>
      </c>
      <c r="G1814">
        <v>17</v>
      </c>
      <c r="H1814">
        <v>9</v>
      </c>
      <c r="I1814">
        <v>0.75</v>
      </c>
      <c r="J1814">
        <v>0.53</v>
      </c>
      <c r="K1814">
        <v>0</v>
      </c>
      <c r="L1814">
        <v>1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1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 s="40">
        <f>AVERAGEIFS($C$2:C1814, $B$2:B1814, B1814)</f>
        <v>10.791666666666666</v>
      </c>
      <c r="AB1814" s="40">
        <f>AVERAGEIFS($I$2:I1814, $B$2:B1814, B1814)</f>
        <v>0.50624999999999998</v>
      </c>
      <c r="AC1814" s="40">
        <f>AVERAGEIFS($J$2:J1814, $B$2:B1814, B1814)</f>
        <v>0.50458333333333327</v>
      </c>
      <c r="AD1814" s="40">
        <f>AVERAGEIFS($D$2:D1814, $B$2:B1814, B1814)</f>
        <v>0.5</v>
      </c>
    </row>
    <row r="1815" spans="1:30" x14ac:dyDescent="0.25">
      <c r="A1815" s="39">
        <v>46235</v>
      </c>
      <c r="B1815" t="s">
        <v>112</v>
      </c>
      <c r="C1815">
        <v>12</v>
      </c>
      <c r="D1815" s="40">
        <v>1</v>
      </c>
      <c r="E1815">
        <v>4</v>
      </c>
      <c r="F1815">
        <v>3</v>
      </c>
      <c r="G1815">
        <v>17</v>
      </c>
      <c r="H1815">
        <v>9</v>
      </c>
      <c r="I1815">
        <v>0.75</v>
      </c>
      <c r="J1815">
        <v>0.53</v>
      </c>
      <c r="K1815">
        <v>0</v>
      </c>
      <c r="L1815">
        <v>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1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 s="40">
        <f>AVERAGEIFS($C$2:C1815, $B$2:B1815, B1815)</f>
        <v>11.092592592592593</v>
      </c>
      <c r="AB1815" s="40">
        <f>AVERAGEIFS($I$2:I1815, $B$2:B1815, B1815)</f>
        <v>0.50648148148148142</v>
      </c>
      <c r="AC1815" s="40">
        <f>AVERAGEIFS($J$2:J1815, $B$2:B1815, B1815)</f>
        <v>0.50111111111111095</v>
      </c>
      <c r="AD1815" s="40">
        <f>AVERAGEIFS($D$2:D1815, $B$2:B1815, B1815)</f>
        <v>0.48148148148148145</v>
      </c>
    </row>
    <row r="1816" spans="1:30" x14ac:dyDescent="0.25">
      <c r="A1816" s="39">
        <v>46235</v>
      </c>
      <c r="B1816" t="s">
        <v>46</v>
      </c>
      <c r="C1816">
        <v>7</v>
      </c>
      <c r="D1816" s="40">
        <v>1</v>
      </c>
      <c r="E1816">
        <v>4</v>
      </c>
      <c r="F1816">
        <v>3</v>
      </c>
      <c r="G1816">
        <v>17</v>
      </c>
      <c r="H1816">
        <v>9</v>
      </c>
      <c r="I1816">
        <v>0.75</v>
      </c>
      <c r="J1816">
        <v>0.53</v>
      </c>
      <c r="K1816">
        <v>0</v>
      </c>
      <c r="L1816">
        <v>1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1</v>
      </c>
      <c r="U1816">
        <v>0</v>
      </c>
      <c r="V1816">
        <v>0</v>
      </c>
      <c r="W1816">
        <v>0</v>
      </c>
      <c r="X1816">
        <v>1</v>
      </c>
      <c r="Y1816">
        <v>0</v>
      </c>
      <c r="Z1816">
        <v>0</v>
      </c>
      <c r="AA1816" s="40">
        <f>AVERAGEIFS($C$2:C1816, $B$2:B1816, B1816)</f>
        <v>13</v>
      </c>
      <c r="AB1816" s="40">
        <f>AVERAGEIFS($I$2:I1816, $B$2:B1816, B1816)</f>
        <v>0.31666666666666665</v>
      </c>
      <c r="AC1816" s="40">
        <f>AVERAGEIFS($J$2:J1816, $B$2:B1816, B1816)</f>
        <v>0.38500000000000001</v>
      </c>
      <c r="AD1816" s="40">
        <f>AVERAGEIFS($D$2:D1816, $B$2:B1816, B1816)</f>
        <v>0.33333333333333331</v>
      </c>
    </row>
    <row r="1817" spans="1:30" x14ac:dyDescent="0.25">
      <c r="A1817" s="39">
        <v>46237</v>
      </c>
      <c r="B1817" t="s">
        <v>1</v>
      </c>
      <c r="C1817">
        <v>17</v>
      </c>
      <c r="D1817" s="40">
        <v>0</v>
      </c>
      <c r="E1817">
        <v>4</v>
      </c>
      <c r="F1817">
        <v>1</v>
      </c>
      <c r="G1817">
        <v>15</v>
      </c>
      <c r="H1817">
        <v>6</v>
      </c>
      <c r="I1817">
        <v>0.25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1</v>
      </c>
      <c r="Y1817">
        <v>0</v>
      </c>
      <c r="Z1817">
        <v>0</v>
      </c>
      <c r="AA1817" s="40">
        <f>AVERAGEIFS($C$2:C1817, $B$2:B1817, B1817)</f>
        <v>26.166666666666668</v>
      </c>
      <c r="AB1817" s="40">
        <f>AVERAGEIFS($I$2:I1817, $B$2:B1817, B1817)</f>
        <v>0.54166666666666663</v>
      </c>
      <c r="AC1817" s="40">
        <f>AVERAGEIFS($J$2:J1817, $B$2:B1817, B1817)</f>
        <v>0.50416666666666676</v>
      </c>
      <c r="AD1817" s="40">
        <f>AVERAGEIFS($D$2:D1817, $B$2:B1817, B1817)</f>
        <v>0.625</v>
      </c>
    </row>
    <row r="1818" spans="1:30" x14ac:dyDescent="0.25">
      <c r="A1818" s="39">
        <v>46237</v>
      </c>
      <c r="B1818" t="s">
        <v>113</v>
      </c>
      <c r="C1818">
        <v>8</v>
      </c>
      <c r="D1818" s="40">
        <v>0</v>
      </c>
      <c r="E1818">
        <v>4</v>
      </c>
      <c r="F1818">
        <v>1</v>
      </c>
      <c r="G1818">
        <v>15</v>
      </c>
      <c r="H1818">
        <v>6</v>
      </c>
      <c r="I1818">
        <v>0.25</v>
      </c>
      <c r="J1818">
        <v>0.4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1</v>
      </c>
      <c r="Y1818">
        <v>0</v>
      </c>
      <c r="Z1818">
        <v>0</v>
      </c>
      <c r="AA1818" s="40">
        <f>AVERAGEIFS($C$2:C1818, $B$2:B1818, B1818)</f>
        <v>20.388888888888889</v>
      </c>
      <c r="AB1818" s="40">
        <f>AVERAGEIFS($I$2:I1818, $B$2:B1818, B1818)</f>
        <v>0.52555555555555555</v>
      </c>
      <c r="AC1818" s="40">
        <f>AVERAGEIFS($J$2:J1818, $B$2:B1818, B1818)</f>
        <v>0.50833333333333341</v>
      </c>
      <c r="AD1818" s="40">
        <f>AVERAGEIFS($D$2:D1818, $B$2:B1818, B1818)</f>
        <v>0.52777777777777779</v>
      </c>
    </row>
    <row r="1819" spans="1:30" x14ac:dyDescent="0.25">
      <c r="A1819" s="39">
        <v>46237</v>
      </c>
      <c r="B1819" t="s">
        <v>127</v>
      </c>
      <c r="C1819">
        <v>22</v>
      </c>
      <c r="D1819" s="40">
        <v>0</v>
      </c>
      <c r="E1819">
        <v>4</v>
      </c>
      <c r="F1819">
        <v>1</v>
      </c>
      <c r="G1819">
        <v>15</v>
      </c>
      <c r="H1819">
        <v>6</v>
      </c>
      <c r="I1819">
        <v>0.25</v>
      </c>
      <c r="J1819">
        <v>0.4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1</v>
      </c>
      <c r="Y1819">
        <v>0</v>
      </c>
      <c r="Z1819">
        <v>0</v>
      </c>
      <c r="AA1819" s="40">
        <f>AVERAGEIFS($C$2:C1819, $B$2:B1819, B1819)</f>
        <v>19.054054054054053</v>
      </c>
      <c r="AB1819" s="40">
        <f>AVERAGEIFS($I$2:I1819, $B$2:B1819, B1819)</f>
        <v>0.42337837837837838</v>
      </c>
      <c r="AC1819" s="40">
        <f>AVERAGEIFS($J$2:J1819, $B$2:B1819, B1819)</f>
        <v>0.46905405405405398</v>
      </c>
      <c r="AD1819" s="40">
        <f>AVERAGEIFS($D$2:D1819, $B$2:B1819, B1819)</f>
        <v>0.41891891891891891</v>
      </c>
    </row>
    <row r="1820" spans="1:30" x14ac:dyDescent="0.25">
      <c r="A1820" s="39">
        <v>46237</v>
      </c>
      <c r="B1820" t="s">
        <v>124</v>
      </c>
      <c r="C1820">
        <v>14</v>
      </c>
      <c r="D1820" s="40">
        <v>0</v>
      </c>
      <c r="E1820">
        <v>4</v>
      </c>
      <c r="F1820">
        <v>1</v>
      </c>
      <c r="G1820">
        <v>15</v>
      </c>
      <c r="H1820">
        <v>6</v>
      </c>
      <c r="I1820">
        <v>0.25</v>
      </c>
      <c r="J1820">
        <v>0.4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1</v>
      </c>
      <c r="Y1820">
        <v>0</v>
      </c>
      <c r="Z1820">
        <v>0</v>
      </c>
      <c r="AA1820" s="40">
        <f>AVERAGEIFS($C$2:C1820, $B$2:B1820, B1820)</f>
        <v>14.125</v>
      </c>
      <c r="AB1820" s="40">
        <f>AVERAGEIFS($I$2:I1820, $B$2:B1820, B1820)</f>
        <v>0.36687500000000001</v>
      </c>
      <c r="AC1820" s="40">
        <f>AVERAGEIFS($J$2:J1820, $B$2:B1820, B1820)</f>
        <v>0.43000000000000005</v>
      </c>
      <c r="AD1820" s="40">
        <f>AVERAGEIFS($D$2:D1820, $B$2:B1820, B1820)</f>
        <v>0.3125</v>
      </c>
    </row>
    <row r="1821" spans="1:30" x14ac:dyDescent="0.25">
      <c r="A1821" s="39">
        <v>46237</v>
      </c>
      <c r="B1821" t="s">
        <v>247</v>
      </c>
      <c r="C1821">
        <v>6</v>
      </c>
      <c r="D1821" s="40">
        <v>0</v>
      </c>
      <c r="E1821">
        <v>4</v>
      </c>
      <c r="F1821">
        <v>1</v>
      </c>
      <c r="G1821">
        <v>15</v>
      </c>
      <c r="H1821">
        <v>6</v>
      </c>
      <c r="I1821">
        <v>0.25</v>
      </c>
      <c r="J1821">
        <v>0.4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1</v>
      </c>
      <c r="Y1821">
        <v>0</v>
      </c>
      <c r="Z1821">
        <v>0</v>
      </c>
      <c r="AA1821" s="40">
        <f>AVERAGEIFS($C$2:C1821, $B$2:B1821, B1821)</f>
        <v>8.7777777777777786</v>
      </c>
      <c r="AB1821" s="40">
        <f>AVERAGEIFS($I$2:I1821, $B$2:B1821, B1821)</f>
        <v>0.57222222222222219</v>
      </c>
      <c r="AC1821" s="40">
        <f>AVERAGEIFS($J$2:J1821, $B$2:B1821, B1821)</f>
        <v>0.56111111111111112</v>
      </c>
      <c r="AD1821" s="40">
        <f>AVERAGEIFS($D$2:D1821, $B$2:B1821, B1821)</f>
        <v>0.55555555555555558</v>
      </c>
    </row>
    <row r="1822" spans="1:30" x14ac:dyDescent="0.25">
      <c r="A1822" s="39">
        <v>46237</v>
      </c>
      <c r="B1822" t="s">
        <v>17</v>
      </c>
      <c r="C1822">
        <v>9</v>
      </c>
      <c r="D1822" s="40">
        <v>0</v>
      </c>
      <c r="E1822">
        <v>4</v>
      </c>
      <c r="F1822">
        <v>1</v>
      </c>
      <c r="G1822">
        <v>15</v>
      </c>
      <c r="H1822">
        <v>6</v>
      </c>
      <c r="I1822">
        <v>0.25</v>
      </c>
      <c r="J1822">
        <v>0.4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 s="40">
        <f>AVERAGEIFS($C$2:C1822, $B$2:B1822, B1822)</f>
        <v>11.666666666666666</v>
      </c>
      <c r="AB1822" s="40">
        <f>AVERAGEIFS($I$2:I1822, $B$2:B1822, B1822)</f>
        <v>0.47962962962962963</v>
      </c>
      <c r="AC1822" s="40">
        <f>AVERAGEIFS($J$2:J1822, $B$2:B1822, B1822)</f>
        <v>0.4850000000000001</v>
      </c>
      <c r="AD1822" s="40">
        <f>AVERAGEIFS($D$2:D1822, $B$2:B1822, B1822)</f>
        <v>0.46296296296296297</v>
      </c>
    </row>
    <row r="1823" spans="1:30" x14ac:dyDescent="0.25">
      <c r="A1823" s="39">
        <v>46237</v>
      </c>
      <c r="B1823" t="s">
        <v>2</v>
      </c>
      <c r="C1823">
        <v>21</v>
      </c>
      <c r="D1823" s="40">
        <v>1</v>
      </c>
      <c r="E1823">
        <v>4</v>
      </c>
      <c r="F1823">
        <v>3</v>
      </c>
      <c r="G1823">
        <v>15</v>
      </c>
      <c r="H1823">
        <v>9</v>
      </c>
      <c r="I1823">
        <v>0.75</v>
      </c>
      <c r="J1823">
        <v>0.6</v>
      </c>
      <c r="K1823">
        <v>1</v>
      </c>
      <c r="L1823">
        <v>1</v>
      </c>
      <c r="M1823">
        <v>0</v>
      </c>
      <c r="N1823">
        <v>1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 s="40">
        <f>AVERAGEIFS($C$2:C1823, $B$2:B1823, B1823)</f>
        <v>28.09090909090909</v>
      </c>
      <c r="AB1823" s="40">
        <f>AVERAGEIFS($I$2:I1823, $B$2:B1823, B1823)</f>
        <v>0.60113636363636358</v>
      </c>
      <c r="AC1823" s="40">
        <f>AVERAGEIFS($J$2:J1823, $B$2:B1823, B1823)</f>
        <v>0.55113636363636376</v>
      </c>
      <c r="AD1823" s="40">
        <f>AVERAGEIFS($D$2:D1823, $B$2:B1823, B1823)</f>
        <v>0.56818181818181823</v>
      </c>
    </row>
    <row r="1824" spans="1:30" x14ac:dyDescent="0.25">
      <c r="A1824" s="39">
        <v>46237</v>
      </c>
      <c r="B1824" t="s">
        <v>15</v>
      </c>
      <c r="C1824">
        <v>22</v>
      </c>
      <c r="D1824" s="40">
        <v>1</v>
      </c>
      <c r="E1824">
        <v>4</v>
      </c>
      <c r="F1824">
        <v>3</v>
      </c>
      <c r="G1824">
        <v>15</v>
      </c>
      <c r="H1824">
        <v>9</v>
      </c>
      <c r="I1824">
        <v>0.75</v>
      </c>
      <c r="J1824">
        <v>0.6</v>
      </c>
      <c r="K1824">
        <v>1</v>
      </c>
      <c r="L1824">
        <v>1</v>
      </c>
      <c r="M1824">
        <v>0</v>
      </c>
      <c r="N1824">
        <v>1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 s="40">
        <f>AVERAGEIFS($C$2:C1824, $B$2:B1824, B1824)</f>
        <v>24.835443037974684</v>
      </c>
      <c r="AB1824" s="40">
        <f>AVERAGEIFS($I$2:I1824, $B$2:B1824, B1824)</f>
        <v>0.4727848101265823</v>
      </c>
      <c r="AC1824" s="40">
        <f>AVERAGEIFS($J$2:J1824, $B$2:B1824, B1824)</f>
        <v>0.5005063291139239</v>
      </c>
      <c r="AD1824" s="40">
        <f>AVERAGEIFS($D$2:D1824, $B$2:B1824, B1824)</f>
        <v>0.4050632911392405</v>
      </c>
    </row>
    <row r="1825" spans="1:30" x14ac:dyDescent="0.25">
      <c r="A1825" s="39">
        <v>46237</v>
      </c>
      <c r="B1825" t="s">
        <v>22</v>
      </c>
      <c r="C1825">
        <v>16</v>
      </c>
      <c r="D1825" s="40">
        <v>1</v>
      </c>
      <c r="E1825">
        <v>4</v>
      </c>
      <c r="F1825">
        <v>3</v>
      </c>
      <c r="G1825">
        <v>15</v>
      </c>
      <c r="H1825">
        <v>9</v>
      </c>
      <c r="I1825">
        <v>0.75</v>
      </c>
      <c r="J1825">
        <v>0.6</v>
      </c>
      <c r="K1825">
        <v>1</v>
      </c>
      <c r="L1825">
        <v>1</v>
      </c>
      <c r="M1825">
        <v>0</v>
      </c>
      <c r="N1825">
        <v>1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 s="40">
        <f>AVERAGEIFS($C$2:C1825, $B$2:B1825, B1825)</f>
        <v>15.333333333333334</v>
      </c>
      <c r="AB1825" s="40">
        <f>AVERAGEIFS($I$2:I1825, $B$2:B1825, B1825)</f>
        <v>0.42060606060606065</v>
      </c>
      <c r="AC1825" s="40">
        <f>AVERAGEIFS($J$2:J1825, $B$2:B1825, B1825)</f>
        <v>0.4612121212121213</v>
      </c>
      <c r="AD1825" s="40">
        <f>AVERAGEIFS($D$2:D1825, $B$2:B1825, B1825)</f>
        <v>0.39393939393939392</v>
      </c>
    </row>
    <row r="1826" spans="1:30" x14ac:dyDescent="0.25">
      <c r="A1826" s="39">
        <v>46237</v>
      </c>
      <c r="B1826" t="s">
        <v>111</v>
      </c>
      <c r="C1826">
        <v>9</v>
      </c>
      <c r="D1826" s="40">
        <v>1</v>
      </c>
      <c r="E1826">
        <v>4</v>
      </c>
      <c r="F1826">
        <v>3</v>
      </c>
      <c r="G1826">
        <v>15</v>
      </c>
      <c r="H1826">
        <v>9</v>
      </c>
      <c r="I1826">
        <v>0.75</v>
      </c>
      <c r="J1826">
        <v>0.6</v>
      </c>
      <c r="K1826">
        <v>1</v>
      </c>
      <c r="L1826">
        <v>1</v>
      </c>
      <c r="M1826">
        <v>0</v>
      </c>
      <c r="N1826">
        <v>1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 s="40">
        <f>AVERAGEIFS($C$2:C1826, $B$2:B1826, B1826)</f>
        <v>12.224137931034482</v>
      </c>
      <c r="AB1826" s="40">
        <f>AVERAGEIFS($I$2:I1826, $B$2:B1826, B1826)</f>
        <v>0.46982758620689657</v>
      </c>
      <c r="AC1826" s="40">
        <f>AVERAGEIFS($J$2:J1826, $B$2:B1826, B1826)</f>
        <v>0.4974137931034483</v>
      </c>
      <c r="AD1826" s="40">
        <f>AVERAGEIFS($D$2:D1826, $B$2:B1826, B1826)</f>
        <v>0.48275862068965519</v>
      </c>
    </row>
    <row r="1827" spans="1:30" x14ac:dyDescent="0.25">
      <c r="A1827" s="39">
        <v>46237</v>
      </c>
      <c r="B1827" t="s">
        <v>23</v>
      </c>
      <c r="C1827">
        <v>12</v>
      </c>
      <c r="D1827" s="40">
        <v>1</v>
      </c>
      <c r="E1827">
        <v>4</v>
      </c>
      <c r="F1827">
        <v>3</v>
      </c>
      <c r="G1827">
        <v>15</v>
      </c>
      <c r="H1827">
        <v>9</v>
      </c>
      <c r="I1827">
        <v>0.75</v>
      </c>
      <c r="J1827">
        <v>0.6</v>
      </c>
      <c r="K1827">
        <v>1</v>
      </c>
      <c r="L1827">
        <v>1</v>
      </c>
      <c r="M1827">
        <v>0</v>
      </c>
      <c r="N1827">
        <v>1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 s="40">
        <f>AVERAGEIFS($C$2:C1827, $B$2:B1827, B1827)</f>
        <v>11.395348837209303</v>
      </c>
      <c r="AB1827" s="40">
        <f>AVERAGEIFS($I$2:I1827, $B$2:B1827, B1827)</f>
        <v>0.47034883720930237</v>
      </c>
      <c r="AC1827" s="40">
        <f>AVERAGEIFS($J$2:J1827, $B$2:B1827, B1827)</f>
        <v>0.48976744186046522</v>
      </c>
      <c r="AD1827" s="40">
        <f>AVERAGEIFS($D$2:D1827, $B$2:B1827, B1827)</f>
        <v>0.44186046511627908</v>
      </c>
    </row>
    <row r="1828" spans="1:30" x14ac:dyDescent="0.25">
      <c r="A1828" s="39">
        <v>46237</v>
      </c>
      <c r="B1828" t="s">
        <v>41</v>
      </c>
      <c r="C1828">
        <v>6</v>
      </c>
      <c r="D1828" s="40">
        <v>1</v>
      </c>
      <c r="E1828">
        <v>4</v>
      </c>
      <c r="F1828">
        <v>3</v>
      </c>
      <c r="G1828">
        <v>15</v>
      </c>
      <c r="H1828">
        <v>9</v>
      </c>
      <c r="I1828">
        <v>0.75</v>
      </c>
      <c r="J1828">
        <v>0.6</v>
      </c>
      <c r="K1828">
        <v>1</v>
      </c>
      <c r="L1828">
        <v>1</v>
      </c>
      <c r="M1828">
        <v>0</v>
      </c>
      <c r="N1828">
        <v>1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 s="40">
        <f>AVERAGEIFS($C$2:C1828, $B$2:B1828, B1828)</f>
        <v>8</v>
      </c>
      <c r="AB1828" s="40">
        <f>AVERAGEIFS($I$2:I1828, $B$2:B1828, B1828)</f>
        <v>0.48333333333333334</v>
      </c>
      <c r="AC1828" s="40">
        <f>AVERAGEIFS($J$2:J1828, $B$2:B1828, B1828)</f>
        <v>0.47466666666666657</v>
      </c>
      <c r="AD1828" s="40">
        <f>AVERAGEIFS($D$2:D1828, $B$2:B1828, B1828)</f>
        <v>0.46666666666666667</v>
      </c>
    </row>
    <row r="1829" spans="1:30" x14ac:dyDescent="0.25">
      <c r="A1829" s="39">
        <v>46237</v>
      </c>
      <c r="B1829" t="s">
        <v>13</v>
      </c>
      <c r="C1829">
        <v>18</v>
      </c>
      <c r="D1829" s="40">
        <v>0</v>
      </c>
      <c r="E1829">
        <v>4</v>
      </c>
      <c r="F1829">
        <v>1</v>
      </c>
      <c r="G1829">
        <v>17</v>
      </c>
      <c r="H1829">
        <v>6</v>
      </c>
      <c r="I1829">
        <v>0.25</v>
      </c>
      <c r="J1829">
        <v>0.35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1</v>
      </c>
      <c r="Y1829">
        <v>0</v>
      </c>
      <c r="Z1829">
        <v>0</v>
      </c>
      <c r="AA1829" s="40">
        <f>AVERAGEIFS($C$2:C1829, $B$2:B1829, B1829)</f>
        <v>23.653333333333332</v>
      </c>
      <c r="AB1829" s="40">
        <f>AVERAGEIFS($I$2:I1829, $B$2:B1829, B1829)</f>
        <v>0.45199999999999996</v>
      </c>
      <c r="AC1829" s="40">
        <f>AVERAGEIFS($J$2:J1829, $B$2:B1829, B1829)</f>
        <v>0.47466666666666668</v>
      </c>
      <c r="AD1829" s="40">
        <f>AVERAGEIFS($D$2:D1829, $B$2:B1829, B1829)</f>
        <v>0.42666666666666669</v>
      </c>
    </row>
    <row r="1830" spans="1:30" x14ac:dyDescent="0.25">
      <c r="A1830" s="39">
        <v>46237</v>
      </c>
      <c r="B1830" t="s">
        <v>127</v>
      </c>
      <c r="C1830">
        <v>20</v>
      </c>
      <c r="D1830" s="40">
        <v>0</v>
      </c>
      <c r="E1830">
        <v>4</v>
      </c>
      <c r="F1830">
        <v>1</v>
      </c>
      <c r="G1830">
        <v>17</v>
      </c>
      <c r="H1830">
        <v>6</v>
      </c>
      <c r="I1830">
        <v>0.25</v>
      </c>
      <c r="J1830">
        <v>0.35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1</v>
      </c>
      <c r="Y1830">
        <v>0</v>
      </c>
      <c r="Z1830">
        <v>0</v>
      </c>
      <c r="AA1830" s="40">
        <f>AVERAGEIFS($C$2:C1830, $B$2:B1830, B1830)</f>
        <v>19.066666666666666</v>
      </c>
      <c r="AB1830" s="40">
        <f>AVERAGEIFS($I$2:I1830, $B$2:B1830, B1830)</f>
        <v>0.4210666666666667</v>
      </c>
      <c r="AC1830" s="40">
        <f>AVERAGEIFS($J$2:J1830, $B$2:B1830, B1830)</f>
        <v>0.46746666666666659</v>
      </c>
      <c r="AD1830" s="40">
        <f>AVERAGEIFS($D$2:D1830, $B$2:B1830, B1830)</f>
        <v>0.41333333333333333</v>
      </c>
    </row>
    <row r="1831" spans="1:30" x14ac:dyDescent="0.25">
      <c r="A1831" s="39">
        <v>46237</v>
      </c>
      <c r="B1831" t="s">
        <v>253</v>
      </c>
      <c r="C1831">
        <v>19</v>
      </c>
      <c r="D1831" s="40">
        <v>0</v>
      </c>
      <c r="E1831">
        <v>4</v>
      </c>
      <c r="F1831">
        <v>1</v>
      </c>
      <c r="G1831">
        <v>17</v>
      </c>
      <c r="H1831">
        <v>6</v>
      </c>
      <c r="I1831">
        <v>0.25</v>
      </c>
      <c r="J1831">
        <v>0.35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1</v>
      </c>
      <c r="Y1831">
        <v>0</v>
      </c>
      <c r="Z1831">
        <v>0</v>
      </c>
      <c r="AA1831" s="40">
        <f>AVERAGEIFS($C$2:C1831, $B$2:B1831, B1831)</f>
        <v>19.8</v>
      </c>
      <c r="AB1831" s="40">
        <f>AVERAGEIFS($I$2:I1831, $B$2:B1831, B1831)</f>
        <v>0.54485714285714282</v>
      </c>
      <c r="AC1831" s="40">
        <f>AVERAGEIFS($J$2:J1831, $B$2:B1831, B1831)</f>
        <v>0.53057142857142836</v>
      </c>
      <c r="AD1831" s="40">
        <f>AVERAGEIFS($D$2:D1831, $B$2:B1831, B1831)</f>
        <v>0.54285714285714282</v>
      </c>
    </row>
    <row r="1832" spans="1:30" x14ac:dyDescent="0.25">
      <c r="A1832" s="39">
        <v>46237</v>
      </c>
      <c r="B1832" t="s">
        <v>120</v>
      </c>
      <c r="C1832">
        <v>26</v>
      </c>
      <c r="D1832" s="40">
        <v>0</v>
      </c>
      <c r="E1832">
        <v>4</v>
      </c>
      <c r="F1832">
        <v>1</v>
      </c>
      <c r="G1832">
        <v>17</v>
      </c>
      <c r="H1832">
        <v>6</v>
      </c>
      <c r="I1832">
        <v>0.25</v>
      </c>
      <c r="J1832">
        <v>0.35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 s="40">
        <f>AVERAGEIFS($C$2:C1832, $B$2:B1832, B1832)</f>
        <v>14.273972602739725</v>
      </c>
      <c r="AB1832" s="40">
        <f>AVERAGEIFS($I$2:I1832, $B$2:B1832, B1832)</f>
        <v>0.49287671232876706</v>
      </c>
      <c r="AC1832" s="40">
        <f>AVERAGEIFS($J$2:J1832, $B$2:B1832, B1832)</f>
        <v>0.49342465753424652</v>
      </c>
      <c r="AD1832" s="40">
        <f>AVERAGEIFS($D$2:D1832, $B$2:B1832, B1832)</f>
        <v>0.45205479452054792</v>
      </c>
    </row>
    <row r="1833" spans="1:30" x14ac:dyDescent="0.25">
      <c r="A1833" s="39">
        <v>46237</v>
      </c>
      <c r="B1833" t="s">
        <v>22</v>
      </c>
      <c r="C1833">
        <v>13</v>
      </c>
      <c r="D1833" s="40">
        <v>0</v>
      </c>
      <c r="E1833">
        <v>4</v>
      </c>
      <c r="F1833">
        <v>1</v>
      </c>
      <c r="G1833">
        <v>17</v>
      </c>
      <c r="H1833">
        <v>6</v>
      </c>
      <c r="I1833">
        <v>0.25</v>
      </c>
      <c r="J1833">
        <v>0.35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1</v>
      </c>
      <c r="Y1833">
        <v>0</v>
      </c>
      <c r="Z1833">
        <v>0</v>
      </c>
      <c r="AA1833" s="40">
        <f>AVERAGEIFS($C$2:C1833, $B$2:B1833, B1833)</f>
        <v>15.264705882352942</v>
      </c>
      <c r="AB1833" s="40">
        <f>AVERAGEIFS($I$2:I1833, $B$2:B1833, B1833)</f>
        <v>0.41558823529411765</v>
      </c>
      <c r="AC1833" s="40">
        <f>AVERAGEIFS($J$2:J1833, $B$2:B1833, B1833)</f>
        <v>0.4579411764705883</v>
      </c>
      <c r="AD1833" s="40">
        <f>AVERAGEIFS($D$2:D1833, $B$2:B1833, B1833)</f>
        <v>0.38235294117647056</v>
      </c>
    </row>
    <row r="1834" spans="1:30" x14ac:dyDescent="0.25">
      <c r="A1834" s="39">
        <v>46237</v>
      </c>
      <c r="B1834" t="s">
        <v>186</v>
      </c>
      <c r="C1834">
        <v>15</v>
      </c>
      <c r="D1834" s="40">
        <v>0</v>
      </c>
      <c r="E1834">
        <v>4</v>
      </c>
      <c r="F1834">
        <v>1</v>
      </c>
      <c r="G1834">
        <v>17</v>
      </c>
      <c r="H1834">
        <v>6</v>
      </c>
      <c r="I1834">
        <v>0.25</v>
      </c>
      <c r="J1834">
        <v>0.35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1</v>
      </c>
      <c r="Y1834">
        <v>0</v>
      </c>
      <c r="Z1834">
        <v>0</v>
      </c>
      <c r="AA1834" s="40">
        <f>AVERAGEIFS($C$2:C1834, $B$2:B1834, B1834)</f>
        <v>12.652173913043478</v>
      </c>
      <c r="AB1834" s="40">
        <f>AVERAGEIFS($I$2:I1834, $B$2:B1834, B1834)</f>
        <v>0.60434782608695647</v>
      </c>
      <c r="AC1834" s="40">
        <f>AVERAGEIFS($J$2:J1834, $B$2:B1834, B1834)</f>
        <v>0.54739130434782601</v>
      </c>
      <c r="AD1834" s="40">
        <f>AVERAGEIFS($D$2:D1834, $B$2:B1834, B1834)</f>
        <v>0.65217391304347827</v>
      </c>
    </row>
    <row r="1835" spans="1:30" x14ac:dyDescent="0.25">
      <c r="A1835" s="39">
        <v>46237</v>
      </c>
      <c r="B1835" t="s">
        <v>254</v>
      </c>
      <c r="C1835">
        <v>10</v>
      </c>
      <c r="D1835" s="40">
        <v>0</v>
      </c>
      <c r="E1835">
        <v>4</v>
      </c>
      <c r="F1835">
        <v>1</v>
      </c>
      <c r="G1835">
        <v>17</v>
      </c>
      <c r="H1835">
        <v>6</v>
      </c>
      <c r="I1835">
        <v>0.25</v>
      </c>
      <c r="J1835">
        <v>0.35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1</v>
      </c>
      <c r="Y1835">
        <v>0</v>
      </c>
      <c r="Z1835">
        <v>0</v>
      </c>
      <c r="AA1835" s="40">
        <f>AVERAGEIFS($C$2:C1835, $B$2:B1835, B1835)</f>
        <v>10</v>
      </c>
      <c r="AB1835" s="40">
        <f>AVERAGEIFS($I$2:I1835, $B$2:B1835, B1835)</f>
        <v>0.25</v>
      </c>
      <c r="AC1835" s="40">
        <f>AVERAGEIFS($J$2:J1835, $B$2:B1835, B1835)</f>
        <v>0.35</v>
      </c>
      <c r="AD1835" s="40">
        <f>AVERAGEIFS($D$2:D1835, $B$2:B1835, B1835)</f>
        <v>0</v>
      </c>
    </row>
    <row r="1836" spans="1:30" x14ac:dyDescent="0.25">
      <c r="A1836" s="39">
        <v>46237</v>
      </c>
      <c r="B1836" t="s">
        <v>5</v>
      </c>
      <c r="C1836">
        <v>23</v>
      </c>
      <c r="D1836" s="40">
        <v>1</v>
      </c>
      <c r="E1836">
        <v>4</v>
      </c>
      <c r="F1836">
        <v>3</v>
      </c>
      <c r="G1836">
        <v>17</v>
      </c>
      <c r="H1836">
        <v>11</v>
      </c>
      <c r="I1836">
        <v>0.75</v>
      </c>
      <c r="J1836">
        <v>0.65</v>
      </c>
      <c r="K1836">
        <v>1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1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1</v>
      </c>
      <c r="X1836">
        <v>0</v>
      </c>
      <c r="Y1836">
        <v>0</v>
      </c>
      <c r="Z1836">
        <v>0</v>
      </c>
      <c r="AA1836" s="40">
        <f>AVERAGEIFS($C$2:C1836, $B$2:B1836, B1836)</f>
        <v>21.717948717948719</v>
      </c>
      <c r="AB1836" s="40">
        <f>AVERAGEIFS($I$2:I1836, $B$2:B1836, B1836)</f>
        <v>0.46666666666666667</v>
      </c>
      <c r="AC1836" s="40">
        <f>AVERAGEIFS($J$2:J1836, $B$2:B1836, B1836)</f>
        <v>0.48846153846153839</v>
      </c>
      <c r="AD1836" s="40">
        <f>AVERAGEIFS($D$2:D1836, $B$2:B1836, B1836)</f>
        <v>0.41025641025641024</v>
      </c>
    </row>
    <row r="1837" spans="1:30" x14ac:dyDescent="0.25">
      <c r="A1837" s="39">
        <v>46237</v>
      </c>
      <c r="B1837" t="s">
        <v>6</v>
      </c>
      <c r="C1837">
        <v>26</v>
      </c>
      <c r="D1837" s="40">
        <v>1</v>
      </c>
      <c r="E1837">
        <v>4</v>
      </c>
      <c r="F1837">
        <v>3</v>
      </c>
      <c r="G1837">
        <v>17</v>
      </c>
      <c r="H1837">
        <v>11</v>
      </c>
      <c r="I1837">
        <v>0.75</v>
      </c>
      <c r="J1837">
        <v>0.65</v>
      </c>
      <c r="K1837">
        <v>1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1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1</v>
      </c>
      <c r="X1837">
        <v>0</v>
      </c>
      <c r="Y1837">
        <v>0</v>
      </c>
      <c r="Z1837">
        <v>0</v>
      </c>
      <c r="AA1837" s="40">
        <f>AVERAGEIFS($C$2:C1837, $B$2:B1837, B1837)</f>
        <v>24.806451612903224</v>
      </c>
      <c r="AB1837" s="40">
        <f>AVERAGEIFS($I$2:I1837, $B$2:B1837, B1837)</f>
        <v>0.62338709677419357</v>
      </c>
      <c r="AC1837" s="40">
        <f>AVERAGEIFS($J$2:J1837, $B$2:B1837, B1837)</f>
        <v>0.57177419354838699</v>
      </c>
      <c r="AD1837" s="40">
        <f>AVERAGEIFS($D$2:D1837, $B$2:B1837, B1837)</f>
        <v>0.69354838709677424</v>
      </c>
    </row>
    <row r="1838" spans="1:30" x14ac:dyDescent="0.25">
      <c r="A1838" s="39">
        <v>46237</v>
      </c>
      <c r="B1838" t="s">
        <v>113</v>
      </c>
      <c r="C1838">
        <v>24</v>
      </c>
      <c r="D1838" s="40">
        <v>1</v>
      </c>
      <c r="E1838">
        <v>4</v>
      </c>
      <c r="F1838">
        <v>3</v>
      </c>
      <c r="G1838">
        <v>17</v>
      </c>
      <c r="H1838">
        <v>11</v>
      </c>
      <c r="I1838">
        <v>0.75</v>
      </c>
      <c r="J1838">
        <v>0.65</v>
      </c>
      <c r="K1838">
        <v>1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1</v>
      </c>
      <c r="X1838">
        <v>0</v>
      </c>
      <c r="Y1838">
        <v>0</v>
      </c>
      <c r="Z1838">
        <v>0</v>
      </c>
      <c r="AA1838" s="40">
        <f>AVERAGEIFS($C$2:C1838, $B$2:B1838, B1838)</f>
        <v>20.486486486486488</v>
      </c>
      <c r="AB1838" s="40">
        <f>AVERAGEIFS($I$2:I1838, $B$2:B1838, B1838)</f>
        <v>0.53162162162162152</v>
      </c>
      <c r="AC1838" s="40">
        <f>AVERAGEIFS($J$2:J1838, $B$2:B1838, B1838)</f>
        <v>0.51216216216216226</v>
      </c>
      <c r="AD1838" s="40">
        <f>AVERAGEIFS($D$2:D1838, $B$2:B1838, B1838)</f>
        <v>0.54054054054054057</v>
      </c>
    </row>
    <row r="1839" spans="1:30" x14ac:dyDescent="0.25">
      <c r="A1839" s="39">
        <v>46237</v>
      </c>
      <c r="B1839" t="s">
        <v>111</v>
      </c>
      <c r="C1839">
        <v>15</v>
      </c>
      <c r="D1839" s="40">
        <v>1</v>
      </c>
      <c r="E1839">
        <v>4</v>
      </c>
      <c r="F1839">
        <v>3</v>
      </c>
      <c r="G1839">
        <v>17</v>
      </c>
      <c r="H1839">
        <v>11</v>
      </c>
      <c r="I1839">
        <v>0.75</v>
      </c>
      <c r="J1839">
        <v>0.65</v>
      </c>
      <c r="K1839">
        <v>1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1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1</v>
      </c>
      <c r="X1839">
        <v>0</v>
      </c>
      <c r="Y1839">
        <v>0</v>
      </c>
      <c r="Z1839">
        <v>0</v>
      </c>
      <c r="AA1839" s="40">
        <f>AVERAGEIFS($C$2:C1839, $B$2:B1839, B1839)</f>
        <v>12.271186440677965</v>
      </c>
      <c r="AB1839" s="40">
        <f>AVERAGEIFS($I$2:I1839, $B$2:B1839, B1839)</f>
        <v>0.47457627118644069</v>
      </c>
      <c r="AC1839" s="40">
        <f>AVERAGEIFS($J$2:J1839, $B$2:B1839, B1839)</f>
        <v>0.5</v>
      </c>
      <c r="AD1839" s="40">
        <f>AVERAGEIFS($D$2:D1839, $B$2:B1839, B1839)</f>
        <v>0.49152542372881358</v>
      </c>
    </row>
    <row r="1840" spans="1:30" x14ac:dyDescent="0.25">
      <c r="A1840" s="39">
        <v>46237</v>
      </c>
      <c r="B1840" t="s">
        <v>124</v>
      </c>
      <c r="C1840">
        <v>16</v>
      </c>
      <c r="D1840" s="40">
        <v>1</v>
      </c>
      <c r="E1840">
        <v>4</v>
      </c>
      <c r="F1840">
        <v>3</v>
      </c>
      <c r="G1840">
        <v>17</v>
      </c>
      <c r="H1840">
        <v>11</v>
      </c>
      <c r="I1840">
        <v>0.75</v>
      </c>
      <c r="J1840">
        <v>0.65</v>
      </c>
      <c r="K1840">
        <v>1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1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1</v>
      </c>
      <c r="X1840">
        <v>0</v>
      </c>
      <c r="Y1840">
        <v>0</v>
      </c>
      <c r="Z1840">
        <v>0</v>
      </c>
      <c r="AA1840" s="40">
        <f>AVERAGEIFS($C$2:C1840, $B$2:B1840, B1840)</f>
        <v>14.235294117647058</v>
      </c>
      <c r="AB1840" s="40">
        <f>AVERAGEIFS($I$2:I1840, $B$2:B1840, B1840)</f>
        <v>0.38941176470588235</v>
      </c>
      <c r="AC1840" s="40">
        <f>AVERAGEIFS($J$2:J1840, $B$2:B1840, B1840)</f>
        <v>0.44294117647058828</v>
      </c>
      <c r="AD1840" s="40">
        <f>AVERAGEIFS($D$2:D1840, $B$2:B1840, B1840)</f>
        <v>0.35294117647058826</v>
      </c>
    </row>
    <row r="1841" spans="1:30" x14ac:dyDescent="0.25">
      <c r="A1841" s="39">
        <v>46237</v>
      </c>
      <c r="B1841" t="s">
        <v>88</v>
      </c>
      <c r="C1841">
        <v>9</v>
      </c>
      <c r="D1841" s="40">
        <v>1</v>
      </c>
      <c r="E1841">
        <v>4</v>
      </c>
      <c r="F1841">
        <v>3</v>
      </c>
      <c r="G1841">
        <v>17</v>
      </c>
      <c r="H1841">
        <v>11</v>
      </c>
      <c r="I1841">
        <v>0.75</v>
      </c>
      <c r="J1841">
        <v>0.65</v>
      </c>
      <c r="K1841">
        <v>1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1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1</v>
      </c>
      <c r="X1841">
        <v>0</v>
      </c>
      <c r="Y1841">
        <v>0</v>
      </c>
      <c r="Z1841">
        <v>0</v>
      </c>
      <c r="AA1841" s="40">
        <f>AVERAGEIFS($C$2:C1841, $B$2:B1841, B1841)</f>
        <v>16.625</v>
      </c>
      <c r="AB1841" s="40">
        <f>AVERAGEIFS($I$2:I1841, $B$2:B1841, B1841)</f>
        <v>0.54374999999999996</v>
      </c>
      <c r="AC1841" s="40">
        <f>AVERAGEIFS($J$2:J1841, $B$2:B1841, B1841)</f>
        <v>0.52875000000000005</v>
      </c>
      <c r="AD1841" s="40">
        <f>AVERAGEIFS($D$2:D1841, $B$2:B1841, B1841)</f>
        <v>0.625</v>
      </c>
    </row>
    <row r="1842" spans="1:30" x14ac:dyDescent="0.25">
      <c r="A1842" s="39">
        <v>46237</v>
      </c>
      <c r="B1842" t="s">
        <v>32</v>
      </c>
      <c r="C1842">
        <v>14</v>
      </c>
      <c r="D1842" s="40">
        <v>1</v>
      </c>
      <c r="E1842">
        <v>4</v>
      </c>
      <c r="F1842">
        <v>3</v>
      </c>
      <c r="G1842">
        <v>17</v>
      </c>
      <c r="H1842">
        <v>11</v>
      </c>
      <c r="I1842">
        <v>0.75</v>
      </c>
      <c r="J1842">
        <v>0.65</v>
      </c>
      <c r="K1842">
        <v>1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1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1</v>
      </c>
      <c r="X1842">
        <v>0</v>
      </c>
      <c r="Y1842">
        <v>0</v>
      </c>
      <c r="Z1842">
        <v>0</v>
      </c>
      <c r="AA1842" s="40">
        <f>AVERAGEIFS($C$2:C1842, $B$2:B1842, B1842)</f>
        <v>10.093023255813954</v>
      </c>
      <c r="AB1842" s="40">
        <f>AVERAGEIFS($I$2:I1842, $B$2:B1842, B1842)</f>
        <v>0.43023255813953482</v>
      </c>
      <c r="AC1842" s="40">
        <f>AVERAGEIFS($J$2:J1842, $B$2:B1842, B1842)</f>
        <v>0.46604651162790695</v>
      </c>
      <c r="AD1842" s="40">
        <f>AVERAGEIFS($D$2:D1842, $B$2:B1842, B1842)</f>
        <v>0.44186046511627908</v>
      </c>
    </row>
    <row r="1843" spans="1:30" x14ac:dyDescent="0.25">
      <c r="A1843" s="39">
        <v>46238</v>
      </c>
      <c r="B1843" t="s">
        <v>5</v>
      </c>
      <c r="C1843">
        <v>24</v>
      </c>
      <c r="D1843" s="40">
        <v>0</v>
      </c>
      <c r="E1843">
        <v>4</v>
      </c>
      <c r="F1843">
        <v>1</v>
      </c>
      <c r="G1843">
        <v>17</v>
      </c>
      <c r="H1843">
        <v>6</v>
      </c>
      <c r="I1843">
        <v>0.25</v>
      </c>
      <c r="J1843">
        <v>0.35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 s="40">
        <f>AVERAGEIFS($C$2:C1843, $B$2:B1843, B1843)</f>
        <v>21.774999999999999</v>
      </c>
      <c r="AB1843" s="40">
        <f>AVERAGEIFS($I$2:I1843, $B$2:B1843, B1843)</f>
        <v>0.46124999999999999</v>
      </c>
      <c r="AC1843" s="40">
        <f>AVERAGEIFS($J$2:J1843, $B$2:B1843, B1843)</f>
        <v>0.48499999999999999</v>
      </c>
      <c r="AD1843" s="40">
        <f>AVERAGEIFS($D$2:D1843, $B$2:B1843, B1843)</f>
        <v>0.4</v>
      </c>
    </row>
    <row r="1844" spans="1:30" x14ac:dyDescent="0.25">
      <c r="A1844" s="39">
        <v>46238</v>
      </c>
      <c r="B1844" t="s">
        <v>6</v>
      </c>
      <c r="C1844">
        <v>23</v>
      </c>
      <c r="D1844" s="40">
        <v>0</v>
      </c>
      <c r="E1844">
        <v>4</v>
      </c>
      <c r="F1844">
        <v>1</v>
      </c>
      <c r="G1844">
        <v>17</v>
      </c>
      <c r="H1844">
        <v>6</v>
      </c>
      <c r="I1844">
        <v>0.25</v>
      </c>
      <c r="J1844">
        <v>0.35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 s="40">
        <f>AVERAGEIFS($C$2:C1844, $B$2:B1844, B1844)</f>
        <v>24.777777777777779</v>
      </c>
      <c r="AB1844" s="40">
        <f>AVERAGEIFS($I$2:I1844, $B$2:B1844, B1844)</f>
        <v>0.61746031746031749</v>
      </c>
      <c r="AC1844" s="40">
        <f>AVERAGEIFS($J$2:J1844, $B$2:B1844, B1844)</f>
        <v>0.56825396825396823</v>
      </c>
      <c r="AD1844" s="40">
        <f>AVERAGEIFS($D$2:D1844, $B$2:B1844, B1844)</f>
        <v>0.68253968253968256</v>
      </c>
    </row>
    <row r="1845" spans="1:30" x14ac:dyDescent="0.25">
      <c r="A1845" s="39">
        <v>46238</v>
      </c>
      <c r="B1845" t="s">
        <v>127</v>
      </c>
      <c r="C1845">
        <v>34</v>
      </c>
      <c r="D1845" s="40">
        <v>0</v>
      </c>
      <c r="E1845">
        <v>4</v>
      </c>
      <c r="F1845">
        <v>1</v>
      </c>
      <c r="G1845">
        <v>17</v>
      </c>
      <c r="H1845">
        <v>6</v>
      </c>
      <c r="I1845">
        <v>0.25</v>
      </c>
      <c r="J1845">
        <v>0.35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 s="40">
        <f>AVERAGEIFS($C$2:C1845, $B$2:B1845, B1845)</f>
        <v>19.263157894736842</v>
      </c>
      <c r="AB1845" s="40">
        <f>AVERAGEIFS($I$2:I1845, $B$2:B1845, B1845)</f>
        <v>0.41881578947368425</v>
      </c>
      <c r="AC1845" s="40">
        <f>AVERAGEIFS($J$2:J1845, $B$2:B1845, B1845)</f>
        <v>0.4659210526315789</v>
      </c>
      <c r="AD1845" s="40">
        <f>AVERAGEIFS($D$2:D1845, $B$2:B1845, B1845)</f>
        <v>0.40789473684210525</v>
      </c>
    </row>
    <row r="1846" spans="1:30" x14ac:dyDescent="0.25">
      <c r="A1846" s="39">
        <v>46238</v>
      </c>
      <c r="B1846" t="s">
        <v>3</v>
      </c>
      <c r="C1846">
        <v>16</v>
      </c>
      <c r="D1846" s="40">
        <v>0</v>
      </c>
      <c r="E1846">
        <v>4</v>
      </c>
      <c r="F1846">
        <v>1</v>
      </c>
      <c r="G1846">
        <v>17</v>
      </c>
      <c r="H1846">
        <v>6</v>
      </c>
      <c r="I1846">
        <v>0.25</v>
      </c>
      <c r="J1846">
        <v>0.35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 s="40">
        <f>AVERAGEIFS($C$2:C1846, $B$2:B1846, B1846)</f>
        <v>22.518518518518519</v>
      </c>
      <c r="AB1846" s="40">
        <f>AVERAGEIFS($I$2:I1846, $B$2:B1846, B1846)</f>
        <v>0.47407407407407404</v>
      </c>
      <c r="AC1846" s="40">
        <f>AVERAGEIFS($J$2:J1846, $B$2:B1846, B1846)</f>
        <v>0.47703703703703698</v>
      </c>
      <c r="AD1846" s="40">
        <f>AVERAGEIFS($D$2:D1846, $B$2:B1846, B1846)</f>
        <v>0.48148148148148145</v>
      </c>
    </row>
    <row r="1847" spans="1:30" x14ac:dyDescent="0.25">
      <c r="A1847" s="39">
        <v>46238</v>
      </c>
      <c r="B1847" t="s">
        <v>38</v>
      </c>
      <c r="C1847">
        <v>14</v>
      </c>
      <c r="D1847" s="40">
        <v>0</v>
      </c>
      <c r="E1847">
        <v>4</v>
      </c>
      <c r="F1847">
        <v>1</v>
      </c>
      <c r="G1847">
        <v>17</v>
      </c>
      <c r="H1847">
        <v>6</v>
      </c>
      <c r="I1847">
        <v>0.25</v>
      </c>
      <c r="J1847">
        <v>0.35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 s="40">
        <f>AVERAGEIFS($C$2:C1847, $B$2:B1847, B1847)</f>
        <v>15.2</v>
      </c>
      <c r="AB1847" s="40">
        <f>AVERAGEIFS($I$2:I1847, $B$2:B1847, B1847)</f>
        <v>0.78</v>
      </c>
      <c r="AC1847" s="40">
        <f>AVERAGEIFS($J$2:J1847, $B$2:B1847, B1847)</f>
        <v>0.63900000000000001</v>
      </c>
      <c r="AD1847" s="40">
        <f>AVERAGEIFS($D$2:D1847, $B$2:B1847, B1847)</f>
        <v>0.9</v>
      </c>
    </row>
    <row r="1848" spans="1:30" x14ac:dyDescent="0.25">
      <c r="A1848" s="39">
        <v>46238</v>
      </c>
      <c r="B1848" t="s">
        <v>88</v>
      </c>
      <c r="C1848">
        <v>15</v>
      </c>
      <c r="D1848" s="40">
        <v>0</v>
      </c>
      <c r="E1848">
        <v>4</v>
      </c>
      <c r="F1848">
        <v>1</v>
      </c>
      <c r="G1848">
        <v>17</v>
      </c>
      <c r="H1848">
        <v>6</v>
      </c>
      <c r="I1848">
        <v>0.25</v>
      </c>
      <c r="J1848">
        <v>0.35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1</v>
      </c>
      <c r="AA1848" s="40">
        <f>AVERAGEIFS($C$2:C1848, $B$2:B1848, B1848)</f>
        <v>16.444444444444443</v>
      </c>
      <c r="AB1848" s="40">
        <f>AVERAGEIFS($I$2:I1848, $B$2:B1848, B1848)</f>
        <v>0.51111111111111107</v>
      </c>
      <c r="AC1848" s="40">
        <f>AVERAGEIFS($J$2:J1848, $B$2:B1848, B1848)</f>
        <v>0.50888888888888895</v>
      </c>
      <c r="AD1848" s="40">
        <f>AVERAGEIFS($D$2:D1848, $B$2:B1848, B1848)</f>
        <v>0.55555555555555558</v>
      </c>
    </row>
    <row r="1849" spans="1:30" x14ac:dyDescent="0.25">
      <c r="A1849" s="39">
        <v>46238</v>
      </c>
      <c r="B1849" t="s">
        <v>17</v>
      </c>
      <c r="C1849">
        <v>10</v>
      </c>
      <c r="D1849" s="40">
        <v>0</v>
      </c>
      <c r="E1849">
        <v>4</v>
      </c>
      <c r="F1849">
        <v>1</v>
      </c>
      <c r="G1849">
        <v>17</v>
      </c>
      <c r="H1849">
        <v>6</v>
      </c>
      <c r="I1849">
        <v>0.25</v>
      </c>
      <c r="J1849">
        <v>0.35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1</v>
      </c>
      <c r="AA1849" s="40">
        <f>AVERAGEIFS($C$2:C1849, $B$2:B1849, B1849)</f>
        <v>11.636363636363637</v>
      </c>
      <c r="AB1849" s="40">
        <f>AVERAGEIFS($I$2:I1849, $B$2:B1849, B1849)</f>
        <v>0.47545454545454541</v>
      </c>
      <c r="AC1849" s="40">
        <f>AVERAGEIFS($J$2:J1849, $B$2:B1849, B1849)</f>
        <v>0.48254545454545467</v>
      </c>
      <c r="AD1849" s="40">
        <f>AVERAGEIFS($D$2:D1849, $B$2:B1849, B1849)</f>
        <v>0.45454545454545453</v>
      </c>
    </row>
    <row r="1850" spans="1:30" x14ac:dyDescent="0.25">
      <c r="A1850" s="39">
        <v>46238</v>
      </c>
      <c r="B1850" t="s">
        <v>254</v>
      </c>
      <c r="C1850">
        <v>14</v>
      </c>
      <c r="D1850" s="40">
        <v>0</v>
      </c>
      <c r="E1850">
        <v>4</v>
      </c>
      <c r="F1850">
        <v>1</v>
      </c>
      <c r="G1850">
        <v>17</v>
      </c>
      <c r="H1850">
        <v>6</v>
      </c>
      <c r="I1850">
        <v>0.25</v>
      </c>
      <c r="J1850">
        <v>0.35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1</v>
      </c>
      <c r="AA1850" s="40">
        <f>AVERAGEIFS($C$2:C1850, $B$2:B1850, B1850)</f>
        <v>12</v>
      </c>
      <c r="AB1850" s="40">
        <f>AVERAGEIFS($I$2:I1850, $B$2:B1850, B1850)</f>
        <v>0.25</v>
      </c>
      <c r="AC1850" s="40">
        <f>AVERAGEIFS($J$2:J1850, $B$2:B1850, B1850)</f>
        <v>0.35</v>
      </c>
      <c r="AD1850" s="40">
        <f>AVERAGEIFS($D$2:D1850, $B$2:B1850, B1850)</f>
        <v>0</v>
      </c>
    </row>
    <row r="1851" spans="1:30" x14ac:dyDescent="0.25">
      <c r="A1851" s="39">
        <v>46238</v>
      </c>
      <c r="B1851" t="s">
        <v>113</v>
      </c>
      <c r="C1851">
        <v>28</v>
      </c>
      <c r="D1851" s="40">
        <v>1</v>
      </c>
      <c r="E1851">
        <v>4</v>
      </c>
      <c r="F1851">
        <v>3</v>
      </c>
      <c r="G1851">
        <v>17</v>
      </c>
      <c r="H1851">
        <v>11</v>
      </c>
      <c r="I1851">
        <v>0.75</v>
      </c>
      <c r="J1851">
        <v>0.65</v>
      </c>
      <c r="K1851">
        <v>1</v>
      </c>
      <c r="L1851">
        <v>1</v>
      </c>
      <c r="M1851">
        <v>0</v>
      </c>
      <c r="N1851">
        <v>1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 s="40">
        <f>AVERAGEIFS($C$2:C1851, $B$2:B1851, B1851)</f>
        <v>20.684210526315791</v>
      </c>
      <c r="AB1851" s="40">
        <f>AVERAGEIFS($I$2:I1851, $B$2:B1851, B1851)</f>
        <v>0.5373684210526315</v>
      </c>
      <c r="AC1851" s="40">
        <f>AVERAGEIFS($J$2:J1851, $B$2:B1851, B1851)</f>
        <v>0.51578947368421058</v>
      </c>
      <c r="AD1851" s="40">
        <f>AVERAGEIFS($D$2:D1851, $B$2:B1851, B1851)</f>
        <v>0.55263157894736847</v>
      </c>
    </row>
    <row r="1852" spans="1:30" x14ac:dyDescent="0.25">
      <c r="A1852" s="39">
        <v>46238</v>
      </c>
      <c r="B1852" t="s">
        <v>253</v>
      </c>
      <c r="C1852">
        <v>30</v>
      </c>
      <c r="D1852" s="40">
        <v>1</v>
      </c>
      <c r="E1852">
        <v>4</v>
      </c>
      <c r="F1852">
        <v>3</v>
      </c>
      <c r="G1852">
        <v>17</v>
      </c>
      <c r="H1852">
        <v>11</v>
      </c>
      <c r="I1852">
        <v>0.75</v>
      </c>
      <c r="J1852">
        <v>0.65</v>
      </c>
      <c r="K1852">
        <v>1</v>
      </c>
      <c r="L1852">
        <v>1</v>
      </c>
      <c r="M1852">
        <v>0</v>
      </c>
      <c r="N1852">
        <v>1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 s="40">
        <f>AVERAGEIFS($C$2:C1852, $B$2:B1852, B1852)</f>
        <v>20.083333333333332</v>
      </c>
      <c r="AB1852" s="40">
        <f>AVERAGEIFS($I$2:I1852, $B$2:B1852, B1852)</f>
        <v>0.55055555555555558</v>
      </c>
      <c r="AC1852" s="40">
        <f>AVERAGEIFS($J$2:J1852, $B$2:B1852, B1852)</f>
        <v>0.53388888888888864</v>
      </c>
      <c r="AD1852" s="40">
        <f>AVERAGEIFS($D$2:D1852, $B$2:B1852, B1852)</f>
        <v>0.55555555555555558</v>
      </c>
    </row>
    <row r="1853" spans="1:30" x14ac:dyDescent="0.25">
      <c r="A1853" s="39">
        <v>46238</v>
      </c>
      <c r="B1853" t="s">
        <v>151</v>
      </c>
      <c r="C1853">
        <v>26</v>
      </c>
      <c r="D1853" s="40">
        <v>1</v>
      </c>
      <c r="E1853">
        <v>4</v>
      </c>
      <c r="F1853">
        <v>3</v>
      </c>
      <c r="G1853">
        <v>17</v>
      </c>
      <c r="H1853">
        <v>11</v>
      </c>
      <c r="I1853">
        <v>0.75</v>
      </c>
      <c r="J1853">
        <v>0.65</v>
      </c>
      <c r="K1853">
        <v>1</v>
      </c>
      <c r="L1853">
        <v>1</v>
      </c>
      <c r="M1853">
        <v>0</v>
      </c>
      <c r="N1853">
        <v>1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 s="40">
        <f>AVERAGEIFS($C$2:C1853, $B$2:B1853, B1853)</f>
        <v>17.473684210526315</v>
      </c>
      <c r="AB1853" s="40">
        <f>AVERAGEIFS($I$2:I1853, $B$2:B1853, B1853)</f>
        <v>0.77999999999999992</v>
      </c>
      <c r="AC1853" s="40">
        <f>AVERAGEIFS($J$2:J1853, $B$2:B1853, B1853)</f>
        <v>0.61894736842105269</v>
      </c>
      <c r="AD1853" s="40">
        <f>AVERAGEIFS($D$2:D1853, $B$2:B1853, B1853)</f>
        <v>0.94736842105263153</v>
      </c>
    </row>
    <row r="1854" spans="1:30" x14ac:dyDescent="0.25">
      <c r="A1854" s="39">
        <v>46238</v>
      </c>
      <c r="B1854" t="s">
        <v>118</v>
      </c>
      <c r="C1854">
        <v>13</v>
      </c>
      <c r="D1854" s="40">
        <v>1</v>
      </c>
      <c r="E1854">
        <v>4</v>
      </c>
      <c r="F1854">
        <v>3</v>
      </c>
      <c r="G1854">
        <v>17</v>
      </c>
      <c r="H1854">
        <v>11</v>
      </c>
      <c r="I1854">
        <v>0.75</v>
      </c>
      <c r="J1854">
        <v>0.65</v>
      </c>
      <c r="K1854">
        <v>1</v>
      </c>
      <c r="L1854">
        <v>1</v>
      </c>
      <c r="M1854">
        <v>0</v>
      </c>
      <c r="N1854">
        <v>1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 s="40">
        <f>AVERAGEIFS($C$2:C1854, $B$2:B1854, B1854)</f>
        <v>14.241379310344827</v>
      </c>
      <c r="AB1854" s="40">
        <f>AVERAGEIFS($I$2:I1854, $B$2:B1854, B1854)</f>
        <v>0.48689655172413798</v>
      </c>
      <c r="AC1854" s="40">
        <f>AVERAGEIFS($J$2:J1854, $B$2:B1854, B1854)</f>
        <v>0.51689655172413795</v>
      </c>
      <c r="AD1854" s="40">
        <f>AVERAGEIFS($D$2:D1854, $B$2:B1854, B1854)</f>
        <v>0.48275862068965519</v>
      </c>
    </row>
    <row r="1855" spans="1:30" x14ac:dyDescent="0.25">
      <c r="A1855" s="39">
        <v>46238</v>
      </c>
      <c r="B1855" t="s">
        <v>124</v>
      </c>
      <c r="C1855">
        <v>11</v>
      </c>
      <c r="D1855" s="40">
        <v>1</v>
      </c>
      <c r="E1855">
        <v>4</v>
      </c>
      <c r="F1855">
        <v>3</v>
      </c>
      <c r="G1855">
        <v>17</v>
      </c>
      <c r="H1855">
        <v>11</v>
      </c>
      <c r="I1855">
        <v>0.75</v>
      </c>
      <c r="J1855">
        <v>0.65</v>
      </c>
      <c r="K1855">
        <v>1</v>
      </c>
      <c r="L1855">
        <v>1</v>
      </c>
      <c r="M1855">
        <v>0</v>
      </c>
      <c r="N1855">
        <v>1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 s="40">
        <f>AVERAGEIFS($C$2:C1855, $B$2:B1855, B1855)</f>
        <v>14.055555555555555</v>
      </c>
      <c r="AB1855" s="40">
        <f>AVERAGEIFS($I$2:I1855, $B$2:B1855, B1855)</f>
        <v>0.40944444444444444</v>
      </c>
      <c r="AC1855" s="40">
        <f>AVERAGEIFS($J$2:J1855, $B$2:B1855, B1855)</f>
        <v>0.45444444444444454</v>
      </c>
      <c r="AD1855" s="40">
        <f>AVERAGEIFS($D$2:D1855, $B$2:B1855, B1855)</f>
        <v>0.3888888888888889</v>
      </c>
    </row>
    <row r="1856" spans="1:30" x14ac:dyDescent="0.25">
      <c r="A1856" s="39">
        <v>46238</v>
      </c>
      <c r="B1856" t="s">
        <v>111</v>
      </c>
      <c r="C1856">
        <v>16</v>
      </c>
      <c r="D1856" s="40">
        <v>1</v>
      </c>
      <c r="E1856">
        <v>4</v>
      </c>
      <c r="F1856">
        <v>3</v>
      </c>
      <c r="G1856">
        <v>17</v>
      </c>
      <c r="H1856">
        <v>11</v>
      </c>
      <c r="I1856">
        <v>0.75</v>
      </c>
      <c r="J1856">
        <v>0.65</v>
      </c>
      <c r="K1856">
        <v>1</v>
      </c>
      <c r="L1856">
        <v>1</v>
      </c>
      <c r="M1856">
        <v>0</v>
      </c>
      <c r="N1856">
        <v>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 s="40">
        <f>AVERAGEIFS($C$2:C1856, $B$2:B1856, B1856)</f>
        <v>12.333333333333334</v>
      </c>
      <c r="AB1856" s="40">
        <f>AVERAGEIFS($I$2:I1856, $B$2:B1856, B1856)</f>
        <v>0.47916666666666669</v>
      </c>
      <c r="AC1856" s="40">
        <f>AVERAGEIFS($J$2:J1856, $B$2:B1856, B1856)</f>
        <v>0.50249999999999995</v>
      </c>
      <c r="AD1856" s="40">
        <f>AVERAGEIFS($D$2:D1856, $B$2:B1856, B1856)</f>
        <v>0.5</v>
      </c>
    </row>
    <row r="1857" spans="1:30" x14ac:dyDescent="0.25">
      <c r="A1857" s="39">
        <v>46238</v>
      </c>
      <c r="B1857" t="s">
        <v>186</v>
      </c>
      <c r="C1857">
        <v>16</v>
      </c>
      <c r="D1857" s="40">
        <v>1</v>
      </c>
      <c r="E1857">
        <v>4</v>
      </c>
      <c r="F1857">
        <v>3</v>
      </c>
      <c r="G1857">
        <v>17</v>
      </c>
      <c r="H1857">
        <v>11</v>
      </c>
      <c r="I1857">
        <v>0.75</v>
      </c>
      <c r="J1857">
        <v>0.65</v>
      </c>
      <c r="K1857">
        <v>1</v>
      </c>
      <c r="L1857">
        <v>1</v>
      </c>
      <c r="M1857">
        <v>0</v>
      </c>
      <c r="N1857">
        <v>1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 s="40">
        <f>AVERAGEIFS($C$2:C1857, $B$2:B1857, B1857)</f>
        <v>12.791666666666666</v>
      </c>
      <c r="AB1857" s="40">
        <f>AVERAGEIFS($I$2:I1857, $B$2:B1857, B1857)</f>
        <v>0.61041666666666661</v>
      </c>
      <c r="AC1857" s="40">
        <f>AVERAGEIFS($J$2:J1857, $B$2:B1857, B1857)</f>
        <v>0.55166666666666664</v>
      </c>
      <c r="AD1857" s="40">
        <f>AVERAGEIFS($D$2:D1857, $B$2:B1857, B1857)</f>
        <v>0.66666666666666663</v>
      </c>
    </row>
    <row r="1858" spans="1:30" x14ac:dyDescent="0.25">
      <c r="A1858" s="39">
        <v>46238</v>
      </c>
      <c r="B1858" t="s">
        <v>255</v>
      </c>
      <c r="C1858">
        <v>1</v>
      </c>
      <c r="D1858" s="40">
        <v>1</v>
      </c>
      <c r="E1858">
        <v>4</v>
      </c>
      <c r="F1858">
        <v>3</v>
      </c>
      <c r="G1858">
        <v>17</v>
      </c>
      <c r="H1858">
        <v>11</v>
      </c>
      <c r="I1858">
        <v>0.75</v>
      </c>
      <c r="J1858">
        <v>0.65</v>
      </c>
      <c r="K1858">
        <v>1</v>
      </c>
      <c r="L1858">
        <v>1</v>
      </c>
      <c r="M1858">
        <v>0</v>
      </c>
      <c r="N1858">
        <v>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 s="40">
        <f>AVERAGEIFS($C$2:C1858, $B$2:B1858, B1858)</f>
        <v>1</v>
      </c>
      <c r="AB1858" s="40">
        <f>AVERAGEIFS($I$2:I1858, $B$2:B1858, B1858)</f>
        <v>0.75</v>
      </c>
      <c r="AC1858" s="40">
        <f>AVERAGEIFS($J$2:J1858, $B$2:B1858, B1858)</f>
        <v>0.65</v>
      </c>
      <c r="AD1858" s="40">
        <f>AVERAGEIFS($D$2:D1858, $B$2:B1858, B1858)</f>
        <v>1</v>
      </c>
    </row>
    <row r="1859" spans="1:30" x14ac:dyDescent="0.25">
      <c r="A1859" s="39">
        <v>46240</v>
      </c>
      <c r="B1859" t="s">
        <v>127</v>
      </c>
      <c r="C1859">
        <v>48</v>
      </c>
      <c r="D1859" s="40">
        <v>1</v>
      </c>
      <c r="E1859">
        <v>5</v>
      </c>
      <c r="F1859">
        <v>3</v>
      </c>
      <c r="G1859">
        <v>24</v>
      </c>
      <c r="H1859">
        <v>12</v>
      </c>
      <c r="I1859">
        <v>0.6</v>
      </c>
      <c r="J1859">
        <v>0.5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1</v>
      </c>
      <c r="X1859">
        <v>1</v>
      </c>
      <c r="Y1859">
        <v>1</v>
      </c>
      <c r="Z1859">
        <v>0</v>
      </c>
      <c r="AA1859" s="40">
        <f>AVERAGEIFS($C$2:C1859, $B$2:B1859, B1859)</f>
        <v>19.636363636363637</v>
      </c>
      <c r="AB1859" s="40">
        <f>AVERAGEIFS($I$2:I1859, $B$2:B1859, B1859)</f>
        <v>0.42116883116883119</v>
      </c>
      <c r="AC1859" s="40">
        <f>AVERAGEIFS($J$2:J1859, $B$2:B1859, B1859)</f>
        <v>0.46636363636363631</v>
      </c>
      <c r="AD1859" s="40">
        <f>AVERAGEIFS($D$2:D1859, $B$2:B1859, B1859)</f>
        <v>0.41558441558441561</v>
      </c>
    </row>
    <row r="1860" spans="1:30" x14ac:dyDescent="0.25">
      <c r="A1860" s="39">
        <v>46240</v>
      </c>
      <c r="B1860" t="s">
        <v>113</v>
      </c>
      <c r="C1860">
        <v>52</v>
      </c>
      <c r="D1860" s="40">
        <v>1</v>
      </c>
      <c r="E1860">
        <v>5</v>
      </c>
      <c r="F1860">
        <v>3</v>
      </c>
      <c r="G1860">
        <v>24</v>
      </c>
      <c r="H1860">
        <v>12</v>
      </c>
      <c r="I1860">
        <v>0.6</v>
      </c>
      <c r="J1860">
        <v>0.5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1</v>
      </c>
      <c r="X1860">
        <v>1</v>
      </c>
      <c r="Y1860">
        <v>1</v>
      </c>
      <c r="Z1860">
        <v>0</v>
      </c>
      <c r="AA1860" s="40">
        <f>AVERAGEIFS($C$2:C1860, $B$2:B1860, B1860)</f>
        <v>21.487179487179485</v>
      </c>
      <c r="AB1860" s="40">
        <f>AVERAGEIFS($I$2:I1860, $B$2:B1860, B1860)</f>
        <v>0.53897435897435897</v>
      </c>
      <c r="AC1860" s="40">
        <f>AVERAGEIFS($J$2:J1860, $B$2:B1860, B1860)</f>
        <v>0.51538461538461544</v>
      </c>
      <c r="AD1860" s="40">
        <f>AVERAGEIFS($D$2:D1860, $B$2:B1860, B1860)</f>
        <v>0.5641025641025641</v>
      </c>
    </row>
    <row r="1861" spans="1:30" x14ac:dyDescent="0.25">
      <c r="A1861" s="39">
        <v>46240</v>
      </c>
      <c r="B1861" t="s">
        <v>253</v>
      </c>
      <c r="C1861">
        <v>24</v>
      </c>
      <c r="D1861" s="40">
        <v>1</v>
      </c>
      <c r="E1861">
        <v>5</v>
      </c>
      <c r="F1861">
        <v>3</v>
      </c>
      <c r="G1861">
        <v>24</v>
      </c>
      <c r="H1861">
        <v>12</v>
      </c>
      <c r="I1861">
        <v>0.6</v>
      </c>
      <c r="J1861">
        <v>0.5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1</v>
      </c>
      <c r="X1861">
        <v>1</v>
      </c>
      <c r="Y1861">
        <v>1</v>
      </c>
      <c r="Z1861">
        <v>0</v>
      </c>
      <c r="AA1861" s="40">
        <f>AVERAGEIFS($C$2:C1861, $B$2:B1861, B1861)</f>
        <v>20.189189189189189</v>
      </c>
      <c r="AB1861" s="40">
        <f>AVERAGEIFS($I$2:I1861, $B$2:B1861, B1861)</f>
        <v>0.55189189189189192</v>
      </c>
      <c r="AC1861" s="40">
        <f>AVERAGEIFS($J$2:J1861, $B$2:B1861, B1861)</f>
        <v>0.53297297297297275</v>
      </c>
      <c r="AD1861" s="40">
        <f>AVERAGEIFS($D$2:D1861, $B$2:B1861, B1861)</f>
        <v>0.56756756756756754</v>
      </c>
    </row>
    <row r="1862" spans="1:30" x14ac:dyDescent="0.25">
      <c r="A1862" s="39">
        <v>46240</v>
      </c>
      <c r="B1862" t="s">
        <v>118</v>
      </c>
      <c r="C1862">
        <v>27</v>
      </c>
      <c r="D1862" s="40">
        <v>1</v>
      </c>
      <c r="E1862">
        <v>5</v>
      </c>
      <c r="F1862">
        <v>3</v>
      </c>
      <c r="G1862">
        <v>24</v>
      </c>
      <c r="H1862">
        <v>12</v>
      </c>
      <c r="I1862">
        <v>0.6</v>
      </c>
      <c r="J1862">
        <v>0.5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1</v>
      </c>
      <c r="X1862">
        <v>1</v>
      </c>
      <c r="Y1862">
        <v>1</v>
      </c>
      <c r="Z1862">
        <v>0</v>
      </c>
      <c r="AA1862" s="40">
        <f>AVERAGEIFS($C$2:C1862, $B$2:B1862, B1862)</f>
        <v>14.666666666666666</v>
      </c>
      <c r="AB1862" s="40">
        <f>AVERAGEIFS($I$2:I1862, $B$2:B1862, B1862)</f>
        <v>0.4906666666666667</v>
      </c>
      <c r="AC1862" s="40">
        <f>AVERAGEIFS($J$2:J1862, $B$2:B1862, B1862)</f>
        <v>0.51633333333333331</v>
      </c>
      <c r="AD1862" s="40">
        <f>AVERAGEIFS($D$2:D1862, $B$2:B1862, B1862)</f>
        <v>0.5</v>
      </c>
    </row>
    <row r="1863" spans="1:30" x14ac:dyDescent="0.25">
      <c r="A1863" s="39">
        <v>46240</v>
      </c>
      <c r="B1863" t="s">
        <v>120</v>
      </c>
      <c r="C1863">
        <v>12</v>
      </c>
      <c r="D1863" s="40">
        <v>1</v>
      </c>
      <c r="E1863">
        <v>5</v>
      </c>
      <c r="F1863">
        <v>3</v>
      </c>
      <c r="G1863">
        <v>24</v>
      </c>
      <c r="H1863">
        <v>12</v>
      </c>
      <c r="I1863">
        <v>0.6</v>
      </c>
      <c r="J1863">
        <v>0.5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1</v>
      </c>
      <c r="X1863">
        <v>1</v>
      </c>
      <c r="Y1863">
        <v>1</v>
      </c>
      <c r="Z1863">
        <v>0</v>
      </c>
      <c r="AA1863" s="40">
        <f>AVERAGEIFS($C$2:C1863, $B$2:B1863, B1863)</f>
        <v>14.243243243243244</v>
      </c>
      <c r="AB1863" s="40">
        <f>AVERAGEIFS($I$2:I1863, $B$2:B1863, B1863)</f>
        <v>0.49432432432432433</v>
      </c>
      <c r="AC1863" s="40">
        <f>AVERAGEIFS($J$2:J1863, $B$2:B1863, B1863)</f>
        <v>0.49351351351351347</v>
      </c>
      <c r="AD1863" s="40">
        <f>AVERAGEIFS($D$2:D1863, $B$2:B1863, B1863)</f>
        <v>0.45945945945945948</v>
      </c>
    </row>
    <row r="1864" spans="1:30" x14ac:dyDescent="0.25">
      <c r="A1864" s="39">
        <v>46240</v>
      </c>
      <c r="B1864" t="s">
        <v>254</v>
      </c>
      <c r="C1864">
        <v>12</v>
      </c>
      <c r="D1864" s="40">
        <v>1</v>
      </c>
      <c r="E1864">
        <v>5</v>
      </c>
      <c r="F1864">
        <v>3</v>
      </c>
      <c r="G1864">
        <v>24</v>
      </c>
      <c r="H1864">
        <v>12</v>
      </c>
      <c r="I1864">
        <v>0.6</v>
      </c>
      <c r="J1864">
        <v>0.5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1</v>
      </c>
      <c r="X1864">
        <v>1</v>
      </c>
      <c r="Y1864">
        <v>1</v>
      </c>
      <c r="Z1864">
        <v>0</v>
      </c>
      <c r="AA1864" s="40">
        <f>AVERAGEIFS($C$2:C1864, $B$2:B1864, B1864)</f>
        <v>12</v>
      </c>
      <c r="AB1864" s="40">
        <f>AVERAGEIFS($I$2:I1864, $B$2:B1864, B1864)</f>
        <v>0.3666666666666667</v>
      </c>
      <c r="AC1864" s="40">
        <f>AVERAGEIFS($J$2:J1864, $B$2:B1864, B1864)</f>
        <v>0.39999999999999997</v>
      </c>
      <c r="AD1864" s="40">
        <f>AVERAGEIFS($D$2:D1864, $B$2:B1864, B1864)</f>
        <v>0.33333333333333331</v>
      </c>
    </row>
    <row r="1865" spans="1:30" x14ac:dyDescent="0.25">
      <c r="A1865" s="39">
        <v>46240</v>
      </c>
      <c r="B1865" t="s">
        <v>17</v>
      </c>
      <c r="C1865">
        <v>18</v>
      </c>
      <c r="D1865" s="40">
        <v>1</v>
      </c>
      <c r="E1865">
        <v>5</v>
      </c>
      <c r="F1865">
        <v>3</v>
      </c>
      <c r="G1865">
        <v>24</v>
      </c>
      <c r="H1865">
        <v>12</v>
      </c>
      <c r="I1865">
        <v>0.6</v>
      </c>
      <c r="J1865">
        <v>0.5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1</v>
      </c>
      <c r="X1865">
        <v>1</v>
      </c>
      <c r="Y1865">
        <v>1</v>
      </c>
      <c r="Z1865">
        <v>0</v>
      </c>
      <c r="AA1865" s="40">
        <f>AVERAGEIFS($C$2:C1865, $B$2:B1865, B1865)</f>
        <v>11.75</v>
      </c>
      <c r="AB1865" s="40">
        <f>AVERAGEIFS($I$2:I1865, $B$2:B1865, B1865)</f>
        <v>0.47767857142857145</v>
      </c>
      <c r="AC1865" s="40">
        <f>AVERAGEIFS($J$2:J1865, $B$2:B1865, B1865)</f>
        <v>0.48285714285714298</v>
      </c>
      <c r="AD1865" s="40">
        <f>AVERAGEIFS($D$2:D1865, $B$2:B1865, B1865)</f>
        <v>0.4642857142857143</v>
      </c>
    </row>
    <row r="1866" spans="1:30" x14ac:dyDescent="0.25">
      <c r="A1866" s="39">
        <v>46240</v>
      </c>
      <c r="B1866" t="s">
        <v>13</v>
      </c>
      <c r="C1866">
        <v>22</v>
      </c>
      <c r="D1866" s="40">
        <v>1</v>
      </c>
      <c r="E1866">
        <v>5</v>
      </c>
      <c r="F1866">
        <v>3</v>
      </c>
      <c r="G1866">
        <v>24</v>
      </c>
      <c r="H1866">
        <v>12</v>
      </c>
      <c r="I1866">
        <v>0.6</v>
      </c>
      <c r="J1866">
        <v>0.5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1</v>
      </c>
      <c r="X1866">
        <v>1</v>
      </c>
      <c r="Y1866">
        <v>1</v>
      </c>
      <c r="Z1866">
        <v>0</v>
      </c>
      <c r="AA1866" s="40">
        <f>AVERAGEIFS($C$2:C1866, $B$2:B1866, B1866)</f>
        <v>23.631578947368421</v>
      </c>
      <c r="AB1866" s="40">
        <f>AVERAGEIFS($I$2:I1866, $B$2:B1866, B1866)</f>
        <v>0.45394736842105265</v>
      </c>
      <c r="AC1866" s="40">
        <f>AVERAGEIFS($J$2:J1866, $B$2:B1866, B1866)</f>
        <v>0.47500000000000003</v>
      </c>
      <c r="AD1866" s="40">
        <f>AVERAGEIFS($D$2:D1866, $B$2:B1866, B1866)</f>
        <v>0.43421052631578949</v>
      </c>
    </row>
    <row r="1867" spans="1:30" x14ac:dyDescent="0.25">
      <c r="A1867" s="39">
        <v>46240</v>
      </c>
      <c r="B1867" t="s">
        <v>65</v>
      </c>
      <c r="C1867">
        <v>33</v>
      </c>
      <c r="D1867" s="40">
        <v>0</v>
      </c>
      <c r="E1867">
        <v>5</v>
      </c>
      <c r="F1867">
        <v>2</v>
      </c>
      <c r="G1867">
        <v>24</v>
      </c>
      <c r="H1867">
        <v>12</v>
      </c>
      <c r="I1867">
        <v>0.4</v>
      </c>
      <c r="J1867">
        <v>0.5</v>
      </c>
      <c r="K1867">
        <v>0</v>
      </c>
      <c r="L1867">
        <v>0</v>
      </c>
      <c r="M1867">
        <v>0</v>
      </c>
      <c r="N1867">
        <v>0</v>
      </c>
      <c r="O1867">
        <v>1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1</v>
      </c>
      <c r="AA1867" s="40">
        <f>AVERAGEIFS($C$2:C1867, $B$2:B1867, B1867)</f>
        <v>18.588235294117649</v>
      </c>
      <c r="AB1867" s="40">
        <f>AVERAGEIFS($I$2:I1867, $B$2:B1867, B1867)</f>
        <v>0.59235294117647064</v>
      </c>
      <c r="AC1867" s="40">
        <f>AVERAGEIFS($J$2:J1867, $B$2:B1867, B1867)</f>
        <v>0.55294117647058816</v>
      </c>
      <c r="AD1867" s="40">
        <f>AVERAGEIFS($D$2:D1867, $B$2:B1867, B1867)</f>
        <v>0.6470588235294118</v>
      </c>
    </row>
    <row r="1868" spans="1:30" x14ac:dyDescent="0.25">
      <c r="A1868" s="39">
        <v>46240</v>
      </c>
      <c r="B1868" t="s">
        <v>6</v>
      </c>
      <c r="C1868">
        <v>55</v>
      </c>
      <c r="D1868" s="40">
        <v>0</v>
      </c>
      <c r="E1868">
        <v>5</v>
      </c>
      <c r="F1868">
        <v>2</v>
      </c>
      <c r="G1868">
        <v>24</v>
      </c>
      <c r="H1868">
        <v>12</v>
      </c>
      <c r="I1868">
        <v>0.4</v>
      </c>
      <c r="J1868">
        <v>0.5</v>
      </c>
      <c r="K1868">
        <v>0</v>
      </c>
      <c r="L1868">
        <v>0</v>
      </c>
      <c r="M1868">
        <v>0</v>
      </c>
      <c r="N1868">
        <v>0</v>
      </c>
      <c r="O1868">
        <v>1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1</v>
      </c>
      <c r="AA1868" s="40">
        <f>AVERAGEIFS($C$2:C1868, $B$2:B1868, B1868)</f>
        <v>25.25</v>
      </c>
      <c r="AB1868" s="40">
        <f>AVERAGEIFS($I$2:I1868, $B$2:B1868, B1868)</f>
        <v>0.61406249999999996</v>
      </c>
      <c r="AC1868" s="40">
        <f>AVERAGEIFS($J$2:J1868, $B$2:B1868, B1868)</f>
        <v>0.56718749999999996</v>
      </c>
      <c r="AD1868" s="40">
        <f>AVERAGEIFS($D$2:D1868, $B$2:B1868, B1868)</f>
        <v>0.671875</v>
      </c>
    </row>
    <row r="1869" spans="1:30" x14ac:dyDescent="0.25">
      <c r="A1869" s="39">
        <v>46240</v>
      </c>
      <c r="B1869" t="s">
        <v>5</v>
      </c>
      <c r="C1869">
        <v>33</v>
      </c>
      <c r="D1869" s="40">
        <v>0</v>
      </c>
      <c r="E1869">
        <v>5</v>
      </c>
      <c r="F1869">
        <v>2</v>
      </c>
      <c r="G1869">
        <v>24</v>
      </c>
      <c r="H1869">
        <v>12</v>
      </c>
      <c r="I1869">
        <v>0.4</v>
      </c>
      <c r="J1869">
        <v>0.5</v>
      </c>
      <c r="K1869">
        <v>0</v>
      </c>
      <c r="L1869">
        <v>0</v>
      </c>
      <c r="M1869">
        <v>0</v>
      </c>
      <c r="N1869">
        <v>0</v>
      </c>
      <c r="O1869">
        <v>1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1</v>
      </c>
      <c r="AA1869" s="40">
        <f>AVERAGEIFS($C$2:C1869, $B$2:B1869, B1869)</f>
        <v>22.048780487804876</v>
      </c>
      <c r="AB1869" s="40">
        <f>AVERAGEIFS($I$2:I1869, $B$2:B1869, B1869)</f>
        <v>0.45975609756097557</v>
      </c>
      <c r="AC1869" s="40">
        <f>AVERAGEIFS($J$2:J1869, $B$2:B1869, B1869)</f>
        <v>0.48536585365853657</v>
      </c>
      <c r="AD1869" s="40">
        <f>AVERAGEIFS($D$2:D1869, $B$2:B1869, B1869)</f>
        <v>0.3902439024390244</v>
      </c>
    </row>
    <row r="1870" spans="1:30" x14ac:dyDescent="0.25">
      <c r="A1870" s="39">
        <v>46240</v>
      </c>
      <c r="B1870" t="s">
        <v>88</v>
      </c>
      <c r="C1870">
        <v>37</v>
      </c>
      <c r="D1870" s="40">
        <v>0</v>
      </c>
      <c r="E1870">
        <v>5</v>
      </c>
      <c r="F1870">
        <v>2</v>
      </c>
      <c r="G1870">
        <v>24</v>
      </c>
      <c r="H1870">
        <v>12</v>
      </c>
      <c r="I1870">
        <v>0.4</v>
      </c>
      <c r="J1870">
        <v>0.5</v>
      </c>
      <c r="K1870">
        <v>0</v>
      </c>
      <c r="L1870">
        <v>0</v>
      </c>
      <c r="M1870">
        <v>0</v>
      </c>
      <c r="N1870">
        <v>0</v>
      </c>
      <c r="O1870">
        <v>1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1</v>
      </c>
      <c r="AA1870" s="40">
        <f>AVERAGEIFS($C$2:C1870, $B$2:B1870, B1870)</f>
        <v>18.5</v>
      </c>
      <c r="AB1870" s="40">
        <f>AVERAGEIFS($I$2:I1870, $B$2:B1870, B1870)</f>
        <v>0.5</v>
      </c>
      <c r="AC1870" s="40">
        <f>AVERAGEIFS($J$2:J1870, $B$2:B1870, B1870)</f>
        <v>0.50800000000000001</v>
      </c>
      <c r="AD1870" s="40">
        <f>AVERAGEIFS($D$2:D1870, $B$2:B1870, B1870)</f>
        <v>0.5</v>
      </c>
    </row>
    <row r="1871" spans="1:30" x14ac:dyDescent="0.25">
      <c r="A1871" s="39">
        <v>46240</v>
      </c>
      <c r="B1871" t="s">
        <v>186</v>
      </c>
      <c r="C1871">
        <v>19</v>
      </c>
      <c r="D1871" s="40">
        <v>0</v>
      </c>
      <c r="E1871">
        <v>5</v>
      </c>
      <c r="F1871">
        <v>2</v>
      </c>
      <c r="G1871">
        <v>24</v>
      </c>
      <c r="H1871">
        <v>12</v>
      </c>
      <c r="I1871">
        <v>0.4</v>
      </c>
      <c r="J1871">
        <v>0.5</v>
      </c>
      <c r="K1871">
        <v>0</v>
      </c>
      <c r="L1871">
        <v>0</v>
      </c>
      <c r="M1871">
        <v>0</v>
      </c>
      <c r="N1871">
        <v>0</v>
      </c>
      <c r="O1871">
        <v>1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1</v>
      </c>
      <c r="AA1871" s="40">
        <f>AVERAGEIFS($C$2:C1871, $B$2:B1871, B1871)</f>
        <v>13.04</v>
      </c>
      <c r="AB1871" s="40">
        <f>AVERAGEIFS($I$2:I1871, $B$2:B1871, B1871)</f>
        <v>0.60199999999999998</v>
      </c>
      <c r="AC1871" s="40">
        <f>AVERAGEIFS($J$2:J1871, $B$2:B1871, B1871)</f>
        <v>0.54959999999999998</v>
      </c>
      <c r="AD1871" s="40">
        <f>AVERAGEIFS($D$2:D1871, $B$2:B1871, B1871)</f>
        <v>0.64</v>
      </c>
    </row>
    <row r="1872" spans="1:30" x14ac:dyDescent="0.25">
      <c r="A1872" s="39">
        <v>46240</v>
      </c>
      <c r="B1872" t="s">
        <v>111</v>
      </c>
      <c r="C1872">
        <v>25</v>
      </c>
      <c r="D1872" s="40">
        <v>0</v>
      </c>
      <c r="E1872">
        <v>5</v>
      </c>
      <c r="F1872">
        <v>2</v>
      </c>
      <c r="G1872">
        <v>24</v>
      </c>
      <c r="H1872">
        <v>12</v>
      </c>
      <c r="I1872">
        <v>0.4</v>
      </c>
      <c r="J1872">
        <v>0.5</v>
      </c>
      <c r="K1872">
        <v>0</v>
      </c>
      <c r="L1872">
        <v>0</v>
      </c>
      <c r="M1872">
        <v>0</v>
      </c>
      <c r="N1872">
        <v>0</v>
      </c>
      <c r="O1872">
        <v>1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1</v>
      </c>
      <c r="AA1872" s="40">
        <f>AVERAGEIFS($C$2:C1872, $B$2:B1872, B1872)</f>
        <v>12.540983606557377</v>
      </c>
      <c r="AB1872" s="40">
        <f>AVERAGEIFS($I$2:I1872, $B$2:B1872, B1872)</f>
        <v>0.47786885245901639</v>
      </c>
      <c r="AC1872" s="40">
        <f>AVERAGEIFS($J$2:J1872, $B$2:B1872, B1872)</f>
        <v>0.50245901639344259</v>
      </c>
      <c r="AD1872" s="40">
        <f>AVERAGEIFS($D$2:D1872, $B$2:B1872, B1872)</f>
        <v>0.49180327868852458</v>
      </c>
    </row>
    <row r="1873" spans="1:30" x14ac:dyDescent="0.25">
      <c r="A1873" s="39">
        <v>46240</v>
      </c>
      <c r="B1873" t="s">
        <v>28</v>
      </c>
      <c r="C1873">
        <v>18</v>
      </c>
      <c r="D1873" s="40">
        <v>0</v>
      </c>
      <c r="E1873">
        <v>5</v>
      </c>
      <c r="F1873">
        <v>2</v>
      </c>
      <c r="G1873">
        <v>24</v>
      </c>
      <c r="H1873">
        <v>12</v>
      </c>
      <c r="I1873">
        <v>0.4</v>
      </c>
      <c r="J1873">
        <v>0.5</v>
      </c>
      <c r="K1873">
        <v>0</v>
      </c>
      <c r="L1873">
        <v>0</v>
      </c>
      <c r="M1873">
        <v>0</v>
      </c>
      <c r="N1873">
        <v>0</v>
      </c>
      <c r="O1873">
        <v>1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1</v>
      </c>
      <c r="AA1873" s="40">
        <f>AVERAGEIFS($C$2:C1873, $B$2:B1873, B1873)</f>
        <v>11.6</v>
      </c>
      <c r="AB1873" s="40">
        <f>AVERAGEIFS($I$2:I1873, $B$2:B1873, B1873)</f>
        <v>0.75</v>
      </c>
      <c r="AC1873" s="40">
        <f>AVERAGEIFS($J$2:J1873, $B$2:B1873, B1873)</f>
        <v>0.65199999999999991</v>
      </c>
      <c r="AD1873" s="40">
        <f>AVERAGEIFS($D$2:D1873, $B$2:B1873, B1873)</f>
        <v>0.8</v>
      </c>
    </row>
    <row r="1874" spans="1:30" x14ac:dyDescent="0.25">
      <c r="A1874" s="39">
        <v>46240</v>
      </c>
      <c r="B1874" t="s">
        <v>90</v>
      </c>
      <c r="C1874">
        <v>25</v>
      </c>
      <c r="D1874" s="40">
        <v>0</v>
      </c>
      <c r="E1874">
        <v>5</v>
      </c>
      <c r="F1874">
        <v>2</v>
      </c>
      <c r="G1874">
        <v>24</v>
      </c>
      <c r="H1874">
        <v>12</v>
      </c>
      <c r="I1874">
        <v>0.4</v>
      </c>
      <c r="J1874">
        <v>0.5</v>
      </c>
      <c r="K1874">
        <v>0</v>
      </c>
      <c r="L1874">
        <v>0</v>
      </c>
      <c r="M1874">
        <v>0</v>
      </c>
      <c r="N1874">
        <v>0</v>
      </c>
      <c r="O1874">
        <v>1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1</v>
      </c>
      <c r="AA1874" s="40">
        <f>AVERAGEIFS($C$2:C1874, $B$2:B1874, B1874)</f>
        <v>21.818181818181817</v>
      </c>
      <c r="AB1874" s="40">
        <f>AVERAGEIFS($I$2:I1874, $B$2:B1874, B1874)</f>
        <v>0.58636363636363631</v>
      </c>
      <c r="AC1874" s="40">
        <f>AVERAGEIFS($J$2:J1874, $B$2:B1874, B1874)</f>
        <v>0.54575757575757555</v>
      </c>
      <c r="AD1874" s="40">
        <f>AVERAGEIFS($D$2:D1874, $B$2:B1874, B1874)</f>
        <v>0.66666666666666663</v>
      </c>
    </row>
    <row r="1875" spans="1:30" x14ac:dyDescent="0.25">
      <c r="A1875" s="39">
        <v>46241</v>
      </c>
      <c r="B1875" t="s">
        <v>2</v>
      </c>
      <c r="C1875">
        <v>32</v>
      </c>
      <c r="D1875" s="40">
        <v>1</v>
      </c>
      <c r="E1875">
        <v>4</v>
      </c>
      <c r="F1875">
        <v>3</v>
      </c>
      <c r="G1875">
        <v>17</v>
      </c>
      <c r="H1875">
        <v>11</v>
      </c>
      <c r="I1875">
        <v>0.75</v>
      </c>
      <c r="J1875">
        <v>0.65</v>
      </c>
      <c r="K1875">
        <v>0</v>
      </c>
      <c r="L1875">
        <v>0</v>
      </c>
      <c r="M1875">
        <v>0</v>
      </c>
      <c r="N1875">
        <v>1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1</v>
      </c>
      <c r="Y1875">
        <v>0</v>
      </c>
      <c r="Z1875">
        <v>1</v>
      </c>
      <c r="AA1875" s="40">
        <f>AVERAGEIFS($C$2:C1875, $B$2:B1875, B1875)</f>
        <v>28.177777777777777</v>
      </c>
      <c r="AB1875" s="40">
        <f>AVERAGEIFS($I$2:I1875, $B$2:B1875, B1875)</f>
        <v>0.60444444444444445</v>
      </c>
      <c r="AC1875" s="40">
        <f>AVERAGEIFS($J$2:J1875, $B$2:B1875, B1875)</f>
        <v>0.55333333333333334</v>
      </c>
      <c r="AD1875" s="40">
        <f>AVERAGEIFS($D$2:D1875, $B$2:B1875, B1875)</f>
        <v>0.57777777777777772</v>
      </c>
    </row>
    <row r="1876" spans="1:30" x14ac:dyDescent="0.25">
      <c r="A1876" s="39">
        <v>46241</v>
      </c>
      <c r="B1876" t="s">
        <v>127</v>
      </c>
      <c r="C1876">
        <v>24</v>
      </c>
      <c r="D1876" s="40">
        <v>1</v>
      </c>
      <c r="E1876">
        <v>4</v>
      </c>
      <c r="F1876">
        <v>3</v>
      </c>
      <c r="G1876">
        <v>17</v>
      </c>
      <c r="H1876">
        <v>11</v>
      </c>
      <c r="I1876">
        <v>0.75</v>
      </c>
      <c r="J1876">
        <v>0.65</v>
      </c>
      <c r="K1876">
        <v>0</v>
      </c>
      <c r="L1876">
        <v>0</v>
      </c>
      <c r="M1876">
        <v>0</v>
      </c>
      <c r="N1876">
        <v>1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1</v>
      </c>
      <c r="Y1876">
        <v>0</v>
      </c>
      <c r="Z1876">
        <v>1</v>
      </c>
      <c r="AA1876" s="40">
        <f>AVERAGEIFS($C$2:C1876, $B$2:B1876, B1876)</f>
        <v>19.692307692307693</v>
      </c>
      <c r="AB1876" s="40">
        <f>AVERAGEIFS($I$2:I1876, $B$2:B1876, B1876)</f>
        <v>0.42538461538461536</v>
      </c>
      <c r="AC1876" s="40">
        <f>AVERAGEIFS($J$2:J1876, $B$2:B1876, B1876)</f>
        <v>0.46871794871794864</v>
      </c>
      <c r="AD1876" s="40">
        <f>AVERAGEIFS($D$2:D1876, $B$2:B1876, B1876)</f>
        <v>0.42307692307692307</v>
      </c>
    </row>
    <row r="1877" spans="1:30" x14ac:dyDescent="0.25">
      <c r="A1877" s="39">
        <v>46241</v>
      </c>
      <c r="B1877" t="s">
        <v>5</v>
      </c>
      <c r="C1877">
        <v>18</v>
      </c>
      <c r="D1877" s="40">
        <v>1</v>
      </c>
      <c r="E1877">
        <v>4</v>
      </c>
      <c r="F1877">
        <v>3</v>
      </c>
      <c r="G1877">
        <v>17</v>
      </c>
      <c r="H1877">
        <v>11</v>
      </c>
      <c r="I1877">
        <v>0.75</v>
      </c>
      <c r="J1877">
        <v>0.65</v>
      </c>
      <c r="K1877">
        <v>0</v>
      </c>
      <c r="L1877">
        <v>0</v>
      </c>
      <c r="M1877">
        <v>0</v>
      </c>
      <c r="N1877">
        <v>1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1</v>
      </c>
      <c r="Y1877">
        <v>0</v>
      </c>
      <c r="Z1877">
        <v>1</v>
      </c>
      <c r="AA1877" s="40">
        <f>AVERAGEIFS($C$2:C1877, $B$2:B1877, B1877)</f>
        <v>21.952380952380953</v>
      </c>
      <c r="AB1877" s="40">
        <f>AVERAGEIFS($I$2:I1877, $B$2:B1877, B1877)</f>
        <v>0.46666666666666662</v>
      </c>
      <c r="AC1877" s="40">
        <f>AVERAGEIFS($J$2:J1877, $B$2:B1877, B1877)</f>
        <v>0.48928571428571421</v>
      </c>
      <c r="AD1877" s="40">
        <f>AVERAGEIFS($D$2:D1877, $B$2:B1877, B1877)</f>
        <v>0.40476190476190477</v>
      </c>
    </row>
    <row r="1878" spans="1:30" x14ac:dyDescent="0.25">
      <c r="A1878" s="39">
        <v>46241</v>
      </c>
      <c r="B1878" t="s">
        <v>65</v>
      </c>
      <c r="C1878">
        <v>16</v>
      </c>
      <c r="D1878" s="40">
        <v>1</v>
      </c>
      <c r="E1878">
        <v>4</v>
      </c>
      <c r="F1878">
        <v>3</v>
      </c>
      <c r="G1878">
        <v>17</v>
      </c>
      <c r="H1878">
        <v>11</v>
      </c>
      <c r="I1878">
        <v>0.75</v>
      </c>
      <c r="J1878">
        <v>0.65</v>
      </c>
      <c r="K1878">
        <v>0</v>
      </c>
      <c r="L1878">
        <v>0</v>
      </c>
      <c r="M1878">
        <v>0</v>
      </c>
      <c r="N1878">
        <v>1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1</v>
      </c>
      <c r="Y1878">
        <v>0</v>
      </c>
      <c r="Z1878">
        <v>1</v>
      </c>
      <c r="AA1878" s="40">
        <f>AVERAGEIFS($C$2:C1878, $B$2:B1878, B1878)</f>
        <v>18.444444444444443</v>
      </c>
      <c r="AB1878" s="40">
        <f>AVERAGEIFS($I$2:I1878, $B$2:B1878, B1878)</f>
        <v>0.60111111111111115</v>
      </c>
      <c r="AC1878" s="40">
        <f>AVERAGEIFS($J$2:J1878, $B$2:B1878, B1878)</f>
        <v>0.55833333333333324</v>
      </c>
      <c r="AD1878" s="40">
        <f>AVERAGEIFS($D$2:D1878, $B$2:B1878, B1878)</f>
        <v>0.66666666666666663</v>
      </c>
    </row>
    <row r="1879" spans="1:30" x14ac:dyDescent="0.25">
      <c r="A1879" s="39">
        <v>46241</v>
      </c>
      <c r="B1879" t="s">
        <v>113</v>
      </c>
      <c r="C1879">
        <v>11</v>
      </c>
      <c r="D1879" s="40">
        <v>1</v>
      </c>
      <c r="E1879">
        <v>4</v>
      </c>
      <c r="F1879">
        <v>3</v>
      </c>
      <c r="G1879">
        <v>17</v>
      </c>
      <c r="H1879">
        <v>11</v>
      </c>
      <c r="I1879">
        <v>0.75</v>
      </c>
      <c r="J1879">
        <v>0.65</v>
      </c>
      <c r="K1879">
        <v>0</v>
      </c>
      <c r="L1879">
        <v>0</v>
      </c>
      <c r="M1879">
        <v>0</v>
      </c>
      <c r="N1879">
        <v>1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1</v>
      </c>
      <c r="AA1879" s="40">
        <f>AVERAGEIFS($C$2:C1879, $B$2:B1879, B1879)</f>
        <v>21.225000000000001</v>
      </c>
      <c r="AB1879" s="40">
        <f>AVERAGEIFS($I$2:I1879, $B$2:B1879, B1879)</f>
        <v>0.54425000000000001</v>
      </c>
      <c r="AC1879" s="40">
        <f>AVERAGEIFS($J$2:J1879, $B$2:B1879, B1879)</f>
        <v>0.51875000000000004</v>
      </c>
      <c r="AD1879" s="40">
        <f>AVERAGEIFS($D$2:D1879, $B$2:B1879, B1879)</f>
        <v>0.57499999999999996</v>
      </c>
    </row>
    <row r="1880" spans="1:30" x14ac:dyDescent="0.25">
      <c r="A1880" s="39">
        <v>46241</v>
      </c>
      <c r="B1880" t="s">
        <v>133</v>
      </c>
      <c r="C1880">
        <v>10</v>
      </c>
      <c r="D1880" s="40">
        <v>1</v>
      </c>
      <c r="E1880">
        <v>4</v>
      </c>
      <c r="F1880">
        <v>3</v>
      </c>
      <c r="G1880">
        <v>17</v>
      </c>
      <c r="H1880">
        <v>11</v>
      </c>
      <c r="I1880">
        <v>0.75</v>
      </c>
      <c r="J1880">
        <v>0.65</v>
      </c>
      <c r="K1880">
        <v>0</v>
      </c>
      <c r="L1880">
        <v>0</v>
      </c>
      <c r="M1880">
        <v>0</v>
      </c>
      <c r="N1880">
        <v>1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1</v>
      </c>
      <c r="Y1880">
        <v>0</v>
      </c>
      <c r="Z1880">
        <v>1</v>
      </c>
      <c r="AA1880" s="40">
        <f>AVERAGEIFS($C$2:C1880, $B$2:B1880, B1880)</f>
        <v>12.6</v>
      </c>
      <c r="AB1880" s="40">
        <f>AVERAGEIFS($I$2:I1880, $B$2:B1880, B1880)</f>
        <v>0.49</v>
      </c>
      <c r="AC1880" s="40">
        <f>AVERAGEIFS($J$2:J1880, $B$2:B1880, B1880)</f>
        <v>0.4926666666666667</v>
      </c>
      <c r="AD1880" s="40">
        <f>AVERAGEIFS($D$2:D1880, $B$2:B1880, B1880)</f>
        <v>0.4</v>
      </c>
    </row>
    <row r="1881" spans="1:30" x14ac:dyDescent="0.25">
      <c r="A1881" s="39">
        <v>46241</v>
      </c>
      <c r="B1881" t="s">
        <v>120</v>
      </c>
      <c r="C1881">
        <v>9</v>
      </c>
      <c r="D1881" s="40">
        <v>1</v>
      </c>
      <c r="E1881">
        <v>4</v>
      </c>
      <c r="F1881">
        <v>3</v>
      </c>
      <c r="G1881">
        <v>17</v>
      </c>
      <c r="H1881">
        <v>11</v>
      </c>
      <c r="I1881">
        <v>0.75</v>
      </c>
      <c r="J1881">
        <v>0.65</v>
      </c>
      <c r="K1881">
        <v>0</v>
      </c>
      <c r="L1881">
        <v>0</v>
      </c>
      <c r="M1881">
        <v>0</v>
      </c>
      <c r="N1881">
        <v>1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1</v>
      </c>
      <c r="Y1881">
        <v>0</v>
      </c>
      <c r="Z1881">
        <v>1</v>
      </c>
      <c r="AA1881" s="40">
        <f>AVERAGEIFS($C$2:C1881, $B$2:B1881, B1881)</f>
        <v>14.173333333333334</v>
      </c>
      <c r="AB1881" s="40">
        <f>AVERAGEIFS($I$2:I1881, $B$2:B1881, B1881)</f>
        <v>0.49773333333333331</v>
      </c>
      <c r="AC1881" s="40">
        <f>AVERAGEIFS($J$2:J1881, $B$2:B1881, B1881)</f>
        <v>0.49559999999999993</v>
      </c>
      <c r="AD1881" s="40">
        <f>AVERAGEIFS($D$2:D1881, $B$2:B1881, B1881)</f>
        <v>0.46666666666666667</v>
      </c>
    </row>
    <row r="1882" spans="1:30" x14ac:dyDescent="0.25">
      <c r="A1882" s="39">
        <v>46241</v>
      </c>
      <c r="B1882" t="s">
        <v>186</v>
      </c>
      <c r="C1882">
        <v>9</v>
      </c>
      <c r="D1882" s="40">
        <v>1</v>
      </c>
      <c r="E1882">
        <v>4</v>
      </c>
      <c r="F1882">
        <v>3</v>
      </c>
      <c r="G1882">
        <v>17</v>
      </c>
      <c r="H1882">
        <v>11</v>
      </c>
      <c r="I1882">
        <v>0.75</v>
      </c>
      <c r="J1882">
        <v>0.65</v>
      </c>
      <c r="K1882">
        <v>0</v>
      </c>
      <c r="L1882">
        <v>0</v>
      </c>
      <c r="M1882">
        <v>0</v>
      </c>
      <c r="N1882">
        <v>1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1</v>
      </c>
      <c r="Y1882">
        <v>0</v>
      </c>
      <c r="Z1882">
        <v>1</v>
      </c>
      <c r="AA1882" s="40">
        <f>AVERAGEIFS($C$2:C1882, $B$2:B1882, B1882)</f>
        <v>12.884615384615385</v>
      </c>
      <c r="AB1882" s="40">
        <f>AVERAGEIFS($I$2:I1882, $B$2:B1882, B1882)</f>
        <v>0.60769230769230764</v>
      </c>
      <c r="AC1882" s="40">
        <f>AVERAGEIFS($J$2:J1882, $B$2:B1882, B1882)</f>
        <v>0.55346153846153845</v>
      </c>
      <c r="AD1882" s="40">
        <f>AVERAGEIFS($D$2:D1882, $B$2:B1882, B1882)</f>
        <v>0.65384615384615385</v>
      </c>
    </row>
    <row r="1883" spans="1:30" x14ac:dyDescent="0.25">
      <c r="A1883" s="39">
        <v>46241</v>
      </c>
      <c r="B1883" t="s">
        <v>6</v>
      </c>
      <c r="C1883">
        <v>24</v>
      </c>
      <c r="D1883" s="40">
        <v>0</v>
      </c>
      <c r="E1883">
        <v>4</v>
      </c>
      <c r="F1883">
        <v>1</v>
      </c>
      <c r="G1883">
        <v>17</v>
      </c>
      <c r="H1883">
        <v>6</v>
      </c>
      <c r="I1883">
        <v>0.25</v>
      </c>
      <c r="J1883">
        <v>0.35</v>
      </c>
      <c r="K1883">
        <v>0</v>
      </c>
      <c r="L1883">
        <v>0</v>
      </c>
      <c r="M1883">
        <v>1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 s="40">
        <f>AVERAGEIFS($C$2:C1883, $B$2:B1883, B1883)</f>
        <v>25.23076923076923</v>
      </c>
      <c r="AB1883" s="40">
        <f>AVERAGEIFS($I$2:I1883, $B$2:B1883, B1883)</f>
        <v>0.60846153846153839</v>
      </c>
      <c r="AC1883" s="40">
        <f>AVERAGEIFS($J$2:J1883, $B$2:B1883, B1883)</f>
        <v>0.56384615384615377</v>
      </c>
      <c r="AD1883" s="40">
        <f>AVERAGEIFS($D$2:D1883, $B$2:B1883, B1883)</f>
        <v>0.66153846153846152</v>
      </c>
    </row>
    <row r="1884" spans="1:30" x14ac:dyDescent="0.25">
      <c r="A1884" s="39">
        <v>46241</v>
      </c>
      <c r="B1884" t="s">
        <v>15</v>
      </c>
      <c r="C1884">
        <v>20</v>
      </c>
      <c r="D1884" s="40">
        <v>0</v>
      </c>
      <c r="E1884">
        <v>4</v>
      </c>
      <c r="F1884">
        <v>1</v>
      </c>
      <c r="G1884">
        <v>17</v>
      </c>
      <c r="H1884">
        <v>6</v>
      </c>
      <c r="I1884">
        <v>0.25</v>
      </c>
      <c r="J1884">
        <v>0.35</v>
      </c>
      <c r="K1884">
        <v>0</v>
      </c>
      <c r="L1884">
        <v>0</v>
      </c>
      <c r="M1884">
        <v>1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 s="40">
        <f>AVERAGEIFS($C$2:C1884, $B$2:B1884, B1884)</f>
        <v>24.774999999999999</v>
      </c>
      <c r="AB1884" s="40">
        <f>AVERAGEIFS($I$2:I1884, $B$2:B1884, B1884)</f>
        <v>0.47000000000000003</v>
      </c>
      <c r="AC1884" s="40">
        <f>AVERAGEIFS($J$2:J1884, $B$2:B1884, B1884)</f>
        <v>0.49862499999999982</v>
      </c>
      <c r="AD1884" s="40">
        <f>AVERAGEIFS($D$2:D1884, $B$2:B1884, B1884)</f>
        <v>0.4</v>
      </c>
    </row>
    <row r="1885" spans="1:30" x14ac:dyDescent="0.25">
      <c r="A1885" s="39">
        <v>46241</v>
      </c>
      <c r="B1885" t="s">
        <v>13</v>
      </c>
      <c r="C1885">
        <v>15</v>
      </c>
      <c r="D1885" s="40">
        <v>0</v>
      </c>
      <c r="E1885">
        <v>4</v>
      </c>
      <c r="F1885">
        <v>1</v>
      </c>
      <c r="G1885">
        <v>17</v>
      </c>
      <c r="H1885">
        <v>6</v>
      </c>
      <c r="I1885">
        <v>0.25</v>
      </c>
      <c r="J1885">
        <v>0.35</v>
      </c>
      <c r="K1885">
        <v>0</v>
      </c>
      <c r="L1885">
        <v>0</v>
      </c>
      <c r="M1885">
        <v>1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 s="40">
        <f>AVERAGEIFS($C$2:C1885, $B$2:B1885, B1885)</f>
        <v>23.519480519480521</v>
      </c>
      <c r="AB1885" s="40">
        <f>AVERAGEIFS($I$2:I1885, $B$2:B1885, B1885)</f>
        <v>0.45129870129870131</v>
      </c>
      <c r="AC1885" s="40">
        <f>AVERAGEIFS($J$2:J1885, $B$2:B1885, B1885)</f>
        <v>0.4733766233766234</v>
      </c>
      <c r="AD1885" s="40">
        <f>AVERAGEIFS($D$2:D1885, $B$2:B1885, B1885)</f>
        <v>0.42857142857142855</v>
      </c>
    </row>
    <row r="1886" spans="1:30" x14ac:dyDescent="0.25">
      <c r="A1886" s="39">
        <v>46241</v>
      </c>
      <c r="B1886" t="s">
        <v>31</v>
      </c>
      <c r="C1886">
        <v>13</v>
      </c>
      <c r="D1886" s="40">
        <v>0</v>
      </c>
      <c r="E1886">
        <v>4</v>
      </c>
      <c r="F1886">
        <v>1</v>
      </c>
      <c r="G1886">
        <v>17</v>
      </c>
      <c r="H1886">
        <v>6</v>
      </c>
      <c r="I1886">
        <v>0.25</v>
      </c>
      <c r="J1886">
        <v>0.35</v>
      </c>
      <c r="K1886">
        <v>0</v>
      </c>
      <c r="L1886">
        <v>0</v>
      </c>
      <c r="M1886">
        <v>1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 s="40">
        <f>AVERAGEIFS($C$2:C1886, $B$2:B1886, B1886)</f>
        <v>19.5</v>
      </c>
      <c r="AB1886" s="40">
        <f>AVERAGEIFS($I$2:I1886, $B$2:B1886, B1886)</f>
        <v>0.47875000000000001</v>
      </c>
      <c r="AC1886" s="40">
        <f>AVERAGEIFS($J$2:J1886, $B$2:B1886, B1886)</f>
        <v>0.48229166666666662</v>
      </c>
      <c r="AD1886" s="40">
        <f>AVERAGEIFS($D$2:D1886, $B$2:B1886, B1886)</f>
        <v>0.52083333333333337</v>
      </c>
    </row>
    <row r="1887" spans="1:30" x14ac:dyDescent="0.25">
      <c r="A1887" s="39">
        <v>46241</v>
      </c>
      <c r="B1887" t="s">
        <v>46</v>
      </c>
      <c r="C1887">
        <v>9</v>
      </c>
      <c r="D1887" s="40">
        <v>0</v>
      </c>
      <c r="E1887">
        <v>4</v>
      </c>
      <c r="F1887">
        <v>1</v>
      </c>
      <c r="G1887">
        <v>17</v>
      </c>
      <c r="H1887">
        <v>6</v>
      </c>
      <c r="I1887">
        <v>0.25</v>
      </c>
      <c r="J1887">
        <v>0.35</v>
      </c>
      <c r="K1887">
        <v>0</v>
      </c>
      <c r="L1887">
        <v>0</v>
      </c>
      <c r="M1887">
        <v>1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 s="40">
        <f>AVERAGEIFS($C$2:C1887, $B$2:B1887, B1887)</f>
        <v>12.428571428571429</v>
      </c>
      <c r="AB1887" s="40">
        <f>AVERAGEIFS($I$2:I1887, $B$2:B1887, B1887)</f>
        <v>0.30714285714285711</v>
      </c>
      <c r="AC1887" s="40">
        <f>AVERAGEIFS($J$2:J1887, $B$2:B1887, B1887)</f>
        <v>0.38</v>
      </c>
      <c r="AD1887" s="40">
        <f>AVERAGEIFS($D$2:D1887, $B$2:B1887, B1887)</f>
        <v>0.2857142857142857</v>
      </c>
    </row>
    <row r="1888" spans="1:30" x14ac:dyDescent="0.25">
      <c r="A1888" s="39">
        <v>46241</v>
      </c>
      <c r="B1888" t="s">
        <v>23</v>
      </c>
      <c r="C1888">
        <v>8</v>
      </c>
      <c r="D1888" s="40">
        <v>0</v>
      </c>
      <c r="E1888">
        <v>4</v>
      </c>
      <c r="F1888">
        <v>1</v>
      </c>
      <c r="G1888">
        <v>17</v>
      </c>
      <c r="H1888">
        <v>6</v>
      </c>
      <c r="I1888">
        <v>0.25</v>
      </c>
      <c r="J1888">
        <v>0.35</v>
      </c>
      <c r="K1888">
        <v>0</v>
      </c>
      <c r="L1888">
        <v>0</v>
      </c>
      <c r="M1888">
        <v>1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 s="40">
        <f>AVERAGEIFS($C$2:C1888, $B$2:B1888, B1888)</f>
        <v>11.35632183908046</v>
      </c>
      <c r="AB1888" s="40">
        <f>AVERAGEIFS($I$2:I1888, $B$2:B1888, B1888)</f>
        <v>0.46781609195402302</v>
      </c>
      <c r="AC1888" s="40">
        <f>AVERAGEIFS($J$2:J1888, $B$2:B1888, B1888)</f>
        <v>0.48816091954023005</v>
      </c>
      <c r="AD1888" s="40">
        <f>AVERAGEIFS($D$2:D1888, $B$2:B1888, B1888)</f>
        <v>0.43678160919540232</v>
      </c>
    </row>
    <row r="1889" spans="1:30" x14ac:dyDescent="0.25">
      <c r="A1889" s="39">
        <v>46241</v>
      </c>
      <c r="B1889" t="s">
        <v>254</v>
      </c>
      <c r="C1889">
        <v>7</v>
      </c>
      <c r="D1889" s="40">
        <v>0</v>
      </c>
      <c r="E1889">
        <v>4</v>
      </c>
      <c r="F1889">
        <v>1</v>
      </c>
      <c r="G1889">
        <v>17</v>
      </c>
      <c r="H1889">
        <v>6</v>
      </c>
      <c r="I1889">
        <v>0.25</v>
      </c>
      <c r="J1889">
        <v>0.35</v>
      </c>
      <c r="K1889">
        <v>0</v>
      </c>
      <c r="L1889">
        <v>0</v>
      </c>
      <c r="M1889">
        <v>1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 s="40">
        <f>AVERAGEIFS($C$2:C1889, $B$2:B1889, B1889)</f>
        <v>10.75</v>
      </c>
      <c r="AB1889" s="40">
        <f>AVERAGEIFS($I$2:I1889, $B$2:B1889, B1889)</f>
        <v>0.33750000000000002</v>
      </c>
      <c r="AC1889" s="40">
        <f>AVERAGEIFS($J$2:J1889, $B$2:B1889, B1889)</f>
        <v>0.38749999999999996</v>
      </c>
      <c r="AD1889" s="40">
        <f>AVERAGEIFS($D$2:D1889, $B$2:B1889, B1889)</f>
        <v>0.25</v>
      </c>
    </row>
    <row r="1890" spans="1:30" x14ac:dyDescent="0.25">
      <c r="A1890" s="39">
        <v>46241</v>
      </c>
      <c r="B1890" t="s">
        <v>44</v>
      </c>
      <c r="C1890">
        <v>6</v>
      </c>
      <c r="D1890" s="40">
        <v>0</v>
      </c>
      <c r="E1890">
        <v>4</v>
      </c>
      <c r="F1890">
        <v>1</v>
      </c>
      <c r="G1890">
        <v>17</v>
      </c>
      <c r="H1890">
        <v>6</v>
      </c>
      <c r="I1890">
        <v>0.25</v>
      </c>
      <c r="J1890">
        <v>0.35</v>
      </c>
      <c r="K1890">
        <v>0</v>
      </c>
      <c r="L1890">
        <v>0</v>
      </c>
      <c r="M1890">
        <v>1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 s="40">
        <f>AVERAGEIFS($C$2:C1890, $B$2:B1890, B1890)</f>
        <v>12.125</v>
      </c>
      <c r="AB1890" s="40">
        <f>AVERAGEIFS($I$2:I1890, $B$2:B1890, B1890)</f>
        <v>0.42499999999999999</v>
      </c>
      <c r="AC1890" s="40">
        <f>AVERAGEIFS($J$2:J1890, $B$2:B1890, B1890)</f>
        <v>0.47749999999999998</v>
      </c>
      <c r="AD1890" s="40">
        <f>AVERAGEIFS($D$2:D1890, $B$2:B1890, B1890)</f>
        <v>0.25</v>
      </c>
    </row>
    <row r="1891" spans="1:30" x14ac:dyDescent="0.25">
      <c r="A1891" s="39">
        <v>46242</v>
      </c>
      <c r="B1891" t="s">
        <v>127</v>
      </c>
      <c r="C1891">
        <v>29</v>
      </c>
      <c r="D1891" s="40">
        <v>1</v>
      </c>
      <c r="E1891">
        <v>4</v>
      </c>
      <c r="F1891">
        <v>3</v>
      </c>
      <c r="G1891">
        <v>18</v>
      </c>
      <c r="H1891">
        <v>10</v>
      </c>
      <c r="I1891">
        <v>0.75</v>
      </c>
      <c r="J1891">
        <v>0.56000000000000005</v>
      </c>
      <c r="K1891">
        <v>1</v>
      </c>
      <c r="L1891">
        <v>0</v>
      </c>
      <c r="M1891">
        <v>0</v>
      </c>
      <c r="N1891">
        <v>1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1</v>
      </c>
      <c r="AA1891" s="40">
        <f>AVERAGEIFS($C$2:C1891, $B$2:B1891, B1891)</f>
        <v>19.810126582278482</v>
      </c>
      <c r="AB1891" s="40">
        <f>AVERAGEIFS($I$2:I1891, $B$2:B1891, B1891)</f>
        <v>0.42949367088607593</v>
      </c>
      <c r="AC1891" s="40">
        <f>AVERAGEIFS($J$2:J1891, $B$2:B1891, B1891)</f>
        <v>0.46987341772151897</v>
      </c>
      <c r="AD1891" s="40">
        <f>AVERAGEIFS($D$2:D1891, $B$2:B1891, B1891)</f>
        <v>0.43037974683544306</v>
      </c>
    </row>
    <row r="1892" spans="1:30" x14ac:dyDescent="0.25">
      <c r="A1892" s="39">
        <v>46242</v>
      </c>
      <c r="B1892" t="s">
        <v>13</v>
      </c>
      <c r="C1892">
        <v>19</v>
      </c>
      <c r="D1892" s="40">
        <v>1</v>
      </c>
      <c r="E1892">
        <v>4</v>
      </c>
      <c r="F1892">
        <v>3</v>
      </c>
      <c r="G1892">
        <v>18</v>
      </c>
      <c r="H1892">
        <v>10</v>
      </c>
      <c r="I1892">
        <v>0.75</v>
      </c>
      <c r="J1892">
        <v>0.56000000000000005</v>
      </c>
      <c r="K1892">
        <v>1</v>
      </c>
      <c r="L1892">
        <v>0</v>
      </c>
      <c r="M1892">
        <v>0</v>
      </c>
      <c r="N1892">
        <v>1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1</v>
      </c>
      <c r="AA1892" s="40">
        <f>AVERAGEIFS($C$2:C1892, $B$2:B1892, B1892)</f>
        <v>23.46153846153846</v>
      </c>
      <c r="AB1892" s="40">
        <f>AVERAGEIFS($I$2:I1892, $B$2:B1892, B1892)</f>
        <v>0.45512820512820512</v>
      </c>
      <c r="AC1892" s="40">
        <f>AVERAGEIFS($J$2:J1892, $B$2:B1892, B1892)</f>
        <v>0.47448717948717956</v>
      </c>
      <c r="AD1892" s="40">
        <f>AVERAGEIFS($D$2:D1892, $B$2:B1892, B1892)</f>
        <v>0.4358974358974359</v>
      </c>
    </row>
    <row r="1893" spans="1:30" x14ac:dyDescent="0.25">
      <c r="A1893" s="39">
        <v>46242</v>
      </c>
      <c r="B1893" t="s">
        <v>12</v>
      </c>
      <c r="C1893">
        <v>16</v>
      </c>
      <c r="D1893" s="40">
        <v>1</v>
      </c>
      <c r="E1893">
        <v>4</v>
      </c>
      <c r="F1893">
        <v>3</v>
      </c>
      <c r="G1893">
        <v>18</v>
      </c>
      <c r="H1893">
        <v>10</v>
      </c>
      <c r="I1893">
        <v>0.75</v>
      </c>
      <c r="J1893">
        <v>0.56000000000000005</v>
      </c>
      <c r="K1893">
        <v>1</v>
      </c>
      <c r="L1893">
        <v>0</v>
      </c>
      <c r="M1893">
        <v>0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1</v>
      </c>
      <c r="AA1893" s="40">
        <f>AVERAGEIFS($C$2:C1893, $B$2:B1893, B1893)</f>
        <v>25.653061224489797</v>
      </c>
      <c r="AB1893" s="40">
        <f>AVERAGEIFS($I$2:I1893, $B$2:B1893, B1893)</f>
        <v>0.54081632653061229</v>
      </c>
      <c r="AC1893" s="40">
        <f>AVERAGEIFS($J$2:J1893, $B$2:B1893, B1893)</f>
        <v>0.5235714285714288</v>
      </c>
      <c r="AD1893" s="40">
        <f>AVERAGEIFS($D$2:D1893, $B$2:B1893, B1893)</f>
        <v>0.58163265306122447</v>
      </c>
    </row>
    <row r="1894" spans="1:30" x14ac:dyDescent="0.25">
      <c r="A1894" s="39">
        <v>46242</v>
      </c>
      <c r="B1894" t="s">
        <v>186</v>
      </c>
      <c r="C1894">
        <v>16</v>
      </c>
      <c r="D1894" s="40">
        <v>1</v>
      </c>
      <c r="E1894">
        <v>4</v>
      </c>
      <c r="F1894">
        <v>3</v>
      </c>
      <c r="G1894">
        <v>18</v>
      </c>
      <c r="H1894">
        <v>10</v>
      </c>
      <c r="I1894">
        <v>0.75</v>
      </c>
      <c r="J1894">
        <v>0.56000000000000005</v>
      </c>
      <c r="K1894">
        <v>1</v>
      </c>
      <c r="L1894">
        <v>0</v>
      </c>
      <c r="M1894">
        <v>0</v>
      </c>
      <c r="N1894">
        <v>1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1</v>
      </c>
      <c r="AA1894" s="40">
        <f>AVERAGEIFS($C$2:C1894, $B$2:B1894, B1894)</f>
        <v>13</v>
      </c>
      <c r="AB1894" s="40">
        <f>AVERAGEIFS($I$2:I1894, $B$2:B1894, B1894)</f>
        <v>0.61296296296296282</v>
      </c>
      <c r="AC1894" s="40">
        <f>AVERAGEIFS($J$2:J1894, $B$2:B1894, B1894)</f>
        <v>0.5537037037037037</v>
      </c>
      <c r="AD1894" s="40">
        <f>AVERAGEIFS($D$2:D1894, $B$2:B1894, B1894)</f>
        <v>0.66666666666666663</v>
      </c>
    </row>
    <row r="1895" spans="1:30" x14ac:dyDescent="0.25">
      <c r="A1895" s="39">
        <v>46242</v>
      </c>
      <c r="B1895" t="s">
        <v>17</v>
      </c>
      <c r="C1895">
        <v>8</v>
      </c>
      <c r="D1895" s="40">
        <v>1</v>
      </c>
      <c r="E1895">
        <v>4</v>
      </c>
      <c r="F1895">
        <v>3</v>
      </c>
      <c r="G1895">
        <v>18</v>
      </c>
      <c r="H1895">
        <v>10</v>
      </c>
      <c r="I1895">
        <v>0.75</v>
      </c>
      <c r="J1895">
        <v>0.56000000000000005</v>
      </c>
      <c r="K1895">
        <v>1</v>
      </c>
      <c r="L1895">
        <v>0</v>
      </c>
      <c r="M1895">
        <v>0</v>
      </c>
      <c r="N1895">
        <v>1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1</v>
      </c>
      <c r="AA1895" s="40">
        <f>AVERAGEIFS($C$2:C1895, $B$2:B1895, B1895)</f>
        <v>11.684210526315789</v>
      </c>
      <c r="AB1895" s="40">
        <f>AVERAGEIFS($I$2:I1895, $B$2:B1895, B1895)</f>
        <v>0.48245614035087719</v>
      </c>
      <c r="AC1895" s="40">
        <f>AVERAGEIFS($J$2:J1895, $B$2:B1895, B1895)</f>
        <v>0.48421052631578954</v>
      </c>
      <c r="AD1895" s="40">
        <f>AVERAGEIFS($D$2:D1895, $B$2:B1895, B1895)</f>
        <v>0.47368421052631576</v>
      </c>
    </row>
    <row r="1896" spans="1:30" x14ac:dyDescent="0.25">
      <c r="A1896" s="39">
        <v>46242</v>
      </c>
      <c r="B1896" t="s">
        <v>29</v>
      </c>
      <c r="C1896">
        <v>15</v>
      </c>
      <c r="D1896" s="40">
        <v>1</v>
      </c>
      <c r="E1896">
        <v>4</v>
      </c>
      <c r="F1896">
        <v>3</v>
      </c>
      <c r="G1896">
        <v>18</v>
      </c>
      <c r="H1896">
        <v>10</v>
      </c>
      <c r="I1896">
        <v>0.75</v>
      </c>
      <c r="J1896">
        <v>0.56000000000000005</v>
      </c>
      <c r="K1896">
        <v>1</v>
      </c>
      <c r="L1896">
        <v>0</v>
      </c>
      <c r="M1896">
        <v>0</v>
      </c>
      <c r="N1896">
        <v>1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1</v>
      </c>
      <c r="AA1896" s="40">
        <f>AVERAGEIFS($C$2:C1896, $B$2:B1896, B1896)</f>
        <v>11.851851851851851</v>
      </c>
      <c r="AB1896" s="40">
        <f>AVERAGEIFS($I$2:I1896, $B$2:B1896, B1896)</f>
        <v>0.49907407407407417</v>
      </c>
      <c r="AC1896" s="40">
        <f>AVERAGEIFS($J$2:J1896, $B$2:B1896, B1896)</f>
        <v>0.49518518518518517</v>
      </c>
      <c r="AD1896" s="40">
        <f>AVERAGEIFS($D$2:D1896, $B$2:B1896, B1896)</f>
        <v>0.59259259259259256</v>
      </c>
    </row>
    <row r="1897" spans="1:30" x14ac:dyDescent="0.25">
      <c r="A1897" s="39">
        <v>46242</v>
      </c>
      <c r="B1897" t="s">
        <v>111</v>
      </c>
      <c r="C1897">
        <v>18</v>
      </c>
      <c r="D1897" s="40">
        <v>1</v>
      </c>
      <c r="E1897">
        <v>4</v>
      </c>
      <c r="F1897">
        <v>3</v>
      </c>
      <c r="G1897">
        <v>18</v>
      </c>
      <c r="H1897">
        <v>10</v>
      </c>
      <c r="I1897">
        <v>0.75</v>
      </c>
      <c r="J1897">
        <v>0.56000000000000005</v>
      </c>
      <c r="K1897">
        <v>1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 s="40">
        <f>AVERAGEIFS($C$2:C1897, $B$2:B1897, B1897)</f>
        <v>12.629032258064516</v>
      </c>
      <c r="AB1897" s="40">
        <f>AVERAGEIFS($I$2:I1897, $B$2:B1897, B1897)</f>
        <v>0.48225806451612901</v>
      </c>
      <c r="AC1897" s="40">
        <f>AVERAGEIFS($J$2:J1897, $B$2:B1897, B1897)</f>
        <v>0.50338709677419347</v>
      </c>
      <c r="AD1897" s="40">
        <f>AVERAGEIFS($D$2:D1897, $B$2:B1897, B1897)</f>
        <v>0.5</v>
      </c>
    </row>
    <row r="1898" spans="1:30" x14ac:dyDescent="0.25">
      <c r="A1898" s="39">
        <v>46242</v>
      </c>
      <c r="B1898" t="s">
        <v>15</v>
      </c>
      <c r="C1898">
        <v>25</v>
      </c>
      <c r="D1898" s="40">
        <v>0</v>
      </c>
      <c r="E1898">
        <v>4</v>
      </c>
      <c r="F1898">
        <v>1</v>
      </c>
      <c r="G1898">
        <v>18</v>
      </c>
      <c r="H1898">
        <v>8</v>
      </c>
      <c r="I1898">
        <v>0.25</v>
      </c>
      <c r="J1898">
        <v>0.44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1</v>
      </c>
      <c r="Z1898">
        <v>0</v>
      </c>
      <c r="AA1898" s="40">
        <f>AVERAGEIFS($C$2:C1898, $B$2:B1898, B1898)</f>
        <v>24.777777777777779</v>
      </c>
      <c r="AB1898" s="40">
        <f>AVERAGEIFS($I$2:I1898, $B$2:B1898, B1898)</f>
        <v>0.46728395061728395</v>
      </c>
      <c r="AC1898" s="40">
        <f>AVERAGEIFS($J$2:J1898, $B$2:B1898, B1898)</f>
        <v>0.49790123456790103</v>
      </c>
      <c r="AD1898" s="40">
        <f>AVERAGEIFS($D$2:D1898, $B$2:B1898, B1898)</f>
        <v>0.39506172839506171</v>
      </c>
    </row>
    <row r="1899" spans="1:30" x14ac:dyDescent="0.25">
      <c r="A1899" s="39">
        <v>46242</v>
      </c>
      <c r="B1899" t="s">
        <v>16</v>
      </c>
      <c r="C1899">
        <v>27</v>
      </c>
      <c r="D1899" s="40">
        <v>0</v>
      </c>
      <c r="E1899">
        <v>4</v>
      </c>
      <c r="F1899">
        <v>1</v>
      </c>
      <c r="G1899">
        <v>18</v>
      </c>
      <c r="H1899">
        <v>8</v>
      </c>
      <c r="I1899">
        <v>0.25</v>
      </c>
      <c r="J1899">
        <v>0.44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1</v>
      </c>
      <c r="Z1899">
        <v>0</v>
      </c>
      <c r="AA1899" s="40">
        <f>AVERAGEIFS($C$2:C1899, $B$2:B1899, B1899)</f>
        <v>25.630434782608695</v>
      </c>
      <c r="AB1899" s="40">
        <f>AVERAGEIFS($I$2:I1899, $B$2:B1899, B1899)</f>
        <v>0.47391304347826091</v>
      </c>
      <c r="AC1899" s="40">
        <f>AVERAGEIFS($J$2:J1899, $B$2:B1899, B1899)</f>
        <v>0.48347826086956525</v>
      </c>
      <c r="AD1899" s="40">
        <f>AVERAGEIFS($D$2:D1899, $B$2:B1899, B1899)</f>
        <v>0.45652173913043476</v>
      </c>
    </row>
    <row r="1900" spans="1:30" x14ac:dyDescent="0.25">
      <c r="A1900" s="39">
        <v>46242</v>
      </c>
      <c r="B1900" t="s">
        <v>22</v>
      </c>
      <c r="C1900">
        <v>17</v>
      </c>
      <c r="D1900" s="40">
        <v>0</v>
      </c>
      <c r="E1900">
        <v>4</v>
      </c>
      <c r="F1900">
        <v>1</v>
      </c>
      <c r="G1900">
        <v>18</v>
      </c>
      <c r="H1900">
        <v>8</v>
      </c>
      <c r="I1900">
        <v>0.25</v>
      </c>
      <c r="J1900">
        <v>0.44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1</v>
      </c>
      <c r="Z1900">
        <v>0</v>
      </c>
      <c r="AA1900" s="40">
        <f>AVERAGEIFS($C$2:C1900, $B$2:B1900, B1900)</f>
        <v>15.314285714285715</v>
      </c>
      <c r="AB1900" s="40">
        <f>AVERAGEIFS($I$2:I1900, $B$2:B1900, B1900)</f>
        <v>0.41085714285714287</v>
      </c>
      <c r="AC1900" s="40">
        <f>AVERAGEIFS($J$2:J1900, $B$2:B1900, B1900)</f>
        <v>0.45742857142857146</v>
      </c>
      <c r="AD1900" s="40">
        <f>AVERAGEIFS($D$2:D1900, $B$2:B1900, B1900)</f>
        <v>0.37142857142857144</v>
      </c>
    </row>
    <row r="1901" spans="1:30" x14ac:dyDescent="0.25">
      <c r="A1901" s="39">
        <v>46242</v>
      </c>
      <c r="B1901" t="s">
        <v>49</v>
      </c>
      <c r="C1901">
        <v>10</v>
      </c>
      <c r="D1901" s="40">
        <v>0</v>
      </c>
      <c r="E1901">
        <v>4</v>
      </c>
      <c r="F1901">
        <v>1</v>
      </c>
      <c r="G1901">
        <v>18</v>
      </c>
      <c r="H1901">
        <v>8</v>
      </c>
      <c r="I1901">
        <v>0.25</v>
      </c>
      <c r="J1901">
        <v>0.44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1</v>
      </c>
      <c r="Z1901">
        <v>0</v>
      </c>
      <c r="AA1901" s="40">
        <f>AVERAGEIFS($C$2:C1901, $B$2:B1901, B1901)</f>
        <v>10.76</v>
      </c>
      <c r="AB1901" s="40">
        <f>AVERAGEIFS($I$2:I1901, $B$2:B1901, B1901)</f>
        <v>0.496</v>
      </c>
      <c r="AC1901" s="40">
        <f>AVERAGEIFS($J$2:J1901, $B$2:B1901, B1901)</f>
        <v>0.502</v>
      </c>
      <c r="AD1901" s="40">
        <f>AVERAGEIFS($D$2:D1901, $B$2:B1901, B1901)</f>
        <v>0.48</v>
      </c>
    </row>
    <row r="1902" spans="1:30" x14ac:dyDescent="0.25">
      <c r="A1902" s="39">
        <v>46242</v>
      </c>
      <c r="B1902" t="s">
        <v>28</v>
      </c>
      <c r="C1902">
        <v>8</v>
      </c>
      <c r="D1902" s="40">
        <v>0</v>
      </c>
      <c r="E1902">
        <v>4</v>
      </c>
      <c r="F1902">
        <v>1</v>
      </c>
      <c r="G1902">
        <v>18</v>
      </c>
      <c r="H1902">
        <v>8</v>
      </c>
      <c r="I1902">
        <v>0.25</v>
      </c>
      <c r="J1902">
        <v>0.44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1</v>
      </c>
      <c r="Z1902">
        <v>0</v>
      </c>
      <c r="AA1902" s="40">
        <f>AVERAGEIFS($C$2:C1902, $B$2:B1902, B1902)</f>
        <v>11</v>
      </c>
      <c r="AB1902" s="40">
        <f>AVERAGEIFS($I$2:I1902, $B$2:B1902, B1902)</f>
        <v>0.66666666666666663</v>
      </c>
      <c r="AC1902" s="40">
        <f>AVERAGEIFS($J$2:J1902, $B$2:B1902, B1902)</f>
        <v>0.61666666666666659</v>
      </c>
      <c r="AD1902" s="40">
        <f>AVERAGEIFS($D$2:D1902, $B$2:B1902, B1902)</f>
        <v>0.66666666666666663</v>
      </c>
    </row>
    <row r="1903" spans="1:30" x14ac:dyDescent="0.25">
      <c r="A1903" s="39">
        <v>46242</v>
      </c>
      <c r="B1903" t="s">
        <v>112</v>
      </c>
      <c r="C1903">
        <v>9</v>
      </c>
      <c r="D1903" s="40">
        <v>0</v>
      </c>
      <c r="E1903">
        <v>4</v>
      </c>
      <c r="F1903">
        <v>1</v>
      </c>
      <c r="G1903">
        <v>18</v>
      </c>
      <c r="H1903">
        <v>8</v>
      </c>
      <c r="I1903">
        <v>0.25</v>
      </c>
      <c r="J1903">
        <v>0.44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1</v>
      </c>
      <c r="Z1903">
        <v>0</v>
      </c>
      <c r="AA1903" s="40">
        <f>AVERAGEIFS($C$2:C1903, $B$2:B1903, B1903)</f>
        <v>11.054545454545455</v>
      </c>
      <c r="AB1903" s="40">
        <f>AVERAGEIFS($I$2:I1903, $B$2:B1903, B1903)</f>
        <v>0.50181818181818172</v>
      </c>
      <c r="AC1903" s="40">
        <f>AVERAGEIFS($J$2:J1903, $B$2:B1903, B1903)</f>
        <v>0.49999999999999989</v>
      </c>
      <c r="AD1903" s="40">
        <f>AVERAGEIFS($D$2:D1903, $B$2:B1903, B1903)</f>
        <v>0.47272727272727272</v>
      </c>
    </row>
    <row r="1904" spans="1:30" x14ac:dyDescent="0.25">
      <c r="A1904" s="39">
        <v>46242</v>
      </c>
      <c r="B1904" t="s">
        <v>18</v>
      </c>
      <c r="C1904">
        <v>15</v>
      </c>
      <c r="D1904" s="40">
        <v>0</v>
      </c>
      <c r="E1904">
        <v>4</v>
      </c>
      <c r="F1904">
        <v>1</v>
      </c>
      <c r="G1904">
        <v>18</v>
      </c>
      <c r="H1904">
        <v>8</v>
      </c>
      <c r="I1904">
        <v>0.25</v>
      </c>
      <c r="J1904">
        <v>0.44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1</v>
      </c>
      <c r="Z1904">
        <v>0</v>
      </c>
      <c r="AA1904" s="40">
        <f>AVERAGEIFS($C$2:C1904, $B$2:B1904, B1904)</f>
        <v>15.634146341463415</v>
      </c>
      <c r="AB1904" s="40">
        <f>AVERAGEIFS($I$2:I1904, $B$2:B1904, B1904)</f>
        <v>0.47439024390243911</v>
      </c>
      <c r="AC1904" s="40">
        <f>AVERAGEIFS($J$2:J1904, $B$2:B1904, B1904)</f>
        <v>0.49219512195121967</v>
      </c>
      <c r="AD1904" s="40">
        <f>AVERAGEIFS($D$2:D1904, $B$2:B1904, B1904)</f>
        <v>0.3902439024390244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56"/>
  <sheetViews>
    <sheetView tabSelected="1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A20" sqref="A2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6" t="s">
        <v>54</v>
      </c>
      <c r="C2" s="3" t="s">
        <v>70</v>
      </c>
      <c r="D2" s="3">
        <v>1</v>
      </c>
      <c r="E2" s="3"/>
      <c r="F2" s="3"/>
      <c r="G2" s="3"/>
      <c r="H2" s="12">
        <f>SUMIFS('OB History S3'!C:C,'OB History S3'!B:B,A2)</f>
        <v>106</v>
      </c>
      <c r="I2" s="4">
        <f>AVERAGEIFS('OB History S3'!C:C,'OB History S3'!B:B,A2)</f>
        <v>13.25</v>
      </c>
      <c r="J2" s="13">
        <f t="array" ref="J2">MAX(IF('OB History S3'!B:B=A2, 'OB History S3'!C:C))</f>
        <v>26</v>
      </c>
      <c r="K2" s="12">
        <f>COUNTIFS('OB History S3'!B:B,A2,'OB History S3'!D:D, 1)</f>
        <v>3</v>
      </c>
      <c r="L2" s="2">
        <f>COUNTIFS('OB History S3'!B:B,A2,'OB History S3'!D:D, 0)</f>
        <v>5</v>
      </c>
      <c r="M2" s="42">
        <f>LOOKUP(2, 1/('OB History S3'!$B:$B=A2), 'OB History S3'!$AD:$AD)</f>
        <v>0.375</v>
      </c>
      <c r="N2" s="12">
        <f>SUMIFS('OB History S3'!F:F,'OB History S3'!B:B,A2)</f>
        <v>13</v>
      </c>
      <c r="O2" s="2">
        <f>SUMIFS('OB History S3'!E:E,'OB History S3'!B:B,A2)-N2</f>
        <v>19</v>
      </c>
      <c r="P2" s="42">
        <f>LOOKUP(2, 1/('OB History S3'!$B:$B=A2), 'OB History S3'!$AB:$AB)</f>
        <v>0.375</v>
      </c>
      <c r="Q2" s="12">
        <f>SUMIFS('OB History S3'!H:H,'OB History S3'!B:B,A2)</f>
        <v>57</v>
      </c>
      <c r="R2" s="2">
        <f>SUMIFS('OB History S3'!G:G,'OB History S3'!B:B,A2)-Q2</f>
        <v>71</v>
      </c>
      <c r="S2" s="42">
        <f>LOOKUP(2, 1/('OB History S3'!$B:$B=A2), 'OB History S3'!$AC:$AC)</f>
        <v>0.42499999999999999</v>
      </c>
      <c r="T2" s="2">
        <f>COUNTIFS('OB History S3'!$B:$B,$A$2,'OB History S3'!K:K, 1)</f>
        <v>0</v>
      </c>
      <c r="U2" s="2">
        <f>COUNTIFS('OB History S3'!$B:$B,$A$2,'OB History S3'!L:L, 1)</f>
        <v>1</v>
      </c>
      <c r="V2" s="2">
        <f>COUNTIFS('OB History S3'!$B:$B,$A$2,'OB History S3'!M:M, 1)</f>
        <v>1</v>
      </c>
      <c r="W2" s="2">
        <f>COUNTIFS('OB History S3'!$B:$B,$A$2,'OB History S3'!N:N, 1)</f>
        <v>2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0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2</v>
      </c>
      <c r="AH2" s="2">
        <f>COUNTIFS('OB History S3'!$B:$B,$A$2,'OB History S3'!Y:Y, 1)</f>
        <v>4</v>
      </c>
      <c r="AI2" s="2">
        <f>COUNTIFS('OB History S3'!$B:$B,$A$2,'OB History S3'!Z:Z, 1)</f>
        <v>3</v>
      </c>
    </row>
    <row r="3" spans="1:35" x14ac:dyDescent="0.25">
      <c r="A3" s="1" t="s">
        <v>112</v>
      </c>
      <c r="B3" s="2" t="s">
        <v>70</v>
      </c>
      <c r="C3" s="2" t="s">
        <v>70</v>
      </c>
      <c r="D3" s="5">
        <v>1</v>
      </c>
      <c r="E3" s="5"/>
      <c r="F3" s="5"/>
      <c r="G3" s="5"/>
      <c r="H3" s="12">
        <f>SUMIFS('OB History S3'!C:C,'OB History S3'!B:B,A3)</f>
        <v>203</v>
      </c>
      <c r="I3" s="4">
        <f>AVERAGEIFS('OB History S3'!C:C,'OB History S3'!B:B,A3)</f>
        <v>14.5</v>
      </c>
      <c r="J3" s="13">
        <f t="array" ref="J3">MAX(IF('OB History S3'!B:B=A3, 'OB History S3'!C:C))</f>
        <v>25</v>
      </c>
      <c r="K3" s="12">
        <f>COUNTIFS('OB History S3'!B:B,A3,'OB History S3'!D:D, 1)</f>
        <v>5</v>
      </c>
      <c r="L3" s="2">
        <f>COUNTIFS('OB History S3'!B:B,A3,'OB History S3'!D:D, 0)</f>
        <v>9</v>
      </c>
      <c r="M3" s="42">
        <f>LOOKUP(2, 1/('OB History S3'!$B:$B=A3), 'OB History S3'!$AD:$AD)</f>
        <v>0.35714285714285715</v>
      </c>
      <c r="N3" s="12">
        <f>SUMIFS('OB History S3'!F:F,'OB History S3'!B:B,A3)</f>
        <v>30</v>
      </c>
      <c r="O3" s="2">
        <f>SUMIFS('OB History S3'!E:E,'OB History S3'!B:B,A3)-N3</f>
        <v>32</v>
      </c>
      <c r="P3" s="42">
        <f>LOOKUP(2, 1/('OB History S3'!$B:$B=A3), 'OB History S3'!$AB:$AB)</f>
        <v>0.5</v>
      </c>
      <c r="Q3" s="12">
        <f>SUMIFS('OB History S3'!H:H,'OB History S3'!B:B,A3)</f>
        <v>126</v>
      </c>
      <c r="R3" s="2">
        <f>SUMIFS('OB History S3'!G:G,'OB History S3'!B:B,A3)-Q3</f>
        <v>127</v>
      </c>
      <c r="S3" s="42">
        <f>LOOKUP(2, 1/('OB History S3'!$B:$B=A3), 'OB History S3'!$AC:$AC)</f>
        <v>0.50714285714285723</v>
      </c>
      <c r="T3" s="2">
        <f>COUNTIFS('OB History S3'!$B:$B,$A$3,'OB History S3'!K:K, 1)</f>
        <v>3</v>
      </c>
      <c r="U3" s="2">
        <f>COUNTIFS('OB History S3'!$B:$B,$A$3,'OB History S3'!L:L, 1)</f>
        <v>3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1</v>
      </c>
      <c r="Y3" s="2">
        <f>COUNTIFS('OB History S3'!$B:$B,$A$3,'OB History S3'!P:P, 1)</f>
        <v>2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1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3</v>
      </c>
      <c r="AG3" s="2">
        <f>COUNTIFS('OB History S3'!$B:$B,$A$3,'OB History S3'!X:X, 1)</f>
        <v>2</v>
      </c>
      <c r="AH3" s="2">
        <f>COUNTIFS('OB History S3'!$B:$B,$A$3,'OB History S3'!Y:Y, 1)</f>
        <v>7</v>
      </c>
      <c r="AI3" s="2">
        <f>COUNTIFS('OB History S3'!$B:$B,$A$3,'OB History S3'!Z:Z, 1)</f>
        <v>2</v>
      </c>
    </row>
    <row r="4" spans="1:35" x14ac:dyDescent="0.25">
      <c r="A4" s="1" t="s">
        <v>31</v>
      </c>
      <c r="B4" s="2" t="s">
        <v>70</v>
      </c>
      <c r="C4" s="2" t="s">
        <v>70</v>
      </c>
      <c r="D4" s="5"/>
      <c r="E4" s="5"/>
      <c r="F4" s="5"/>
      <c r="G4" s="5"/>
      <c r="H4" s="12">
        <f>SUMIFS('OB History S3'!C:C,'OB History S3'!B:B,A4)</f>
        <v>151</v>
      </c>
      <c r="I4" s="4">
        <f>AVERAGEIFS('OB History S3'!C:C,'OB History S3'!B:B,A4)</f>
        <v>16.777777777777779</v>
      </c>
      <c r="J4" s="13">
        <f t="array" ref="J4">MAX(IF('OB History S3'!B:B=A4, 'OB History S3'!C:C))</f>
        <v>30</v>
      </c>
      <c r="K4" s="12">
        <f>COUNTIFS('OB History S3'!B:B,A4,'OB History S3'!D:D, 1)</f>
        <v>5</v>
      </c>
      <c r="L4" s="2">
        <f>COUNTIFS('OB History S3'!B:B,A4,'OB History S3'!D:D, 0)</f>
        <v>4</v>
      </c>
      <c r="M4" s="42">
        <f>LOOKUP(2, 1/('OB History S3'!$B:$B=A4), 'OB History S3'!$AD:$AD)</f>
        <v>0.55555555555555558</v>
      </c>
      <c r="N4" s="12">
        <f>SUMIFS('OB History S3'!F:F,'OB History S3'!B:B,A4)</f>
        <v>19</v>
      </c>
      <c r="O4" s="2">
        <f>SUMIFS('OB History S3'!E:E,'OB History S3'!B:B,A4)-N4</f>
        <v>16</v>
      </c>
      <c r="P4" s="42">
        <f>LOOKUP(2, 1/('OB History S3'!$B:$B=A4), 'OB History S3'!$AB:$AB)</f>
        <v>0.55888888888888888</v>
      </c>
      <c r="Q4" s="12">
        <f>SUMIFS('OB History S3'!H:H,'OB History S3'!B:B,A4)</f>
        <v>68</v>
      </c>
      <c r="R4" s="2">
        <f>SUMIFS('OB History S3'!G:G,'OB History S3'!B:B,A4)-Q4</f>
        <v>70</v>
      </c>
      <c r="S4" s="42">
        <f>LOOKUP(2, 1/('OB History S3'!$B:$B=A4), 'OB History S3'!$AC:$AC)</f>
        <v>0.5066666666666666</v>
      </c>
      <c r="T4" s="2">
        <f>COUNTIFS('OB History S3'!$B:$B,$A$4,'OB History S3'!K:K, 1)</f>
        <v>0</v>
      </c>
      <c r="U4" s="2">
        <f>COUNTIFS('OB History S3'!$B:$B,$A$4,'OB History S3'!L:L, 1)</f>
        <v>3</v>
      </c>
      <c r="V4" s="2">
        <f>COUNTIFS('OB History S3'!$B:$B,$A$4,'OB History S3'!M:M, 1)</f>
        <v>1</v>
      </c>
      <c r="W4" s="2">
        <f>COUNTIFS('OB History S3'!$B:$B,$A$4,'OB History S3'!N:N, 1)</f>
        <v>1</v>
      </c>
      <c r="X4" s="2">
        <f>COUNTIFS('OB History S3'!$B:$B,$A$4,'OB History S3'!O:O, 1)</f>
        <v>2</v>
      </c>
      <c r="Y4" s="2">
        <f>COUNTIFS('OB History S3'!$B:$B,$A$4,'OB History S3'!P:P, 1)</f>
        <v>2</v>
      </c>
      <c r="Z4" s="2">
        <f>COUNTIFS('OB History S3'!$B:$B,$A$4,'OB History S3'!Q:Q, 1)</f>
        <v>0</v>
      </c>
      <c r="AA4" s="2">
        <f>COUNTIFS('OB History S3'!$B:$B,$A$4,'OB History S3'!R:R, 1)</f>
        <v>0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0</v>
      </c>
      <c r="AF4" s="2">
        <f>COUNTIFS('OB History S3'!$B:$B,$A$4,'OB History S3'!W:W, 1)</f>
        <v>1</v>
      </c>
      <c r="AG4" s="2">
        <f>COUNTIFS('OB History S3'!$B:$B,$A$4,'OB History S3'!X:X, 1)</f>
        <v>1</v>
      </c>
      <c r="AH4" s="2">
        <f>COUNTIFS('OB History S3'!$B:$B,$A$4,'OB History S3'!Y:Y, 1)</f>
        <v>6</v>
      </c>
      <c r="AI4" s="2">
        <f>COUNTIFS('OB History S3'!$B:$B,$A$4,'OB History S3'!Z:Z, 1)</f>
        <v>2</v>
      </c>
    </row>
    <row r="5" spans="1:35" x14ac:dyDescent="0.25">
      <c r="A5" s="1" t="s">
        <v>247</v>
      </c>
      <c r="B5" s="2" t="s">
        <v>70</v>
      </c>
      <c r="C5" s="2" t="s">
        <v>70</v>
      </c>
      <c r="D5" s="5"/>
      <c r="E5" s="5"/>
      <c r="F5" s="5"/>
      <c r="G5" s="5"/>
      <c r="H5" s="12">
        <f>SUMIFS('OB History S3'!C:C,'OB History S3'!B:B,A5)</f>
        <v>98</v>
      </c>
      <c r="I5" s="4">
        <f>AVERAGEIFS('OB History S3'!C:C,'OB History S3'!B:B,A5)</f>
        <v>9.8000000000000007</v>
      </c>
      <c r="J5" s="13">
        <f t="array" ref="J5">MAX(IF('OB History S3'!B:B=A5, 'OB History S3'!C:C))</f>
        <v>19</v>
      </c>
      <c r="K5" s="12">
        <f>COUNTIFS('OB History S3'!B:B,A5,'OB History S3'!D:D, 1)</f>
        <v>5</v>
      </c>
      <c r="L5" s="2">
        <f>COUNTIFS('OB History S3'!B:B,A5,'OB History S3'!D:D, 0)</f>
        <v>5</v>
      </c>
      <c r="M5" s="42">
        <f>LOOKUP(2, 1/('OB History S3'!$B:$B=A5), 'OB History S3'!$AD:$AD)</f>
        <v>0.5</v>
      </c>
      <c r="N5" s="12">
        <f>SUMIFS('OB History S3'!F:F,'OB History S3'!B:B,A5)</f>
        <v>23</v>
      </c>
      <c r="O5" s="2">
        <f>SUMIFS('OB History S3'!E:E,'OB History S3'!B:B,A5)-N5</f>
        <v>20</v>
      </c>
      <c r="P5" s="42">
        <f>LOOKUP(2, 1/('OB History S3'!$B:$B=A5), 'OB History S3'!$AB:$AB)</f>
        <v>0.55499999999999994</v>
      </c>
      <c r="Q5" s="12">
        <f>SUMIFS('OB History S3'!H:H,'OB History S3'!B:B,A5)</f>
        <v>96</v>
      </c>
      <c r="R5" s="2">
        <f>SUMIFS('OB History S3'!G:G,'OB History S3'!B:B,A5)-Q5</f>
        <v>83</v>
      </c>
      <c r="S5" s="42">
        <f>LOOKUP(2, 1/('OB History S3'!$B:$B=A5), 'OB History S3'!$AC:$AC)</f>
        <v>0.55000000000000004</v>
      </c>
      <c r="T5" s="2">
        <f>COUNTIFS('OB History S3'!$B:$B,$A$5,'OB History S3'!K:K, 1)</f>
        <v>3</v>
      </c>
      <c r="U5" s="2">
        <f>COUNTIFS('OB History S3'!$B:$B,$A$5,'OB History S3'!L:L, 1)</f>
        <v>2</v>
      </c>
      <c r="V5" s="2">
        <f>COUNTIFS('OB History S3'!$B:$B,$A$5,'OB History S3'!M:M, 1)</f>
        <v>0</v>
      </c>
      <c r="W5" s="2">
        <f>COUNTIFS('OB History S3'!$B:$B,$A$5,'OB History S3'!N:N, 1)</f>
        <v>2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1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2</v>
      </c>
      <c r="AG5" s="2">
        <f>COUNTIFS('OB History S3'!$B:$B,$A$5,'OB History S3'!X:X, 1)</f>
        <v>3</v>
      </c>
      <c r="AH5" s="2">
        <f>COUNTIFS('OB History S3'!$B:$B,$A$5,'OB History S3'!Y:Y, 1)</f>
        <v>4</v>
      </c>
      <c r="AI5" s="2">
        <f>COUNTIFS('OB History S3'!$B:$B,$A$5,'OB History S3'!Z:Z, 1)</f>
        <v>4</v>
      </c>
    </row>
    <row r="6" spans="1:35" x14ac:dyDescent="0.25">
      <c r="A6" s="1" t="s">
        <v>65</v>
      </c>
      <c r="B6" s="2" t="s">
        <v>70</v>
      </c>
      <c r="C6" s="2" t="s">
        <v>70</v>
      </c>
      <c r="D6" s="5">
        <v>2</v>
      </c>
      <c r="E6" s="5">
        <v>1</v>
      </c>
      <c r="F6" s="5"/>
      <c r="G6" s="5"/>
      <c r="H6" s="12">
        <f>SUMIFS('OB History S3'!C:C,'OB History S3'!B:B,A6)</f>
        <v>224</v>
      </c>
      <c r="I6" s="4">
        <f>AVERAGEIFS('OB History S3'!C:C,'OB History S3'!B:B,A6)</f>
        <v>20.363636363636363</v>
      </c>
      <c r="J6" s="13">
        <f t="array" ref="J6">MAX(IF('OB History S3'!B:B=A6, 'OB History S3'!C:C))</f>
        <v>33</v>
      </c>
      <c r="K6" s="12">
        <f>COUNTIFS('OB History S3'!B:B,A6,'OB History S3'!D:D, 1)</f>
        <v>8</v>
      </c>
      <c r="L6" s="2">
        <f>COUNTIFS('OB History S3'!B:B,A6,'OB History S3'!D:D, 0)</f>
        <v>3</v>
      </c>
      <c r="M6" s="42">
        <f>LOOKUP(2, 1/('OB History S3'!$B:$B=A6), 'OB History S3'!$AD:$AD)</f>
        <v>0.72727272727272729</v>
      </c>
      <c r="N6" s="12">
        <f>SUMIFS('OB History S3'!F:F,'OB History S3'!B:B,A6)</f>
        <v>27</v>
      </c>
      <c r="O6" s="2">
        <f>SUMIFS('OB History S3'!E:E,'OB History S3'!B:B,A6)-N6</f>
        <v>17</v>
      </c>
      <c r="P6" s="42">
        <f>LOOKUP(2, 1/('OB History S3'!$B:$B=A6), 'OB History S3'!$AB:$AB)</f>
        <v>0.62</v>
      </c>
      <c r="Q6" s="12">
        <f>SUMIFS('OB History S3'!H:H,'OB History S3'!B:B,A6)</f>
        <v>107</v>
      </c>
      <c r="R6" s="2">
        <f>SUMIFS('OB History S3'!G:G,'OB History S3'!B:B,A6)-Q6</f>
        <v>79</v>
      </c>
      <c r="S6" s="42">
        <f>LOOKUP(2, 1/('OB History S3'!$B:$B=A6), 'OB History S3'!$AC:$AC)</f>
        <v>0.58545454545454545</v>
      </c>
      <c r="T6" s="2">
        <f>COUNTIFS('OB History S3'!$B:$B,$A$6,'OB History S3'!K:K, 1)</f>
        <v>2</v>
      </c>
      <c r="U6" s="2">
        <f>COUNTIFS('OB History S3'!$B:$B,$A$6,'OB History S3'!L:L, 1)</f>
        <v>2</v>
      </c>
      <c r="V6" s="2">
        <f>COUNTIFS('OB History S3'!$B:$B,$A$6,'OB History S3'!M:M, 1)</f>
        <v>1</v>
      </c>
      <c r="W6" s="2">
        <f>COUNTIFS('OB History S3'!$B:$B,$A$6,'OB History S3'!N:N, 1)</f>
        <v>2</v>
      </c>
      <c r="X6" s="2">
        <f>COUNTIFS('OB History S3'!$B:$B,$A$6,'OB History S3'!O:O, 1)</f>
        <v>2</v>
      </c>
      <c r="Y6" s="2">
        <f>COUNTIFS('OB History S3'!$B:$B,$A$6,'OB History S3'!P:P, 1)</f>
        <v>1</v>
      </c>
      <c r="Z6" s="2">
        <f>COUNTIFS('OB History S3'!$B:$B,$A$6,'OB History S3'!Q:Q, 1)</f>
        <v>0</v>
      </c>
      <c r="AA6" s="2">
        <f>COUNTIFS('OB History S3'!$B:$B,$A$6,'OB History S3'!R:R, 1)</f>
        <v>1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1</v>
      </c>
      <c r="AG6" s="2">
        <f>COUNTIFS('OB History S3'!$B:$B,$A$6,'OB History S3'!X:X, 1)</f>
        <v>4</v>
      </c>
      <c r="AH6" s="2">
        <f>COUNTIFS('OB History S3'!$B:$B,$A$6,'OB History S3'!Y:Y, 1)</f>
        <v>4</v>
      </c>
      <c r="AI6" s="2">
        <f>COUNTIFS('OB History S3'!$B:$B,$A$6,'OB History S3'!Z:Z, 1)</f>
        <v>6</v>
      </c>
    </row>
    <row r="7" spans="1:35" x14ac:dyDescent="0.25">
      <c r="A7" s="1" t="s">
        <v>28</v>
      </c>
      <c r="B7" s="2" t="s">
        <v>70</v>
      </c>
      <c r="C7" s="2" t="s">
        <v>70</v>
      </c>
      <c r="D7" s="5"/>
      <c r="E7" s="5"/>
      <c r="F7" s="5"/>
      <c r="G7" s="5"/>
      <c r="H7" s="12">
        <f>SUMIFS('OB History S3'!C:C,'OB History S3'!B:B,A7)</f>
        <v>26</v>
      </c>
      <c r="I7" s="4">
        <f>AVERAGEIFS('OB History S3'!C:C,'OB History S3'!B:B,A7)</f>
        <v>13</v>
      </c>
      <c r="J7" s="13">
        <f t="array" ref="J7">MAX(IF('OB History S3'!B:B=A7, 'OB History S3'!C:C))</f>
        <v>18</v>
      </c>
      <c r="K7" s="12">
        <f>COUNTIFS('OB History S3'!B:B,A7,'OB History S3'!D:D, 1)</f>
        <v>0</v>
      </c>
      <c r="L7" s="2">
        <f>COUNTIFS('OB History S3'!B:B,A7,'OB History S3'!D:D, 0)</f>
        <v>2</v>
      </c>
      <c r="M7" s="42">
        <f>LOOKUP(2, 1/('OB History S3'!$B:$B=A7), 'OB History S3'!$AD:$AD)</f>
        <v>0</v>
      </c>
      <c r="N7" s="12">
        <f>SUMIFS('OB History S3'!F:F,'OB History S3'!B:B,A7)</f>
        <v>3</v>
      </c>
      <c r="O7" s="2">
        <f>SUMIFS('OB History S3'!E:E,'OB History S3'!B:B,A7)-N7</f>
        <v>6</v>
      </c>
      <c r="P7" s="42">
        <f>LOOKUP(2, 1/('OB History S3'!$B:$B=A7), 'OB History S3'!$AB:$AB)</f>
        <v>0.32500000000000001</v>
      </c>
      <c r="Q7" s="12">
        <f>SUMIFS('OB History S3'!H:H,'OB History S3'!B:B,A7)</f>
        <v>20</v>
      </c>
      <c r="R7" s="2">
        <f>SUMIFS('OB History S3'!G:G,'OB History S3'!B:B,A7)-Q7</f>
        <v>22</v>
      </c>
      <c r="S7" s="42">
        <f>LOOKUP(2, 1/('OB History S3'!$B:$B=A7), 'OB History S3'!$AC:$AC)</f>
        <v>0.47</v>
      </c>
      <c r="T7" s="2">
        <f>COUNTIFS('OB History S3'!$B:$B,$A$7,'OB History S3'!K:K, 1)</f>
        <v>0</v>
      </c>
      <c r="U7" s="2">
        <f>COUNTIFS('OB History S3'!$B:$B,$A$7,'OB History S3'!L:L, 1)</f>
        <v>0</v>
      </c>
      <c r="V7" s="2">
        <f>COUNTIFS('OB History S3'!$B:$B,$A$7,'OB History S3'!M:M, 1)</f>
        <v>0</v>
      </c>
      <c r="W7" s="2">
        <f>COUNTIFS('OB History S3'!$B:$B,$A$7,'OB History S3'!N:N, 1)</f>
        <v>0</v>
      </c>
      <c r="X7" s="2">
        <f>COUNTIFS('OB History S3'!$B:$B,$A$7,'OB History S3'!O:O, 1)</f>
        <v>1</v>
      </c>
      <c r="Y7" s="2">
        <f>COUNTIFS('OB History S3'!$B:$B,$A$7,'OB History S3'!P:P, 1)</f>
        <v>0</v>
      </c>
      <c r="Z7" s="2">
        <f>COUNTIFS('OB History S3'!$B:$B,$A$7,'OB History S3'!Q:Q, 1)</f>
        <v>0</v>
      </c>
      <c r="AA7" s="2">
        <f>COUNTIFS('OB History S3'!$B:$B,$A$7,'OB History S3'!R:R, 1)</f>
        <v>0</v>
      </c>
      <c r="AB7" s="2">
        <f>COUNTIFS('OB History S3'!$B:$B,$A$7,'OB History S3'!S:S, 1)</f>
        <v>0</v>
      </c>
      <c r="AC7" s="2">
        <f>COUNTIFS('OB History S3'!$B:$B,$A$7,'OB History S3'!T:T, 1)</f>
        <v>0</v>
      </c>
      <c r="AD7" s="2">
        <f>COUNTIFS('OB History S3'!$B:$B,$A$7,'OB History S3'!U:U, 1)</f>
        <v>0</v>
      </c>
      <c r="AE7" s="2">
        <f>COUNTIFS('OB History S3'!$B:$B,$A$7,'OB History S3'!V:V, 1)</f>
        <v>0</v>
      </c>
      <c r="AF7" s="2">
        <f>COUNTIFS('OB History S3'!$B:$B,$A$7,'OB History S3'!W:W, 1)</f>
        <v>0</v>
      </c>
      <c r="AG7" s="2">
        <f>COUNTIFS('OB History S3'!$B:$B,$A$7,'OB History S3'!X:X, 1)</f>
        <v>0</v>
      </c>
      <c r="AH7" s="2">
        <f>COUNTIFS('OB History S3'!$B:$B,$A$7,'OB History S3'!Y:Y, 1)</f>
        <v>1</v>
      </c>
      <c r="AI7" s="2">
        <f>COUNTIFS('OB History S3'!$B:$B,$A$7,'OB History S3'!Z:Z, 1)</f>
        <v>1</v>
      </c>
    </row>
    <row r="8" spans="1:35" x14ac:dyDescent="0.25">
      <c r="A8" s="1" t="s">
        <v>29</v>
      </c>
      <c r="B8" s="6" t="s">
        <v>98</v>
      </c>
      <c r="C8" s="2" t="s">
        <v>70</v>
      </c>
      <c r="D8" s="5"/>
      <c r="E8" s="5"/>
      <c r="F8" s="5"/>
      <c r="G8" s="5"/>
      <c r="H8" s="12">
        <f>SUMIFS('OB History S3'!C:C,'OB History S3'!B:B,A8)</f>
        <v>110</v>
      </c>
      <c r="I8" s="4">
        <f>AVERAGEIFS('OB History S3'!C:C,'OB History S3'!B:B,A8)</f>
        <v>11</v>
      </c>
      <c r="J8" s="13">
        <f t="array" ref="J8">MAX(IF('OB History S3'!B:B=A8, 'OB History S3'!C:C))</f>
        <v>20</v>
      </c>
      <c r="K8" s="12">
        <f>COUNTIFS('OB History S3'!B:B,A8,'OB History S3'!D:D, 1)</f>
        <v>6</v>
      </c>
      <c r="L8" s="2">
        <f>COUNTIFS('OB History S3'!B:B,A8,'OB History S3'!D:D, 0)</f>
        <v>4</v>
      </c>
      <c r="M8" s="42">
        <f>LOOKUP(2, 1/('OB History S3'!$B:$B=A8), 'OB History S3'!$AD:$AD)</f>
        <v>0.6</v>
      </c>
      <c r="N8" s="12">
        <f>SUMIFS('OB History S3'!F:F,'OB History S3'!B:B,A8)</f>
        <v>20</v>
      </c>
      <c r="O8" s="2">
        <f>SUMIFS('OB History S3'!E:E,'OB History S3'!B:B,A8)-N8</f>
        <v>21</v>
      </c>
      <c r="P8" s="42">
        <f>LOOKUP(2, 1/('OB History S3'!$B:$B=A8), 'OB History S3'!$AB:$AB)</f>
        <v>0.45499999999999996</v>
      </c>
      <c r="Q8" s="12">
        <f>SUMIFS('OB History S3'!H:H,'OB History S3'!B:B,A8)</f>
        <v>83</v>
      </c>
      <c r="R8" s="2">
        <f>SUMIFS('OB History S3'!G:G,'OB History S3'!B:B,A8)-Q8</f>
        <v>87</v>
      </c>
      <c r="S8" s="42">
        <f>LOOKUP(2, 1/('OB History S3'!$B:$B=A8), 'OB History S3'!$AC:$AC)</f>
        <v>0.46600000000000003</v>
      </c>
      <c r="T8" s="2">
        <f>COUNTIFS('OB History S3'!$B:$B,$A$8,'OB History S3'!K:K, 1)</f>
        <v>3</v>
      </c>
      <c r="U8" s="2">
        <f>COUNTIFS('OB History S3'!$B:$B,$A$8,'OB History S3'!L:L, 1)</f>
        <v>0</v>
      </c>
      <c r="V8" s="2">
        <f>COUNTIFS('OB History S3'!$B:$B,$A$8,'OB History S3'!M:M, 1)</f>
        <v>0</v>
      </c>
      <c r="W8" s="2">
        <f>COUNTIFS('OB History S3'!$B:$B,$A$8,'OB History S3'!N:N, 1)</f>
        <v>4</v>
      </c>
      <c r="X8" s="2">
        <f>COUNTIFS('OB History S3'!$B:$B,$A$8,'OB History S3'!O:O, 1)</f>
        <v>2</v>
      </c>
      <c r="Y8" s="2">
        <f>COUNTIFS('OB History S3'!$B:$B,$A$8,'OB History S3'!P:P, 1)</f>
        <v>1</v>
      </c>
      <c r="Z8" s="2">
        <f>COUNTIFS('OB History S3'!$B:$B,$A$8,'OB History S3'!Q:Q, 1)</f>
        <v>0</v>
      </c>
      <c r="AA8" s="2">
        <f>COUNTIFS('OB History S3'!$B:$B,$A$8,'OB History S3'!R:R, 1)</f>
        <v>0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3</v>
      </c>
      <c r="AH8" s="2">
        <f>COUNTIFS('OB History S3'!$B:$B,$A$8,'OB History S3'!Y:Y, 1)</f>
        <v>2</v>
      </c>
      <c r="AI8" s="2">
        <f>COUNTIFS('OB History S3'!$B:$B,$A$8,'OB History S3'!Z:Z, 1)</f>
        <v>5</v>
      </c>
    </row>
    <row r="9" spans="1:35" x14ac:dyDescent="0.25">
      <c r="A9" s="1" t="s">
        <v>17</v>
      </c>
      <c r="B9" s="2" t="s">
        <v>70</v>
      </c>
      <c r="C9" s="2" t="s">
        <v>70</v>
      </c>
      <c r="D9" s="5"/>
      <c r="E9" s="5"/>
      <c r="F9" s="5"/>
      <c r="G9" s="5"/>
      <c r="H9" s="12">
        <f>SUMIFS('OB History S3'!C:C,'OB History S3'!B:B,A9)</f>
        <v>107</v>
      </c>
      <c r="I9" s="4">
        <f>AVERAGEIFS('OB History S3'!C:C,'OB History S3'!B:B,A9)</f>
        <v>10.7</v>
      </c>
      <c r="J9" s="13">
        <f t="array" ref="J9">MAX(IF('OB History S3'!B:B=A9, 'OB History S3'!C:C))</f>
        <v>18</v>
      </c>
      <c r="K9" s="12">
        <f>COUNTIFS('OB History S3'!B:B,A9,'OB History S3'!D:D, 1)</f>
        <v>5</v>
      </c>
      <c r="L9" s="2">
        <f>COUNTIFS('OB History S3'!B:B,A9,'OB History S3'!D:D, 0)</f>
        <v>5</v>
      </c>
      <c r="M9" s="42">
        <f>LOOKUP(2, 1/('OB History S3'!$B:$B=A9), 'OB History S3'!$AD:$AD)</f>
        <v>0.5</v>
      </c>
      <c r="N9" s="12">
        <f>SUMIFS('OB History S3'!F:F,'OB History S3'!B:B,A9)</f>
        <v>22</v>
      </c>
      <c r="O9" s="2">
        <f>SUMIFS('OB History S3'!E:E,'OB History S3'!B:B,A9)-N9</f>
        <v>21</v>
      </c>
      <c r="P9" s="42">
        <f>LOOKUP(2, 1/('OB History S3'!$B:$B=A9), 'OB History S3'!$AB:$AB)</f>
        <v>0.52500000000000002</v>
      </c>
      <c r="Q9" s="12">
        <f>SUMIFS('OB History S3'!H:H,'OB History S3'!B:B,A9)</f>
        <v>88</v>
      </c>
      <c r="R9" s="2">
        <f>SUMIFS('OB History S3'!G:G,'OB History S3'!B:B,A9)-Q9</f>
        <v>91</v>
      </c>
      <c r="S9" s="42">
        <f>LOOKUP(2, 1/('OB History S3'!$B:$B=A9), 'OB History S3'!$AC:$AC)</f>
        <v>0.49399999999999994</v>
      </c>
      <c r="T9" s="2">
        <f>COUNTIFS('OB History S3'!$B:$B,$A$9,'OB History S3'!K:K, 1)</f>
        <v>2</v>
      </c>
      <c r="U9" s="2">
        <f>COUNTIFS('OB History S3'!$B:$B,$A$9,'OB History S3'!L:L, 1)</f>
        <v>1</v>
      </c>
      <c r="V9" s="2">
        <f>COUNTIFS('OB History S3'!$B:$B,$A$9,'OB History S3'!M:M, 1)</f>
        <v>0</v>
      </c>
      <c r="W9" s="2">
        <f>COUNTIFS('OB History S3'!$B:$B,$A$9,'OB History S3'!N:N, 1)</f>
        <v>3</v>
      </c>
      <c r="X9" s="2">
        <f>COUNTIFS('OB History S3'!$B:$B,$A$9,'OB History S3'!O:O, 1)</f>
        <v>1</v>
      </c>
      <c r="Y9" s="2">
        <f>COUNTIFS('OB History S3'!$B:$B,$A$9,'OB History S3'!P:P, 1)</f>
        <v>0</v>
      </c>
      <c r="Z9" s="2">
        <f>COUNTIFS('OB History S3'!$B:$B,$A$9,'OB History S3'!Q:Q, 1)</f>
        <v>1</v>
      </c>
      <c r="AA9" s="2">
        <f>COUNTIFS('OB History S3'!$B:$B,$A$9,'OB History S3'!R:R, 1)</f>
        <v>0</v>
      </c>
      <c r="AB9" s="2">
        <f>COUNTIFS('OB History S3'!$B:$B,$A$9,'OB History S3'!S:S, 1)</f>
        <v>0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2</v>
      </c>
      <c r="AG9" s="2">
        <f>COUNTIFS('OB History S3'!$B:$B,$A$9,'OB History S3'!X:X, 1)</f>
        <v>4</v>
      </c>
      <c r="AH9" s="2">
        <f>COUNTIFS('OB History S3'!$B:$B,$A$9,'OB History S3'!Y:Y, 1)</f>
        <v>2</v>
      </c>
      <c r="AI9" s="2">
        <f>COUNTIFS('OB History S3'!$B:$B,$A$9,'OB History S3'!Z:Z, 1)</f>
        <v>5</v>
      </c>
    </row>
    <row r="10" spans="1:35" x14ac:dyDescent="0.25">
      <c r="A10" s="1" t="s">
        <v>36</v>
      </c>
      <c r="B10" s="6" t="s">
        <v>54</v>
      </c>
      <c r="C10" s="2" t="s">
        <v>70</v>
      </c>
      <c r="D10" s="5"/>
      <c r="E10" s="5"/>
      <c r="F10" s="5"/>
      <c r="G10" s="5"/>
      <c r="H10" s="12">
        <f>SUMIFS('OB History S3'!C:C,'OB History S3'!B:B,A10)</f>
        <v>55</v>
      </c>
      <c r="I10" s="4">
        <f>AVERAGEIFS('OB History S3'!C:C,'OB History S3'!B:B,A10)</f>
        <v>27.5</v>
      </c>
      <c r="J10" s="13">
        <f t="array" ref="J10">MAX(IF('OB History S3'!B:B=A10, 'OB History S3'!C:C))</f>
        <v>42</v>
      </c>
      <c r="K10" s="12">
        <f>COUNTIFS('OB History S3'!B:B,A10,'OB History S3'!D:D, 1)</f>
        <v>1</v>
      </c>
      <c r="L10" s="2">
        <f>COUNTIFS('OB History S3'!B:B,A10,'OB History S3'!D:D, 0)</f>
        <v>1</v>
      </c>
      <c r="M10" s="42">
        <f>LOOKUP(2, 1/('OB History S3'!$B:$B=A10), 'OB History S3'!$AD:$AD)</f>
        <v>0.5</v>
      </c>
      <c r="N10" s="12">
        <f>SUMIFS('OB History S3'!F:F,'OB History S3'!B:B,A10)</f>
        <v>5</v>
      </c>
      <c r="O10" s="2">
        <f>SUMIFS('OB History S3'!E:E,'OB History S3'!B:B,A10)-N10</f>
        <v>4</v>
      </c>
      <c r="P10" s="42">
        <f>LOOKUP(2, 1/('OB History S3'!$B:$B=A10), 'OB History S3'!$AB:$AB)</f>
        <v>0.57499999999999996</v>
      </c>
      <c r="Q10" s="12">
        <f>SUMIFS('OB History S3'!H:H,'OB History S3'!B:B,A10)</f>
        <v>21</v>
      </c>
      <c r="R10" s="2">
        <f>SUMIFS('OB History S3'!G:G,'OB History S3'!B:B,A10)-Q10</f>
        <v>16</v>
      </c>
      <c r="S10" s="42">
        <f>LOOKUP(2, 1/('OB History S3'!$B:$B=A10), 'OB History S3'!$AC:$AC)</f>
        <v>0.57000000000000006</v>
      </c>
      <c r="T10" s="2">
        <f>COUNTIFS('OB History S3'!$B:$B,$A$10,'OB History S3'!K:K, 1)</f>
        <v>1</v>
      </c>
      <c r="U10" s="2">
        <f>COUNTIFS('OB History S3'!$B:$B,$A$10,'OB History S3'!L:L, 1)</f>
        <v>0</v>
      </c>
      <c r="V10" s="2">
        <f>COUNTIFS('OB History S3'!$B:$B,$A$10,'OB History S3'!M:M, 1)</f>
        <v>0</v>
      </c>
      <c r="W10" s="2">
        <f>COUNTIFS('OB History S3'!$B:$B,$A$10,'OB History S3'!N:N, 1)</f>
        <v>1</v>
      </c>
      <c r="X10" s="2">
        <f>COUNTIFS('OB History S3'!$B:$B,$A$10,'OB History S3'!O:O, 1)</f>
        <v>0</v>
      </c>
      <c r="Y10" s="2">
        <f>COUNTIFS('OB History S3'!$B:$B,$A$10,'OB History S3'!P:P, 1)</f>
        <v>0</v>
      </c>
      <c r="Z10" s="2">
        <f>COUNTIFS('OB History S3'!$B:$B,$A$10,'OB History S3'!Q:Q, 1)</f>
        <v>0</v>
      </c>
      <c r="AA10" s="2">
        <f>COUNTIFS('OB History S3'!$B:$B,$A$10,'OB History S3'!R:R, 1)</f>
        <v>0</v>
      </c>
      <c r="AB10" s="2">
        <f>COUNTIFS('OB History S3'!$B:$B,$A$10,'OB History S3'!S:S, 1)</f>
        <v>0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0</v>
      </c>
      <c r="AF10" s="2">
        <f>COUNTIFS('OB History S3'!$B:$B,$A$10,'OB History S3'!W:W, 1)</f>
        <v>0</v>
      </c>
      <c r="AG10" s="2">
        <f>COUNTIFS('OB History S3'!$B:$B,$A$10,'OB History S3'!X:X, 1)</f>
        <v>0</v>
      </c>
      <c r="AH10" s="2">
        <f>COUNTIFS('OB History S3'!$B:$B,$A$10,'OB History S3'!Y:Y, 1)</f>
        <v>1</v>
      </c>
      <c r="AI10" s="2">
        <f>COUNTIFS('OB History S3'!$B:$B,$A$10,'OB History S3'!Z:Z, 1)</f>
        <v>2</v>
      </c>
    </row>
    <row r="11" spans="1:35" x14ac:dyDescent="0.25">
      <c r="A11" s="1" t="s">
        <v>151</v>
      </c>
      <c r="B11" s="6" t="s">
        <v>70</v>
      </c>
      <c r="C11" s="2" t="s">
        <v>70</v>
      </c>
      <c r="D11" s="5"/>
      <c r="E11" s="5"/>
      <c r="F11" s="5"/>
      <c r="G11" s="5"/>
      <c r="H11" s="12">
        <f>SUMIFS('OB History S3'!C:C,'OB History S3'!B:B,A11)</f>
        <v>149</v>
      </c>
      <c r="I11" s="4">
        <f>AVERAGEIFS('OB History S3'!C:C,'OB History S3'!B:B,A11)</f>
        <v>24.833333333333332</v>
      </c>
      <c r="J11" s="13">
        <f t="array" ref="J11">MAX(IF('OB History S3'!B:B=A11, 'OB History S3'!C:C))</f>
        <v>32</v>
      </c>
      <c r="K11" s="12">
        <f>COUNTIFS('OB History S3'!B:B,A11,'OB History S3'!D:D, 1)</f>
        <v>6</v>
      </c>
      <c r="L11" s="2">
        <f>COUNTIFS('OB History S3'!B:B,A11,'OB History S3'!D:D, 0)</f>
        <v>0</v>
      </c>
      <c r="M11" s="42">
        <f>LOOKUP(2, 1/('OB History S3'!$B:$B=A11), 'OB History S3'!$AD:$AD)</f>
        <v>1</v>
      </c>
      <c r="N11" s="12">
        <f>SUMIFS('OB History S3'!F:F,'OB History S3'!B:B,A11)</f>
        <v>17</v>
      </c>
      <c r="O11" s="2">
        <f>SUMIFS('OB History S3'!E:E,'OB History S3'!B:B,A11)-N11</f>
        <v>9</v>
      </c>
      <c r="P11" s="42">
        <f>LOOKUP(2, 1/('OB History S3'!$B:$B=A11), 'OB History S3'!$AB:$AB)</f>
        <v>0.66166666666666663</v>
      </c>
      <c r="Q11" s="12">
        <f>SUMIFS('OB History S3'!H:H,'OB History S3'!B:B,A11)</f>
        <v>63</v>
      </c>
      <c r="R11" s="2">
        <f>SUMIFS('OB History S3'!G:G,'OB History S3'!B:B,A11)-Q11</f>
        <v>43</v>
      </c>
      <c r="S11" s="42">
        <f>LOOKUP(2, 1/('OB History S3'!$B:$B=A11), 'OB History S3'!$AC:$AC)</f>
        <v>0.61</v>
      </c>
      <c r="T11" s="2">
        <f>COUNTIFS('OB History S3'!$B:$B,$A$11,'OB History S3'!K:K, 1)</f>
        <v>2</v>
      </c>
      <c r="U11" s="2">
        <f>COUNTIFS('OB History S3'!$B:$B,$A$11,'OB History S3'!L:L, 1)</f>
        <v>1</v>
      </c>
      <c r="V11" s="2">
        <f>COUNTIFS('OB History S3'!$B:$B,$A$11,'OB History S3'!M:M, 1)</f>
        <v>1</v>
      </c>
      <c r="W11" s="2">
        <f>COUNTIFS('OB History S3'!$B:$B,$A$11,'OB History S3'!N:N, 1)</f>
        <v>2</v>
      </c>
      <c r="X11" s="2">
        <f>COUNTIFS('OB History S3'!$B:$B,$A$11,'OB History S3'!O:O, 1)</f>
        <v>1</v>
      </c>
      <c r="Y11" s="2">
        <f>COUNTIFS('OB History S3'!$B:$B,$A$11,'OB History S3'!P:P, 1)</f>
        <v>1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0</v>
      </c>
      <c r="AE11" s="2">
        <f>COUNTIFS('OB History S3'!$B:$B,$A$11,'OB History S3'!V:V, 1)</f>
        <v>0</v>
      </c>
      <c r="AF11" s="2">
        <f>COUNTIFS('OB History S3'!$B:$B,$A$11,'OB History S3'!W:W, 1)</f>
        <v>1</v>
      </c>
      <c r="AG11" s="2">
        <f>COUNTIFS('OB History S3'!$B:$B,$A$11,'OB History S3'!X:X, 1)</f>
        <v>2</v>
      </c>
      <c r="AH11" s="2">
        <f>COUNTIFS('OB History S3'!$B:$B,$A$11,'OB History S3'!Y:Y, 1)</f>
        <v>2</v>
      </c>
      <c r="AI11" s="2">
        <f>COUNTIFS('OB History S3'!$B:$B,$A$11,'OB History S3'!Z:Z, 1)</f>
        <v>4</v>
      </c>
    </row>
    <row r="12" spans="1:35" x14ac:dyDescent="0.25">
      <c r="A12" s="1" t="s">
        <v>186</v>
      </c>
      <c r="B12" s="6" t="s">
        <v>70</v>
      </c>
      <c r="C12" s="2" t="s">
        <v>70</v>
      </c>
      <c r="D12" s="5">
        <v>1</v>
      </c>
      <c r="E12" s="5"/>
      <c r="F12" s="5"/>
      <c r="G12" s="5"/>
      <c r="H12" s="12">
        <f>SUMIFS('OB History S3'!C:C,'OB History S3'!B:B,A12)</f>
        <v>295</v>
      </c>
      <c r="I12" s="4">
        <f>AVERAGEIFS('OB History S3'!C:C,'OB History S3'!B:B,A12)</f>
        <v>13.409090909090908</v>
      </c>
      <c r="J12" s="13">
        <f t="array" ref="J12">MAX(IF('OB History S3'!B:B=A12, 'OB History S3'!C:C))</f>
        <v>31</v>
      </c>
      <c r="K12" s="12">
        <f>COUNTIFS('OB History S3'!B:B,A12,'OB History S3'!D:D, 1)</f>
        <v>15</v>
      </c>
      <c r="L12" s="2">
        <f>COUNTIFS('OB History S3'!B:B,A12,'OB History S3'!D:D, 0)</f>
        <v>7</v>
      </c>
      <c r="M12" s="42">
        <f>LOOKUP(2, 1/('OB History S3'!$B:$B=A12), 'OB History S3'!$AD:$AD)</f>
        <v>0.68181818181818177</v>
      </c>
      <c r="N12" s="12">
        <f>SUMIFS('OB History S3'!F:F,'OB History S3'!B:B,A12)</f>
        <v>53</v>
      </c>
      <c r="O12" s="2">
        <f>SUMIFS('OB History S3'!E:E,'OB History S3'!B:B,A12)-N12</f>
        <v>37</v>
      </c>
      <c r="P12" s="42">
        <f>LOOKUP(2, 1/('OB History S3'!$B:$B=A12), 'OB History S3'!$AB:$AB)</f>
        <v>0.6045454545454545</v>
      </c>
      <c r="Q12" s="12">
        <f>SUMIFS('OB History S3'!H:H,'OB History S3'!B:B,A12)</f>
        <v>206</v>
      </c>
      <c r="R12" s="2">
        <f>SUMIFS('OB History S3'!G:G,'OB History S3'!B:B,A12)-Q12</f>
        <v>170</v>
      </c>
      <c r="S12" s="42">
        <f>LOOKUP(2, 1/('OB History S3'!$B:$B=A12), 'OB History S3'!$AC:$AC)</f>
        <v>0.55409090909090908</v>
      </c>
      <c r="T12" s="2">
        <f>COUNTIFS('OB History S3'!$B:$B,$A$12,'OB History S3'!K:K, 1)</f>
        <v>3</v>
      </c>
      <c r="U12" s="2">
        <f>COUNTIFS('OB History S3'!$B:$B,$A$12,'OB History S3'!L:L, 1)</f>
        <v>4</v>
      </c>
      <c r="V12" s="2">
        <f>COUNTIFS('OB History S3'!$B:$B,$A$12,'OB History S3'!M:M, 1)</f>
        <v>1</v>
      </c>
      <c r="W12" s="2">
        <f>COUNTIFS('OB History S3'!$B:$B,$A$12,'OB History S3'!N:N, 1)</f>
        <v>8</v>
      </c>
      <c r="X12" s="2">
        <f>COUNTIFS('OB History S3'!$B:$B,$A$12,'OB History S3'!O:O, 1)</f>
        <v>3</v>
      </c>
      <c r="Y12" s="2">
        <f>COUNTIFS('OB History S3'!$B:$B,$A$12,'OB History S3'!P:P, 1)</f>
        <v>3</v>
      </c>
      <c r="Z12" s="2">
        <f>COUNTIFS('OB History S3'!$B:$B,$A$12,'OB History S3'!Q:Q, 1)</f>
        <v>0</v>
      </c>
      <c r="AA12" s="2">
        <f>COUNTIFS('OB History S3'!$B:$B,$A$12,'OB History S3'!R:R, 1)</f>
        <v>3</v>
      </c>
      <c r="AB12" s="2">
        <f>COUNTIFS('OB History S3'!$B:$B,$A$12,'OB History S3'!S:S, 1)</f>
        <v>0</v>
      </c>
      <c r="AC12" s="2">
        <f>COUNTIFS('OB History S3'!$B:$B,$A$12,'OB History S3'!T:T, 1)</f>
        <v>1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2</v>
      </c>
      <c r="AG12" s="2">
        <f>COUNTIFS('OB History S3'!$B:$B,$A$12,'OB History S3'!X:X, 1)</f>
        <v>9</v>
      </c>
      <c r="AH12" s="2">
        <f>COUNTIFS('OB History S3'!$B:$B,$A$12,'OB History S3'!Y:Y, 1)</f>
        <v>10</v>
      </c>
      <c r="AI12" s="2">
        <f>COUNTIFS('OB History S3'!$B:$B,$A$12,'OB History S3'!Z:Z, 1)</f>
        <v>6</v>
      </c>
    </row>
    <row r="13" spans="1:35" x14ac:dyDescent="0.25">
      <c r="A13" s="1" t="s">
        <v>19</v>
      </c>
      <c r="B13" s="6" t="s">
        <v>70</v>
      </c>
      <c r="C13" s="2" t="s">
        <v>70</v>
      </c>
      <c r="D13" s="5"/>
      <c r="E13" s="5"/>
      <c r="F13" s="5"/>
      <c r="G13" s="5"/>
      <c r="H13" s="12">
        <f>SUMIFS('OB History S3'!C:C,'OB History S3'!B:B,A13)</f>
        <v>17</v>
      </c>
      <c r="I13" s="4">
        <f>AVERAGEIFS('OB History S3'!C:C,'OB History S3'!B:B,A13)</f>
        <v>17</v>
      </c>
      <c r="J13" s="13">
        <f t="array" ref="J13">MAX(IF('OB History S3'!B:B=A13, 'OB History S3'!C:C))</f>
        <v>17</v>
      </c>
      <c r="K13" s="12">
        <f>COUNTIFS('OB History S3'!B:B,A13,'OB History S3'!D:D, 1)</f>
        <v>0</v>
      </c>
      <c r="L13" s="2">
        <f>COUNTIFS('OB History S3'!B:B,A13,'OB History S3'!D:D, 0)</f>
        <v>1</v>
      </c>
      <c r="M13" s="42">
        <f>LOOKUP(2, 1/('OB History S3'!$B:$B=A13), 'OB History S3'!$AD:$AD)</f>
        <v>0</v>
      </c>
      <c r="N13" s="12">
        <f>SUMIFS('OB History S3'!F:F,'OB History S3'!B:B,A13)</f>
        <v>1</v>
      </c>
      <c r="O13" s="2">
        <f>SUMIFS('OB History S3'!E:E,'OB History S3'!B:B,A13)-N13</f>
        <v>2</v>
      </c>
      <c r="P13" s="42">
        <f>LOOKUP(2, 1/('OB History S3'!$B:$B=A13), 'OB History S3'!$AB:$AB)</f>
        <v>0.33</v>
      </c>
      <c r="Q13" s="12">
        <f>SUMIFS('OB History S3'!H:H,'OB History S3'!B:B,A13)</f>
        <v>3</v>
      </c>
      <c r="R13" s="2">
        <f>SUMIFS('OB History S3'!G:G,'OB History S3'!B:B,A13)-Q13</f>
        <v>9</v>
      </c>
      <c r="S13" s="42">
        <f>LOOKUP(2, 1/('OB History S3'!$B:$B=A13), 'OB History S3'!$AC:$AC)</f>
        <v>0.25</v>
      </c>
      <c r="T13" s="2">
        <f>COUNTIFS('OB History S3'!$B:$B,$A$13,'OB History S3'!K:K, 1)</f>
        <v>0</v>
      </c>
      <c r="U13" s="2">
        <f>COUNTIFS('OB History S3'!$B:$B,$A$13,'OB History S3'!L:L, 1)</f>
        <v>0</v>
      </c>
      <c r="V13" s="2">
        <f>COUNTIFS('OB History S3'!$B:$B,$A$13,'OB History S3'!M:M, 1)</f>
        <v>0</v>
      </c>
      <c r="W13" s="2">
        <f>COUNTIFS('OB History S3'!$B:$B,$A$13,'OB History S3'!N:N, 1)</f>
        <v>0</v>
      </c>
      <c r="X13" s="2">
        <f>COUNTIFS('OB History S3'!$B:$B,$A$13,'OB History S3'!O:O, 1)</f>
        <v>0</v>
      </c>
      <c r="Y13" s="2">
        <f>COUNTIFS('OB History S3'!$B:$B,$A$13,'OB History S3'!P:P, 1)</f>
        <v>0</v>
      </c>
      <c r="Z13" s="2">
        <f>COUNTIFS('OB History S3'!$B:$B,$A$13,'OB History S3'!Q:Q, 1)</f>
        <v>0</v>
      </c>
      <c r="AA13" s="2">
        <f>COUNTIFS('OB History S3'!$B:$B,$A$13,'OB History S3'!R:R, 1)</f>
        <v>0</v>
      </c>
      <c r="AB13" s="2">
        <f>COUNTIFS('OB History S3'!$B:$B,$A$13,'OB History S3'!S:S, 1)</f>
        <v>0</v>
      </c>
      <c r="AC13" s="2">
        <f>COUNTIFS('OB History S3'!$B:$B,$A$13,'OB History S3'!T:T, 1)</f>
        <v>0</v>
      </c>
      <c r="AD13" s="2">
        <f>COUNTIFS('OB History S3'!$B:$B,$A$13,'OB History S3'!U:U, 1)</f>
        <v>0</v>
      </c>
      <c r="AE13" s="2">
        <f>COUNTIFS('OB History S3'!$B:$B,$A$13,'OB History S3'!V:V, 1)</f>
        <v>0</v>
      </c>
      <c r="AF13" s="2">
        <f>COUNTIFS('OB History S3'!$B:$B,$A$13,'OB History S3'!W:W, 1)</f>
        <v>0</v>
      </c>
      <c r="AG13" s="2">
        <f>COUNTIFS('OB History S3'!$B:$B,$A$13,'OB History S3'!X:X, 1)</f>
        <v>0</v>
      </c>
      <c r="AH13" s="2">
        <f>COUNTIFS('OB History S3'!$B:$B,$A$13,'OB History S3'!Y:Y, 1)</f>
        <v>1</v>
      </c>
      <c r="AI13" s="2">
        <f>COUNTIFS('OB History S3'!$B:$B,$A$13,'OB History S3'!Z:Z, 1)</f>
        <v>0</v>
      </c>
    </row>
    <row r="14" spans="1:35" x14ac:dyDescent="0.25">
      <c r="A14" s="1" t="s">
        <v>249</v>
      </c>
      <c r="B14" s="6" t="s">
        <v>70</v>
      </c>
      <c r="C14" s="2" t="s">
        <v>70</v>
      </c>
      <c r="D14" s="5"/>
      <c r="E14" s="5"/>
      <c r="F14" s="5"/>
      <c r="G14" s="5"/>
      <c r="H14" s="12">
        <f>SUMIFS('OB History S3'!C:C,'OB History S3'!B:B,A14)</f>
        <v>7</v>
      </c>
      <c r="I14" s="4">
        <f>AVERAGEIFS('OB History S3'!C:C,'OB History S3'!B:B,A14)</f>
        <v>7</v>
      </c>
      <c r="J14" s="13">
        <f t="array" ref="J14">MAX(IF('OB History S3'!B:B=A14, 'OB History S3'!C:C))</f>
        <v>7</v>
      </c>
      <c r="K14" s="12">
        <f>COUNTIFS('OB History S3'!B:B,A14,'OB History S3'!D:D, 1)</f>
        <v>1</v>
      </c>
      <c r="L14" s="2">
        <f>COUNTIFS('OB History S3'!B:B,A14,'OB History S3'!D:D, 0)</f>
        <v>0</v>
      </c>
      <c r="M14" s="42">
        <f>LOOKUP(2, 1/('OB History S3'!$B:$B=A14), 'OB History S3'!$AD:$AD)</f>
        <v>1</v>
      </c>
      <c r="N14" s="12">
        <f>SUMIFS('OB History S3'!F:F,'OB History S3'!B:B,A14)</f>
        <v>3</v>
      </c>
      <c r="O14" s="2">
        <f>SUMIFS('OB History S3'!E:E,'OB History S3'!B:B,A14)-N14</f>
        <v>2</v>
      </c>
      <c r="P14" s="42">
        <f>LOOKUP(2, 1/('OB History S3'!$B:$B=A14), 'OB History S3'!$AB:$AB)</f>
        <v>0.6</v>
      </c>
      <c r="Q14" s="12">
        <f>SUMIFS('OB History S3'!H:H,'OB History S3'!B:B,A14)</f>
        <v>11</v>
      </c>
      <c r="R14" s="2">
        <f>SUMIFS('OB History S3'!G:G,'OB History S3'!B:B,A14)-Q14</f>
        <v>10</v>
      </c>
      <c r="S14" s="42">
        <f>LOOKUP(2, 1/('OB History S3'!$B:$B=A14), 'OB History S3'!$AC:$AC)</f>
        <v>0.52</v>
      </c>
      <c r="T14" s="2">
        <f>COUNTIFS('OB History S3'!$B:$B,$A$14,'OB History S3'!K:K, 1)</f>
        <v>0</v>
      </c>
      <c r="U14" s="2">
        <f>COUNTIFS('OB History S3'!$B:$B,$A$14,'OB History S3'!L:L, 1)</f>
        <v>0</v>
      </c>
      <c r="V14" s="2">
        <f>COUNTIFS('OB History S3'!$B:$B,$A$14,'OB History S3'!M:M, 1)</f>
        <v>0</v>
      </c>
      <c r="W14" s="2">
        <f>COUNTIFS('OB History S3'!$B:$B,$A$14,'OB History S3'!N:N, 1)</f>
        <v>1</v>
      </c>
      <c r="X14" s="2">
        <f>COUNTIFS('OB History S3'!$B:$B,$A$14,'OB History S3'!O:O, 1)</f>
        <v>0</v>
      </c>
      <c r="Y14" s="2">
        <f>COUNTIFS('OB History S3'!$B:$B,$A$14,'OB History S3'!P:P, 1)</f>
        <v>0</v>
      </c>
      <c r="Z14" s="2">
        <f>COUNTIFS('OB History S3'!$B:$B,$A$14,'OB History S3'!Q:Q, 1)</f>
        <v>0</v>
      </c>
      <c r="AA14" s="2">
        <f>COUNTIFS('OB History S3'!$B:$B,$A$14,'OB History S3'!R:R, 1)</f>
        <v>1</v>
      </c>
      <c r="AB14" s="2">
        <f>COUNTIFS('OB History S3'!$B:$B,$A$14,'OB History S3'!S:S, 1)</f>
        <v>0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0</v>
      </c>
      <c r="AG14" s="2">
        <f>COUNTIFS('OB History S3'!$B:$B,$A$14,'OB History S3'!X:X, 1)</f>
        <v>1</v>
      </c>
      <c r="AH14" s="2">
        <f>COUNTIFS('OB History S3'!$B:$B,$A$14,'OB History S3'!Y:Y, 1)</f>
        <v>0</v>
      </c>
      <c r="AI14" s="2">
        <f>COUNTIFS('OB History S3'!$B:$B,$A$14,'OB History S3'!Z:Z, 1)</f>
        <v>0</v>
      </c>
    </row>
    <row r="15" spans="1:35" x14ac:dyDescent="0.25">
      <c r="A15" s="1" t="s">
        <v>118</v>
      </c>
      <c r="B15" s="6" t="s">
        <v>54</v>
      </c>
      <c r="C15" s="2" t="s">
        <v>70</v>
      </c>
      <c r="D15" s="5"/>
      <c r="E15" s="5"/>
      <c r="F15" s="5"/>
      <c r="G15" s="5"/>
      <c r="H15" s="12">
        <f>SUMIFS('OB History S3'!C:C,'OB History S3'!B:B,A15)</f>
        <v>138</v>
      </c>
      <c r="I15" s="4">
        <f>AVERAGEIFS('OB History S3'!C:C,'OB History S3'!B:B,A15)</f>
        <v>17.25</v>
      </c>
      <c r="J15" s="13">
        <f t="array" ref="J15">MAX(IF('OB History S3'!B:B=A15, 'OB History S3'!C:C))</f>
        <v>27</v>
      </c>
      <c r="K15" s="12">
        <f>COUNTIFS('OB History S3'!B:B,A15,'OB History S3'!D:D, 1)</f>
        <v>6</v>
      </c>
      <c r="L15" s="2">
        <f>COUNTIFS('OB History S3'!B:B,A15,'OB History S3'!D:D, 0)</f>
        <v>2</v>
      </c>
      <c r="M15" s="42">
        <f>LOOKUP(2, 1/('OB History S3'!$B:$B=A15), 'OB History S3'!$AD:$AD)</f>
        <v>0.75</v>
      </c>
      <c r="N15" s="12">
        <f>SUMIFS('OB History S3'!F:F,'OB History S3'!B:B,A15)</f>
        <v>21</v>
      </c>
      <c r="O15" s="2">
        <f>SUMIFS('OB History S3'!E:E,'OB History S3'!B:B,A15)-N15</f>
        <v>14</v>
      </c>
      <c r="P15" s="42">
        <f>LOOKUP(2, 1/('OB History S3'!$B:$B=A15), 'OB History S3'!$AB:$AB)</f>
        <v>0.61499999999999999</v>
      </c>
      <c r="Q15" s="12">
        <f>SUMIFS('OB History S3'!H:H,'OB History S3'!B:B,A15)</f>
        <v>86</v>
      </c>
      <c r="R15" s="2">
        <f>SUMIFS('OB History S3'!G:G,'OB History S3'!B:B,A15)-Q15</f>
        <v>62</v>
      </c>
      <c r="S15" s="42">
        <f>LOOKUP(2, 1/('OB History S3'!$B:$B=A15), 'OB History S3'!$AC:$AC)</f>
        <v>0.6</v>
      </c>
      <c r="T15" s="2">
        <f>COUNTIFS('OB History S3'!$B:$B,$A$15,'OB History S3'!K:K, 1)</f>
        <v>2</v>
      </c>
      <c r="U15" s="2">
        <f>COUNTIFS('OB History S3'!$B:$B,$A$15,'OB History S3'!L:L, 1)</f>
        <v>1</v>
      </c>
      <c r="V15" s="2">
        <f>COUNTIFS('OB History S3'!$B:$B,$A$15,'OB History S3'!M:M, 1)</f>
        <v>3</v>
      </c>
      <c r="W15" s="2">
        <f>COUNTIFS('OB History S3'!$B:$B,$A$15,'OB History S3'!N:N, 1)</f>
        <v>2</v>
      </c>
      <c r="X15" s="2">
        <f>COUNTIFS('OB History S3'!$B:$B,$A$15,'OB History S3'!O:O, 1)</f>
        <v>0</v>
      </c>
      <c r="Y15" s="2">
        <f>COUNTIFS('OB History S3'!$B:$B,$A$15,'OB History S3'!P:P, 1)</f>
        <v>0</v>
      </c>
      <c r="Z15" s="2">
        <f>COUNTIFS('OB History S3'!$B:$B,$A$15,'OB History S3'!Q:Q, 1)</f>
        <v>0</v>
      </c>
      <c r="AA15" s="2">
        <f>COUNTIFS('OB History S3'!$B:$B,$A$15,'OB History S3'!R:R, 1)</f>
        <v>1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1</v>
      </c>
      <c r="AG15" s="2">
        <f>COUNTIFS('OB History S3'!$B:$B,$A$15,'OB History S3'!X:X, 1)</f>
        <v>3</v>
      </c>
      <c r="AH15" s="2">
        <f>COUNTIFS('OB History S3'!$B:$B,$A$15,'OB History S3'!Y:Y, 1)</f>
        <v>5</v>
      </c>
      <c r="AI15" s="2">
        <f>COUNTIFS('OB History S3'!$B:$B,$A$15,'OB History S3'!Z:Z, 1)</f>
        <v>3</v>
      </c>
    </row>
    <row r="16" spans="1:35" x14ac:dyDescent="0.25">
      <c r="A16" s="1" t="s">
        <v>21</v>
      </c>
      <c r="B16" s="6" t="s">
        <v>69</v>
      </c>
      <c r="C16" s="6" t="s">
        <v>70</v>
      </c>
      <c r="D16" s="5"/>
      <c r="E16" s="5">
        <v>2</v>
      </c>
      <c r="F16" s="5"/>
      <c r="G16" s="5"/>
      <c r="H16" s="12">
        <f>SUMIFS('OB History S3'!C:C,'OB History S3'!B:B,A16)</f>
        <v>79</v>
      </c>
      <c r="I16" s="4">
        <f>AVERAGEIFS('OB History S3'!C:C,'OB History S3'!B:B,A16)</f>
        <v>15.8</v>
      </c>
      <c r="J16" s="13">
        <f t="array" ref="J16">MAX(IF('OB History S3'!B:B=A16, 'OB History S3'!C:C))</f>
        <v>28</v>
      </c>
      <c r="K16" s="12">
        <f>COUNTIFS('OB History S3'!B:B,A16,'OB History S3'!D:D, 1)</f>
        <v>3</v>
      </c>
      <c r="L16" s="2">
        <f>COUNTIFS('OB History S3'!B:B,A16,'OB History S3'!D:D, 0)</f>
        <v>2</v>
      </c>
      <c r="M16" s="42">
        <f>LOOKUP(2, 1/('OB History S3'!$B:$B=A16), 'OB History S3'!$AD:$AD)</f>
        <v>0.6</v>
      </c>
      <c r="N16" s="12">
        <f>SUMIFS('OB History S3'!F:F,'OB History S3'!B:B,A16)</f>
        <v>12</v>
      </c>
      <c r="O16" s="2">
        <f>SUMIFS('OB History S3'!E:E,'OB History S3'!B:B,A16)-N16</f>
        <v>10</v>
      </c>
      <c r="P16" s="42">
        <f>LOOKUP(2, 1/('OB History S3'!$B:$B=A16), 'OB History S3'!$AB:$AB)</f>
        <v>0.53600000000000003</v>
      </c>
      <c r="Q16" s="12">
        <f>SUMIFS('OB History S3'!H:H,'OB History S3'!B:B,A16)</f>
        <v>48</v>
      </c>
      <c r="R16" s="2">
        <f>SUMIFS('OB History S3'!G:G,'OB History S3'!B:B,A16)-Q16</f>
        <v>46</v>
      </c>
      <c r="S16" s="42">
        <f>LOOKUP(2, 1/('OB History S3'!$B:$B=A16), 'OB History S3'!$AC:$AC)</f>
        <v>0.49199999999999999</v>
      </c>
      <c r="T16" s="2">
        <f>COUNTIFS('OB History S3'!$B:$B,$A$16,'OB History S3'!K:K, 1)</f>
        <v>1</v>
      </c>
      <c r="U16" s="2">
        <f>COUNTIFS('OB History S3'!$B:$B,$A$16,'OB History S3'!L:L, 1)</f>
        <v>0</v>
      </c>
      <c r="V16" s="2">
        <f>COUNTIFS('OB History S3'!$B:$B,$A$16,'OB History S3'!M:M, 1)</f>
        <v>0</v>
      </c>
      <c r="W16" s="2">
        <f>COUNTIFS('OB History S3'!$B:$B,$A$16,'OB History S3'!N:N, 1)</f>
        <v>2</v>
      </c>
      <c r="X16" s="2">
        <f>COUNTIFS('OB History S3'!$B:$B,$A$16,'OB History S3'!O:O, 1)</f>
        <v>2</v>
      </c>
      <c r="Y16" s="2">
        <f>COUNTIFS('OB History S3'!$B:$B,$A$16,'OB History S3'!P:P, 1)</f>
        <v>1</v>
      </c>
      <c r="Z16" s="2">
        <f>COUNTIFS('OB History S3'!$B:$B,$A$16,'OB History S3'!Q:Q, 1)</f>
        <v>0</v>
      </c>
      <c r="AA16" s="2">
        <f>COUNTIFS('OB History S3'!$B:$B,$A$16,'OB History S3'!R:R, 1)</f>
        <v>2</v>
      </c>
      <c r="AB16" s="2">
        <f>COUNTIFS('OB History S3'!$B:$B,$A$16,'OB History S3'!S:S, 1)</f>
        <v>0</v>
      </c>
      <c r="AC16" s="2">
        <f>COUNTIFS('OB History S3'!$B:$B,$A$16,'OB History S3'!T:T, 1)</f>
        <v>0</v>
      </c>
      <c r="AD16" s="2">
        <f>COUNTIFS('OB History S3'!$B:$B,$A$16,'OB History S3'!U:U, 1)</f>
        <v>0</v>
      </c>
      <c r="AE16" s="2">
        <f>COUNTIFS('OB History S3'!$B:$B,$A$16,'OB History S3'!V:V, 1)</f>
        <v>0</v>
      </c>
      <c r="AF16" s="2">
        <f>COUNTIFS('OB History S3'!$B:$B,$A$16,'OB History S3'!W:W, 1)</f>
        <v>0</v>
      </c>
      <c r="AG16" s="2">
        <f>COUNTIFS('OB History S3'!$B:$B,$A$16,'OB History S3'!X:X, 1)</f>
        <v>2</v>
      </c>
      <c r="AH16" s="2">
        <f>COUNTIFS('OB History S3'!$B:$B,$A$16,'OB History S3'!Y:Y, 1)</f>
        <v>1</v>
      </c>
      <c r="AI16" s="2">
        <f>COUNTIFS('OB History S3'!$B:$B,$A$16,'OB History S3'!Z:Z, 1)</f>
        <v>1</v>
      </c>
    </row>
    <row r="17" spans="1:35" x14ac:dyDescent="0.25">
      <c r="A17" s="1" t="s">
        <v>20</v>
      </c>
      <c r="B17" s="6" t="s">
        <v>98</v>
      </c>
      <c r="C17" s="6" t="s">
        <v>70</v>
      </c>
      <c r="D17" s="5"/>
      <c r="E17" s="5"/>
      <c r="F17" s="5">
        <v>1</v>
      </c>
      <c r="G17" s="5"/>
      <c r="H17" s="12">
        <f>SUMIFS('OB History S3'!C:C,'OB History S3'!B:B,A17)</f>
        <v>226</v>
      </c>
      <c r="I17" s="4">
        <f>AVERAGEIFS('OB History S3'!C:C,'OB History S3'!B:B,A17)</f>
        <v>17.384615384615383</v>
      </c>
      <c r="J17" s="13">
        <f t="array" ref="J17">MAX(IF('OB History S3'!B:B=A17, 'OB History S3'!C:C))</f>
        <v>31</v>
      </c>
      <c r="K17" s="12">
        <f>COUNTIFS('OB History S3'!B:B,A17,'OB History S3'!D:D, 1)</f>
        <v>4</v>
      </c>
      <c r="L17" s="2">
        <f>COUNTIFS('OB History S3'!B:B,A17,'OB History S3'!D:D, 0)</f>
        <v>9</v>
      </c>
      <c r="M17" s="42">
        <f>LOOKUP(2, 1/('OB History S3'!$B:$B=A17), 'OB History S3'!$AD:$AD)</f>
        <v>0.30769230769230771</v>
      </c>
      <c r="N17" s="12">
        <f>SUMIFS('OB History S3'!F:F,'OB History S3'!B:B,A17)</f>
        <v>20</v>
      </c>
      <c r="O17" s="2">
        <f>SUMIFS('OB History S3'!E:E,'OB History S3'!B:B,A17)-N17</f>
        <v>32</v>
      </c>
      <c r="P17" s="42">
        <f>LOOKUP(2, 1/('OB History S3'!$B:$B=A17), 'OB History S3'!$AB:$AB)</f>
        <v>0.36</v>
      </c>
      <c r="Q17" s="12">
        <f>SUMIFS('OB History S3'!H:H,'OB History S3'!B:B,A17)</f>
        <v>97</v>
      </c>
      <c r="R17" s="2">
        <f>SUMIFS('OB History S3'!G:G,'OB History S3'!B:B,A17)-Q17</f>
        <v>118</v>
      </c>
      <c r="S17" s="42">
        <f>LOOKUP(2, 1/('OB History S3'!$B:$B=A17), 'OB History S3'!$AC:$AC)</f>
        <v>0.43076923076923079</v>
      </c>
      <c r="T17" s="2">
        <f>COUNTIFS('OB History S3'!$B:$B,$A$17,'OB History S3'!K:K, 1)</f>
        <v>2</v>
      </c>
      <c r="U17" s="2">
        <f>COUNTIFS('OB History S3'!$B:$B,$A$17,'OB History S3'!L:L, 1)</f>
        <v>2</v>
      </c>
      <c r="V17" s="2">
        <f>COUNTIFS('OB History S3'!$B:$B,$A$17,'OB History S3'!M:M, 1)</f>
        <v>0</v>
      </c>
      <c r="W17" s="2">
        <f>COUNTIFS('OB History S3'!$B:$B,$A$17,'OB History S3'!N:N, 1)</f>
        <v>2</v>
      </c>
      <c r="X17" s="2">
        <f>COUNTIFS('OB History S3'!$B:$B,$A$17,'OB History S3'!O:O, 1)</f>
        <v>1</v>
      </c>
      <c r="Y17" s="2">
        <f>COUNTIFS('OB History S3'!$B:$B,$A$17,'OB History S3'!P:P, 1)</f>
        <v>1</v>
      </c>
      <c r="Z17" s="2">
        <f>COUNTIFS('OB History S3'!$B:$B,$A$17,'OB History S3'!Q:Q, 1)</f>
        <v>0</v>
      </c>
      <c r="AA17" s="2">
        <f>COUNTIFS('OB History S3'!$B:$B,$A$17,'OB History S3'!R:R, 1)</f>
        <v>0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2</v>
      </c>
      <c r="AG17" s="2">
        <f>COUNTIFS('OB History S3'!$B:$B,$A$17,'OB History S3'!X:X, 1)</f>
        <v>3</v>
      </c>
      <c r="AH17" s="2">
        <f>COUNTIFS('OB History S3'!$B:$B,$A$17,'OB History S3'!Y:Y, 1)</f>
        <v>3</v>
      </c>
      <c r="AI17" s="2">
        <f>COUNTIFS('OB History S3'!$B:$B,$A$17,'OB History S3'!Z:Z, 1)</f>
        <v>4</v>
      </c>
    </row>
    <row r="18" spans="1:35" x14ac:dyDescent="0.25">
      <c r="A18" s="1" t="s">
        <v>124</v>
      </c>
      <c r="B18" s="6" t="s">
        <v>70</v>
      </c>
      <c r="C18" s="6" t="s">
        <v>70</v>
      </c>
      <c r="D18" s="5"/>
      <c r="E18" s="5"/>
      <c r="F18" s="5"/>
      <c r="G18" s="5"/>
      <c r="H18" s="12">
        <f>SUMIFS('OB History S3'!C:C,'OB History S3'!B:B,A18)</f>
        <v>76</v>
      </c>
      <c r="I18" s="4">
        <f>AVERAGEIFS('OB History S3'!C:C,'OB History S3'!B:B,A18)</f>
        <v>15.2</v>
      </c>
      <c r="J18" s="13">
        <f t="array" ref="J18">MAX(IF('OB History S3'!B:B=A18, 'OB History S3'!C:C))</f>
        <v>18</v>
      </c>
      <c r="K18" s="12">
        <f>COUNTIFS('OB History S3'!B:B,A18,'OB History S3'!D:D, 1)</f>
        <v>4</v>
      </c>
      <c r="L18" s="2">
        <f>COUNTIFS('OB History S3'!B:B,A18,'OB History S3'!D:D, 0)</f>
        <v>1</v>
      </c>
      <c r="M18" s="42">
        <f>LOOKUP(2, 1/('OB History S3'!$B:$B=A18), 'OB History S3'!$AD:$AD)</f>
        <v>0.8</v>
      </c>
      <c r="N18" s="12">
        <f>SUMIFS('OB History S3'!F:F,'OB History S3'!B:B,A18)</f>
        <v>12</v>
      </c>
      <c r="O18" s="2">
        <f>SUMIFS('OB History S3'!E:E,'OB History S3'!B:B,A18)-N18</f>
        <v>7</v>
      </c>
      <c r="P18" s="42">
        <f>LOOKUP(2, 1/('OB History S3'!$B:$B=A18), 'OB History S3'!$AB:$AB)</f>
        <v>0.63400000000000001</v>
      </c>
      <c r="Q18" s="12">
        <f>SUMIFS('OB History S3'!H:H,'OB History S3'!B:B,A18)</f>
        <v>48</v>
      </c>
      <c r="R18" s="2">
        <f>SUMIFS('OB History S3'!G:G,'OB History S3'!B:B,A18)-Q18</f>
        <v>31</v>
      </c>
      <c r="S18" s="42">
        <f>LOOKUP(2, 1/('OB History S3'!$B:$B=A18), 'OB History S3'!$AC:$AC)</f>
        <v>0.61199999999999988</v>
      </c>
      <c r="T18" s="2">
        <f>COUNTIFS('OB History S3'!$B:$B,$A$18,'OB History S3'!K:K, 1)</f>
        <v>2</v>
      </c>
      <c r="U18" s="2">
        <f>COUNTIFS('OB History S3'!$B:$B,$A$18,'OB History S3'!L:L, 1)</f>
        <v>1</v>
      </c>
      <c r="V18" s="2">
        <f>COUNTIFS('OB History S3'!$B:$B,$A$18,'OB History S3'!M:M, 1)</f>
        <v>1</v>
      </c>
      <c r="W18" s="2">
        <f>COUNTIFS('OB History S3'!$B:$B,$A$18,'OB History S3'!N:N, 1)</f>
        <v>1</v>
      </c>
      <c r="X18" s="2">
        <f>COUNTIFS('OB History S3'!$B:$B,$A$18,'OB History S3'!O:O, 1)</f>
        <v>0</v>
      </c>
      <c r="Y18" s="2">
        <f>COUNTIFS('OB History S3'!$B:$B,$A$18,'OB History S3'!P:P, 1)</f>
        <v>0</v>
      </c>
      <c r="Z18" s="2">
        <f>COUNTIFS('OB History S3'!$B:$B,$A$18,'OB History S3'!Q:Q, 1)</f>
        <v>1</v>
      </c>
      <c r="AA18" s="2">
        <f>COUNTIFS('OB History S3'!$B:$B,$A$18,'OB History S3'!R:R, 1)</f>
        <v>0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1</v>
      </c>
      <c r="AG18" s="2">
        <f>COUNTIFS('OB History S3'!$B:$B,$A$18,'OB History S3'!X:X, 1)</f>
        <v>2</v>
      </c>
      <c r="AH18" s="2">
        <f>COUNTIFS('OB History S3'!$B:$B,$A$18,'OB History S3'!Y:Y, 1)</f>
        <v>1</v>
      </c>
      <c r="AI18" s="2">
        <f>COUNTIFS('OB History S3'!$B:$B,$A$18,'OB History S3'!Z:Z, 1)</f>
        <v>2</v>
      </c>
    </row>
    <row r="19" spans="1:35" x14ac:dyDescent="0.25">
      <c r="A19" s="1" t="s">
        <v>255</v>
      </c>
      <c r="B19" s="6" t="s">
        <v>70</v>
      </c>
      <c r="C19" s="6" t="s">
        <v>70</v>
      </c>
      <c r="D19" s="5"/>
      <c r="E19" s="5"/>
      <c r="F19" s="5"/>
      <c r="G19" s="5"/>
      <c r="H19" s="12">
        <f>SUMIFS('OB History S3'!C:C,'OB History S3'!B:B,A19)</f>
        <v>1</v>
      </c>
      <c r="I19" s="4">
        <f>AVERAGEIFS('OB History S3'!C:C,'OB History S3'!B:B,A19)</f>
        <v>1</v>
      </c>
      <c r="J19" s="13">
        <f t="array" ref="J19">MAX(IF('OB History S3'!B:B=A19, 'OB History S3'!C:C))</f>
        <v>1</v>
      </c>
      <c r="K19" s="12">
        <f>COUNTIFS('OB History S3'!B:B,A19,'OB History S3'!D:D, 1)</f>
        <v>1</v>
      </c>
      <c r="L19" s="2">
        <f>COUNTIFS('OB History S3'!B:B,A19,'OB History S3'!D:D, 0)</f>
        <v>0</v>
      </c>
      <c r="M19" s="42">
        <f>LOOKUP(2, 1/('OB History S3'!$B:$B=A19), 'OB History S3'!$AD:$AD)</f>
        <v>1</v>
      </c>
      <c r="N19" s="12">
        <f>SUMIFS('OB History S3'!F:F,'OB History S3'!B:B,A19)</f>
        <v>3</v>
      </c>
      <c r="O19" s="2">
        <f>SUMIFS('OB History S3'!E:E,'OB History S3'!B:B,A19)-N19</f>
        <v>1</v>
      </c>
      <c r="P19" s="42">
        <f>LOOKUP(2, 1/('OB History S3'!$B:$B=A19), 'OB History S3'!$AB:$AB)</f>
        <v>0.75</v>
      </c>
      <c r="Q19" s="12">
        <f>SUMIFS('OB History S3'!H:H,'OB History S3'!B:B,A19)</f>
        <v>11</v>
      </c>
      <c r="R19" s="2">
        <f>SUMIFS('OB History S3'!G:G,'OB History S3'!B:B,A19)-Q19</f>
        <v>6</v>
      </c>
      <c r="S19" s="42">
        <f>LOOKUP(2, 1/('OB History S3'!$B:$B=A19), 'OB History S3'!$AC:$AC)</f>
        <v>0.65</v>
      </c>
      <c r="T19" s="2">
        <f>COUNTIFS('OB History S3'!$B:$B,$A$19,'OB History S3'!K:K, 1)</f>
        <v>1</v>
      </c>
      <c r="U19" s="2">
        <f>COUNTIFS('OB History S3'!$B:$B,$A$19,'OB History S3'!L:L, 1)</f>
        <v>1</v>
      </c>
      <c r="V19" s="2">
        <f>COUNTIFS('OB History S3'!$B:$B,$A$19,'OB History S3'!M:M, 1)</f>
        <v>0</v>
      </c>
      <c r="W19" s="2">
        <f>COUNTIFS('OB History S3'!$B:$B,$A$19,'OB History S3'!N:N, 1)</f>
        <v>1</v>
      </c>
      <c r="X19" s="2">
        <f>COUNTIFS('OB History S3'!$B:$B,$A$19,'OB History S3'!O:O, 1)</f>
        <v>0</v>
      </c>
      <c r="Y19" s="2">
        <f>COUNTIFS('OB History S3'!$B:$B,$A$19,'OB History S3'!P:P, 1)</f>
        <v>0</v>
      </c>
      <c r="Z19" s="2">
        <f>COUNTIFS('OB History S3'!$B:$B,$A$19,'OB History S3'!Q:Q, 1)</f>
        <v>0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0</v>
      </c>
      <c r="AG19" s="2">
        <f>COUNTIFS('OB History S3'!$B:$B,$A$19,'OB History S3'!X:X, 1)</f>
        <v>0</v>
      </c>
      <c r="AH19" s="2">
        <f>COUNTIFS('OB History S3'!$B:$B,$A$19,'OB History S3'!Y:Y, 1)</f>
        <v>0</v>
      </c>
      <c r="AI19" s="2">
        <f>COUNTIFS('OB History S3'!$B:$B,$A$19,'OB History S3'!Z:Z, 1)</f>
        <v>0</v>
      </c>
    </row>
    <row r="20" spans="1:35" x14ac:dyDescent="0.25">
      <c r="A20" s="1" t="s">
        <v>44</v>
      </c>
      <c r="B20" s="6" t="s">
        <v>70</v>
      </c>
      <c r="C20" s="6" t="s">
        <v>70</v>
      </c>
      <c r="D20" s="5"/>
      <c r="E20" s="5"/>
      <c r="F20" s="5"/>
      <c r="G20" s="5"/>
      <c r="H20" s="12">
        <f>SUMIFS('OB History S3'!C:C,'OB History S3'!B:B,A20)</f>
        <v>6</v>
      </c>
      <c r="I20" s="4">
        <f>AVERAGEIFS('OB History S3'!C:C,'OB History S3'!B:B,A20)</f>
        <v>6</v>
      </c>
      <c r="J20" s="13">
        <f t="array" ref="J20">MAX(IF('OB History S3'!B:B=A20, 'OB History S3'!C:C))</f>
        <v>6</v>
      </c>
      <c r="K20" s="12">
        <f>COUNTIFS('OB History S3'!B:B,A20,'OB History S3'!D:D, 1)</f>
        <v>0</v>
      </c>
      <c r="L20" s="2">
        <f>COUNTIFS('OB History S3'!B:B,A20,'OB History S3'!D:D, 0)</f>
        <v>1</v>
      </c>
      <c r="M20" s="42">
        <f>LOOKUP(2, 1/('OB History S3'!$B:$B=A20), 'OB History S3'!$AD:$AD)</f>
        <v>0</v>
      </c>
      <c r="N20" s="12">
        <f>SUMIFS('OB History S3'!F:F,'OB History S3'!B:B,A20)</f>
        <v>1</v>
      </c>
      <c r="O20" s="2">
        <f>SUMIFS('OB History S3'!E:E,'OB History S3'!B:B,A20)-N20</f>
        <v>3</v>
      </c>
      <c r="P20" s="42">
        <f>LOOKUP(2, 1/('OB History S3'!$B:$B=A20), 'OB History S3'!$AB:$AB)</f>
        <v>0.25</v>
      </c>
      <c r="Q20" s="12">
        <f>SUMIFS('OB History S3'!H:H,'OB History S3'!B:B,A20)</f>
        <v>6</v>
      </c>
      <c r="R20" s="2">
        <f>SUMIFS('OB History S3'!G:G,'OB History S3'!B:B,A20)-Q20</f>
        <v>11</v>
      </c>
      <c r="S20" s="42">
        <f>LOOKUP(2, 1/('OB History S3'!$B:$B=A20), 'OB History S3'!$AC:$AC)</f>
        <v>0.35</v>
      </c>
      <c r="T20" s="2">
        <f>COUNTIFS('OB History S3'!$B:$B,$A$20,'OB History S3'!K:K, 1)</f>
        <v>0</v>
      </c>
      <c r="U20" s="2">
        <f>COUNTIFS('OB History S3'!$B:$B,$A$20,'OB History S3'!L:L, 1)</f>
        <v>0</v>
      </c>
      <c r="V20" s="2">
        <f>COUNTIFS('OB History S3'!$B:$B,$A$20,'OB History S3'!M:M, 1)</f>
        <v>1</v>
      </c>
      <c r="W20" s="2">
        <f>COUNTIFS('OB History S3'!$B:$B,$A$20,'OB History S3'!N:N, 1)</f>
        <v>0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0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0</v>
      </c>
      <c r="AG20" s="2">
        <f>COUNTIFS('OB History S3'!$B:$B,$A$20,'OB History S3'!X:X, 1)</f>
        <v>0</v>
      </c>
      <c r="AH20" s="2">
        <f>COUNTIFS('OB History S3'!$B:$B,$A$20,'OB History S3'!Y:Y, 1)</f>
        <v>0</v>
      </c>
      <c r="AI20" s="2">
        <f>COUNTIFS('OB History S3'!$B:$B,$A$20,'OB History S3'!Z:Z, 1)</f>
        <v>0</v>
      </c>
    </row>
    <row r="21" spans="1:35" x14ac:dyDescent="0.25">
      <c r="A21" s="1" t="s">
        <v>46</v>
      </c>
      <c r="B21" s="6" t="s">
        <v>70</v>
      </c>
      <c r="C21" s="6" t="s">
        <v>70</v>
      </c>
      <c r="D21" s="5"/>
      <c r="E21" s="5"/>
      <c r="F21" s="5"/>
      <c r="G21" s="5"/>
      <c r="H21" s="12">
        <f>SUMIFS('OB History S3'!C:C,'OB History S3'!B:B,A21)</f>
        <v>37</v>
      </c>
      <c r="I21" s="4">
        <f>AVERAGEIFS('OB History S3'!C:C,'OB History S3'!B:B,A21)</f>
        <v>9.25</v>
      </c>
      <c r="J21" s="13">
        <f t="array" ref="J21">MAX(IF('OB History S3'!B:B=A21, 'OB History S3'!C:C))</f>
        <v>11</v>
      </c>
      <c r="K21" s="12">
        <f>COUNTIFS('OB History S3'!B:B,A21,'OB History S3'!D:D, 1)</f>
        <v>1</v>
      </c>
      <c r="L21" s="2">
        <f>COUNTIFS('OB History S3'!B:B,A21,'OB History S3'!D:D, 0)</f>
        <v>3</v>
      </c>
      <c r="M21" s="42">
        <f>LOOKUP(2, 1/('OB History S3'!$B:$B=A21), 'OB History S3'!$AD:$AD)</f>
        <v>0.25</v>
      </c>
      <c r="N21" s="12">
        <f>SUMIFS('OB History S3'!F:F,'OB History S3'!B:B,A21)</f>
        <v>4</v>
      </c>
      <c r="O21" s="2">
        <f>SUMIFS('OB History S3'!E:E,'OB History S3'!B:B,A21)-N21</f>
        <v>10</v>
      </c>
      <c r="P21" s="42">
        <f>LOOKUP(2, 1/('OB History S3'!$B:$B=A21), 'OB History S3'!$AB:$AB)</f>
        <v>0.25</v>
      </c>
      <c r="Q21" s="12">
        <f>SUMIFS('OB History S3'!H:H,'OB History S3'!B:B,A21)</f>
        <v>22</v>
      </c>
      <c r="R21" s="2">
        <f>SUMIFS('OB History S3'!G:G,'OB History S3'!B:B,A21)-Q21</f>
        <v>37</v>
      </c>
      <c r="S21" s="42">
        <f>LOOKUP(2, 1/('OB History S3'!$B:$B=A21), 'OB History S3'!$AC:$AC)</f>
        <v>0.36</v>
      </c>
      <c r="T21" s="2">
        <f>COUNTIFS('OB History S3'!$B:$B,$A$21,'OB History S3'!K:K, 1)</f>
        <v>0</v>
      </c>
      <c r="U21" s="2">
        <f>COUNTIFS('OB History S3'!$B:$B,$A$21,'OB History S3'!L:L, 1)</f>
        <v>1</v>
      </c>
      <c r="V21" s="2">
        <f>COUNTIFS('OB History S3'!$B:$B,$A$21,'OB History S3'!M:M, 1)</f>
        <v>1</v>
      </c>
      <c r="W21" s="2">
        <f>COUNTIFS('OB History S3'!$B:$B,$A$21,'OB History S3'!N:N, 1)</f>
        <v>0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0</v>
      </c>
      <c r="AA21" s="2">
        <f>COUNTIFS('OB History S3'!$B:$B,$A$21,'OB History S3'!R:R, 1)</f>
        <v>0</v>
      </c>
      <c r="AB21" s="2">
        <f>COUNTIFS('OB History S3'!$B:$B,$A$21,'OB History S3'!S:S, 1)</f>
        <v>0</v>
      </c>
      <c r="AC21" s="2">
        <f>COUNTIFS('OB History S3'!$B:$B,$A$21,'OB History S3'!T:T, 1)</f>
        <v>1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1</v>
      </c>
      <c r="AH21" s="2">
        <f>COUNTIFS('OB History S3'!$B:$B,$A$21,'OB History S3'!Y:Y, 1)</f>
        <v>0</v>
      </c>
      <c r="AI21" s="2">
        <f>COUNTIFS('OB History S3'!$B:$B,$A$21,'OB History S3'!Z:Z, 1)</f>
        <v>0</v>
      </c>
    </row>
    <row r="22" spans="1:35" x14ac:dyDescent="0.25">
      <c r="A22" s="1" t="s">
        <v>38</v>
      </c>
      <c r="B22" s="6" t="s">
        <v>70</v>
      </c>
      <c r="C22" s="6" t="s">
        <v>70</v>
      </c>
      <c r="D22" s="5"/>
      <c r="E22" s="5"/>
      <c r="F22" s="5"/>
      <c r="G22" s="5"/>
      <c r="H22" s="12">
        <f>SUMIFS('OB History S3'!C:C,'OB History S3'!B:B,A22)</f>
        <v>14</v>
      </c>
      <c r="I22" s="4">
        <f>AVERAGEIFS('OB History S3'!C:C,'OB History S3'!B:B,A22)</f>
        <v>14</v>
      </c>
      <c r="J22" s="13">
        <f t="array" ref="J22">MAX(IF('OB History S3'!B:B=A22, 'OB History S3'!C:C))</f>
        <v>14</v>
      </c>
      <c r="K22" s="12">
        <f>COUNTIFS('OB History S3'!B:B,A22,'OB History S3'!D:D, 1)</f>
        <v>0</v>
      </c>
      <c r="L22" s="2">
        <f>COUNTIFS('OB History S3'!B:B,A22,'OB History S3'!D:D, 0)</f>
        <v>1</v>
      </c>
      <c r="M22" s="42">
        <f>LOOKUP(2, 1/('OB History S3'!$B:$B=A22), 'OB History S3'!$AD:$AD)</f>
        <v>0</v>
      </c>
      <c r="N22" s="12">
        <f>SUMIFS('OB History S3'!F:F,'OB History S3'!B:B,A22)</f>
        <v>1</v>
      </c>
      <c r="O22" s="2">
        <f>SUMIFS('OB History S3'!E:E,'OB History S3'!B:B,A22)-N22</f>
        <v>3</v>
      </c>
      <c r="P22" s="42">
        <f>LOOKUP(2, 1/('OB History S3'!$B:$B=A22), 'OB History S3'!$AB:$AB)</f>
        <v>0.25</v>
      </c>
      <c r="Q22" s="12">
        <f>SUMIFS('OB History S3'!H:H,'OB History S3'!B:B,A22)</f>
        <v>6</v>
      </c>
      <c r="R22" s="2">
        <f>SUMIFS('OB History S3'!G:G,'OB History S3'!B:B,A22)-Q22</f>
        <v>11</v>
      </c>
      <c r="S22" s="42">
        <f>LOOKUP(2, 1/('OB History S3'!$B:$B=A22), 'OB History S3'!$AC:$AC)</f>
        <v>0.35</v>
      </c>
      <c r="T22" s="2">
        <f>COUNTIFS('OB History S3'!$B:$B,$A$22,'OB History S3'!K:K, 1)</f>
        <v>0</v>
      </c>
      <c r="U22" s="2">
        <f>COUNTIFS('OB History S3'!$B:$B,$A$22,'OB History S3'!L:L, 1)</f>
        <v>0</v>
      </c>
      <c r="V22" s="2">
        <f>COUNTIFS('OB History S3'!$B:$B,$A$22,'OB History S3'!M:M, 1)</f>
        <v>0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0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0</v>
      </c>
      <c r="AH22" s="2">
        <f>COUNTIFS('OB History S3'!$B:$B,$A$22,'OB History S3'!Y:Y, 1)</f>
        <v>0</v>
      </c>
      <c r="AI22" s="2">
        <f>COUNTIFS('OB History S3'!$B:$B,$A$22,'OB History S3'!Z:Z, 1)</f>
        <v>1</v>
      </c>
    </row>
    <row r="23" spans="1:35" x14ac:dyDescent="0.25">
      <c r="A23" s="1" t="s">
        <v>1</v>
      </c>
      <c r="B23" s="6" t="s">
        <v>98</v>
      </c>
      <c r="C23" s="2" t="s">
        <v>70</v>
      </c>
      <c r="D23" s="5"/>
      <c r="E23" s="5">
        <v>1</v>
      </c>
      <c r="F23" s="5">
        <v>1</v>
      </c>
      <c r="G23" s="5"/>
      <c r="H23" s="12">
        <f>SUMIFS('OB History S3'!C:C,'OB History S3'!B:B,A23)</f>
        <v>173</v>
      </c>
      <c r="I23" s="4">
        <f>AVERAGEIFS('OB History S3'!C:C,'OB History S3'!B:B,A23)</f>
        <v>24.714285714285715</v>
      </c>
      <c r="J23" s="13">
        <f t="array" ref="J23">MAX(IF('OB History S3'!B:B=A23, 'OB History S3'!C:C))</f>
        <v>47</v>
      </c>
      <c r="K23" s="12">
        <f>COUNTIFS('OB History S3'!B:B,A23,'OB History S3'!D:D, 1)</f>
        <v>4</v>
      </c>
      <c r="L23" s="2">
        <f>COUNTIFS('OB History S3'!B:B,A23,'OB History S3'!D:D, 0)</f>
        <v>3</v>
      </c>
      <c r="M23" s="42">
        <f>LOOKUP(2, 1/('OB History S3'!$B:$B=A23), 'OB History S3'!$AD:$AD)</f>
        <v>0.5714285714285714</v>
      </c>
      <c r="N23" s="12">
        <f>SUMIFS('OB History S3'!F:F,'OB History S3'!B:B,A23)</f>
        <v>14</v>
      </c>
      <c r="O23" s="2">
        <f>SUMIFS('OB History S3'!E:E,'OB History S3'!B:B,A23)-N23</f>
        <v>13</v>
      </c>
      <c r="P23" s="42">
        <f>LOOKUP(2, 1/('OB History S3'!$B:$B=A23), 'OB History S3'!$AB:$AB)</f>
        <v>0.51428571428571435</v>
      </c>
      <c r="Q23" s="12">
        <f>SUMIFS('OB History S3'!H:H,'OB History S3'!B:B,A23)</f>
        <v>52</v>
      </c>
      <c r="R23" s="2">
        <f>SUMIFS('OB History S3'!G:G,'OB History S3'!B:B,A23)-Q23</f>
        <v>54</v>
      </c>
      <c r="S23" s="42">
        <f>LOOKUP(2, 1/('OB History S3'!$B:$B=A23), 'OB History S3'!$AC:$AC)</f>
        <v>0.48571428571428571</v>
      </c>
      <c r="T23" s="2">
        <f>COUNTIFS('OB History S3'!$B:$B,$A$23,'OB History S3'!K:K, 1)</f>
        <v>2</v>
      </c>
      <c r="U23" s="2">
        <f>COUNTIFS('OB History S3'!$B:$B,$A$23,'OB History S3'!L:L, 1)</f>
        <v>2</v>
      </c>
      <c r="V23" s="2">
        <f>COUNTIFS('OB History S3'!$B:$B,$A$23,'OB History S3'!M:M, 1)</f>
        <v>1</v>
      </c>
      <c r="W23" s="2">
        <f>COUNTIFS('OB History S3'!$B:$B,$A$23,'OB History S3'!N:N, 1)</f>
        <v>1</v>
      </c>
      <c r="X23" s="2">
        <f>COUNTIFS('OB History S3'!$B:$B,$A$23,'OB History S3'!O:O, 1)</f>
        <v>3</v>
      </c>
      <c r="Y23" s="2">
        <f>COUNTIFS('OB History S3'!$B:$B,$A$23,'OB History S3'!P:P, 1)</f>
        <v>2</v>
      </c>
      <c r="Z23" s="2">
        <f>COUNTIFS('OB History S3'!$B:$B,$A$23,'OB History S3'!Q:Q, 1)</f>
        <v>0</v>
      </c>
      <c r="AA23" s="2">
        <f>COUNTIFS('OB History S3'!$B:$B,$A$23,'OB History S3'!R:R, 1)</f>
        <v>0</v>
      </c>
      <c r="AB23" s="2">
        <f>COUNTIFS('OB History S3'!$B:$B,$A$23,'OB History S3'!S:S, 1)</f>
        <v>0</v>
      </c>
      <c r="AC23" s="2">
        <f>COUNTIFS('OB History S3'!$B:$B,$A$23,'OB History S3'!T:T, 1)</f>
        <v>0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0</v>
      </c>
      <c r="AG23" s="2">
        <f>COUNTIFS('OB History S3'!$B:$B,$A$23,'OB History S3'!X:X, 1)</f>
        <v>2</v>
      </c>
      <c r="AH23" s="2">
        <f>COUNTIFS('OB History S3'!$B:$B,$A$23,'OB History S3'!Y:Y, 1)</f>
        <v>1</v>
      </c>
      <c r="AI23" s="2">
        <f>COUNTIFS('OB History S3'!$B:$B,$A$23,'OB History S3'!Z:Z, 1)</f>
        <v>0</v>
      </c>
    </row>
    <row r="24" spans="1:35" x14ac:dyDescent="0.25">
      <c r="A24" s="1" t="s">
        <v>23</v>
      </c>
      <c r="B24" s="6" t="s">
        <v>143</v>
      </c>
      <c r="C24" s="2" t="s">
        <v>70</v>
      </c>
      <c r="D24" s="5">
        <v>1</v>
      </c>
      <c r="E24" s="5"/>
      <c r="F24" s="5"/>
      <c r="G24" s="5"/>
      <c r="H24" s="12">
        <f>SUMIFS('OB History S3'!C:C,'OB History S3'!B:B,A24)</f>
        <v>184</v>
      </c>
      <c r="I24" s="4">
        <f>AVERAGEIFS('OB History S3'!C:C,'OB History S3'!B:B,A24)</f>
        <v>12.266666666666667</v>
      </c>
      <c r="J24" s="13">
        <f t="array" ref="J24">MAX(IF('OB History S3'!B:B=A24, 'OB History S3'!C:C))</f>
        <v>19</v>
      </c>
      <c r="K24" s="12">
        <f>COUNTIFS('OB History S3'!B:B,A24,'OB History S3'!D:D, 1)</f>
        <v>7</v>
      </c>
      <c r="L24" s="2">
        <f>COUNTIFS('OB History S3'!B:B,A24,'OB History S3'!D:D, 0)</f>
        <v>8</v>
      </c>
      <c r="M24" s="42">
        <f>LOOKUP(2, 1/('OB History S3'!$B:$B=A24), 'OB History S3'!$AD:$AD)</f>
        <v>0.46666666666666667</v>
      </c>
      <c r="N24" s="12">
        <f>SUMIFS('OB History S3'!F:F,'OB History S3'!B:B,A24)</f>
        <v>32</v>
      </c>
      <c r="O24" s="2">
        <f>SUMIFS('OB History S3'!E:E,'OB History S3'!B:B,A24)-N24</f>
        <v>32</v>
      </c>
      <c r="P24" s="42">
        <f>LOOKUP(2, 1/('OB History S3'!$B:$B=A24), 'OB History S3'!$AB:$AB)</f>
        <v>0.51666666666666672</v>
      </c>
      <c r="Q24" s="12">
        <f>SUMIFS('OB History S3'!H:H,'OB History S3'!B:B,A24)</f>
        <v>122</v>
      </c>
      <c r="R24" s="2">
        <f>SUMIFS('OB History S3'!G:G,'OB History S3'!B:B,A24)-Q24</f>
        <v>140</v>
      </c>
      <c r="S24" s="42">
        <f>LOOKUP(2, 1/('OB History S3'!$B:$B=A24), 'OB History S3'!$AC:$AC)</f>
        <v>0.47399999999999998</v>
      </c>
      <c r="T24" s="2">
        <f>COUNTIFS('OB History S3'!$B:$B,$A$24,'OB History S3'!K:K, 1)</f>
        <v>3</v>
      </c>
      <c r="U24" s="2">
        <f>COUNTIFS('OB History S3'!$B:$B,$A$24,'OB History S3'!L:L, 1)</f>
        <v>6</v>
      </c>
      <c r="V24" s="2">
        <f>COUNTIFS('OB History S3'!$B:$B,$A$24,'OB History S3'!M:M, 1)</f>
        <v>1</v>
      </c>
      <c r="W24" s="2">
        <f>COUNTIFS('OB History S3'!$B:$B,$A$24,'OB History S3'!N:N, 1)</f>
        <v>4</v>
      </c>
      <c r="X24" s="2">
        <f>COUNTIFS('OB History S3'!$B:$B,$A$24,'OB History S3'!O:O, 1)</f>
        <v>1</v>
      </c>
      <c r="Y24" s="2">
        <f>COUNTIFS('OB History S3'!$B:$B,$A$24,'OB History S3'!P:P, 1)</f>
        <v>0</v>
      </c>
      <c r="Z24" s="2">
        <f>COUNTIFS('OB History S3'!$B:$B,$A$24,'OB History S3'!Q:Q, 1)</f>
        <v>1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2</v>
      </c>
      <c r="AG24" s="2">
        <f>COUNTIFS('OB History S3'!$B:$B,$A$24,'OB History S3'!X:X, 1)</f>
        <v>5</v>
      </c>
      <c r="AH24" s="2">
        <f>COUNTIFS('OB History S3'!$B:$B,$A$24,'OB History S3'!Y:Y, 1)</f>
        <v>5</v>
      </c>
      <c r="AI24" s="2">
        <f>COUNTIFS('OB History S3'!$B:$B,$A$24,'OB History S3'!Z:Z, 1)</f>
        <v>3</v>
      </c>
    </row>
    <row r="25" spans="1:35" x14ac:dyDescent="0.25">
      <c r="A25" s="1" t="s">
        <v>40</v>
      </c>
      <c r="B25" s="6" t="s">
        <v>70</v>
      </c>
      <c r="C25" s="2" t="s">
        <v>70</v>
      </c>
      <c r="D25" s="5"/>
      <c r="E25" s="5"/>
      <c r="F25" s="5"/>
      <c r="G25" s="5"/>
      <c r="H25" s="12">
        <f>SUMIFS('OB History S3'!C:C,'OB History S3'!B:B,A25)</f>
        <v>26</v>
      </c>
      <c r="I25" s="4">
        <f>AVERAGEIFS('OB History S3'!C:C,'OB History S3'!B:B,A25)</f>
        <v>26</v>
      </c>
      <c r="J25" s="13">
        <f t="array" ref="J25">MAX(IF('OB History S3'!B:B=A25, 'OB History S3'!C:C))</f>
        <v>26</v>
      </c>
      <c r="K25" s="12">
        <f>COUNTIFS('OB History S3'!B:B,A25,'OB History S3'!D:D, 1)</f>
        <v>1</v>
      </c>
      <c r="L25" s="2">
        <f>COUNTIFS('OB History S3'!B:B,A25,'OB History S3'!D:D, 0)</f>
        <v>0</v>
      </c>
      <c r="M25" s="42">
        <f>LOOKUP(2, 1/('OB History S3'!$B:$B=A25), 'OB History S3'!$AD:$AD)</f>
        <v>1</v>
      </c>
      <c r="N25" s="12">
        <f>SUMIFS('OB History S3'!F:F,'OB History S3'!B:B,A25)</f>
        <v>3</v>
      </c>
      <c r="O25" s="2">
        <f>SUMIFS('OB History S3'!E:E,'OB History S3'!B:B,A25)-N25</f>
        <v>1</v>
      </c>
      <c r="P25" s="42">
        <f>LOOKUP(2, 1/('OB History S3'!$B:$B=A25), 'OB History S3'!$AB:$AB)</f>
        <v>0.75</v>
      </c>
      <c r="Q25" s="12">
        <f>SUMIFS('OB History S3'!H:H,'OB History S3'!B:B,A25)</f>
        <v>9</v>
      </c>
      <c r="R25" s="2">
        <f>SUMIFS('OB History S3'!G:G,'OB History S3'!B:B,A25)-Q25</f>
        <v>5</v>
      </c>
      <c r="S25" s="42">
        <f>LOOKUP(2, 1/('OB History S3'!$B:$B=A25), 'OB History S3'!$AC:$AC)</f>
        <v>0.64</v>
      </c>
      <c r="T25" s="2">
        <f>COUNTIFS('OB History S3'!$B:$B,$A$25,'OB History S3'!K:K, 1)</f>
        <v>0</v>
      </c>
      <c r="U25" s="2">
        <f>COUNTIFS('OB History S3'!$B:$B,$A$25,'OB History S3'!L:L, 1)</f>
        <v>0</v>
      </c>
      <c r="V25" s="2">
        <f>COUNTIFS('OB History S3'!$B:$B,$A$25,'OB History S3'!M:M, 1)</f>
        <v>0</v>
      </c>
      <c r="W25" s="2">
        <f>COUNTIFS('OB History S3'!$B:$B,$A$25,'OB History S3'!N:N, 1)</f>
        <v>0</v>
      </c>
      <c r="X25" s="2">
        <f>COUNTIFS('OB History S3'!$B:$B,$A$25,'OB History S3'!O:O, 1)</f>
        <v>0</v>
      </c>
      <c r="Y25" s="2">
        <f>COUNTIFS('OB History S3'!$B:$B,$A$25,'OB History S3'!P:P, 1)</f>
        <v>1</v>
      </c>
      <c r="Z25" s="2">
        <f>COUNTIFS('OB History S3'!$B:$B,$A$25,'OB History S3'!Q:Q, 1)</f>
        <v>0</v>
      </c>
      <c r="AA25" s="2">
        <f>COUNTIFS('OB History S3'!$B:$B,$A$25,'OB History S3'!R:R, 1)</f>
        <v>0</v>
      </c>
      <c r="AB25" s="2">
        <f>COUNTIFS('OB History S3'!$B:$B,$A$25,'OB History S3'!S:S, 1)</f>
        <v>0</v>
      </c>
      <c r="AC25" s="2">
        <f>COUNTIFS('OB History S3'!$B:$B,$A$25,'OB History S3'!T:T, 1)</f>
        <v>0</v>
      </c>
      <c r="AD25" s="2">
        <f>COUNTIFS('OB History S3'!$B:$B,$A$25,'OB History S3'!U:U, 1)</f>
        <v>0</v>
      </c>
      <c r="AE25" s="2">
        <f>COUNTIFS('OB History S3'!$B:$B,$A$25,'OB History S3'!V:V, 1)</f>
        <v>0</v>
      </c>
      <c r="AF25" s="2">
        <f>COUNTIFS('OB History S3'!$B:$B,$A$25,'OB History S3'!W:W, 1)</f>
        <v>1</v>
      </c>
      <c r="AG25" s="2">
        <f>COUNTIFS('OB History S3'!$B:$B,$A$25,'OB History S3'!X:X, 1)</f>
        <v>0</v>
      </c>
      <c r="AH25" s="2">
        <f>COUNTIFS('OB History S3'!$B:$B,$A$25,'OB History S3'!Y:Y, 1)</f>
        <v>1</v>
      </c>
      <c r="AI25" s="2">
        <f>COUNTIFS('OB History S3'!$B:$B,$A$25,'OB History S3'!Z:Z, 1)</f>
        <v>0</v>
      </c>
    </row>
    <row r="26" spans="1:35" x14ac:dyDescent="0.25">
      <c r="A26" s="1" t="s">
        <v>111</v>
      </c>
      <c r="B26" s="2" t="s">
        <v>70</v>
      </c>
      <c r="C26" s="2" t="s">
        <v>70</v>
      </c>
      <c r="D26" s="5">
        <v>1</v>
      </c>
      <c r="E26" s="5"/>
      <c r="F26" s="5"/>
      <c r="G26" s="5"/>
      <c r="H26" s="12">
        <f>SUMIFS('OB History S3'!C:C,'OB History S3'!B:B,A26)</f>
        <v>322</v>
      </c>
      <c r="I26" s="4">
        <f>AVERAGEIFS('OB History S3'!C:C,'OB History S3'!B:B,A26)</f>
        <v>14</v>
      </c>
      <c r="J26" s="13">
        <f t="array" ref="J26">MAX(IF('OB History S3'!B:B=A26, 'OB History S3'!C:C))</f>
        <v>25</v>
      </c>
      <c r="K26" s="12">
        <f>COUNTIFS('OB History S3'!B:B,A26,'OB History S3'!D:D, 1)</f>
        <v>12</v>
      </c>
      <c r="L26" s="2">
        <f>COUNTIFS('OB History S3'!B:B,A26,'OB History S3'!D:D, 0)</f>
        <v>11</v>
      </c>
      <c r="M26" s="42">
        <f>LOOKUP(2, 1/('OB History S3'!$B:$B=A26), 'OB History S3'!$AD:$AD)</f>
        <v>0.52173913043478259</v>
      </c>
      <c r="N26" s="12">
        <f>SUMIFS('OB History S3'!F:F,'OB History S3'!B:B,A26)</f>
        <v>49</v>
      </c>
      <c r="O26" s="2">
        <f>SUMIFS('OB History S3'!E:E,'OB History S3'!B:B,A26)-N26</f>
        <v>45</v>
      </c>
      <c r="P26" s="42">
        <f>LOOKUP(2, 1/('OB History S3'!$B:$B=A26), 'OB History S3'!$AB:$AB)</f>
        <v>0.52826086956521745</v>
      </c>
      <c r="Q26" s="12">
        <f>SUMIFS('OB History S3'!H:H,'OB History S3'!B:B,A26)</f>
        <v>202</v>
      </c>
      <c r="R26" s="2">
        <f>SUMIFS('OB History S3'!G:G,'OB History S3'!B:B,A26)-Q26</f>
        <v>189</v>
      </c>
      <c r="S26" s="42">
        <f>LOOKUP(2, 1/('OB History S3'!$B:$B=A26), 'OB History S3'!$AC:$AC)</f>
        <v>0.52565217391304353</v>
      </c>
      <c r="T26" s="2">
        <f>COUNTIFS('OB History S3'!$B:$B,$A$26,'OB History S3'!K:K, 1)</f>
        <v>4</v>
      </c>
      <c r="U26" s="2">
        <f>COUNTIFS('OB History S3'!$B:$B,$A$26,'OB History S3'!L:L, 1)</f>
        <v>5</v>
      </c>
      <c r="V26" s="2">
        <f>COUNTIFS('OB History S3'!$B:$B,$A$26,'OB History S3'!M:M, 1)</f>
        <v>1</v>
      </c>
      <c r="W26" s="2">
        <f>COUNTIFS('OB History S3'!$B:$B,$A$26,'OB History S3'!N:N, 1)</f>
        <v>10</v>
      </c>
      <c r="X26" s="2">
        <f>COUNTIFS('OB History S3'!$B:$B,$A$26,'OB History S3'!O:O, 1)</f>
        <v>2</v>
      </c>
      <c r="Y26" s="2">
        <f>COUNTIFS('OB History S3'!$B:$B,$A$26,'OB History S3'!P:P, 1)</f>
        <v>3</v>
      </c>
      <c r="Z26" s="2">
        <f>COUNTIFS('OB History S3'!$B:$B,$A$26,'OB History S3'!Q:Q, 1)</f>
        <v>2</v>
      </c>
      <c r="AA26" s="2">
        <f>COUNTIFS('OB History S3'!$B:$B,$A$26,'OB History S3'!R:R, 1)</f>
        <v>4</v>
      </c>
      <c r="AB26" s="2">
        <f>COUNTIFS('OB History S3'!$B:$B,$A$26,'OB History S3'!S:S, 1)</f>
        <v>0</v>
      </c>
      <c r="AC26" s="2">
        <f>COUNTIFS('OB History S3'!$B:$B,$A$26,'OB History S3'!T:T, 1)</f>
        <v>0</v>
      </c>
      <c r="AD26" s="2">
        <f>COUNTIFS('OB History S3'!$B:$B,$A$26,'OB History S3'!U:U, 1)</f>
        <v>0</v>
      </c>
      <c r="AE26" s="2">
        <f>COUNTIFS('OB History S3'!$B:$B,$A$26,'OB History S3'!V:V, 1)</f>
        <v>0</v>
      </c>
      <c r="AF26" s="2">
        <f>COUNTIFS('OB History S3'!$B:$B,$A$26,'OB History S3'!W:W, 1)</f>
        <v>2</v>
      </c>
      <c r="AG26" s="2">
        <f>COUNTIFS('OB History S3'!$B:$B,$A$26,'OB History S3'!X:X, 1)</f>
        <v>4</v>
      </c>
      <c r="AH26" s="2">
        <f>COUNTIFS('OB History S3'!$B:$B,$A$26,'OB History S3'!Y:Y, 1)</f>
        <v>8</v>
      </c>
      <c r="AI26" s="2">
        <f>COUNTIFS('OB History S3'!$B:$B,$A$26,'OB History S3'!Z:Z, 1)</f>
        <v>4</v>
      </c>
    </row>
    <row r="27" spans="1:35" x14ac:dyDescent="0.25">
      <c r="A27" s="1" t="s">
        <v>22</v>
      </c>
      <c r="B27" s="6" t="s">
        <v>54</v>
      </c>
      <c r="C27" s="2" t="s">
        <v>70</v>
      </c>
      <c r="D27" s="5"/>
      <c r="E27" s="5"/>
      <c r="F27" s="5"/>
      <c r="G27" s="5"/>
      <c r="H27" s="12">
        <f>SUMIFS('OB History S3'!C:C,'OB History S3'!B:B,A27)</f>
        <v>96</v>
      </c>
      <c r="I27" s="4">
        <f>AVERAGEIFS('OB History S3'!C:C,'OB History S3'!B:B,A27)</f>
        <v>13.714285714285714</v>
      </c>
      <c r="J27" s="13">
        <f t="array" ref="J27">MAX(IF('OB History S3'!B:B=A27, 'OB History S3'!C:C))</f>
        <v>18</v>
      </c>
      <c r="K27" s="12">
        <f>COUNTIFS('OB History S3'!B:B,A27,'OB History S3'!D:D, 1)</f>
        <v>2</v>
      </c>
      <c r="L27" s="2">
        <f>COUNTIFS('OB History S3'!B:B,A27,'OB History S3'!D:D, 0)</f>
        <v>5</v>
      </c>
      <c r="M27" s="42">
        <f>LOOKUP(2, 1/('OB History S3'!$B:$B=A27), 'OB History S3'!$AD:$AD)</f>
        <v>0.2857142857142857</v>
      </c>
      <c r="N27" s="12">
        <f>SUMIFS('OB History S3'!F:F,'OB History S3'!B:B,A27)</f>
        <v>12</v>
      </c>
      <c r="O27" s="2">
        <f>SUMIFS('OB History S3'!E:E,'OB History S3'!B:B,A27)-N27</f>
        <v>16</v>
      </c>
      <c r="P27" s="42">
        <f>LOOKUP(2, 1/('OB History S3'!$B:$B=A27), 'OB History S3'!$AB:$AB)</f>
        <v>0.42571428571428571</v>
      </c>
      <c r="Q27" s="12">
        <f>SUMIFS('OB History S3'!H:H,'OB History S3'!B:B,A27)</f>
        <v>53</v>
      </c>
      <c r="R27" s="2">
        <f>SUMIFS('OB History S3'!G:G,'OB History S3'!B:B,A27)-Q27</f>
        <v>64</v>
      </c>
      <c r="S27" s="42">
        <f>LOOKUP(2, 1/('OB History S3'!$B:$B=A27), 'OB History S3'!$AC:$AC)</f>
        <v>0.44428571428571428</v>
      </c>
      <c r="T27" s="2">
        <f>COUNTIFS('OB History S3'!$B:$B,$A$27,'OB History S3'!K:K, 1)</f>
        <v>2</v>
      </c>
      <c r="U27" s="2">
        <f>COUNTIFS('OB History S3'!$B:$B,$A$27,'OB History S3'!L:L, 1)</f>
        <v>1</v>
      </c>
      <c r="V27" s="2">
        <f>COUNTIFS('OB History S3'!$B:$B,$A$27,'OB History S3'!M:M, 1)</f>
        <v>1</v>
      </c>
      <c r="W27" s="2">
        <f>COUNTIFS('OB History S3'!$B:$B,$A$27,'OB History S3'!N:N, 1)</f>
        <v>1</v>
      </c>
      <c r="X27" s="2">
        <f>COUNTIFS('OB History S3'!$B:$B,$A$27,'OB History S3'!O:O, 1)</f>
        <v>0</v>
      </c>
      <c r="Y27" s="2">
        <f>COUNTIFS('OB History S3'!$B:$B,$A$27,'OB History S3'!P:P, 1)</f>
        <v>0</v>
      </c>
      <c r="Z27" s="2">
        <f>COUNTIFS('OB History S3'!$B:$B,$A$27,'OB History S3'!Q:Q, 1)</f>
        <v>0</v>
      </c>
      <c r="AA27" s="2">
        <f>COUNTIFS('OB History S3'!$B:$B,$A$27,'OB History S3'!R:R, 1)</f>
        <v>0</v>
      </c>
      <c r="AB27" s="2">
        <f>COUNTIFS('OB History S3'!$B:$B,$A$27,'OB History S3'!S:S, 1)</f>
        <v>0</v>
      </c>
      <c r="AC27" s="2">
        <f>COUNTIFS('OB History S3'!$B:$B,$A$27,'OB History S3'!T:T, 1)</f>
        <v>0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0</v>
      </c>
      <c r="AG27" s="2">
        <f>COUNTIFS('OB History S3'!$B:$B,$A$27,'OB History S3'!X:X, 1)</f>
        <v>2</v>
      </c>
      <c r="AH27" s="2">
        <f>COUNTIFS('OB History S3'!$B:$B,$A$27,'OB History S3'!Y:Y, 1)</f>
        <v>3</v>
      </c>
      <c r="AI27" s="2">
        <f>COUNTIFS('OB History S3'!$B:$B,$A$27,'OB History S3'!Z:Z, 1)</f>
        <v>2</v>
      </c>
    </row>
    <row r="28" spans="1:35" x14ac:dyDescent="0.25">
      <c r="A28" s="1" t="s">
        <v>47</v>
      </c>
      <c r="B28" s="6" t="s">
        <v>54</v>
      </c>
      <c r="C28" s="6" t="s">
        <v>70</v>
      </c>
      <c r="D28" s="5"/>
      <c r="E28" s="5"/>
      <c r="F28" s="5"/>
      <c r="G28" s="5"/>
      <c r="H28" s="12">
        <f>SUMIFS('OB History S3'!C:C,'OB History S3'!B:B,A28)</f>
        <v>21</v>
      </c>
      <c r="I28" s="4">
        <f>AVERAGEIFS('OB History S3'!C:C,'OB History S3'!B:B,A28)</f>
        <v>21</v>
      </c>
      <c r="J28" s="13">
        <f t="array" ref="J28">MAX(IF('OB History S3'!B:B=A28, 'OB History S3'!C:C))</f>
        <v>21</v>
      </c>
      <c r="K28" s="12">
        <f>COUNTIFS('OB History S3'!B:B,A28,'OB History S3'!D:D, 1)</f>
        <v>0</v>
      </c>
      <c r="L28" s="2">
        <f>COUNTIFS('OB History S3'!B:B,A28,'OB History S3'!D:D, 0)</f>
        <v>1</v>
      </c>
      <c r="M28" s="42">
        <f>LOOKUP(2, 1/('OB History S3'!$B:$B=A28), 'OB History S3'!$AD:$AD)</f>
        <v>0</v>
      </c>
      <c r="N28" s="12">
        <f>SUMIFS('OB History S3'!F:F,'OB History S3'!B:B,A28)</f>
        <v>2</v>
      </c>
      <c r="O28" s="2">
        <f>SUMIFS('OB History S3'!E:E,'OB History S3'!B:B,A28)-N28</f>
        <v>3</v>
      </c>
      <c r="P28" s="42">
        <f>LOOKUP(2, 1/('OB History S3'!$B:$B=A28), 'OB History S3'!$AB:$AB)</f>
        <v>0.4</v>
      </c>
      <c r="Q28" s="12">
        <f>SUMIFS('OB History S3'!H:H,'OB History S3'!B:B,A28)</f>
        <v>10</v>
      </c>
      <c r="R28" s="2">
        <f>SUMIFS('OB History S3'!G:G,'OB History S3'!B:B,A28)-Q28</f>
        <v>9</v>
      </c>
      <c r="S28" s="42">
        <f>LOOKUP(2, 1/('OB History S3'!$B:$B=A28), 'OB History S3'!$AC:$AC)</f>
        <v>0.53</v>
      </c>
      <c r="T28" s="2">
        <f>COUNTIFS('OB History S3'!$B:$B,$A$28,'OB History S3'!K:K, 1)</f>
        <v>1</v>
      </c>
      <c r="U28" s="2">
        <f>COUNTIFS('OB History S3'!$B:$B,$A$28,'OB History S3'!L:L, 1)</f>
        <v>0</v>
      </c>
      <c r="V28" s="2">
        <f>COUNTIFS('OB History S3'!$B:$B,$A$28,'OB History S3'!M:M, 1)</f>
        <v>0</v>
      </c>
      <c r="W28" s="2">
        <f>COUNTIFS('OB History S3'!$B:$B,$A$28,'OB History S3'!N:N, 1)</f>
        <v>0</v>
      </c>
      <c r="X28" s="2">
        <f>COUNTIFS('OB History S3'!$B:$B,$A$28,'OB History S3'!O:O, 1)</f>
        <v>0</v>
      </c>
      <c r="Y28" s="2">
        <f>COUNTIFS('OB History S3'!$B:$B,$A$28,'OB History S3'!P:P, 1)</f>
        <v>0</v>
      </c>
      <c r="Z28" s="2">
        <f>COUNTIFS('OB History S3'!$B:$B,$A$28,'OB History S3'!Q:Q, 1)</f>
        <v>0</v>
      </c>
      <c r="AA28" s="2">
        <f>COUNTIFS('OB History S3'!$B:$B,$A$28,'OB History S3'!R:R, 1)</f>
        <v>0</v>
      </c>
      <c r="AB28" s="2">
        <f>COUNTIFS('OB History S3'!$B:$B,$A$28,'OB History S3'!S:S, 1)</f>
        <v>0</v>
      </c>
      <c r="AC28" s="2">
        <f>COUNTIFS('OB History S3'!$B:$B,$A$28,'OB History S3'!T:T, 1)</f>
        <v>0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0</v>
      </c>
      <c r="AG28" s="2">
        <f>COUNTIFS('OB History S3'!$B:$B,$A$28,'OB History S3'!X:X, 1)</f>
        <v>0</v>
      </c>
      <c r="AH28" s="2">
        <f>COUNTIFS('OB History S3'!$B:$B,$A$28,'OB History S3'!Y:Y, 1)</f>
        <v>0</v>
      </c>
      <c r="AI28" s="2">
        <f>COUNTIFS('OB History S3'!$B:$B,$A$28,'OB History S3'!Z:Z, 1)</f>
        <v>1</v>
      </c>
    </row>
    <row r="29" spans="1:35" x14ac:dyDescent="0.25">
      <c r="A29" s="1" t="s">
        <v>45</v>
      </c>
      <c r="B29" s="2" t="s">
        <v>70</v>
      </c>
      <c r="C29" s="2" t="s">
        <v>70</v>
      </c>
      <c r="D29" s="5"/>
      <c r="E29" s="5"/>
      <c r="F29" s="5"/>
      <c r="G29" s="5"/>
      <c r="H29" s="12">
        <f>SUMIFS('OB History S3'!C:C,'OB History S3'!B:B,A29)</f>
        <v>38</v>
      </c>
      <c r="I29" s="4">
        <f>AVERAGEIFS('OB History S3'!C:C,'OB History S3'!B:B,A29)</f>
        <v>12.666666666666666</v>
      </c>
      <c r="J29" s="13">
        <f t="array" ref="J29">MAX(IF('OB History S3'!B:B=A29, 'OB History S3'!C:C))</f>
        <v>21</v>
      </c>
      <c r="K29" s="12">
        <f>COUNTIFS('OB History S3'!B:B,A29,'OB History S3'!D:D, 1)</f>
        <v>0</v>
      </c>
      <c r="L29" s="2">
        <f>COUNTIFS('OB History S3'!B:B,A29,'OB History S3'!D:D, 0)</f>
        <v>3</v>
      </c>
      <c r="M29" s="42">
        <f>LOOKUP(2, 1/('OB History S3'!$B:$B=A29), 'OB History S3'!$AD:$AD)</f>
        <v>0</v>
      </c>
      <c r="N29" s="12">
        <f>SUMIFS('OB History S3'!F:F,'OB History S3'!B:B,A29)</f>
        <v>4</v>
      </c>
      <c r="O29" s="2">
        <f>SUMIFS('OB History S3'!E:E,'OB History S3'!B:B,A29)-N29</f>
        <v>9</v>
      </c>
      <c r="P29" s="42">
        <f>LOOKUP(2, 1/('OB History S3'!$B:$B=A29), 'OB History S3'!$AB:$AB)</f>
        <v>0.26666666666666666</v>
      </c>
      <c r="Q29" s="12">
        <f>SUMIFS('OB History S3'!H:H,'OB History S3'!B:B,A29)</f>
        <v>23</v>
      </c>
      <c r="R29" s="2">
        <f>SUMIFS('OB History S3'!G:G,'OB History S3'!B:B,A29)-Q29</f>
        <v>29</v>
      </c>
      <c r="S29" s="42">
        <f>LOOKUP(2, 1/('OB History S3'!$B:$B=A29), 'OB History S3'!$AC:$AC)</f>
        <v>0.42</v>
      </c>
      <c r="T29" s="2">
        <f>COUNTIFS('OB History S3'!$B:$B,$A$29,'OB History S3'!K:K, 1)</f>
        <v>2</v>
      </c>
      <c r="U29" s="2">
        <f>COUNTIFS('OB History S3'!$B:$B,$A$29,'OB History S3'!L:L, 1)</f>
        <v>0</v>
      </c>
      <c r="V29" s="2">
        <f>COUNTIFS('OB History S3'!$B:$B,$A$29,'OB History S3'!M:M, 1)</f>
        <v>0</v>
      </c>
      <c r="W29" s="2">
        <f>COUNTIFS('OB History S3'!$B:$B,$A$29,'OB History S3'!N:N, 1)</f>
        <v>0</v>
      </c>
      <c r="X29" s="2">
        <f>COUNTIFS('OB History S3'!$B:$B,$A$29,'OB History S3'!O:O, 1)</f>
        <v>0</v>
      </c>
      <c r="Y29" s="2">
        <f>COUNTIFS('OB History S3'!$B:$B,$A$29,'OB History S3'!P:P, 1)</f>
        <v>0</v>
      </c>
      <c r="Z29" s="2">
        <f>COUNTIFS('OB History S3'!$B:$B,$A$29,'OB History S3'!Q:Q, 1)</f>
        <v>0</v>
      </c>
      <c r="AA29" s="2">
        <f>COUNTIFS('OB History S3'!$B:$B,$A$29,'OB History S3'!R:R, 1)</f>
        <v>0</v>
      </c>
      <c r="AB29" s="2">
        <f>COUNTIFS('OB History S3'!$B:$B,$A$29,'OB History S3'!S:S, 1)</f>
        <v>0</v>
      </c>
      <c r="AC29" s="2">
        <f>COUNTIFS('OB History S3'!$B:$B,$A$29,'OB History S3'!T:T, 1)</f>
        <v>0</v>
      </c>
      <c r="AD29" s="2">
        <f>COUNTIFS('OB History S3'!$B:$B,$A$29,'OB History S3'!U:U, 1)</f>
        <v>0</v>
      </c>
      <c r="AE29" s="2">
        <f>COUNTIFS('OB History S3'!$B:$B,$A$29,'OB History S3'!V:V, 1)</f>
        <v>0</v>
      </c>
      <c r="AF29" s="2">
        <f>COUNTIFS('OB History S3'!$B:$B,$A$29,'OB History S3'!W:W, 1)</f>
        <v>0</v>
      </c>
      <c r="AG29" s="2">
        <f>COUNTIFS('OB History S3'!$B:$B,$A$29,'OB History S3'!X:X, 1)</f>
        <v>0</v>
      </c>
      <c r="AH29" s="2">
        <f>COUNTIFS('OB History S3'!$B:$B,$A$29,'OB History S3'!Y:Y, 1)</f>
        <v>0</v>
      </c>
      <c r="AI29" s="2">
        <f>COUNTIFS('OB History S3'!$B:$B,$A$29,'OB History S3'!Z:Z, 1)</f>
        <v>2</v>
      </c>
    </row>
    <row r="30" spans="1:35" ht="15.75" x14ac:dyDescent="0.25">
      <c r="A30" s="1" t="s">
        <v>18</v>
      </c>
      <c r="B30" s="36" t="s">
        <v>54</v>
      </c>
      <c r="C30" s="2" t="s">
        <v>70</v>
      </c>
      <c r="D30" s="5"/>
      <c r="E30" s="5"/>
      <c r="F30" s="5"/>
      <c r="G30" s="5"/>
      <c r="H30" s="12">
        <f>SUMIFS('OB History S3'!C:C,'OB History S3'!B:B,A30)</f>
        <v>133</v>
      </c>
      <c r="I30" s="4">
        <f>AVERAGEIFS('OB History S3'!C:C,'OB History S3'!B:B,A30)</f>
        <v>22.166666666666668</v>
      </c>
      <c r="J30" s="13">
        <f t="array" ref="J30">MAX(IF('OB History S3'!B:B=A30, 'OB History S3'!C:C))</f>
        <v>34</v>
      </c>
      <c r="K30" s="12">
        <f>COUNTIFS('OB History S3'!B:B,A30,'OB History S3'!D:D, 1)</f>
        <v>1</v>
      </c>
      <c r="L30" s="2">
        <f>COUNTIFS('OB History S3'!B:B,A30,'OB History S3'!D:D, 0)</f>
        <v>5</v>
      </c>
      <c r="M30" s="42">
        <f>LOOKUP(2, 1/('OB History S3'!$B:$B=A30), 'OB History S3'!$AD:$AD)</f>
        <v>0.16666666666666666</v>
      </c>
      <c r="N30" s="12">
        <f>SUMIFS('OB History S3'!F:F,'OB History S3'!B:B,A30)</f>
        <v>10</v>
      </c>
      <c r="O30" s="2">
        <f>SUMIFS('OB History S3'!E:E,'OB History S3'!B:B,A30)-N30</f>
        <v>17</v>
      </c>
      <c r="P30" s="42">
        <f>LOOKUP(2, 1/('OB History S3'!$B:$B=A30), 'OB History S3'!$AB:$AB)</f>
        <v>0.35833333333333334</v>
      </c>
      <c r="Q30" s="12">
        <f>SUMIFS('OB History S3'!H:H,'OB History S3'!B:B,A30)</f>
        <v>50</v>
      </c>
      <c r="R30" s="2">
        <f>SUMIFS('OB History S3'!G:G,'OB History S3'!B:B,A30)-Q30</f>
        <v>61</v>
      </c>
      <c r="S30" s="42">
        <f>LOOKUP(2, 1/('OB History S3'!$B:$B=A30), 'OB History S3'!$AC:$AC)</f>
        <v>0.44166666666666665</v>
      </c>
      <c r="T30" s="2">
        <f>COUNTIFS('OB History S3'!$B:$B,$A$30,'OB History S3'!K:K, 1)</f>
        <v>2</v>
      </c>
      <c r="U30" s="2">
        <f>COUNTIFS('OB History S3'!$B:$B,$A$30,'OB History S3'!L:L, 1)</f>
        <v>0</v>
      </c>
      <c r="V30" s="2">
        <f>COUNTIFS('OB History S3'!$B:$B,$A$30,'OB History S3'!M:M, 1)</f>
        <v>1</v>
      </c>
      <c r="W30" s="2">
        <f>COUNTIFS('OB History S3'!$B:$B,$A$30,'OB History S3'!N:N, 1)</f>
        <v>0</v>
      </c>
      <c r="X30" s="2">
        <f>COUNTIFS('OB History S3'!$B:$B,$A$30,'OB History S3'!O:O, 1)</f>
        <v>0</v>
      </c>
      <c r="Y30" s="2">
        <f>COUNTIFS('OB History S3'!$B:$B,$A$30,'OB History S3'!P:P, 1)</f>
        <v>0</v>
      </c>
      <c r="Z30" s="2">
        <f>COUNTIFS('OB History S3'!$B:$B,$A$30,'OB History S3'!Q:Q, 1)</f>
        <v>0</v>
      </c>
      <c r="AA30" s="2">
        <f>COUNTIFS('OB History S3'!$B:$B,$A$30,'OB History S3'!R:R, 1)</f>
        <v>0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1</v>
      </c>
      <c r="AE30" s="2">
        <f>COUNTIFS('OB History S3'!$B:$B,$A$30,'OB History S3'!V:V, 1)</f>
        <v>0</v>
      </c>
      <c r="AF30" s="2">
        <f>COUNTIFS('OB History S3'!$B:$B,$A$30,'OB History S3'!W:W, 1)</f>
        <v>0</v>
      </c>
      <c r="AG30" s="2">
        <f>COUNTIFS('OB History S3'!$B:$B,$A$30,'OB History S3'!X:X, 1)</f>
        <v>1</v>
      </c>
      <c r="AH30" s="2">
        <f>COUNTIFS('OB History S3'!$B:$B,$A$30,'OB History S3'!Y:Y, 1)</f>
        <v>2</v>
      </c>
      <c r="AI30" s="2">
        <f>COUNTIFS('OB History S3'!$B:$B,$A$30,'OB History S3'!Z:Z, 1)</f>
        <v>3</v>
      </c>
    </row>
    <row r="31" spans="1:35" ht="15.75" x14ac:dyDescent="0.25">
      <c r="A31" s="1" t="s">
        <v>41</v>
      </c>
      <c r="B31" s="36" t="s">
        <v>70</v>
      </c>
      <c r="C31" s="2" t="s">
        <v>70</v>
      </c>
      <c r="D31" s="5"/>
      <c r="E31" s="5"/>
      <c r="F31" s="5"/>
      <c r="G31" s="5"/>
      <c r="H31" s="12">
        <f>SUMIFS('OB History S3'!C:C,'OB History S3'!B:B,A31)</f>
        <v>6</v>
      </c>
      <c r="I31" s="4">
        <f>AVERAGEIFS('OB History S3'!C:C,'OB History S3'!B:B,A31)</f>
        <v>6</v>
      </c>
      <c r="J31" s="13">
        <f t="array" ref="J31">MAX(IF('OB History S3'!B:B=A31, 'OB History S3'!C:C))</f>
        <v>6</v>
      </c>
      <c r="K31" s="12">
        <f>COUNTIFS('OB History S3'!B:B,A31,'OB History S3'!D:D, 1)</f>
        <v>1</v>
      </c>
      <c r="L31" s="2">
        <f>COUNTIFS('OB History S3'!B:B,A31,'OB History S3'!D:D, 0)</f>
        <v>0</v>
      </c>
      <c r="M31" s="42">
        <f>LOOKUP(2, 1/('OB History S3'!$B:$B=A31), 'OB History S3'!$AD:$AD)</f>
        <v>1</v>
      </c>
      <c r="N31" s="12">
        <f>SUMIFS('OB History S3'!F:F,'OB History S3'!B:B,A31)</f>
        <v>3</v>
      </c>
      <c r="O31" s="2">
        <f>SUMIFS('OB History S3'!E:E,'OB History S3'!B:B,A31)-N31</f>
        <v>1</v>
      </c>
      <c r="P31" s="42">
        <f>LOOKUP(2, 1/('OB History S3'!$B:$B=A31), 'OB History S3'!$AB:$AB)</f>
        <v>0.75</v>
      </c>
      <c r="Q31" s="12">
        <f>SUMIFS('OB History S3'!H:H,'OB History S3'!B:B,A31)</f>
        <v>9</v>
      </c>
      <c r="R31" s="2">
        <f>SUMIFS('OB History S3'!G:G,'OB History S3'!B:B,A31)-Q31</f>
        <v>6</v>
      </c>
      <c r="S31" s="42">
        <f>LOOKUP(2, 1/('OB History S3'!$B:$B=A31), 'OB History S3'!$AC:$AC)</f>
        <v>0.6</v>
      </c>
      <c r="T31" s="2">
        <f>COUNTIFS('OB History S3'!$B:$B,$A$31,'OB History S3'!K:K, 1)</f>
        <v>1</v>
      </c>
      <c r="U31" s="2">
        <f>COUNTIFS('OB History S3'!$B:$B,$A$31,'OB History S3'!L:L, 1)</f>
        <v>1</v>
      </c>
      <c r="V31" s="2">
        <f>COUNTIFS('OB History S3'!$B:$B,$A$31,'OB History S3'!M:M, 1)</f>
        <v>0</v>
      </c>
      <c r="W31" s="2">
        <f>COUNTIFS('OB History S3'!$B:$B,$A$31,'OB History S3'!N:N, 1)</f>
        <v>1</v>
      </c>
      <c r="X31" s="2">
        <f>COUNTIFS('OB History S3'!$B:$B,$A$31,'OB History S3'!O:O, 1)</f>
        <v>0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0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0</v>
      </c>
      <c r="AH31" s="2">
        <f>COUNTIFS('OB History S3'!$B:$B,$A$31,'OB History S3'!Y:Y, 1)</f>
        <v>0</v>
      </c>
      <c r="AI31" s="2">
        <f>COUNTIFS('OB History S3'!$B:$B,$A$31,'OB History S3'!Z:Z, 1)</f>
        <v>0</v>
      </c>
    </row>
    <row r="32" spans="1:35" x14ac:dyDescent="0.25">
      <c r="A32" s="1" t="s">
        <v>3</v>
      </c>
      <c r="B32" s="6" t="s">
        <v>54</v>
      </c>
      <c r="C32" s="1" t="s">
        <v>131</v>
      </c>
      <c r="D32" s="5"/>
      <c r="E32" s="5"/>
      <c r="F32" s="5"/>
      <c r="G32" s="5"/>
      <c r="H32" s="12">
        <f>SUMIFS('OB History S3'!C:C,'OB History S3'!B:B,A32)</f>
        <v>194</v>
      </c>
      <c r="I32" s="4">
        <f>AVERAGEIFS('OB History S3'!C:C,'OB History S3'!B:B,A32)</f>
        <v>21.555555555555557</v>
      </c>
      <c r="J32" s="13">
        <f t="array" ref="J32">MAX(IF('OB History S3'!B:B=A32, 'OB History S3'!C:C))</f>
        <v>33</v>
      </c>
      <c r="K32" s="12">
        <f>COUNTIFS('OB History S3'!B:B,A32,'OB History S3'!D:D, 1)</f>
        <v>3</v>
      </c>
      <c r="L32" s="2">
        <f>COUNTIFS('OB History S3'!B:B,A32,'OB History S3'!D:D, 0)</f>
        <v>6</v>
      </c>
      <c r="M32" s="42">
        <f>LOOKUP(2, 1/('OB History S3'!$B:$B=A32), 'OB History S3'!$AD:$AD)</f>
        <v>0.33333333333333331</v>
      </c>
      <c r="N32" s="12">
        <f>SUMIFS('OB History S3'!F:F,'OB History S3'!B:B,A32)</f>
        <v>15</v>
      </c>
      <c r="O32" s="2">
        <f>SUMIFS('OB History S3'!E:E,'OB History S3'!B:B,A32)-N32</f>
        <v>20</v>
      </c>
      <c r="P32" s="42">
        <f>LOOKUP(2, 1/('OB History S3'!$B:$B=A32), 'OB History S3'!$AB:$AB)</f>
        <v>0.44444444444444442</v>
      </c>
      <c r="Q32" s="12">
        <f>SUMIFS('OB History S3'!H:H,'OB History S3'!B:B,A32)</f>
        <v>58</v>
      </c>
      <c r="R32" s="2">
        <f>SUMIFS('OB History S3'!G:G,'OB History S3'!B:B,A32)-Q32</f>
        <v>83</v>
      </c>
      <c r="S32" s="42">
        <f>LOOKUP(2, 1/('OB History S3'!$B:$B=A32), 'OB History S3'!$AC:$AC)</f>
        <v>0.4177777777777778</v>
      </c>
      <c r="T32" s="2">
        <f>COUNTIFS('OB History S3'!$B:$B,$A$32,'OB History S3'!K:K, 1)</f>
        <v>0</v>
      </c>
      <c r="U32" s="2">
        <f>COUNTIFS('OB History S3'!$B:$B,$A$32,'OB History S3'!L:L, 1)</f>
        <v>4</v>
      </c>
      <c r="V32" s="2">
        <f>COUNTIFS('OB History S3'!$B:$B,$A$32,'OB History S3'!M:M, 1)</f>
        <v>0</v>
      </c>
      <c r="W32" s="2">
        <f>COUNTIFS('OB History S3'!$B:$B,$A$32,'OB History S3'!N:N, 1)</f>
        <v>1</v>
      </c>
      <c r="X32" s="2">
        <f>COUNTIFS('OB History S3'!$B:$B,$A$32,'OB History S3'!O:O, 1)</f>
        <v>2</v>
      </c>
      <c r="Y32" s="2">
        <f>COUNTIFS('OB History S3'!$B:$B,$A$32,'OB History S3'!P:P, 1)</f>
        <v>1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1</v>
      </c>
      <c r="AE32" s="2">
        <f>COUNTIFS('OB History S3'!$B:$B,$A$32,'OB History S3'!V:V, 1)</f>
        <v>0</v>
      </c>
      <c r="AF32" s="2">
        <f>COUNTIFS('OB History S3'!$B:$B,$A$32,'OB History S3'!W:W, 1)</f>
        <v>0</v>
      </c>
      <c r="AG32" s="2">
        <f>COUNTIFS('OB History S3'!$B:$B,$A$32,'OB History S3'!X:X, 1)</f>
        <v>1</v>
      </c>
      <c r="AH32" s="2">
        <f>COUNTIFS('OB History S3'!$B:$B,$A$32,'OB History S3'!Y:Y, 1)</f>
        <v>3</v>
      </c>
      <c r="AI32" s="2">
        <f>COUNTIFS('OB History S3'!$B:$B,$A$32,'OB History S3'!Z:Z, 1)</f>
        <v>2</v>
      </c>
    </row>
    <row r="33" spans="1:35" x14ac:dyDescent="0.25">
      <c r="A33" s="1" t="s">
        <v>120</v>
      </c>
      <c r="B33" s="6" t="s">
        <v>70</v>
      </c>
      <c r="C33" s="6" t="s">
        <v>70</v>
      </c>
      <c r="D33" s="5"/>
      <c r="E33" s="5"/>
      <c r="F33" s="5"/>
      <c r="G33" s="5"/>
      <c r="H33" s="12">
        <f>SUMIFS('OB History S3'!C:C,'OB History S3'!B:B,A33)</f>
        <v>328</v>
      </c>
      <c r="I33" s="4">
        <f>AVERAGEIFS('OB History S3'!C:C,'OB History S3'!B:B,A33)</f>
        <v>15.619047619047619</v>
      </c>
      <c r="J33" s="13">
        <f t="array" ref="J33">MAX(IF('OB History S3'!B:B=A33, 'OB History S3'!C:C))</f>
        <v>30</v>
      </c>
      <c r="K33" s="12">
        <f>COUNTIFS('OB History S3'!B:B,A33,'OB History S3'!D:D, 1)</f>
        <v>11</v>
      </c>
      <c r="L33" s="2">
        <f>COUNTIFS('OB History S3'!B:B,A33,'OB History S3'!D:D, 0)</f>
        <v>10</v>
      </c>
      <c r="M33" s="42">
        <f>LOOKUP(2, 1/('OB History S3'!$B:$B=A33), 'OB History S3'!$AD:$AD)</f>
        <v>0.52380952380952384</v>
      </c>
      <c r="N33" s="12">
        <f>SUMIFS('OB History S3'!F:F,'OB History S3'!B:B,A33)</f>
        <v>42</v>
      </c>
      <c r="O33" s="2">
        <f>SUMIFS('OB History S3'!E:E,'OB History S3'!B:B,A33)-N33</f>
        <v>42</v>
      </c>
      <c r="P33" s="42">
        <f>LOOKUP(2, 1/('OB History S3'!$B:$B=A33), 'OB History S3'!$AB:$AB)</f>
        <v>0.49904761904761896</v>
      </c>
      <c r="Q33" s="12">
        <f>SUMIFS('OB History S3'!H:H,'OB History S3'!B:B,A33)</f>
        <v>171</v>
      </c>
      <c r="R33" s="2">
        <f>SUMIFS('OB History S3'!G:G,'OB History S3'!B:B,A33)-Q33</f>
        <v>177</v>
      </c>
      <c r="S33" s="42">
        <f>LOOKUP(2, 1/('OB History S3'!$B:$B=A33), 'OB History S3'!$AC:$AC)</f>
        <v>0.48666666666666664</v>
      </c>
      <c r="T33" s="2">
        <f>COUNTIFS('OB History S3'!$B:$B,$A$33,'OB History S3'!K:K, 1)</f>
        <v>0</v>
      </c>
      <c r="U33" s="2">
        <f>COUNTIFS('OB History S3'!$B:$B,$A$33,'OB History S3'!L:L, 1)</f>
        <v>5</v>
      </c>
      <c r="V33" s="2">
        <f>COUNTIFS('OB History S3'!$B:$B,$A$33,'OB History S3'!M:M, 1)</f>
        <v>0</v>
      </c>
      <c r="W33" s="2">
        <f>COUNTIFS('OB History S3'!$B:$B,$A$33,'OB History S3'!N:N, 1)</f>
        <v>5</v>
      </c>
      <c r="X33" s="2">
        <f>COUNTIFS('OB History S3'!$B:$B,$A$33,'OB History S3'!O:O, 1)</f>
        <v>1</v>
      </c>
      <c r="Y33" s="2">
        <f>COUNTIFS('OB History S3'!$B:$B,$A$33,'OB History S3'!P:P, 1)</f>
        <v>2</v>
      </c>
      <c r="Z33" s="2">
        <f>COUNTIFS('OB History S3'!$B:$B,$A$33,'OB History S3'!Q:Q, 1)</f>
        <v>1</v>
      </c>
      <c r="AA33" s="2">
        <f>COUNTIFS('OB History S3'!$B:$B,$A$33,'OB History S3'!R:R, 1)</f>
        <v>2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0</v>
      </c>
      <c r="AE33" s="2">
        <f>COUNTIFS('OB History S3'!$B:$B,$A$33,'OB History S3'!V:V, 1)</f>
        <v>0</v>
      </c>
      <c r="AF33" s="2">
        <f>COUNTIFS('OB History S3'!$B:$B,$A$33,'OB History S3'!W:W, 1)</f>
        <v>4</v>
      </c>
      <c r="AG33" s="2">
        <f>COUNTIFS('OB History S3'!$B:$B,$A$33,'OB History S3'!X:X, 1)</f>
        <v>9</v>
      </c>
      <c r="AH33" s="2">
        <f>COUNTIFS('OB History S3'!$B:$B,$A$33,'OB History S3'!Y:Y, 1)</f>
        <v>10</v>
      </c>
      <c r="AI33" s="2">
        <f>COUNTIFS('OB History S3'!$B:$B,$A$33,'OB History S3'!Z:Z, 1)</f>
        <v>3</v>
      </c>
    </row>
    <row r="34" spans="1:35" x14ac:dyDescent="0.25">
      <c r="A34" s="1" t="s">
        <v>14</v>
      </c>
      <c r="B34" s="6" t="s">
        <v>70</v>
      </c>
      <c r="C34" s="6" t="s">
        <v>70</v>
      </c>
      <c r="D34" s="5"/>
      <c r="E34" s="5"/>
      <c r="F34" s="5"/>
      <c r="G34" s="5"/>
      <c r="H34" s="12">
        <f>SUMIFS('OB History S3'!C:C,'OB History S3'!B:B,A34)</f>
        <v>83</v>
      </c>
      <c r="I34" s="4">
        <f>AVERAGEIFS('OB History S3'!C:C,'OB History S3'!B:B,A34)</f>
        <v>27.666666666666668</v>
      </c>
      <c r="J34" s="13">
        <f t="array" ref="J34">MAX(IF('OB History S3'!B:B=A34, 'OB History S3'!C:C))</f>
        <v>38</v>
      </c>
      <c r="K34" s="12">
        <f>COUNTIFS('OB History S3'!B:B,A34,'OB History S3'!D:D, 1)</f>
        <v>1</v>
      </c>
      <c r="L34" s="2">
        <f>COUNTIFS('OB History S3'!B:B,A34,'OB History S3'!D:D, 0)</f>
        <v>2</v>
      </c>
      <c r="M34" s="42">
        <f>LOOKUP(2, 1/('OB History S3'!$B:$B=A34), 'OB History S3'!$AD:$AD)</f>
        <v>0.33333333333333331</v>
      </c>
      <c r="N34" s="12">
        <f>SUMIFS('OB History S3'!F:F,'OB History S3'!B:B,A34)</f>
        <v>6</v>
      </c>
      <c r="O34" s="2">
        <f>SUMIFS('OB History S3'!E:E,'OB History S3'!B:B,A34)-N34</f>
        <v>7</v>
      </c>
      <c r="P34" s="42">
        <f>LOOKUP(2, 1/('OB History S3'!$B:$B=A34), 'OB History S3'!$AB:$AB)</f>
        <v>0.46666666666666662</v>
      </c>
      <c r="Q34" s="12">
        <f>SUMIFS('OB History S3'!H:H,'OB History S3'!B:B,A34)</f>
        <v>23</v>
      </c>
      <c r="R34" s="2">
        <f>SUMIFS('OB History S3'!G:G,'OB History S3'!B:B,A34)-Q34</f>
        <v>29</v>
      </c>
      <c r="S34" s="42">
        <f>LOOKUP(2, 1/('OB History S3'!$B:$B=A34), 'OB History S3'!$AC:$AC)</f>
        <v>0.43333333333333335</v>
      </c>
      <c r="T34" s="2">
        <f>COUNTIFS('OB History S3'!$B:$B,$A$34,'OB History S3'!K:K, 1)</f>
        <v>0</v>
      </c>
      <c r="U34" s="2">
        <f>COUNTIFS('OB History S3'!$B:$B,$A$34,'OB History S3'!L:L, 1)</f>
        <v>0</v>
      </c>
      <c r="V34" s="2">
        <f>COUNTIFS('OB History S3'!$B:$B,$A$34,'OB History S3'!M:M, 1)</f>
        <v>0</v>
      </c>
      <c r="W34" s="2">
        <f>COUNTIFS('OB History S3'!$B:$B,$A$34,'OB History S3'!N:N, 1)</f>
        <v>2</v>
      </c>
      <c r="X34" s="2">
        <f>COUNTIFS('OB History S3'!$B:$B,$A$34,'OB History S3'!O:O, 1)</f>
        <v>0</v>
      </c>
      <c r="Y34" s="2">
        <f>COUNTIFS('OB History S3'!$B:$B,$A$34,'OB History S3'!P:P, 1)</f>
        <v>0</v>
      </c>
      <c r="Z34" s="2">
        <f>COUNTIFS('OB History S3'!$B:$B,$A$34,'OB History S3'!Q:Q, 1)</f>
        <v>0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1</v>
      </c>
      <c r="AE34" s="2">
        <f>COUNTIFS('OB History S3'!$B:$B,$A$34,'OB History S3'!V:V, 1)</f>
        <v>0</v>
      </c>
      <c r="AF34" s="2">
        <f>COUNTIFS('OB History S3'!$B:$B,$A$34,'OB History S3'!W:W, 1)</f>
        <v>0</v>
      </c>
      <c r="AG34" s="2">
        <f>COUNTIFS('OB History S3'!$B:$B,$A$34,'OB History S3'!X:X, 1)</f>
        <v>1</v>
      </c>
      <c r="AH34" s="2">
        <f>COUNTIFS('OB History S3'!$B:$B,$A$34,'OB History S3'!Y:Y, 1)</f>
        <v>1</v>
      </c>
      <c r="AI34" s="2">
        <f>COUNTIFS('OB History S3'!$B:$B,$A$34,'OB History S3'!Z:Z, 1)</f>
        <v>1</v>
      </c>
    </row>
    <row r="35" spans="1:35" x14ac:dyDescent="0.25">
      <c r="A35" s="1" t="s">
        <v>133</v>
      </c>
      <c r="B35" s="2" t="s">
        <v>70</v>
      </c>
      <c r="C35" s="2" t="s">
        <v>70</v>
      </c>
      <c r="D35" s="5"/>
      <c r="E35" s="5"/>
      <c r="F35" s="5">
        <v>1</v>
      </c>
      <c r="G35" s="5"/>
      <c r="H35" s="12">
        <f>SUMIFS('OB History S3'!C:C,'OB History S3'!B:B,A35)</f>
        <v>158</v>
      </c>
      <c r="I35" s="4">
        <f>AVERAGEIFS('OB History S3'!C:C,'OB History S3'!B:B,A35)</f>
        <v>12.153846153846153</v>
      </c>
      <c r="J35" s="13">
        <f t="array" ref="J35">MAX(IF('OB History S3'!B:B=A35, 'OB History S3'!C:C))</f>
        <v>21</v>
      </c>
      <c r="K35" s="12">
        <f>COUNTIFS('OB History S3'!B:B,A35,'OB History S3'!D:D, 1)</f>
        <v>6</v>
      </c>
      <c r="L35" s="2">
        <f>COUNTIFS('OB History S3'!B:B,A35,'OB History S3'!D:D, 0)</f>
        <v>7</v>
      </c>
      <c r="M35" s="42">
        <f>LOOKUP(2, 1/('OB History S3'!$B:$B=A35), 'OB History S3'!$AD:$AD)</f>
        <v>0.46153846153846156</v>
      </c>
      <c r="N35" s="12">
        <f>SUMIFS('OB History S3'!F:F,'OB History S3'!B:B,A35)</f>
        <v>29</v>
      </c>
      <c r="O35" s="2">
        <f>SUMIFS('OB History S3'!E:E,'OB History S3'!B:B,A35)-N35</f>
        <v>27</v>
      </c>
      <c r="P35" s="42">
        <f>LOOKUP(2, 1/('OB History S3'!$B:$B=A35), 'OB History S3'!$AB:$AB)</f>
        <v>0.52692307692307694</v>
      </c>
      <c r="Q35" s="12">
        <f>SUMIFS('OB History S3'!H:H,'OB History S3'!B:B,A35)</f>
        <v>115</v>
      </c>
      <c r="R35" s="2">
        <f>SUMIFS('OB History S3'!G:G,'OB History S3'!B:B,A35)-Q35</f>
        <v>117</v>
      </c>
      <c r="S35" s="42">
        <f>LOOKUP(2, 1/('OB History S3'!$B:$B=A35), 'OB History S3'!$AC:$AC)</f>
        <v>0.50384615384615394</v>
      </c>
      <c r="T35" s="2">
        <f>COUNTIFS('OB History S3'!$B:$B,$A$35,'OB History S3'!K:K, 1)</f>
        <v>3</v>
      </c>
      <c r="U35" s="2">
        <f>COUNTIFS('OB History S3'!$B:$B,$A$35,'OB History S3'!L:L, 1)</f>
        <v>3</v>
      </c>
      <c r="V35" s="2">
        <f>COUNTIFS('OB History S3'!$B:$B,$A$35,'OB History S3'!M:M, 1)</f>
        <v>0</v>
      </c>
      <c r="W35" s="2">
        <f>COUNTIFS('OB History S3'!$B:$B,$A$35,'OB History S3'!N:N, 1)</f>
        <v>2</v>
      </c>
      <c r="X35" s="2">
        <f>COUNTIFS('OB History S3'!$B:$B,$A$35,'OB History S3'!O:O, 1)</f>
        <v>1</v>
      </c>
      <c r="Y35" s="2">
        <f>COUNTIFS('OB History S3'!$B:$B,$A$35,'OB History S3'!P:P, 1)</f>
        <v>4</v>
      </c>
      <c r="Z35" s="2">
        <f>COUNTIFS('OB History S3'!$B:$B,$A$35,'OB History S3'!Q:Q, 1)</f>
        <v>0</v>
      </c>
      <c r="AA35" s="2">
        <f>COUNTIFS('OB History S3'!$B:$B,$A$35,'OB History S3'!R:R, 1)</f>
        <v>1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0</v>
      </c>
      <c r="AE35" s="2">
        <f>COUNTIFS('OB History S3'!$B:$B,$A$35,'OB History S3'!V:V, 1)</f>
        <v>0</v>
      </c>
      <c r="AF35" s="2">
        <f>COUNTIFS('OB History S3'!$B:$B,$A$35,'OB History S3'!W:W, 1)</f>
        <v>0</v>
      </c>
      <c r="AG35" s="2">
        <f>COUNTIFS('OB History S3'!$B:$B,$A$35,'OB History S3'!X:X, 1)</f>
        <v>5</v>
      </c>
      <c r="AH35" s="2">
        <f>COUNTIFS('OB History S3'!$B:$B,$A$35,'OB History S3'!Y:Y, 1)</f>
        <v>5</v>
      </c>
      <c r="AI35" s="2">
        <f>COUNTIFS('OB History S3'!$B:$B,$A$35,'OB History S3'!Z:Z, 1)</f>
        <v>5</v>
      </c>
    </row>
    <row r="36" spans="1:35" x14ac:dyDescent="0.25">
      <c r="A36" s="1" t="s">
        <v>12</v>
      </c>
      <c r="B36" s="6" t="s">
        <v>98</v>
      </c>
      <c r="C36" s="1" t="s">
        <v>131</v>
      </c>
      <c r="D36" s="5">
        <v>1</v>
      </c>
      <c r="E36" s="5">
        <v>1</v>
      </c>
      <c r="F36" s="5">
        <v>1</v>
      </c>
      <c r="G36" s="5"/>
      <c r="H36" s="12">
        <f>SUMIFS('OB History S3'!C:C,'OB History S3'!B:B,A36)</f>
        <v>237</v>
      </c>
      <c r="I36" s="4">
        <f>AVERAGEIFS('OB History S3'!C:C,'OB History S3'!B:B,A36)</f>
        <v>23.7</v>
      </c>
      <c r="J36" s="13">
        <f t="array" ref="J36">MAX(IF('OB History S3'!B:B=A36, 'OB History S3'!C:C))</f>
        <v>38</v>
      </c>
      <c r="K36" s="12">
        <f>COUNTIFS('OB History S3'!B:B,A36,'OB History S3'!D:D, 1)</f>
        <v>6</v>
      </c>
      <c r="L36" s="2">
        <f>COUNTIFS('OB History S3'!B:B,A36,'OB History S3'!D:D, 0)</f>
        <v>4</v>
      </c>
      <c r="M36" s="42">
        <f>LOOKUP(2, 1/('OB History S3'!$B:$B=A36), 'OB History S3'!$AD:$AD)</f>
        <v>0.6</v>
      </c>
      <c r="N36" s="12">
        <f>SUMIFS('OB History S3'!F:F,'OB History S3'!B:B,A36)</f>
        <v>22</v>
      </c>
      <c r="O36" s="2">
        <f>SUMIFS('OB History S3'!E:E,'OB History S3'!B:B,A36)-N36</f>
        <v>19</v>
      </c>
      <c r="P36" s="42">
        <f>LOOKUP(2, 1/('OB History S3'!$B:$B=A36), 'OB History S3'!$AB:$AB)</f>
        <v>0.54500000000000004</v>
      </c>
      <c r="Q36" s="12">
        <f>SUMIFS('OB History S3'!H:H,'OB History S3'!B:B,A36)</f>
        <v>81</v>
      </c>
      <c r="R36" s="2">
        <f>SUMIFS('OB History S3'!G:G,'OB History S3'!B:B,A36)-Q36</f>
        <v>87</v>
      </c>
      <c r="S36" s="42">
        <f>LOOKUP(2, 1/('OB History S3'!$B:$B=A36), 'OB History S3'!$AC:$AC)</f>
        <v>0.48499999999999999</v>
      </c>
      <c r="T36" s="2">
        <f>COUNTIFS('OB History S3'!$B:$B,$A$36,'OB History S3'!K:K, 1)</f>
        <v>3</v>
      </c>
      <c r="U36" s="2">
        <f>COUNTIFS('OB History S3'!$B:$B,$A$36,'OB History S3'!L:L, 1)</f>
        <v>2</v>
      </c>
      <c r="V36" s="2">
        <f>COUNTIFS('OB History S3'!$B:$B,$A$36,'OB History S3'!M:M, 1)</f>
        <v>0</v>
      </c>
      <c r="W36" s="2">
        <f>COUNTIFS('OB History S3'!$B:$B,$A$36,'OB History S3'!N:N, 1)</f>
        <v>3</v>
      </c>
      <c r="X36" s="2">
        <f>COUNTIFS('OB History S3'!$B:$B,$A$36,'OB History S3'!O:O, 1)</f>
        <v>1</v>
      </c>
      <c r="Y36" s="2">
        <f>COUNTIFS('OB History S3'!$B:$B,$A$36,'OB History S3'!P:P, 1)</f>
        <v>0</v>
      </c>
      <c r="Z36" s="2">
        <f>COUNTIFS('OB History S3'!$B:$B,$A$36,'OB History S3'!Q:Q, 1)</f>
        <v>0</v>
      </c>
      <c r="AA36" s="2">
        <f>COUNTIFS('OB History S3'!$B:$B,$A$36,'OB History S3'!R:R, 1)</f>
        <v>1</v>
      </c>
      <c r="AB36" s="2">
        <f>COUNTIFS('OB History S3'!$B:$B,$A$36,'OB History S3'!S:S, 1)</f>
        <v>0</v>
      </c>
      <c r="AC36" s="2">
        <f>COUNTIFS('OB History S3'!$B:$B,$A$36,'OB History S3'!T:T, 1)</f>
        <v>0</v>
      </c>
      <c r="AD36" s="2">
        <f>COUNTIFS('OB History S3'!$B:$B,$A$36,'OB History S3'!U:U, 1)</f>
        <v>1</v>
      </c>
      <c r="AE36" s="2">
        <f>COUNTIFS('OB History S3'!$B:$B,$A$36,'OB History S3'!V:V, 1)</f>
        <v>0</v>
      </c>
      <c r="AF36" s="2">
        <f>COUNTIFS('OB History S3'!$B:$B,$A$36,'OB History S3'!W:W, 1)</f>
        <v>1</v>
      </c>
      <c r="AG36" s="2">
        <f>COUNTIFS('OB History S3'!$B:$B,$A$36,'OB History S3'!X:X, 1)</f>
        <v>4</v>
      </c>
      <c r="AH36" s="2">
        <f>COUNTIFS('OB History S3'!$B:$B,$A$36,'OB History S3'!Y:Y, 1)</f>
        <v>3</v>
      </c>
      <c r="AI36" s="2">
        <f>COUNTIFS('OB History S3'!$B:$B,$A$36,'OB History S3'!Z:Z, 1)</f>
        <v>3</v>
      </c>
    </row>
    <row r="37" spans="1:35" x14ac:dyDescent="0.25">
      <c r="A37" s="1" t="s">
        <v>2</v>
      </c>
      <c r="B37" s="6" t="s">
        <v>54</v>
      </c>
      <c r="C37" s="2" t="s">
        <v>70</v>
      </c>
      <c r="D37" s="5">
        <v>4</v>
      </c>
      <c r="E37" s="5"/>
      <c r="F37" s="5">
        <v>1</v>
      </c>
      <c r="G37" s="5"/>
      <c r="H37" s="12">
        <f>SUMIFS('OB History S3'!C:C,'OB History S3'!B:B,A37)</f>
        <v>431</v>
      </c>
      <c r="I37" s="4">
        <f>AVERAGEIFS('OB History S3'!C:C,'OB History S3'!B:B,A37)</f>
        <v>30.785714285714285</v>
      </c>
      <c r="J37" s="13">
        <f t="array" ref="J37">MAX(IF('OB History S3'!B:B=A37, 'OB History S3'!C:C))</f>
        <v>48</v>
      </c>
      <c r="K37" s="12">
        <f>COUNTIFS('OB History S3'!B:B,A37,'OB History S3'!D:D, 1)</f>
        <v>10</v>
      </c>
      <c r="L37" s="2">
        <f>COUNTIFS('OB History S3'!B:B,A37,'OB History S3'!D:D, 0)</f>
        <v>4</v>
      </c>
      <c r="M37" s="42">
        <f>LOOKUP(2, 1/('OB History S3'!$B:$B=A37), 'OB History S3'!$AD:$AD)</f>
        <v>0.7142857142857143</v>
      </c>
      <c r="N37" s="12">
        <f>SUMIFS('OB History S3'!F:F,'OB History S3'!B:B,A37)</f>
        <v>36</v>
      </c>
      <c r="O37" s="2">
        <f>SUMIFS('OB History S3'!E:E,'OB History S3'!B:B,A37)-N37</f>
        <v>22</v>
      </c>
      <c r="P37" s="42">
        <f>LOOKUP(2, 1/('OB History S3'!$B:$B=A37), 'OB History S3'!$AB:$AB)</f>
        <v>0.63571428571428557</v>
      </c>
      <c r="Q37" s="12">
        <f>SUMIFS('OB History S3'!H:H,'OB History S3'!B:B,A37)</f>
        <v>135</v>
      </c>
      <c r="R37" s="2">
        <f>SUMIFS('OB History S3'!G:G,'OB History S3'!B:B,A37)-Q37</f>
        <v>102</v>
      </c>
      <c r="S37" s="42">
        <f>LOOKUP(2, 1/('OB History S3'!$B:$B=A37), 'OB History S3'!$AC:$AC)</f>
        <v>0.57999999999999996</v>
      </c>
      <c r="T37" s="2">
        <f>COUNTIFS('OB History S3'!$B:$B,$A$37,'OB History S3'!K:K, 1)</f>
        <v>3</v>
      </c>
      <c r="U37" s="2">
        <f>COUNTIFS('OB History S3'!$B:$B,$A$37,'OB History S3'!L:L, 1)</f>
        <v>4</v>
      </c>
      <c r="V37" s="2">
        <f>COUNTIFS('OB History S3'!$B:$B,$A$37,'OB History S3'!M:M, 1)</f>
        <v>2</v>
      </c>
      <c r="W37" s="2">
        <f>COUNTIFS('OB History S3'!$B:$B,$A$37,'OB History S3'!N:N, 1)</f>
        <v>5</v>
      </c>
      <c r="X37" s="2">
        <f>COUNTIFS('OB History S3'!$B:$B,$A$37,'OB History S3'!O:O, 1)</f>
        <v>2</v>
      </c>
      <c r="Y37" s="2">
        <f>COUNTIFS('OB History S3'!$B:$B,$A$37,'OB History S3'!P:P, 1)</f>
        <v>4</v>
      </c>
      <c r="Z37" s="2">
        <f>COUNTIFS('OB History S3'!$B:$B,$A$37,'OB History S3'!Q:Q, 1)</f>
        <v>0</v>
      </c>
      <c r="AA37" s="2">
        <f>COUNTIFS('OB History S3'!$B:$B,$A$37,'OB History S3'!R:R, 1)</f>
        <v>3</v>
      </c>
      <c r="AB37" s="2">
        <f>COUNTIFS('OB History S3'!$B:$B,$A$37,'OB History S3'!S:S, 1)</f>
        <v>0</v>
      </c>
      <c r="AC37" s="2">
        <f>COUNTIFS('OB History S3'!$B:$B,$A$37,'OB History S3'!T:T, 1)</f>
        <v>1</v>
      </c>
      <c r="AD37" s="2">
        <f>COUNTIFS('OB History S3'!$B:$B,$A$37,'OB History S3'!U:U, 1)</f>
        <v>0</v>
      </c>
      <c r="AE37" s="2">
        <f>COUNTIFS('OB History S3'!$B:$B,$A$37,'OB History S3'!V:V, 1)</f>
        <v>0</v>
      </c>
      <c r="AF37" s="2">
        <f>COUNTIFS('OB History S3'!$B:$B,$A$37,'OB History S3'!W:W, 1)</f>
        <v>1</v>
      </c>
      <c r="AG37" s="2">
        <f>COUNTIFS('OB History S3'!$B:$B,$A$37,'OB History S3'!X:X, 1)</f>
        <v>3</v>
      </c>
      <c r="AH37" s="2">
        <f>COUNTIFS('OB History S3'!$B:$B,$A$37,'OB History S3'!Y:Y, 1)</f>
        <v>6</v>
      </c>
      <c r="AI37" s="2">
        <f>COUNTIFS('OB History S3'!$B:$B,$A$37,'OB History S3'!Z:Z, 1)</f>
        <v>2</v>
      </c>
    </row>
    <row r="38" spans="1:35" x14ac:dyDescent="0.25">
      <c r="A38" s="1" t="s">
        <v>5</v>
      </c>
      <c r="B38" s="6" t="s">
        <v>98</v>
      </c>
      <c r="C38" s="1" t="s">
        <v>131</v>
      </c>
      <c r="D38" s="5"/>
      <c r="E38" s="5"/>
      <c r="F38" s="5"/>
      <c r="G38" s="5"/>
      <c r="H38" s="12">
        <f>SUMIFS('OB History S3'!C:C,'OB History S3'!B:B,A38)</f>
        <v>232</v>
      </c>
      <c r="I38" s="4">
        <f>AVERAGEIFS('OB History S3'!C:C,'OB History S3'!B:B,A38)</f>
        <v>23.2</v>
      </c>
      <c r="J38" s="13">
        <f t="array" ref="J38">MAX(IF('OB History S3'!B:B=A38, 'OB History S3'!C:C))</f>
        <v>33</v>
      </c>
      <c r="K38" s="12">
        <f>COUNTIFS('OB History S3'!B:B,A38,'OB History S3'!D:D, 1)</f>
        <v>3</v>
      </c>
      <c r="L38" s="2">
        <f>COUNTIFS('OB History S3'!B:B,A38,'OB History S3'!D:D, 0)</f>
        <v>7</v>
      </c>
      <c r="M38" s="42">
        <f>LOOKUP(2, 1/('OB History S3'!$B:$B=A38), 'OB History S3'!$AD:$AD)</f>
        <v>0.3</v>
      </c>
      <c r="N38" s="12">
        <f>SUMIFS('OB History S3'!F:F,'OB History S3'!B:B,A38)</f>
        <v>20</v>
      </c>
      <c r="O38" s="2">
        <f>SUMIFS('OB History S3'!E:E,'OB History S3'!B:B,A38)-N38</f>
        <v>24</v>
      </c>
      <c r="P38" s="42">
        <f>LOOKUP(2, 1/('OB History S3'!$B:$B=A38), 'OB History S3'!$AB:$AB)</f>
        <v>0.45999999999999996</v>
      </c>
      <c r="Q38" s="12">
        <f>SUMIFS('OB History S3'!H:H,'OB History S3'!B:B,A38)</f>
        <v>92</v>
      </c>
      <c r="R38" s="2">
        <f>SUMIFS('OB History S3'!G:G,'OB History S3'!B:B,A38)-Q38</f>
        <v>90</v>
      </c>
      <c r="S38" s="42">
        <f>LOOKUP(2, 1/('OB History S3'!$B:$B=A38), 'OB History S3'!$AC:$AC)</f>
        <v>0.51</v>
      </c>
      <c r="T38" s="2">
        <f>COUNTIFS('OB History S3'!$B:$B,$A$38,'OB History S3'!K:K, 1)</f>
        <v>4</v>
      </c>
      <c r="U38" s="2">
        <f>COUNTIFS('OB History S3'!$B:$B,$A$38,'OB History S3'!L:L, 1)</f>
        <v>0</v>
      </c>
      <c r="V38" s="2">
        <f>COUNTIFS('OB History S3'!$B:$B,$A$38,'OB History S3'!M:M, 1)</f>
        <v>2</v>
      </c>
      <c r="W38" s="2">
        <f>COUNTIFS('OB History S3'!$B:$B,$A$38,'OB History S3'!N:N, 1)</f>
        <v>2</v>
      </c>
      <c r="X38" s="2">
        <f>COUNTIFS('OB History S3'!$B:$B,$A$38,'OB History S3'!O:O, 1)</f>
        <v>1</v>
      </c>
      <c r="Y38" s="2">
        <f>COUNTIFS('OB History S3'!$B:$B,$A$38,'OB History S3'!P:P, 1)</f>
        <v>1</v>
      </c>
      <c r="Z38" s="2">
        <f>COUNTIFS('OB History S3'!$B:$B,$A$38,'OB History S3'!Q:Q, 1)</f>
        <v>1</v>
      </c>
      <c r="AA38" s="2">
        <f>COUNTIFS('OB History S3'!$B:$B,$A$38,'OB History S3'!R:R, 1)</f>
        <v>0</v>
      </c>
      <c r="AB38" s="2">
        <f>COUNTIFS('OB History S3'!$B:$B,$A$38,'OB History S3'!S:S, 1)</f>
        <v>0</v>
      </c>
      <c r="AC38" s="2">
        <f>COUNTIFS('OB History S3'!$B:$B,$A$38,'OB History S3'!T:T, 1)</f>
        <v>0</v>
      </c>
      <c r="AD38" s="2">
        <f>COUNTIFS('OB History S3'!$B:$B,$A$38,'OB History S3'!U:U, 1)</f>
        <v>0</v>
      </c>
      <c r="AE38" s="2">
        <f>COUNTIFS('OB History S3'!$B:$B,$A$38,'OB History S3'!V:V, 1)</f>
        <v>0</v>
      </c>
      <c r="AF38" s="2">
        <f>COUNTIFS('OB History S3'!$B:$B,$A$38,'OB History S3'!W:W, 1)</f>
        <v>1</v>
      </c>
      <c r="AG38" s="2">
        <f>COUNTIFS('OB History S3'!$B:$B,$A$38,'OB History S3'!X:X, 1)</f>
        <v>2</v>
      </c>
      <c r="AH38" s="2">
        <f>COUNTIFS('OB History S3'!$B:$B,$A$38,'OB History S3'!Y:Y, 1)</f>
        <v>1</v>
      </c>
      <c r="AI38" s="2">
        <f>COUNTIFS('OB History S3'!$B:$B,$A$38,'OB History S3'!Z:Z, 1)</f>
        <v>5</v>
      </c>
    </row>
    <row r="39" spans="1:35" x14ac:dyDescent="0.25">
      <c r="A39" s="1" t="s">
        <v>32</v>
      </c>
      <c r="B39" s="2" t="s">
        <v>70</v>
      </c>
      <c r="C39" s="2" t="s">
        <v>70</v>
      </c>
      <c r="D39" s="5">
        <v>1</v>
      </c>
      <c r="E39" s="5"/>
      <c r="F39" s="5"/>
      <c r="G39" s="5"/>
      <c r="H39" s="12">
        <f>SUMIFS('OB History S3'!C:C,'OB History S3'!B:B,A39)</f>
        <v>192</v>
      </c>
      <c r="I39" s="4">
        <f>AVERAGEIFS('OB History S3'!C:C,'OB History S3'!B:B,A39)</f>
        <v>12.8</v>
      </c>
      <c r="J39" s="13">
        <f t="array" ref="J39">MAX(IF('OB History S3'!B:B=A39, 'OB History S3'!C:C))</f>
        <v>21</v>
      </c>
      <c r="K39" s="12">
        <f>COUNTIFS('OB History S3'!B:B,A39,'OB History S3'!D:D, 1)</f>
        <v>7</v>
      </c>
      <c r="L39" s="2">
        <f>COUNTIFS('OB History S3'!B:B,A39,'OB History S3'!D:D, 0)</f>
        <v>8</v>
      </c>
      <c r="M39" s="42">
        <f>LOOKUP(2, 1/('OB History S3'!$B:$B=A39), 'OB History S3'!$AD:$AD)</f>
        <v>0.46666666666666667</v>
      </c>
      <c r="N39" s="12">
        <f>SUMIFS('OB History S3'!F:F,'OB History S3'!B:B,A39)</f>
        <v>27</v>
      </c>
      <c r="O39" s="2">
        <f>SUMIFS('OB History S3'!E:E,'OB History S3'!B:B,A39)-N39</f>
        <v>33</v>
      </c>
      <c r="P39" s="42">
        <f>LOOKUP(2, 1/('OB History S3'!$B:$B=A39), 'OB History S3'!$AB:$AB)</f>
        <v>0.42333333333333345</v>
      </c>
      <c r="Q39" s="12">
        <f>SUMIFS('OB History S3'!H:H,'OB History S3'!B:B,A39)</f>
        <v>116</v>
      </c>
      <c r="R39" s="2">
        <f>SUMIFS('OB History S3'!G:G,'OB History S3'!B:B,A39)-Q39</f>
        <v>127</v>
      </c>
      <c r="S39" s="42">
        <f>LOOKUP(2, 1/('OB History S3'!$B:$B=A39), 'OB History S3'!$AC:$AC)</f>
        <v>0.47066666666666668</v>
      </c>
      <c r="T39" s="2">
        <f>COUNTIFS('OB History S3'!$B:$B,$A$39,'OB History S3'!K:K, 1)</f>
        <v>1</v>
      </c>
      <c r="U39" s="2">
        <f>COUNTIFS('OB History S3'!$B:$B,$A$39,'OB History S3'!L:L, 1)</f>
        <v>0</v>
      </c>
      <c r="V39" s="2">
        <f>COUNTIFS('OB History S3'!$B:$B,$A$39,'OB History S3'!M:M, 1)</f>
        <v>1</v>
      </c>
      <c r="W39" s="2">
        <f>COUNTIFS('OB History S3'!$B:$B,$A$39,'OB History S3'!N:N, 1)</f>
        <v>5</v>
      </c>
      <c r="X39" s="2">
        <f>COUNTIFS('OB History S3'!$B:$B,$A$39,'OB History S3'!O:O, 1)</f>
        <v>0</v>
      </c>
      <c r="Y39" s="2">
        <f>COUNTIFS('OB History S3'!$B:$B,$A$39,'OB History S3'!P:P, 1)</f>
        <v>1</v>
      </c>
      <c r="Z39" s="2">
        <f>COUNTIFS('OB History S3'!$B:$B,$A$39,'OB History S3'!Q:Q, 1)</f>
        <v>3</v>
      </c>
      <c r="AA39" s="2">
        <f>COUNTIFS('OB History S3'!$B:$B,$A$39,'OB History S3'!R:R, 1)</f>
        <v>2</v>
      </c>
      <c r="AB39" s="2">
        <f>COUNTIFS('OB History S3'!$B:$B,$A$39,'OB History S3'!S:S, 1)</f>
        <v>0</v>
      </c>
      <c r="AC39" s="2">
        <f>COUNTIFS('OB History S3'!$B:$B,$A$39,'OB History S3'!T:T, 1)</f>
        <v>0</v>
      </c>
      <c r="AD39" s="2">
        <f>COUNTIFS('OB History S3'!$B:$B,$A$39,'OB History S3'!U:U, 1)</f>
        <v>0</v>
      </c>
      <c r="AE39" s="2">
        <f>COUNTIFS('OB History S3'!$B:$B,$A$39,'OB History S3'!V:V, 1)</f>
        <v>0</v>
      </c>
      <c r="AF39" s="2">
        <f>COUNTIFS('OB History S3'!$B:$B,$A$39,'OB History S3'!W:W, 1)</f>
        <v>1</v>
      </c>
      <c r="AG39" s="2">
        <f>COUNTIFS('OB History S3'!$B:$B,$A$39,'OB History S3'!X:X, 1)</f>
        <v>4</v>
      </c>
      <c r="AH39" s="2">
        <f>COUNTIFS('OB History S3'!$B:$B,$A$39,'OB History S3'!Y:Y, 1)</f>
        <v>5</v>
      </c>
      <c r="AI39" s="2">
        <f>COUNTIFS('OB History S3'!$B:$B,$A$39,'OB History S3'!Z:Z, 1)</f>
        <v>4</v>
      </c>
    </row>
    <row r="40" spans="1:35" x14ac:dyDescent="0.25">
      <c r="A40" s="1" t="s">
        <v>214</v>
      </c>
      <c r="B40" s="2" t="s">
        <v>70</v>
      </c>
      <c r="C40" s="2" t="s">
        <v>70</v>
      </c>
      <c r="D40" s="5"/>
      <c r="E40" s="5"/>
      <c r="F40" s="5"/>
      <c r="G40" s="5"/>
      <c r="H40" s="12">
        <f>SUMIFS('OB History S3'!C:C,'OB History S3'!B:B,A40)</f>
        <v>12</v>
      </c>
      <c r="I40" s="4">
        <f>AVERAGEIFS('OB History S3'!C:C,'OB History S3'!B:B,A40)</f>
        <v>6</v>
      </c>
      <c r="J40" s="13">
        <f t="array" ref="J40">MAX(IF('OB History S3'!B:B=A40, 'OB History S3'!C:C))</f>
        <v>7</v>
      </c>
      <c r="K40" s="12">
        <f>COUNTIFS('OB History S3'!B:B,A40,'OB History S3'!D:D, 1)</f>
        <v>0</v>
      </c>
      <c r="L40" s="2">
        <f>COUNTIFS('OB History S3'!B:B,A40,'OB History S3'!D:D, 0)</f>
        <v>2</v>
      </c>
      <c r="M40" s="42">
        <f>LOOKUP(2, 1/('OB History S3'!$B:$B=A40), 'OB History S3'!$AD:$AD)</f>
        <v>0</v>
      </c>
      <c r="N40" s="12">
        <f>SUMIFS('OB History S3'!F:F,'OB History S3'!B:B,A40)</f>
        <v>1</v>
      </c>
      <c r="O40" s="2">
        <f>SUMIFS('OB History S3'!E:E,'OB History S3'!B:B,A40)-N40</f>
        <v>6</v>
      </c>
      <c r="P40" s="42">
        <f>LOOKUP(2, 1/('OB History S3'!$B:$B=A40), 'OB History S3'!$AB:$AB)</f>
        <v>0.125</v>
      </c>
      <c r="Q40" s="12">
        <f>SUMIFS('OB History S3'!H:H,'OB History S3'!B:B,A40)</f>
        <v>9</v>
      </c>
      <c r="R40" s="2">
        <f>SUMIFS('OB History S3'!G:G,'OB History S3'!B:B,A40)-Q40</f>
        <v>19</v>
      </c>
      <c r="S40" s="42">
        <f>LOOKUP(2, 1/('OB History S3'!$B:$B=A40), 'OB History S3'!$AC:$AC)</f>
        <v>0.315</v>
      </c>
      <c r="T40" s="2">
        <f>COUNTIFS('OB History S3'!$B:$B,$A$40,'OB History S3'!K:K, 1)</f>
        <v>0</v>
      </c>
      <c r="U40" s="2">
        <f>COUNTIFS('OB History S3'!$B:$B,$A$40,'OB History S3'!L:L, 1)</f>
        <v>1</v>
      </c>
      <c r="V40" s="2">
        <f>COUNTIFS('OB History S3'!$B:$B,$A$40,'OB History S3'!M:M, 1)</f>
        <v>0</v>
      </c>
      <c r="W40" s="2">
        <f>COUNTIFS('OB History S3'!$B:$B,$A$40,'OB History S3'!N:N, 1)</f>
        <v>0</v>
      </c>
      <c r="X40" s="2">
        <f>COUNTIFS('OB History S3'!$B:$B,$A$40,'OB History S3'!O:O, 1)</f>
        <v>0</v>
      </c>
      <c r="Y40" s="2">
        <f>COUNTIFS('OB History S3'!$B:$B,$A$40,'OB History S3'!P:P, 1)</f>
        <v>0</v>
      </c>
      <c r="Z40" s="2">
        <f>COUNTIFS('OB History S3'!$B:$B,$A$40,'OB History S3'!Q:Q, 1)</f>
        <v>0</v>
      </c>
      <c r="AA40" s="2">
        <f>COUNTIFS('OB History S3'!$B:$B,$A$40,'OB History S3'!R:R, 1)</f>
        <v>0</v>
      </c>
      <c r="AB40" s="2">
        <f>COUNTIFS('OB History S3'!$B:$B,$A$40,'OB History S3'!S:S, 1)</f>
        <v>0</v>
      </c>
      <c r="AC40" s="2">
        <f>COUNTIFS('OB History S3'!$B:$B,$A$40,'OB History S3'!T:T, 1)</f>
        <v>0</v>
      </c>
      <c r="AD40" s="2">
        <f>COUNTIFS('OB History S3'!$B:$B,$A$40,'OB History S3'!U:U, 1)</f>
        <v>0</v>
      </c>
      <c r="AE40" s="2">
        <f>COUNTIFS('OB History S3'!$B:$B,$A$40,'OB History S3'!V:V, 1)</f>
        <v>0</v>
      </c>
      <c r="AF40" s="2">
        <f>COUNTIFS('OB History S3'!$B:$B,$A$40,'OB History S3'!W:W, 1)</f>
        <v>0</v>
      </c>
      <c r="AG40" s="2">
        <f>COUNTIFS('OB History S3'!$B:$B,$A$40,'OB History S3'!X:X, 1)</f>
        <v>0</v>
      </c>
      <c r="AH40" s="2">
        <f>COUNTIFS('OB History S3'!$B:$B,$A$40,'OB History S3'!Y:Y, 1)</f>
        <v>0</v>
      </c>
      <c r="AI40" s="2">
        <f>COUNTIFS('OB History S3'!$B:$B,$A$40,'OB History S3'!Z:Z, 1)</f>
        <v>0</v>
      </c>
    </row>
    <row r="41" spans="1:35" x14ac:dyDescent="0.25">
      <c r="A41" s="1" t="s">
        <v>113</v>
      </c>
      <c r="B41" s="2" t="s">
        <v>70</v>
      </c>
      <c r="C41" s="2" t="s">
        <v>70</v>
      </c>
      <c r="D41" s="5">
        <v>1</v>
      </c>
      <c r="E41" s="5"/>
      <c r="F41" s="5"/>
      <c r="G41" s="5"/>
      <c r="H41" s="12">
        <f>SUMIFS('OB History S3'!C:C,'OB History S3'!B:B,A41)</f>
        <v>390</v>
      </c>
      <c r="I41" s="4">
        <f>AVERAGEIFS('OB History S3'!C:C,'OB History S3'!B:B,A41)</f>
        <v>26</v>
      </c>
      <c r="J41" s="13">
        <f t="array" ref="J41">MAX(IF('OB History S3'!B:B=A41, 'OB History S3'!C:C))</f>
        <v>52</v>
      </c>
      <c r="K41" s="12">
        <f>COUNTIFS('OB History S3'!B:B,A41,'OB History S3'!D:D, 1)</f>
        <v>11</v>
      </c>
      <c r="L41" s="2">
        <f>COUNTIFS('OB History S3'!B:B,A41,'OB History S3'!D:D, 0)</f>
        <v>4</v>
      </c>
      <c r="M41" s="42">
        <f>LOOKUP(2, 1/('OB History S3'!$B:$B=A41), 'OB History S3'!$AD:$AD)</f>
        <v>0.73333333333333328</v>
      </c>
      <c r="N41" s="12">
        <f>SUMIFS('OB History S3'!F:F,'OB History S3'!B:B,A41)</f>
        <v>37</v>
      </c>
      <c r="O41" s="2">
        <f>SUMIFS('OB History S3'!E:E,'OB History S3'!B:B,A41)-N41</f>
        <v>24</v>
      </c>
      <c r="P41" s="42">
        <f>LOOKUP(2, 1/('OB History S3'!$B:$B=A41), 'OB History S3'!$AB:$AB)</f>
        <v>0.62466666666666659</v>
      </c>
      <c r="Q41" s="12">
        <f>SUMIFS('OB History S3'!H:H,'OB History S3'!B:B,A41)</f>
        <v>135</v>
      </c>
      <c r="R41" s="2">
        <f>SUMIFS('OB History S3'!G:G,'OB History S3'!B:B,A41)-Q41</f>
        <v>114</v>
      </c>
      <c r="S41" s="42">
        <f>LOOKUP(2, 1/('OB History S3'!$B:$B=A41), 'OB History S3'!$AC:$AC)</f>
        <v>0.55200000000000005</v>
      </c>
      <c r="T41" s="2">
        <f>COUNTIFS('OB History S3'!$B:$B,$A$41,'OB History S3'!K:K, 1)</f>
        <v>3</v>
      </c>
      <c r="U41" s="2">
        <f>COUNTIFS('OB History S3'!$B:$B,$A$41,'OB History S3'!L:L, 1)</f>
        <v>4</v>
      </c>
      <c r="V41" s="2">
        <f>COUNTIFS('OB History S3'!$B:$B,$A$41,'OB History S3'!M:M, 1)</f>
        <v>1</v>
      </c>
      <c r="W41" s="2">
        <f>COUNTIFS('OB History S3'!$B:$B,$A$41,'OB History S3'!N:N, 1)</f>
        <v>4</v>
      </c>
      <c r="X41" s="2">
        <f>COUNTIFS('OB History S3'!$B:$B,$A$41,'OB History S3'!O:O, 1)</f>
        <v>3</v>
      </c>
      <c r="Y41" s="2">
        <f>COUNTIFS('OB History S3'!$B:$B,$A$41,'OB History S3'!P:P, 1)</f>
        <v>1</v>
      </c>
      <c r="Z41" s="2">
        <f>COUNTIFS('OB History S3'!$B:$B,$A$41,'OB History S3'!Q:Q, 1)</f>
        <v>2</v>
      </c>
      <c r="AA41" s="2">
        <f>COUNTIFS('OB History S3'!$B:$B,$A$41,'OB History S3'!R:R, 1)</f>
        <v>0</v>
      </c>
      <c r="AB41" s="2">
        <f>COUNTIFS('OB History S3'!$B:$B,$A$41,'OB History S3'!S:S, 1)</f>
        <v>0</v>
      </c>
      <c r="AC41" s="2">
        <f>COUNTIFS('OB History S3'!$B:$B,$A$41,'OB History S3'!T:T, 1)</f>
        <v>1</v>
      </c>
      <c r="AD41" s="2">
        <f>COUNTIFS('OB History S3'!$B:$B,$A$41,'OB History S3'!U:U, 1)</f>
        <v>0</v>
      </c>
      <c r="AE41" s="2">
        <f>COUNTIFS('OB History S3'!$B:$B,$A$41,'OB History S3'!V:V, 1)</f>
        <v>0</v>
      </c>
      <c r="AF41" s="2">
        <f>COUNTIFS('OB History S3'!$B:$B,$A$41,'OB History S3'!W:W, 1)</f>
        <v>4</v>
      </c>
      <c r="AG41" s="2">
        <f>COUNTIFS('OB History S3'!$B:$B,$A$41,'OB History S3'!X:X, 1)</f>
        <v>5</v>
      </c>
      <c r="AH41" s="2">
        <f>COUNTIFS('OB History S3'!$B:$B,$A$41,'OB History S3'!Y:Y, 1)</f>
        <v>4</v>
      </c>
      <c r="AI41" s="2">
        <f>COUNTIFS('OB History S3'!$B:$B,$A$41,'OB History S3'!Z:Z, 1)</f>
        <v>4</v>
      </c>
    </row>
    <row r="42" spans="1:35" x14ac:dyDescent="0.25">
      <c r="A42" s="1" t="s">
        <v>34</v>
      </c>
      <c r="B42" s="6" t="s">
        <v>54</v>
      </c>
      <c r="C42" s="2" t="s">
        <v>70</v>
      </c>
      <c r="D42" s="5"/>
      <c r="E42" s="5"/>
      <c r="F42" s="5"/>
      <c r="G42" s="5"/>
      <c r="H42" s="12">
        <f>SUMIFS('OB History S3'!C:C,'OB History S3'!B:B,A42)</f>
        <v>84</v>
      </c>
      <c r="I42" s="4">
        <f>AVERAGEIFS('OB History S3'!C:C,'OB History S3'!B:B,A42)</f>
        <v>21</v>
      </c>
      <c r="J42" s="13">
        <f t="array" ref="J42">MAX(IF('OB History S3'!B:B=A42, 'OB History S3'!C:C))</f>
        <v>28</v>
      </c>
      <c r="K42" s="12">
        <f>COUNTIFS('OB History S3'!B:B,A42,'OB History S3'!D:D, 1)</f>
        <v>3</v>
      </c>
      <c r="L42" s="2">
        <f>COUNTIFS('OB History S3'!B:B,A42,'OB History S3'!D:D, 0)</f>
        <v>1</v>
      </c>
      <c r="M42" s="42">
        <f>LOOKUP(2, 1/('OB History S3'!$B:$B=A42), 'OB History S3'!$AD:$AD)</f>
        <v>0.75</v>
      </c>
      <c r="N42" s="12">
        <f>SUMIFS('OB History S3'!F:F,'OB History S3'!B:B,A42)</f>
        <v>9</v>
      </c>
      <c r="O42" s="2">
        <f>SUMIFS('OB History S3'!E:E,'OB History S3'!B:B,A42)-N42</f>
        <v>7</v>
      </c>
      <c r="P42" s="42">
        <f>LOOKUP(2, 1/('OB History S3'!$B:$B=A42), 'OB History S3'!$AB:$AB)</f>
        <v>0.52500000000000002</v>
      </c>
      <c r="Q42" s="12">
        <f>SUMIFS('OB History S3'!H:H,'OB History S3'!B:B,A42)</f>
        <v>36</v>
      </c>
      <c r="R42" s="2">
        <f>SUMIFS('OB History S3'!G:G,'OB History S3'!B:B,A42)-Q42</f>
        <v>26</v>
      </c>
      <c r="S42" s="42">
        <f>LOOKUP(2, 1/('OB History S3'!$B:$B=A42), 'OB History S3'!$AC:$AC)</f>
        <v>0.54999999999999993</v>
      </c>
      <c r="T42" s="2">
        <f>COUNTIFS('OB History S3'!$B:$B,$A$42,'OB History S3'!K:K, 1)</f>
        <v>1</v>
      </c>
      <c r="U42" s="2">
        <f>COUNTIFS('OB History S3'!$B:$B,$A$42,'OB History S3'!L:L, 1)</f>
        <v>1</v>
      </c>
      <c r="V42" s="2">
        <f>COUNTIFS('OB History S3'!$B:$B,$A$42,'OB History S3'!M:M, 1)</f>
        <v>2</v>
      </c>
      <c r="W42" s="2">
        <f>COUNTIFS('OB History S3'!$B:$B,$A$42,'OB History S3'!N:N, 1)</f>
        <v>0</v>
      </c>
      <c r="X42" s="2">
        <f>COUNTIFS('OB History S3'!$B:$B,$A$42,'OB History S3'!O:O, 1)</f>
        <v>0</v>
      </c>
      <c r="Y42" s="2">
        <f>COUNTIFS('OB History S3'!$B:$B,$A$42,'OB History S3'!P:P, 1)</f>
        <v>1</v>
      </c>
      <c r="Z42" s="2">
        <f>COUNTIFS('OB History S3'!$B:$B,$A$42,'OB History S3'!Q:Q, 1)</f>
        <v>0</v>
      </c>
      <c r="AA42" s="2">
        <f>COUNTIFS('OB History S3'!$B:$B,$A$42,'OB History S3'!R:R, 1)</f>
        <v>1</v>
      </c>
      <c r="AB42" s="2">
        <f>COUNTIFS('OB History S3'!$B:$B,$A$42,'OB History S3'!S:S, 1)</f>
        <v>0</v>
      </c>
      <c r="AC42" s="2">
        <f>COUNTIFS('OB History S3'!$B:$B,$A$42,'OB History S3'!T:T, 1)</f>
        <v>0</v>
      </c>
      <c r="AD42" s="2">
        <f>COUNTIFS('OB History S3'!$B:$B,$A$42,'OB History S3'!U:U, 1)</f>
        <v>0</v>
      </c>
      <c r="AE42" s="2">
        <f>COUNTIFS('OB History S3'!$B:$B,$A$42,'OB History S3'!V:V, 1)</f>
        <v>0</v>
      </c>
      <c r="AF42" s="2">
        <f>COUNTIFS('OB History S3'!$B:$B,$A$42,'OB History S3'!W:W, 1)</f>
        <v>0</v>
      </c>
      <c r="AG42" s="2">
        <f>COUNTIFS('OB History S3'!$B:$B,$A$42,'OB History S3'!X:X, 1)</f>
        <v>1</v>
      </c>
      <c r="AH42" s="2">
        <f>COUNTIFS('OB History S3'!$B:$B,$A$42,'OB History S3'!Y:Y, 1)</f>
        <v>2</v>
      </c>
      <c r="AI42" s="2">
        <f>COUNTIFS('OB History S3'!$B:$B,$A$42,'OB History S3'!Z:Z, 1)</f>
        <v>0</v>
      </c>
    </row>
    <row r="43" spans="1:35" x14ac:dyDescent="0.25">
      <c r="A43" s="1" t="s">
        <v>119</v>
      </c>
      <c r="B43" s="6" t="s">
        <v>54</v>
      </c>
      <c r="C43" s="2" t="s">
        <v>70</v>
      </c>
      <c r="D43" s="5">
        <v>1</v>
      </c>
      <c r="E43" s="5"/>
      <c r="F43" s="5">
        <v>1</v>
      </c>
      <c r="G43" s="5"/>
      <c r="H43" s="12">
        <f>SUMIFS('OB History S3'!C:C,'OB History S3'!B:B,A43)</f>
        <v>132</v>
      </c>
      <c r="I43" s="4">
        <f>AVERAGEIFS('OB History S3'!C:C,'OB History S3'!B:B,A43)</f>
        <v>16.5</v>
      </c>
      <c r="J43" s="13">
        <f t="array" ref="J43">MAX(IF('OB History S3'!B:B=A43, 'OB History S3'!C:C))</f>
        <v>28</v>
      </c>
      <c r="K43" s="12">
        <f>COUNTIFS('OB History S3'!B:B,A43,'OB History S3'!D:D, 1)</f>
        <v>5</v>
      </c>
      <c r="L43" s="2">
        <f>COUNTIFS('OB History S3'!B:B,A43,'OB History S3'!D:D, 0)</f>
        <v>3</v>
      </c>
      <c r="M43" s="42">
        <f>LOOKUP(2, 1/('OB History S3'!$B:$B=A43), 'OB History S3'!$AD:$AD)</f>
        <v>0.625</v>
      </c>
      <c r="N43" s="12">
        <f>SUMIFS('OB History S3'!F:F,'OB History S3'!B:B,A43)</f>
        <v>16</v>
      </c>
      <c r="O43" s="2">
        <f>SUMIFS('OB History S3'!E:E,'OB History S3'!B:B,A43)-N43</f>
        <v>15</v>
      </c>
      <c r="P43" s="42">
        <f>LOOKUP(2, 1/('OB History S3'!$B:$B=A43), 'OB History S3'!$AB:$AB)</f>
        <v>0.50250000000000006</v>
      </c>
      <c r="Q43" s="12">
        <f>SUMIFS('OB History S3'!H:H,'OB History S3'!B:B,A43)</f>
        <v>64</v>
      </c>
      <c r="R43" s="2">
        <f>SUMIFS('OB History S3'!G:G,'OB History S3'!B:B,A43)-Q43</f>
        <v>62</v>
      </c>
      <c r="S43" s="42">
        <f>LOOKUP(2, 1/('OB History S3'!$B:$B=A43), 'OB History S3'!$AC:$AC)</f>
        <v>0.50624999999999998</v>
      </c>
      <c r="T43" s="2">
        <f>COUNTIFS('OB History S3'!$B:$B,$A$43,'OB History S3'!K:K, 1)</f>
        <v>1</v>
      </c>
      <c r="U43" s="2">
        <f>COUNTIFS('OB History S3'!$B:$B,$A$43,'OB History S3'!L:L, 1)</f>
        <v>1</v>
      </c>
      <c r="V43" s="2">
        <f>COUNTIFS('OB History S3'!$B:$B,$A$43,'OB History S3'!M:M, 1)</f>
        <v>2</v>
      </c>
      <c r="W43" s="2">
        <f>COUNTIFS('OB History S3'!$B:$B,$A$43,'OB History S3'!N:N, 1)</f>
        <v>1</v>
      </c>
      <c r="X43" s="2">
        <f>COUNTIFS('OB History S3'!$B:$B,$A$43,'OB History S3'!O:O, 1)</f>
        <v>1</v>
      </c>
      <c r="Y43" s="2">
        <f>COUNTIFS('OB History S3'!$B:$B,$A$43,'OB History S3'!P:P, 1)</f>
        <v>0</v>
      </c>
      <c r="Z43" s="2">
        <f>COUNTIFS('OB History S3'!$B:$B,$A$43,'OB History S3'!Q:Q, 1)</f>
        <v>0</v>
      </c>
      <c r="AA43" s="2">
        <f>COUNTIFS('OB History S3'!$B:$B,$A$43,'OB History S3'!R:R, 1)</f>
        <v>0</v>
      </c>
      <c r="AB43" s="2">
        <f>COUNTIFS('OB History S3'!$B:$B,$A$43,'OB History S3'!S:S, 1)</f>
        <v>0</v>
      </c>
      <c r="AC43" s="2">
        <f>COUNTIFS('OB History S3'!$B:$B,$A$43,'OB History S3'!T:T, 1)</f>
        <v>0</v>
      </c>
      <c r="AD43" s="2">
        <f>COUNTIFS('OB History S3'!$B:$B,$A$43,'OB History S3'!U:U, 1)</f>
        <v>0</v>
      </c>
      <c r="AE43" s="2">
        <f>COUNTIFS('OB History S3'!$B:$B,$A$43,'OB History S3'!V:V, 1)</f>
        <v>0</v>
      </c>
      <c r="AF43" s="2">
        <f>COUNTIFS('OB History S3'!$B:$B,$A$43,'OB History S3'!W:W, 1)</f>
        <v>1</v>
      </c>
      <c r="AG43" s="2">
        <f>COUNTIFS('OB History S3'!$B:$B,$A$43,'OB History S3'!X:X, 1)</f>
        <v>3</v>
      </c>
      <c r="AH43" s="2">
        <f>COUNTIFS('OB History S3'!$B:$B,$A$43,'OB History S3'!Y:Y, 1)</f>
        <v>3</v>
      </c>
      <c r="AI43" s="2">
        <f>COUNTIFS('OB History S3'!$B:$B,$A$43,'OB History S3'!Z:Z, 1)</f>
        <v>3</v>
      </c>
    </row>
    <row r="44" spans="1:35" x14ac:dyDescent="0.25">
      <c r="A44" s="1" t="s">
        <v>15</v>
      </c>
      <c r="B44" s="2" t="s">
        <v>70</v>
      </c>
      <c r="C44" s="2" t="s">
        <v>70</v>
      </c>
      <c r="D44" s="5">
        <v>1</v>
      </c>
      <c r="E44" s="5"/>
      <c r="F44" s="5"/>
      <c r="G44" s="5"/>
      <c r="H44" s="12">
        <f>SUMIFS('OB History S3'!C:C,'OB History S3'!B:B,A44)</f>
        <v>356</v>
      </c>
      <c r="I44" s="4">
        <f>AVERAGEIFS('OB History S3'!C:C,'OB History S3'!B:B,A44)</f>
        <v>22.25</v>
      </c>
      <c r="J44" s="13">
        <f t="array" ref="J44">MAX(IF('OB History S3'!B:B=A44, 'OB History S3'!C:C))</f>
        <v>46</v>
      </c>
      <c r="K44" s="12">
        <f>COUNTIFS('OB History S3'!B:B,A44,'OB History S3'!D:D, 1)</f>
        <v>7</v>
      </c>
      <c r="L44" s="2">
        <f>COUNTIFS('OB History S3'!B:B,A44,'OB History S3'!D:D, 0)</f>
        <v>9</v>
      </c>
      <c r="M44" s="42">
        <f>LOOKUP(2, 1/('OB History S3'!$B:$B=A44), 'OB History S3'!$AD:$AD)</f>
        <v>0.4375</v>
      </c>
      <c r="N44" s="12">
        <f>SUMIFS('OB History S3'!F:F,'OB History S3'!B:B,A44)</f>
        <v>31</v>
      </c>
      <c r="O44" s="2">
        <f>SUMIFS('OB History S3'!E:E,'OB History S3'!B:B,A44)-N44</f>
        <v>32</v>
      </c>
      <c r="P44" s="42">
        <f>LOOKUP(2, 1/('OB History S3'!$B:$B=A44), 'OB History S3'!$AB:$AB)</f>
        <v>0.50937500000000002</v>
      </c>
      <c r="Q44" s="12">
        <f>SUMIFS('OB History S3'!H:H,'OB History S3'!B:B,A44)</f>
        <v>128</v>
      </c>
      <c r="R44" s="2">
        <f>SUMIFS('OB History S3'!G:G,'OB History S3'!B:B,A44)-Q44</f>
        <v>127</v>
      </c>
      <c r="S44" s="42">
        <f>LOOKUP(2, 1/('OB History S3'!$B:$B=A44), 'OB History S3'!$AC:$AC)</f>
        <v>0.51374999999999993</v>
      </c>
      <c r="T44" s="2">
        <f>COUNTIFS('OB History S3'!$B:$B,$A$44,'OB History S3'!K:K, 1)</f>
        <v>1</v>
      </c>
      <c r="U44" s="2">
        <f>COUNTIFS('OB History S3'!$B:$B,$A$44,'OB History S3'!L:L, 1)</f>
        <v>3</v>
      </c>
      <c r="V44" s="2">
        <f>COUNTIFS('OB History S3'!$B:$B,$A$44,'OB History S3'!M:M, 1)</f>
        <v>1</v>
      </c>
      <c r="W44" s="2">
        <f>COUNTIFS('OB History S3'!$B:$B,$A$44,'OB History S3'!N:N, 1)</f>
        <v>3</v>
      </c>
      <c r="X44" s="2">
        <f>COUNTIFS('OB History S3'!$B:$B,$A$44,'OB History S3'!O:O, 1)</f>
        <v>1</v>
      </c>
      <c r="Y44" s="2">
        <f>COUNTIFS('OB History S3'!$B:$B,$A$44,'OB History S3'!P:P, 1)</f>
        <v>4</v>
      </c>
      <c r="Z44" s="2">
        <f>COUNTIFS('OB History S3'!$B:$B,$A$44,'OB History S3'!Q:Q, 1)</f>
        <v>2</v>
      </c>
      <c r="AA44" s="2">
        <f>COUNTIFS('OB History S3'!$B:$B,$A$44,'OB History S3'!R:R, 1)</f>
        <v>1</v>
      </c>
      <c r="AB44" s="2">
        <f>COUNTIFS('OB History S3'!$B:$B,$A$44,'OB History S3'!S:S, 1)</f>
        <v>0</v>
      </c>
      <c r="AC44" s="2">
        <f>COUNTIFS('OB History S3'!$B:$B,$A$44,'OB History S3'!T:T, 1)</f>
        <v>0</v>
      </c>
      <c r="AD44" s="2">
        <f>COUNTIFS('OB History S3'!$B:$B,$A$44,'OB History S3'!U:U, 1)</f>
        <v>1</v>
      </c>
      <c r="AE44" s="2">
        <f>COUNTIFS('OB History S3'!$B:$B,$A$44,'OB History S3'!V:V, 1)</f>
        <v>0</v>
      </c>
      <c r="AF44" s="2">
        <f>COUNTIFS('OB History S3'!$B:$B,$A$44,'OB History S3'!W:W, 1)</f>
        <v>1</v>
      </c>
      <c r="AG44" s="2">
        <f>COUNTIFS('OB History S3'!$B:$B,$A$44,'OB History S3'!X:X, 1)</f>
        <v>2</v>
      </c>
      <c r="AH44" s="2">
        <f>COUNTIFS('OB History S3'!$B:$B,$A$44,'OB History S3'!Y:Y, 1)</f>
        <v>6</v>
      </c>
      <c r="AI44" s="2">
        <f>COUNTIFS('OB History S3'!$B:$B,$A$44,'OB History S3'!Z:Z, 1)</f>
        <v>5</v>
      </c>
    </row>
    <row r="45" spans="1:35" x14ac:dyDescent="0.25">
      <c r="A45" s="1" t="s">
        <v>250</v>
      </c>
      <c r="B45" s="2" t="s">
        <v>70</v>
      </c>
      <c r="C45" s="2" t="s">
        <v>70</v>
      </c>
      <c r="D45" s="5"/>
      <c r="E45" s="5"/>
      <c r="F45" s="5"/>
      <c r="G45" s="5"/>
      <c r="H45" s="12">
        <f>SUMIFS('OB History S3'!C:C,'OB History S3'!B:B,A45)</f>
        <v>4</v>
      </c>
      <c r="I45" s="4">
        <f>AVERAGEIFS('OB History S3'!C:C,'OB History S3'!B:B,A45)</f>
        <v>4</v>
      </c>
      <c r="J45" s="13">
        <f t="array" ref="J45">MAX(IF('OB History S3'!B:B=A45, 'OB History S3'!C:C))</f>
        <v>4</v>
      </c>
      <c r="K45" s="12">
        <f>COUNTIFS('OB History S3'!B:B,A45,'OB History S3'!D:D, 1)</f>
        <v>0</v>
      </c>
      <c r="L45" s="2">
        <f>COUNTIFS('OB History S3'!B:B,A45,'OB History S3'!D:D, 0)</f>
        <v>1</v>
      </c>
      <c r="M45" s="42">
        <f>LOOKUP(2, 1/('OB History S3'!$B:$B=A45), 'OB History S3'!$AD:$AD)</f>
        <v>0</v>
      </c>
      <c r="N45" s="12">
        <f>SUMIFS('OB History S3'!F:F,'OB History S3'!B:B,A45)</f>
        <v>0</v>
      </c>
      <c r="O45" s="2">
        <f>SUMIFS('OB History S3'!E:E,'OB History S3'!B:B,A45)-N45</f>
        <v>3</v>
      </c>
      <c r="P45" s="42">
        <f>LOOKUP(2, 1/('OB History S3'!$B:$B=A45), 'OB History S3'!$AB:$AB)</f>
        <v>0</v>
      </c>
      <c r="Q45" s="12">
        <f>SUMIFS('OB History S3'!H:H,'OB History S3'!B:B,A45)</f>
        <v>2</v>
      </c>
      <c r="R45" s="2">
        <f>SUMIFS('OB History S3'!G:G,'OB History S3'!B:B,A45)-Q45</f>
        <v>9</v>
      </c>
      <c r="S45" s="42">
        <f>LOOKUP(2, 1/('OB History S3'!$B:$B=A45), 'OB History S3'!$AC:$AC)</f>
        <v>0.18</v>
      </c>
      <c r="T45" s="2">
        <f>COUNTIFS('OB History S3'!$B:$B,$A$45,'OB History S3'!K:K, 1)</f>
        <v>0</v>
      </c>
      <c r="U45" s="2">
        <f>COUNTIFS('OB History S3'!$B:$B,$A$45,'OB History S3'!L:L, 1)</f>
        <v>0</v>
      </c>
      <c r="V45" s="2">
        <f>COUNTIFS('OB History S3'!$B:$B,$A$45,'OB History S3'!M:M, 1)</f>
        <v>0</v>
      </c>
      <c r="W45" s="2">
        <f>COUNTIFS('OB History S3'!$B:$B,$A$45,'OB History S3'!N:N, 1)</f>
        <v>0</v>
      </c>
      <c r="X45" s="2">
        <f>COUNTIFS('OB History S3'!$B:$B,$A$45,'OB History S3'!O:O, 1)</f>
        <v>0</v>
      </c>
      <c r="Y45" s="2">
        <f>COUNTIFS('OB History S3'!$B:$B,$A$45,'OB History S3'!P:P, 1)</f>
        <v>0</v>
      </c>
      <c r="Z45" s="2">
        <f>COUNTIFS('OB History S3'!$B:$B,$A$45,'OB History S3'!Q:Q, 1)</f>
        <v>0</v>
      </c>
      <c r="AA45" s="2">
        <f>COUNTIFS('OB History S3'!$B:$B,$A$45,'OB History S3'!R:R, 1)</f>
        <v>0</v>
      </c>
      <c r="AB45" s="2">
        <f>COUNTIFS('OB History S3'!$B:$B,$A$45,'OB History S3'!S:S, 1)</f>
        <v>0</v>
      </c>
      <c r="AC45" s="2">
        <f>COUNTIFS('OB History S3'!$B:$B,$A$45,'OB History S3'!T:T, 1)</f>
        <v>0</v>
      </c>
      <c r="AD45" s="2">
        <f>COUNTIFS('OB History S3'!$B:$B,$A$45,'OB History S3'!U:U, 1)</f>
        <v>0</v>
      </c>
      <c r="AE45" s="2">
        <f>COUNTIFS('OB History S3'!$B:$B,$A$45,'OB History S3'!V:V, 1)</f>
        <v>0</v>
      </c>
      <c r="AF45" s="2">
        <f>COUNTIFS('OB History S3'!$B:$B,$A$45,'OB History S3'!W:W, 1)</f>
        <v>0</v>
      </c>
      <c r="AG45" s="2">
        <f>COUNTIFS('OB History S3'!$B:$B,$A$45,'OB History S3'!X:X, 1)</f>
        <v>0</v>
      </c>
      <c r="AH45" s="2">
        <f>COUNTIFS('OB History S3'!$B:$B,$A$45,'OB History S3'!Y:Y, 1)</f>
        <v>0</v>
      </c>
      <c r="AI45" s="2">
        <f>COUNTIFS('OB History S3'!$B:$B,$A$45,'OB History S3'!Z:Z, 1)</f>
        <v>0</v>
      </c>
    </row>
    <row r="46" spans="1:35" x14ac:dyDescent="0.25">
      <c r="A46" s="1" t="s">
        <v>254</v>
      </c>
      <c r="B46" s="2" t="s">
        <v>70</v>
      </c>
      <c r="C46" s="2" t="s">
        <v>70</v>
      </c>
      <c r="D46" s="5"/>
      <c r="E46" s="5"/>
      <c r="F46" s="5"/>
      <c r="G46" s="5"/>
      <c r="H46" s="12">
        <f>SUMIFS('OB History S3'!C:C,'OB History S3'!B:B,A46)</f>
        <v>43</v>
      </c>
      <c r="I46" s="4">
        <f>AVERAGEIFS('OB History S3'!C:C,'OB History S3'!B:B,A46)</f>
        <v>10.75</v>
      </c>
      <c r="J46" s="13">
        <f t="array" ref="J46">MAX(IF('OB History S3'!B:B=A46, 'OB History S3'!C:C))</f>
        <v>14</v>
      </c>
      <c r="K46" s="12">
        <f>COUNTIFS('OB History S3'!B:B,A46,'OB History S3'!D:D, 1)</f>
        <v>1</v>
      </c>
      <c r="L46" s="2">
        <f>COUNTIFS('OB History S3'!B:B,A46,'OB History S3'!D:D, 0)</f>
        <v>3</v>
      </c>
      <c r="M46" s="42">
        <f>LOOKUP(2, 1/('OB History S3'!$B:$B=A46), 'OB History S3'!$AD:$AD)</f>
        <v>0.25</v>
      </c>
      <c r="N46" s="12">
        <f>SUMIFS('OB History S3'!F:F,'OB History S3'!B:B,A46)</f>
        <v>6</v>
      </c>
      <c r="O46" s="2">
        <f>SUMIFS('OB History S3'!E:E,'OB History S3'!B:B,A46)-N46</f>
        <v>11</v>
      </c>
      <c r="P46" s="42">
        <f>LOOKUP(2, 1/('OB History S3'!$B:$B=A46), 'OB History S3'!$AB:$AB)</f>
        <v>0.33750000000000002</v>
      </c>
      <c r="Q46" s="12">
        <f>SUMIFS('OB History S3'!H:H,'OB History S3'!B:B,A46)</f>
        <v>30</v>
      </c>
      <c r="R46" s="2">
        <f>SUMIFS('OB History S3'!G:G,'OB History S3'!B:B,A46)-Q46</f>
        <v>45</v>
      </c>
      <c r="S46" s="42">
        <f>LOOKUP(2, 1/('OB History S3'!$B:$B=A46), 'OB History S3'!$AC:$AC)</f>
        <v>0.38749999999999996</v>
      </c>
      <c r="T46" s="2">
        <f>COUNTIFS('OB History S3'!$B:$B,$A$46,'OB History S3'!K:K, 1)</f>
        <v>0</v>
      </c>
      <c r="U46" s="2">
        <f>COUNTIFS('OB History S3'!$B:$B,$A$46,'OB History S3'!L:L, 1)</f>
        <v>0</v>
      </c>
      <c r="V46" s="2">
        <f>COUNTIFS('OB History S3'!$B:$B,$A$46,'OB History S3'!M:M, 1)</f>
        <v>1</v>
      </c>
      <c r="W46" s="2">
        <f>COUNTIFS('OB History S3'!$B:$B,$A$46,'OB History S3'!N:N, 1)</f>
        <v>0</v>
      </c>
      <c r="X46" s="2">
        <f>COUNTIFS('OB History S3'!$B:$B,$A$46,'OB History S3'!O:O, 1)</f>
        <v>0</v>
      </c>
      <c r="Y46" s="2">
        <f>COUNTIFS('OB History S3'!$B:$B,$A$46,'OB History S3'!P:P, 1)</f>
        <v>0</v>
      </c>
      <c r="Z46" s="2">
        <f>COUNTIFS('OB History S3'!$B:$B,$A$46,'OB History S3'!Q:Q, 1)</f>
        <v>0</v>
      </c>
      <c r="AA46" s="2">
        <f>COUNTIFS('OB History S3'!$B:$B,$A$46,'OB History S3'!R:R, 1)</f>
        <v>0</v>
      </c>
      <c r="AB46" s="2">
        <f>COUNTIFS('OB History S3'!$B:$B,$A$46,'OB History S3'!S:S, 1)</f>
        <v>0</v>
      </c>
      <c r="AC46" s="2">
        <f>COUNTIFS('OB History S3'!$B:$B,$A$46,'OB History S3'!T:T, 1)</f>
        <v>0</v>
      </c>
      <c r="AD46" s="2">
        <f>COUNTIFS('OB History S3'!$B:$B,$A$46,'OB History S3'!U:U, 1)</f>
        <v>0</v>
      </c>
      <c r="AE46" s="2">
        <f>COUNTIFS('OB History S3'!$B:$B,$A$46,'OB History S3'!V:V, 1)</f>
        <v>0</v>
      </c>
      <c r="AF46" s="2">
        <f>COUNTIFS('OB History S3'!$B:$B,$A$46,'OB History S3'!W:W, 1)</f>
        <v>1</v>
      </c>
      <c r="AG46" s="2">
        <f>COUNTIFS('OB History S3'!$B:$B,$A$46,'OB History S3'!X:X, 1)</f>
        <v>2</v>
      </c>
      <c r="AH46" s="2">
        <f>COUNTIFS('OB History S3'!$B:$B,$A$46,'OB History S3'!Y:Y, 1)</f>
        <v>1</v>
      </c>
      <c r="AI46" s="2">
        <f>COUNTIFS('OB History S3'!$B:$B,$A$46,'OB History S3'!Z:Z, 1)</f>
        <v>1</v>
      </c>
    </row>
    <row r="47" spans="1:35" x14ac:dyDescent="0.25">
      <c r="A47" s="1" t="s">
        <v>253</v>
      </c>
      <c r="B47" s="6" t="s">
        <v>70</v>
      </c>
      <c r="C47" s="2" t="s">
        <v>70</v>
      </c>
      <c r="D47" s="5"/>
      <c r="E47" s="5"/>
      <c r="F47" s="5"/>
      <c r="G47" s="5"/>
      <c r="H47" s="12">
        <f>SUMIFS('OB History S3'!C:C,'OB History S3'!B:B,A47)</f>
        <v>302</v>
      </c>
      <c r="I47" s="4">
        <f>AVERAGEIFS('OB History S3'!C:C,'OB History S3'!B:B,A47)</f>
        <v>23.23076923076923</v>
      </c>
      <c r="J47" s="13">
        <f t="array" ref="J47">MAX(IF('OB History S3'!B:B=A47, 'OB History S3'!C:C))</f>
        <v>38</v>
      </c>
      <c r="K47" s="12">
        <f>COUNTIFS('OB History S3'!B:B,A47,'OB History S3'!D:D, 1)</f>
        <v>4</v>
      </c>
      <c r="L47" s="2">
        <f>COUNTIFS('OB History S3'!B:B,A47,'OB History S3'!D:D, 0)</f>
        <v>9</v>
      </c>
      <c r="M47" s="42">
        <f>LOOKUP(2, 1/('OB History S3'!$B:$B=A47), 'OB History S3'!$AD:$AD)</f>
        <v>0.30769230769230771</v>
      </c>
      <c r="N47" s="12">
        <f>SUMIFS('OB History S3'!F:F,'OB History S3'!B:B,A47)</f>
        <v>20</v>
      </c>
      <c r="O47" s="2">
        <f>SUMIFS('OB History S3'!E:E,'OB History S3'!B:B,A47)-N47</f>
        <v>32</v>
      </c>
      <c r="P47" s="42">
        <f>LOOKUP(2, 1/('OB History S3'!$B:$B=A47), 'OB History S3'!$AB:$AB)</f>
        <v>0.37076923076923074</v>
      </c>
      <c r="Q47" s="12">
        <f>SUMIFS('OB History S3'!H:H,'OB History S3'!B:B,A47)</f>
        <v>99</v>
      </c>
      <c r="R47" s="2">
        <f>SUMIFS('OB History S3'!G:G,'OB History S3'!B:B,A47)-Q47</f>
        <v>118</v>
      </c>
      <c r="S47" s="42">
        <f>LOOKUP(2, 1/('OB History S3'!$B:$B=A47), 'OB History S3'!$AC:$AC)</f>
        <v>0.45153846153846156</v>
      </c>
      <c r="T47" s="2">
        <f>COUNTIFS('OB History S3'!$B:$B,$A$47,'OB History S3'!K:K, 1)</f>
        <v>2</v>
      </c>
      <c r="U47" s="2">
        <f>COUNTIFS('OB History S3'!$B:$B,$A$47,'OB History S3'!L:L, 1)</f>
        <v>1</v>
      </c>
      <c r="V47" s="2">
        <f>COUNTIFS('OB History S3'!$B:$B,$A$47,'OB History S3'!M:M, 1)</f>
        <v>1</v>
      </c>
      <c r="W47" s="2">
        <f>COUNTIFS('OB History S3'!$B:$B,$A$47,'OB History S3'!N:N, 1)</f>
        <v>3</v>
      </c>
      <c r="X47" s="2">
        <f>COUNTIFS('OB History S3'!$B:$B,$A$47,'OB History S3'!O:O, 1)</f>
        <v>0</v>
      </c>
      <c r="Y47" s="2">
        <f>COUNTIFS('OB History S3'!$B:$B,$A$47,'OB History S3'!P:P, 1)</f>
        <v>0</v>
      </c>
      <c r="Z47" s="2">
        <f>COUNTIFS('OB History S3'!$B:$B,$A$47,'OB History S3'!Q:Q, 1)</f>
        <v>2</v>
      </c>
      <c r="AA47" s="2">
        <f>COUNTIFS('OB History S3'!$B:$B,$A$47,'OB History S3'!R:R, 1)</f>
        <v>0</v>
      </c>
      <c r="AB47" s="2">
        <f>COUNTIFS('OB History S3'!$B:$B,$A$47,'OB History S3'!S:S, 1)</f>
        <v>0</v>
      </c>
      <c r="AC47" s="2">
        <f>COUNTIFS('OB History S3'!$B:$B,$A$47,'OB History S3'!T:T, 1)</f>
        <v>0</v>
      </c>
      <c r="AD47" s="2">
        <f>COUNTIFS('OB History S3'!$B:$B,$A$47,'OB History S3'!U:U, 1)</f>
        <v>0</v>
      </c>
      <c r="AE47" s="2">
        <f>COUNTIFS('OB History S3'!$B:$B,$A$47,'OB History S3'!V:V, 1)</f>
        <v>0</v>
      </c>
      <c r="AF47" s="2">
        <f>COUNTIFS('OB History S3'!$B:$B,$A$47,'OB History S3'!W:W, 1)</f>
        <v>2</v>
      </c>
      <c r="AG47" s="2">
        <f>COUNTIFS('OB History S3'!$B:$B,$A$47,'OB History S3'!X:X, 1)</f>
        <v>3</v>
      </c>
      <c r="AH47" s="2">
        <f>COUNTIFS('OB History S3'!$B:$B,$A$47,'OB History S3'!Y:Y, 1)</f>
        <v>3</v>
      </c>
      <c r="AI47" s="2">
        <f>COUNTIFS('OB History S3'!$B:$B,$A$47,'OB History S3'!Z:Z, 1)</f>
        <v>3</v>
      </c>
    </row>
    <row r="48" spans="1:35" x14ac:dyDescent="0.25">
      <c r="A48" s="1" t="s">
        <v>127</v>
      </c>
      <c r="B48" s="6" t="s">
        <v>54</v>
      </c>
      <c r="C48" s="2" t="s">
        <v>70</v>
      </c>
      <c r="D48" s="5">
        <v>3</v>
      </c>
      <c r="E48" s="5"/>
      <c r="F48" s="5"/>
      <c r="G48" s="5"/>
      <c r="H48" s="12">
        <f>SUMIFS('OB History S3'!C:C,'OB History S3'!B:B,A48)</f>
        <v>626</v>
      </c>
      <c r="I48" s="4">
        <f>AVERAGEIFS('OB History S3'!C:C,'OB History S3'!B:B,A48)</f>
        <v>23.185185185185187</v>
      </c>
      <c r="J48" s="13">
        <f t="array" ref="J48">MAX(IF('OB History S3'!B:B=A48, 'OB History S3'!C:C))</f>
        <v>48</v>
      </c>
      <c r="K48" s="12">
        <f>COUNTIFS('OB History S3'!B:B,A48,'OB History S3'!D:D, 1)</f>
        <v>15</v>
      </c>
      <c r="L48" s="2">
        <f>COUNTIFS('OB History S3'!B:B,A48,'OB History S3'!D:D, 0)</f>
        <v>12</v>
      </c>
      <c r="M48" s="42">
        <f>LOOKUP(2, 1/('OB History S3'!$B:$B=A48), 'OB History S3'!$AD:$AD)</f>
        <v>0.55555555555555558</v>
      </c>
      <c r="N48" s="12">
        <f>SUMIFS('OB History S3'!F:F,'OB History S3'!B:B,A48)</f>
        <v>58</v>
      </c>
      <c r="O48" s="2">
        <f>SUMIFS('OB History S3'!E:E,'OB History S3'!B:B,A48)-N48</f>
        <v>54</v>
      </c>
      <c r="P48" s="42">
        <f>LOOKUP(2, 1/('OB History S3'!$B:$B=A48), 'OB History S3'!$AB:$AB)</f>
        <v>0.51407407407407413</v>
      </c>
      <c r="Q48" s="12">
        <f>SUMIFS('OB History S3'!H:H,'OB History S3'!B:B,A48)</f>
        <v>232</v>
      </c>
      <c r="R48" s="2">
        <f>SUMIFS('OB History S3'!G:G,'OB History S3'!B:B,A48)-Q48</f>
        <v>232</v>
      </c>
      <c r="S48" s="42">
        <f>LOOKUP(2, 1/('OB History S3'!$B:$B=A48), 'OB History S3'!$AC:$AC)</f>
        <v>0.50000000000000011</v>
      </c>
      <c r="T48" s="2">
        <f>COUNTIFS('OB History S3'!$B:$B,$A$48,'OB History S3'!K:K, 1)</f>
        <v>4</v>
      </c>
      <c r="U48" s="2">
        <f>COUNTIFS('OB History S3'!$B:$B,$A$48,'OB History S3'!L:L, 1)</f>
        <v>1</v>
      </c>
      <c r="V48" s="2">
        <f>COUNTIFS('OB History S3'!$B:$B,$A$48,'OB History S3'!M:M, 1)</f>
        <v>1</v>
      </c>
      <c r="W48" s="2">
        <f>COUNTIFS('OB History S3'!$B:$B,$A$48,'OB History S3'!N:N, 1)</f>
        <v>9</v>
      </c>
      <c r="X48" s="2">
        <f>COUNTIFS('OB History S3'!$B:$B,$A$48,'OB History S3'!O:O, 1)</f>
        <v>2</v>
      </c>
      <c r="Y48" s="2">
        <f>COUNTIFS('OB History S3'!$B:$B,$A$48,'OB History S3'!P:P, 1)</f>
        <v>2</v>
      </c>
      <c r="Z48" s="2">
        <f>COUNTIFS('OB History S3'!$B:$B,$A$48,'OB History S3'!Q:Q, 1)</f>
        <v>1</v>
      </c>
      <c r="AA48" s="2">
        <f>COUNTIFS('OB History S3'!$B:$B,$A$48,'OB History S3'!R:R, 1)</f>
        <v>1</v>
      </c>
      <c r="AB48" s="2">
        <f>COUNTIFS('OB History S3'!$B:$B,$A$48,'OB History S3'!S:S, 1)</f>
        <v>0</v>
      </c>
      <c r="AC48" s="2">
        <f>COUNTIFS('OB History S3'!$B:$B,$A$48,'OB History S3'!T:T, 1)</f>
        <v>0</v>
      </c>
      <c r="AD48" s="2">
        <f>COUNTIFS('OB History S3'!$B:$B,$A$48,'OB History S3'!U:U, 1)</f>
        <v>0</v>
      </c>
      <c r="AE48" s="2">
        <f>COUNTIFS('OB History S3'!$B:$B,$A$48,'OB History S3'!V:V, 1)</f>
        <v>0</v>
      </c>
      <c r="AF48" s="2">
        <f>COUNTIFS('OB History S3'!$B:$B,$A$48,'OB History S3'!W:W, 1)</f>
        <v>5</v>
      </c>
      <c r="AG48" s="2">
        <f>COUNTIFS('OB History S3'!$B:$B,$A$48,'OB History S3'!X:X, 1)</f>
        <v>8</v>
      </c>
      <c r="AH48" s="2">
        <f>COUNTIFS('OB History S3'!$B:$B,$A$48,'OB History S3'!Y:Y, 1)</f>
        <v>12</v>
      </c>
      <c r="AI48" s="2">
        <f>COUNTIFS('OB History S3'!$B:$B,$A$48,'OB History S3'!Z:Z, 1)</f>
        <v>11</v>
      </c>
    </row>
    <row r="49" spans="1:35" x14ac:dyDescent="0.25">
      <c r="A49" s="1" t="s">
        <v>6</v>
      </c>
      <c r="B49" s="6" t="s">
        <v>98</v>
      </c>
      <c r="C49" s="2" t="s">
        <v>70</v>
      </c>
      <c r="D49" s="5">
        <v>2</v>
      </c>
      <c r="E49" s="5"/>
      <c r="F49" s="5"/>
      <c r="G49" s="5"/>
      <c r="H49" s="12">
        <f>SUMIFS('OB History S3'!C:C,'OB History S3'!B:B,A49)</f>
        <v>528</v>
      </c>
      <c r="I49" s="4">
        <f>AVERAGEIFS('OB History S3'!C:C,'OB History S3'!B:B,A49)</f>
        <v>27.789473684210527</v>
      </c>
      <c r="J49" s="13">
        <f t="array" ref="J49">MAX(IF('OB History S3'!B:B=A49, 'OB History S3'!C:C))</f>
        <v>55</v>
      </c>
      <c r="K49" s="12">
        <f>COUNTIFS('OB History S3'!B:B,A49,'OB History S3'!D:D, 1)</f>
        <v>9</v>
      </c>
      <c r="L49" s="2">
        <f>COUNTIFS('OB History S3'!B:B,A49,'OB History S3'!D:D, 0)</f>
        <v>10</v>
      </c>
      <c r="M49" s="42">
        <f>LOOKUP(2, 1/('OB History S3'!$B:$B=A49), 'OB History S3'!$AD:$AD)</f>
        <v>0.47368421052631576</v>
      </c>
      <c r="N49" s="12">
        <f>SUMIFS('OB History S3'!F:F,'OB History S3'!B:B,A49)</f>
        <v>38</v>
      </c>
      <c r="O49" s="2">
        <f>SUMIFS('OB History S3'!E:E,'OB History S3'!B:B,A49)-N49</f>
        <v>40</v>
      </c>
      <c r="P49" s="42">
        <f>LOOKUP(2, 1/('OB History S3'!$B:$B=A49), 'OB History S3'!$AB:$AB)</f>
        <v>0.48157894736842105</v>
      </c>
      <c r="Q49" s="12">
        <f>SUMIFS('OB History S3'!H:H,'OB History S3'!B:B,A49)</f>
        <v>169</v>
      </c>
      <c r="R49" s="2">
        <f>SUMIFS('OB History S3'!G:G,'OB History S3'!B:B,A49)-Q49</f>
        <v>154</v>
      </c>
      <c r="S49" s="42">
        <f>LOOKUP(2, 1/('OB History S3'!$B:$B=A49), 'OB History S3'!$AC:$AC)</f>
        <v>0.52526315789473688</v>
      </c>
      <c r="T49" s="2">
        <f>COUNTIFS('OB History S3'!$B:$B,$A$49,'OB History S3'!K:K, 1)</f>
        <v>3</v>
      </c>
      <c r="U49" s="2">
        <f>COUNTIFS('OB History S3'!$B:$B,$A$49,'OB History S3'!L:L, 1)</f>
        <v>1</v>
      </c>
      <c r="V49" s="2">
        <f>COUNTIFS('OB History S3'!$B:$B,$A$49,'OB History S3'!M:M, 1)</f>
        <v>4</v>
      </c>
      <c r="W49" s="2">
        <f>COUNTIFS('OB History S3'!$B:$B,$A$49,'OB History S3'!N:N, 1)</f>
        <v>3</v>
      </c>
      <c r="X49" s="2">
        <f>COUNTIFS('OB History S3'!$B:$B,$A$49,'OB History S3'!O:O, 1)</f>
        <v>2</v>
      </c>
      <c r="Y49" s="2">
        <f>COUNTIFS('OB History S3'!$B:$B,$A$49,'OB History S3'!P:P, 1)</f>
        <v>3</v>
      </c>
      <c r="Z49" s="2">
        <f>COUNTIFS('OB History S3'!$B:$B,$A$49,'OB History S3'!Q:Q, 1)</f>
        <v>2</v>
      </c>
      <c r="AA49" s="2">
        <f>COUNTIFS('OB History S3'!$B:$B,$A$49,'OB History S3'!R:R, 1)</f>
        <v>0</v>
      </c>
      <c r="AB49" s="2">
        <f>COUNTIFS('OB History S3'!$B:$B,$A$49,'OB History S3'!S:S, 1)</f>
        <v>0</v>
      </c>
      <c r="AC49" s="2">
        <f>COUNTIFS('OB History S3'!$B:$B,$A$49,'OB History S3'!T:T, 1)</f>
        <v>0</v>
      </c>
      <c r="AD49" s="2">
        <f>COUNTIFS('OB History S3'!$B:$B,$A$49,'OB History S3'!U:U, 1)</f>
        <v>0</v>
      </c>
      <c r="AE49" s="2">
        <f>COUNTIFS('OB History S3'!$B:$B,$A$49,'OB History S3'!V:V, 1)</f>
        <v>0</v>
      </c>
      <c r="AF49" s="2">
        <f>COUNTIFS('OB History S3'!$B:$B,$A$49,'OB History S3'!W:W, 1)</f>
        <v>4</v>
      </c>
      <c r="AG49" s="2">
        <f>COUNTIFS('OB History S3'!$B:$B,$A$49,'OB History S3'!X:X, 1)</f>
        <v>3</v>
      </c>
      <c r="AH49" s="2">
        <f>COUNTIFS('OB History S3'!$B:$B,$A$49,'OB History S3'!Y:Y, 1)</f>
        <v>8</v>
      </c>
      <c r="AI49" s="2">
        <f>COUNTIFS('OB History S3'!$B:$B,$A$49,'OB History S3'!Z:Z, 1)</f>
        <v>5</v>
      </c>
    </row>
    <row r="50" spans="1:35" x14ac:dyDescent="0.25">
      <c r="A50" s="1" t="s">
        <v>16</v>
      </c>
      <c r="B50" s="6" t="s">
        <v>54</v>
      </c>
      <c r="C50" s="2" t="s">
        <v>70</v>
      </c>
      <c r="D50" s="5"/>
      <c r="E50" s="5"/>
      <c r="F50" s="5"/>
      <c r="G50" s="5"/>
      <c r="H50" s="12">
        <f>SUMIFS('OB History S3'!C:C,'OB History S3'!B:B,A50)</f>
        <v>106</v>
      </c>
      <c r="I50" s="4">
        <f>AVERAGEIFS('OB History S3'!C:C,'OB History S3'!B:B,A50)</f>
        <v>26.5</v>
      </c>
      <c r="J50" s="13">
        <f t="array" ref="J50">MAX(IF('OB History S3'!B:B=A50, 'OB History S3'!C:C))</f>
        <v>38</v>
      </c>
      <c r="K50" s="12">
        <f>COUNTIFS('OB History S3'!B:B,A50,'OB History S3'!D:D, 1)</f>
        <v>2</v>
      </c>
      <c r="L50" s="2">
        <f>COUNTIFS('OB History S3'!B:B,A50,'OB History S3'!D:D, 0)</f>
        <v>2</v>
      </c>
      <c r="M50" s="42">
        <f>LOOKUP(2, 1/('OB History S3'!$B:$B=A50), 'OB History S3'!$AD:$AD)</f>
        <v>0.5</v>
      </c>
      <c r="N50" s="12">
        <f>SUMIFS('OB History S3'!F:F,'OB History S3'!B:B,A50)</f>
        <v>8</v>
      </c>
      <c r="O50" s="2">
        <f>SUMIFS('OB History S3'!E:E,'OB History S3'!B:B,A50)-N50</f>
        <v>9</v>
      </c>
      <c r="P50" s="42">
        <f>LOOKUP(2, 1/('OB History S3'!$B:$B=A50), 'OB History S3'!$AB:$AB)</f>
        <v>0.46250000000000002</v>
      </c>
      <c r="Q50" s="12">
        <f>SUMIFS('OB History S3'!H:H,'OB History S3'!B:B,A50)</f>
        <v>33</v>
      </c>
      <c r="R50" s="2">
        <f>SUMIFS('OB History S3'!G:G,'OB History S3'!B:B,A50)-Q50</f>
        <v>39</v>
      </c>
      <c r="S50" s="42">
        <f>LOOKUP(2, 1/('OB History S3'!$B:$B=A50), 'OB History S3'!$AC:$AC)</f>
        <v>0.44750000000000001</v>
      </c>
      <c r="T50" s="2">
        <f>COUNTIFS('OB History S3'!$B:$B,$A$50,'OB History S3'!K:K, 1)</f>
        <v>0</v>
      </c>
      <c r="U50" s="2">
        <f>COUNTIFS('OB History S3'!$B:$B,$A$50,'OB History S3'!L:L, 1)</f>
        <v>1</v>
      </c>
      <c r="V50" s="2">
        <f>COUNTIFS('OB History S3'!$B:$B,$A$50,'OB History S3'!M:M, 1)</f>
        <v>0</v>
      </c>
      <c r="W50" s="2">
        <f>COUNTIFS('OB History S3'!$B:$B,$A$50,'OB History S3'!N:N, 1)</f>
        <v>0</v>
      </c>
      <c r="X50" s="2">
        <f>COUNTIFS('OB History S3'!$B:$B,$A$50,'OB History S3'!O:O, 1)</f>
        <v>0</v>
      </c>
      <c r="Y50" s="2">
        <f>COUNTIFS('OB History S3'!$B:$B,$A$50,'OB History S3'!P:P, 1)</f>
        <v>0</v>
      </c>
      <c r="Z50" s="2">
        <f>COUNTIFS('OB History S3'!$B:$B,$A$50,'OB History S3'!Q:Q, 1)</f>
        <v>0</v>
      </c>
      <c r="AA50" s="2">
        <f>COUNTIFS('OB History S3'!$B:$B,$A$50,'OB History S3'!R:R, 1)</f>
        <v>0</v>
      </c>
      <c r="AB50" s="2">
        <f>COUNTIFS('OB History S3'!$B:$B,$A$50,'OB History S3'!S:S, 1)</f>
        <v>0</v>
      </c>
      <c r="AC50" s="2">
        <f>COUNTIFS('OB History S3'!$B:$B,$A$50,'OB History S3'!T:T, 1)</f>
        <v>1</v>
      </c>
      <c r="AD50" s="2">
        <f>COUNTIFS('OB History S3'!$B:$B,$A$50,'OB History S3'!U:U, 1)</f>
        <v>1</v>
      </c>
      <c r="AE50" s="2">
        <f>COUNTIFS('OB History S3'!$B:$B,$A$50,'OB History S3'!V:V, 1)</f>
        <v>0</v>
      </c>
      <c r="AF50" s="2">
        <f>COUNTIFS('OB History S3'!$B:$B,$A$50,'OB History S3'!W:W, 1)</f>
        <v>0</v>
      </c>
      <c r="AG50" s="2">
        <f>COUNTIFS('OB History S3'!$B:$B,$A$50,'OB History S3'!X:X, 1)</f>
        <v>2</v>
      </c>
      <c r="AH50" s="2">
        <f>COUNTIFS('OB History S3'!$B:$B,$A$50,'OB History S3'!Y:Y, 1)</f>
        <v>2</v>
      </c>
      <c r="AI50" s="2">
        <f>COUNTIFS('OB History S3'!$B:$B,$A$50,'OB History S3'!Z:Z, 1)</f>
        <v>1</v>
      </c>
    </row>
    <row r="51" spans="1:35" x14ac:dyDescent="0.25">
      <c r="A51" s="1" t="s">
        <v>90</v>
      </c>
      <c r="B51" s="6" t="s">
        <v>54</v>
      </c>
      <c r="C51" s="2" t="s">
        <v>70</v>
      </c>
      <c r="D51" s="5"/>
      <c r="E51" s="5"/>
      <c r="F51" s="5"/>
      <c r="G51" s="5"/>
      <c r="H51" s="12">
        <f>SUMIFS('OB History S3'!C:C,'OB History S3'!B:B,A51)</f>
        <v>164</v>
      </c>
      <c r="I51" s="4">
        <f>AVERAGEIFS('OB History S3'!C:C,'OB History S3'!B:B,A51)</f>
        <v>23.428571428571427</v>
      </c>
      <c r="J51" s="13">
        <f t="array" ref="J51">MAX(IF('OB History S3'!B:B=A51, 'OB History S3'!C:C))</f>
        <v>38</v>
      </c>
      <c r="K51" s="12">
        <f>COUNTIFS('OB History S3'!B:B,A51,'OB History S3'!D:D, 1)</f>
        <v>4</v>
      </c>
      <c r="L51" s="2">
        <f>COUNTIFS('OB History S3'!B:B,A51,'OB History S3'!D:D, 0)</f>
        <v>3</v>
      </c>
      <c r="M51" s="42">
        <f>LOOKUP(2, 1/('OB History S3'!$B:$B=A51), 'OB History S3'!$AD:$AD)</f>
        <v>0.5714285714285714</v>
      </c>
      <c r="N51" s="12">
        <f>SUMIFS('OB History S3'!F:F,'OB History S3'!B:B,A51)</f>
        <v>16</v>
      </c>
      <c r="O51" s="2">
        <f>SUMIFS('OB History S3'!E:E,'OB History S3'!B:B,A51)-N51</f>
        <v>13</v>
      </c>
      <c r="P51" s="42">
        <f>LOOKUP(2, 1/('OB History S3'!$B:$B=A51), 'OB History S3'!$AB:$AB)</f>
        <v>0.55714285714285716</v>
      </c>
      <c r="Q51" s="12">
        <f>SUMIFS('OB History S3'!H:H,'OB History S3'!B:B,A51)</f>
        <v>66</v>
      </c>
      <c r="R51" s="2">
        <f>SUMIFS('OB History S3'!G:G,'OB History S3'!B:B,A51)-Q51</f>
        <v>54</v>
      </c>
      <c r="S51" s="42">
        <f>LOOKUP(2, 1/('OB History S3'!$B:$B=A51), 'OB History S3'!$AC:$AC)</f>
        <v>0.55999999999999994</v>
      </c>
      <c r="T51" s="2">
        <f>COUNTIFS('OB History S3'!$B:$B,$A$51,'OB History S3'!K:K, 1)</f>
        <v>1</v>
      </c>
      <c r="U51" s="2">
        <f>COUNTIFS('OB History S3'!$B:$B,$A$51,'OB History S3'!L:L, 1)</f>
        <v>0</v>
      </c>
      <c r="V51" s="2">
        <f>COUNTIFS('OB History S3'!$B:$B,$A$51,'OB History S3'!M:M, 1)</f>
        <v>2</v>
      </c>
      <c r="W51" s="2">
        <f>COUNTIFS('OB History S3'!$B:$B,$A$51,'OB History S3'!N:N, 1)</f>
        <v>2</v>
      </c>
      <c r="X51" s="2">
        <f>COUNTIFS('OB History S3'!$B:$B,$A$51,'OB History S3'!O:O, 1)</f>
        <v>1</v>
      </c>
      <c r="Y51" s="2">
        <f>COUNTIFS('OB History S3'!$B:$B,$A$51,'OB History S3'!P:P, 1)</f>
        <v>2</v>
      </c>
      <c r="Z51" s="2">
        <f>COUNTIFS('OB History S3'!$B:$B,$A$51,'OB History S3'!Q:Q, 1)</f>
        <v>0</v>
      </c>
      <c r="AA51" s="2">
        <f>COUNTIFS('OB History S3'!$B:$B,$A$51,'OB History S3'!R:R, 1)</f>
        <v>1</v>
      </c>
      <c r="AB51" s="2">
        <f>COUNTIFS('OB History S3'!$B:$B,$A$51,'OB History S3'!S:S, 1)</f>
        <v>0</v>
      </c>
      <c r="AC51" s="2">
        <f>COUNTIFS('OB History S3'!$B:$B,$A$51,'OB History S3'!T:T, 1)</f>
        <v>0</v>
      </c>
      <c r="AD51" s="2">
        <f>COUNTIFS('OB History S3'!$B:$B,$A$51,'OB History S3'!U:U, 1)</f>
        <v>0</v>
      </c>
      <c r="AE51" s="2">
        <f>COUNTIFS('OB History S3'!$B:$B,$A$51,'OB History S3'!V:V, 1)</f>
        <v>0</v>
      </c>
      <c r="AF51" s="2">
        <f>COUNTIFS('OB History S3'!$B:$B,$A$51,'OB History S3'!W:W, 1)</f>
        <v>0</v>
      </c>
      <c r="AG51" s="2">
        <f>COUNTIFS('OB History S3'!$B:$B,$A$51,'OB History S3'!X:X, 1)</f>
        <v>4</v>
      </c>
      <c r="AH51" s="2">
        <f>COUNTIFS('OB History S3'!$B:$B,$A$51,'OB History S3'!Y:Y, 1)</f>
        <v>2</v>
      </c>
      <c r="AI51" s="2">
        <f>COUNTIFS('OB History S3'!$B:$B,$A$51,'OB History S3'!Z:Z, 1)</f>
        <v>1</v>
      </c>
    </row>
    <row r="52" spans="1:35" x14ac:dyDescent="0.25">
      <c r="A52" s="1" t="s">
        <v>13</v>
      </c>
      <c r="B52" s="6" t="s">
        <v>98</v>
      </c>
      <c r="C52" s="1" t="s">
        <v>132</v>
      </c>
      <c r="D52" s="5">
        <v>1</v>
      </c>
      <c r="E52" s="5">
        <v>2</v>
      </c>
      <c r="F52" s="5"/>
      <c r="G52" s="5"/>
      <c r="H52" s="12">
        <f>SUMIFS('OB History S3'!C:C,'OB History S3'!B:B,A52)</f>
        <v>328</v>
      </c>
      <c r="I52" s="4">
        <f>AVERAGEIFS('OB History S3'!C:C,'OB History S3'!B:B,A52)</f>
        <v>23.428571428571427</v>
      </c>
      <c r="J52" s="13">
        <f t="array" ref="J52">MAX(IF('OB History S3'!B:B=A52, 'OB History S3'!C:C))</f>
        <v>38</v>
      </c>
      <c r="K52" s="12">
        <f>COUNTIFS('OB History S3'!B:B,A52,'OB History S3'!D:D, 1)</f>
        <v>5</v>
      </c>
      <c r="L52" s="2">
        <f>COUNTIFS('OB History S3'!B:B,A52,'OB History S3'!D:D, 0)</f>
        <v>9</v>
      </c>
      <c r="M52" s="42">
        <f>LOOKUP(2, 1/('OB History S3'!$B:$B=A52), 'OB History S3'!$AD:$AD)</f>
        <v>0.35714285714285715</v>
      </c>
      <c r="N52" s="12">
        <f>SUMIFS('OB History S3'!F:F,'OB History S3'!B:B,A52)</f>
        <v>25</v>
      </c>
      <c r="O52" s="2">
        <f>SUMIFS('OB History S3'!E:E,'OB History S3'!B:B,A52)-N52</f>
        <v>31</v>
      </c>
      <c r="P52" s="42">
        <f>LOOKUP(2, 1/('OB History S3'!$B:$B=A52), 'OB History S3'!$AB:$AB)</f>
        <v>0.45714285714285713</v>
      </c>
      <c r="Q52" s="12">
        <f>SUMIFS('OB History S3'!H:H,'OB History S3'!B:B,A52)</f>
        <v>108</v>
      </c>
      <c r="R52" s="2">
        <f>SUMIFS('OB History S3'!G:G,'OB History S3'!B:B,A52)-Q52</f>
        <v>127</v>
      </c>
      <c r="S52" s="42">
        <f>LOOKUP(2, 1/('OB History S3'!$B:$B=A52), 'OB History S3'!$AC:$AC)</f>
        <v>0.46071428571428569</v>
      </c>
      <c r="T52" s="2">
        <f>COUNTIFS('OB History S3'!$B:$B,$A$52,'OB History S3'!K:K, 1)</f>
        <v>3</v>
      </c>
      <c r="U52" s="2">
        <f>COUNTIFS('OB History S3'!$B:$B,$A$52,'OB History S3'!L:L, 1)</f>
        <v>1</v>
      </c>
      <c r="V52" s="2">
        <f>COUNTIFS('OB History S3'!$B:$B,$A$52,'OB History S3'!M:M, 1)</f>
        <v>1</v>
      </c>
      <c r="W52" s="2">
        <f>COUNTIFS('OB History S3'!$B:$B,$A$52,'OB History S3'!N:N, 1)</f>
        <v>3</v>
      </c>
      <c r="X52" s="2">
        <f>COUNTIFS('OB History S3'!$B:$B,$A$52,'OB History S3'!O:O, 1)</f>
        <v>0</v>
      </c>
      <c r="Y52" s="2">
        <f>COUNTIFS('OB History S3'!$B:$B,$A$52,'OB History S3'!P:P, 1)</f>
        <v>0</v>
      </c>
      <c r="Z52" s="2">
        <f>COUNTIFS('OB History S3'!$B:$B,$A$52,'OB History S3'!Q:Q, 1)</f>
        <v>1</v>
      </c>
      <c r="AA52" s="2">
        <f>COUNTIFS('OB History S3'!$B:$B,$A$52,'OB History S3'!R:R, 1)</f>
        <v>0</v>
      </c>
      <c r="AB52" s="2">
        <f>COUNTIFS('OB History S3'!$B:$B,$A$52,'OB History S3'!S:S, 1)</f>
        <v>0</v>
      </c>
      <c r="AC52" s="2">
        <f>COUNTIFS('OB History S3'!$B:$B,$A$52,'OB History S3'!T:T, 1)</f>
        <v>0</v>
      </c>
      <c r="AD52" s="2">
        <f>COUNTIFS('OB History S3'!$B:$B,$A$52,'OB History S3'!U:U, 1)</f>
        <v>1</v>
      </c>
      <c r="AE52" s="2">
        <f>COUNTIFS('OB History S3'!$B:$B,$A$52,'OB History S3'!V:V, 1)</f>
        <v>0</v>
      </c>
      <c r="AF52" s="2">
        <f>COUNTIFS('OB History S3'!$B:$B,$A$52,'OB History S3'!W:W, 1)</f>
        <v>4</v>
      </c>
      <c r="AG52" s="2">
        <f>COUNTIFS('OB History S3'!$B:$B,$A$52,'OB History S3'!X:X, 1)</f>
        <v>5</v>
      </c>
      <c r="AH52" s="2">
        <f>COUNTIFS('OB History S3'!$B:$B,$A$52,'OB History S3'!Y:Y, 1)</f>
        <v>3</v>
      </c>
      <c r="AI52" s="2">
        <f>COUNTIFS('OB History S3'!$B:$B,$A$52,'OB History S3'!Z:Z, 1)</f>
        <v>2</v>
      </c>
    </row>
    <row r="53" spans="1:35" x14ac:dyDescent="0.25">
      <c r="A53" s="1" t="s">
        <v>64</v>
      </c>
      <c r="B53" s="2" t="s">
        <v>70</v>
      </c>
      <c r="C53" s="2" t="s">
        <v>70</v>
      </c>
      <c r="D53" s="5"/>
      <c r="E53" s="5"/>
      <c r="F53" s="5"/>
      <c r="G53" s="5"/>
      <c r="H53" s="12">
        <f>SUMIFS('OB History S3'!C:C,'OB History S3'!B:B,A53)</f>
        <v>43</v>
      </c>
      <c r="I53" s="4">
        <f>AVERAGEIFS('OB History S3'!C:C,'OB History S3'!B:B,A53)</f>
        <v>14.333333333333334</v>
      </c>
      <c r="J53" s="13">
        <f t="array" ref="J53">MAX(IF('OB History S3'!B:B=A53, 'OB History S3'!C:C))</f>
        <v>24</v>
      </c>
      <c r="K53" s="12">
        <f>COUNTIFS('OB History S3'!B:B,A53,'OB History S3'!D:D, 1)</f>
        <v>1</v>
      </c>
      <c r="L53" s="2">
        <f>COUNTIFS('OB History S3'!B:B,A53,'OB History S3'!D:D, 0)</f>
        <v>2</v>
      </c>
      <c r="M53" s="42">
        <f>LOOKUP(2, 1/('OB History S3'!$B:$B=A53), 'OB History S3'!$AD:$AD)</f>
        <v>0.33333333333333331</v>
      </c>
      <c r="N53" s="12">
        <f>SUMIFS('OB History S3'!F:F,'OB History S3'!B:B,A53)</f>
        <v>5</v>
      </c>
      <c r="O53" s="2">
        <f>SUMIFS('OB History S3'!E:E,'OB History S3'!B:B,A53)-N53</f>
        <v>8</v>
      </c>
      <c r="P53" s="42">
        <f>LOOKUP(2, 1/('OB History S3'!$B:$B=A53), 'OB History S3'!$AB:$AB)</f>
        <v>0.3666666666666667</v>
      </c>
      <c r="Q53" s="12">
        <f>SUMIFS('OB History S3'!H:H,'OB History S3'!B:B,A53)</f>
        <v>21</v>
      </c>
      <c r="R53" s="2">
        <f>SUMIFS('OB History S3'!G:G,'OB History S3'!B:B,A53)-Q53</f>
        <v>31</v>
      </c>
      <c r="S53" s="42">
        <f>LOOKUP(2, 1/('OB History S3'!$B:$B=A53), 'OB History S3'!$AC:$AC)</f>
        <v>0.39666666666666667</v>
      </c>
      <c r="T53" s="2">
        <f>COUNTIFS('OB History S3'!$B:$B,$A$53,'OB History S3'!K:K, 1)</f>
        <v>0</v>
      </c>
      <c r="U53" s="2">
        <f>COUNTIFS('OB History S3'!$B:$B,$A$53,'OB History S3'!L:L, 1)</f>
        <v>2</v>
      </c>
      <c r="V53" s="2">
        <f>COUNTIFS('OB History S3'!$B:$B,$A$53,'OB History S3'!M:M, 1)</f>
        <v>0</v>
      </c>
      <c r="W53" s="2">
        <f>COUNTIFS('OB History S3'!$B:$B,$A$53,'OB History S3'!N:N, 1)</f>
        <v>0</v>
      </c>
      <c r="X53" s="2">
        <f>COUNTIFS('OB History S3'!$B:$B,$A$53,'OB History S3'!O:O, 1)</f>
        <v>1</v>
      </c>
      <c r="Y53" s="2">
        <f>COUNTIFS('OB History S3'!$B:$B,$A$53,'OB History S3'!P:P, 1)</f>
        <v>0</v>
      </c>
      <c r="Z53" s="2">
        <f>COUNTIFS('OB History S3'!$B:$B,$A$53,'OB History S3'!Q:Q, 1)</f>
        <v>0</v>
      </c>
      <c r="AA53" s="2">
        <f>COUNTIFS('OB History S3'!$B:$B,$A$53,'OB History S3'!R:R, 1)</f>
        <v>0</v>
      </c>
      <c r="AB53" s="2">
        <f>COUNTIFS('OB History S3'!$B:$B,$A$53,'OB History S3'!S:S, 1)</f>
        <v>0</v>
      </c>
      <c r="AC53" s="2">
        <f>COUNTIFS('OB History S3'!$B:$B,$A$53,'OB History S3'!T:T, 1)</f>
        <v>0</v>
      </c>
      <c r="AD53" s="2">
        <f>COUNTIFS('OB History S3'!$B:$B,$A$53,'OB History S3'!U:U, 1)</f>
        <v>0</v>
      </c>
      <c r="AE53" s="2">
        <f>COUNTIFS('OB History S3'!$B:$B,$A$53,'OB History S3'!V:V, 1)</f>
        <v>0</v>
      </c>
      <c r="AF53" s="2">
        <f>COUNTIFS('OB History S3'!$B:$B,$A$53,'OB History S3'!W:W, 1)</f>
        <v>0</v>
      </c>
      <c r="AG53" s="2">
        <f>COUNTIFS('OB History S3'!$B:$B,$A$53,'OB History S3'!X:X, 1)</f>
        <v>0</v>
      </c>
      <c r="AH53" s="2">
        <f>COUNTIFS('OB History S3'!$B:$B,$A$53,'OB History S3'!Y:Y, 1)</f>
        <v>2</v>
      </c>
      <c r="AI53" s="2">
        <f>COUNTIFS('OB History S3'!$B:$B,$A$53,'OB History S3'!Z:Z, 1)</f>
        <v>0</v>
      </c>
    </row>
    <row r="54" spans="1:35" x14ac:dyDescent="0.25">
      <c r="A54" s="1" t="s">
        <v>4</v>
      </c>
      <c r="B54" s="6" t="s">
        <v>54</v>
      </c>
      <c r="C54" s="2" t="s">
        <v>70</v>
      </c>
      <c r="D54" s="5">
        <v>1</v>
      </c>
      <c r="E54" s="5"/>
      <c r="F54" s="5"/>
      <c r="G54" s="5"/>
      <c r="H54" s="12">
        <f>SUMIFS('OB History S3'!C:C,'OB History S3'!B:B,A54)</f>
        <v>142</v>
      </c>
      <c r="I54" s="4">
        <f>AVERAGEIFS('OB History S3'!C:C,'OB History S3'!B:B,A54)</f>
        <v>35.5</v>
      </c>
      <c r="J54" s="13">
        <f t="array" ref="J54">MAX(IF('OB History S3'!B:B=A54, 'OB History S3'!C:C))</f>
        <v>53</v>
      </c>
      <c r="K54" s="12">
        <f>COUNTIFS('OB History S3'!B:B,A54,'OB History S3'!D:D, 1)</f>
        <v>3</v>
      </c>
      <c r="L54" s="2">
        <f>COUNTIFS('OB History S3'!B:B,A54,'OB History S3'!D:D, 0)</f>
        <v>1</v>
      </c>
      <c r="M54" s="42">
        <f>LOOKUP(2, 1/('OB History S3'!$B:$B=A54), 'OB History S3'!$AD:$AD)</f>
        <v>0.75</v>
      </c>
      <c r="N54" s="12">
        <f>SUMIFS('OB History S3'!F:F,'OB History S3'!B:B,A54)</f>
        <v>11</v>
      </c>
      <c r="O54" s="2">
        <f>SUMIFS('OB History S3'!E:E,'OB History S3'!B:B,A54)-N54</f>
        <v>8</v>
      </c>
      <c r="P54" s="42">
        <f>LOOKUP(2, 1/('OB History S3'!$B:$B=A54), 'OB History S3'!$AB:$AB)</f>
        <v>0.58750000000000002</v>
      </c>
      <c r="Q54" s="12">
        <f>SUMIFS('OB History S3'!H:H,'OB History S3'!B:B,A54)</f>
        <v>45</v>
      </c>
      <c r="R54" s="2">
        <f>SUMIFS('OB History S3'!G:G,'OB History S3'!B:B,A54)-Q54</f>
        <v>30</v>
      </c>
      <c r="S54" s="42">
        <f>LOOKUP(2, 1/('OB History S3'!$B:$B=A54), 'OB History S3'!$AC:$AC)</f>
        <v>0.60750000000000004</v>
      </c>
      <c r="T54" s="2">
        <f>COUNTIFS('OB History S3'!$B:$B,$A$54,'OB History S3'!K:K, 1)</f>
        <v>2</v>
      </c>
      <c r="U54" s="2">
        <f>COUNTIFS('OB History S3'!$B:$B,$A$54,'OB History S3'!L:L, 1)</f>
        <v>0</v>
      </c>
      <c r="V54" s="2">
        <f>COUNTIFS('OB History S3'!$B:$B,$A$54,'OB History S3'!M:M, 1)</f>
        <v>1</v>
      </c>
      <c r="W54" s="2">
        <f>COUNTIFS('OB History S3'!$B:$B,$A$54,'OB History S3'!N:N, 1)</f>
        <v>2</v>
      </c>
      <c r="X54" s="2">
        <f>COUNTIFS('OB History S3'!$B:$B,$A$54,'OB History S3'!O:O, 1)</f>
        <v>1</v>
      </c>
      <c r="Y54" s="2">
        <f>COUNTIFS('OB History S3'!$B:$B,$A$54,'OB History S3'!P:P, 1)</f>
        <v>1</v>
      </c>
      <c r="Z54" s="2">
        <f>COUNTIFS('OB History S3'!$B:$B,$A$54,'OB History S3'!Q:Q, 1)</f>
        <v>0</v>
      </c>
      <c r="AA54" s="2">
        <f>COUNTIFS('OB History S3'!$B:$B,$A$54,'OB History S3'!R:R, 1)</f>
        <v>1</v>
      </c>
      <c r="AB54" s="2">
        <f>COUNTIFS('OB History S3'!$B:$B,$A$54,'OB History S3'!S:S, 1)</f>
        <v>0</v>
      </c>
      <c r="AC54" s="2">
        <f>COUNTIFS('OB History S3'!$B:$B,$A$54,'OB History S3'!T:T, 1)</f>
        <v>0</v>
      </c>
      <c r="AD54" s="2">
        <f>COUNTIFS('OB History S3'!$B:$B,$A$54,'OB History S3'!U:U, 1)</f>
        <v>0</v>
      </c>
      <c r="AE54" s="2">
        <f>COUNTIFS('OB History S3'!$B:$B,$A$54,'OB History S3'!V:V, 1)</f>
        <v>0</v>
      </c>
      <c r="AF54" s="2">
        <f>COUNTIFS('OB History S3'!$B:$B,$A$54,'OB History S3'!W:W, 1)</f>
        <v>0</v>
      </c>
      <c r="AG54" s="2">
        <f>COUNTIFS('OB History S3'!$B:$B,$A$54,'OB History S3'!X:X, 1)</f>
        <v>1</v>
      </c>
      <c r="AH54" s="2">
        <f>COUNTIFS('OB History S3'!$B:$B,$A$54,'OB History S3'!Y:Y, 1)</f>
        <v>0</v>
      </c>
      <c r="AI54" s="2">
        <f>COUNTIFS('OB History S3'!$B:$B,$A$54,'OB History S3'!Z:Z, 1)</f>
        <v>2</v>
      </c>
    </row>
    <row r="55" spans="1:35" x14ac:dyDescent="0.25">
      <c r="A55" s="1" t="s">
        <v>88</v>
      </c>
      <c r="B55" s="6" t="s">
        <v>70</v>
      </c>
      <c r="C55" s="2" t="s">
        <v>70</v>
      </c>
      <c r="D55" s="5"/>
      <c r="E55" s="5"/>
      <c r="F55" s="5"/>
      <c r="G55" s="5"/>
      <c r="H55" s="12">
        <f>SUMIFS('OB History S3'!C:C,'OB History S3'!B:B,A55)</f>
        <v>165</v>
      </c>
      <c r="I55" s="4">
        <f>AVERAGEIFS('OB History S3'!C:C,'OB History S3'!B:B,A55)</f>
        <v>18.333333333333332</v>
      </c>
      <c r="J55" s="13">
        <f t="array" ref="J55">MAX(IF('OB History S3'!B:B=A55, 'OB History S3'!C:C))</f>
        <v>37</v>
      </c>
      <c r="K55" s="12">
        <f>COUNTIFS('OB History S3'!B:B,A55,'OB History S3'!D:D, 1)</f>
        <v>5</v>
      </c>
      <c r="L55" s="2">
        <f>COUNTIFS('OB History S3'!B:B,A55,'OB History S3'!D:D, 0)</f>
        <v>4</v>
      </c>
      <c r="M55" s="42">
        <f>LOOKUP(2, 1/('OB History S3'!$B:$B=A55), 'OB History S3'!$AD:$AD)</f>
        <v>0.55555555555555558</v>
      </c>
      <c r="N55" s="12">
        <f>SUMIFS('OB History S3'!F:F,'OB History S3'!B:B,A55)</f>
        <v>21</v>
      </c>
      <c r="O55" s="2">
        <f>SUMIFS('OB History S3'!E:E,'OB History S3'!B:B,A55)-N55</f>
        <v>19</v>
      </c>
      <c r="P55" s="42">
        <f>LOOKUP(2, 1/('OB History S3'!$B:$B=A55), 'OB History S3'!$AB:$AB)</f>
        <v>0.52777777777777779</v>
      </c>
      <c r="Q55" s="12">
        <f>SUMIFS('OB History S3'!H:H,'OB History S3'!B:B,A55)</f>
        <v>89</v>
      </c>
      <c r="R55" s="2">
        <f>SUMIFS('OB History S3'!G:G,'OB History S3'!B:B,A55)-Q55</f>
        <v>82</v>
      </c>
      <c r="S55" s="42">
        <f>LOOKUP(2, 1/('OB History S3'!$B:$B=A55), 'OB History S3'!$AC:$AC)</f>
        <v>0.52111111111111108</v>
      </c>
      <c r="T55" s="2">
        <f>COUNTIFS('OB History S3'!$B:$B,$A$55,'OB History S3'!K:K, 1)</f>
        <v>3</v>
      </c>
      <c r="U55" s="2">
        <f>COUNTIFS('OB History S3'!$B:$B,$A$55,'OB History S3'!L:L, 1)</f>
        <v>2</v>
      </c>
      <c r="V55" s="2">
        <f>COUNTIFS('OB History S3'!$B:$B,$A$55,'OB History S3'!M:M, 1)</f>
        <v>1</v>
      </c>
      <c r="W55" s="2">
        <f>COUNTIFS('OB History S3'!$B:$B,$A$55,'OB History S3'!N:N, 1)</f>
        <v>1</v>
      </c>
      <c r="X55" s="2">
        <f>COUNTIFS('OB History S3'!$B:$B,$A$55,'OB History S3'!O:O, 1)</f>
        <v>2</v>
      </c>
      <c r="Y55" s="2">
        <f>COUNTIFS('OB History S3'!$B:$B,$A$55,'OB History S3'!P:P, 1)</f>
        <v>1</v>
      </c>
      <c r="Z55" s="2">
        <f>COUNTIFS('OB History S3'!$B:$B,$A$55,'OB History S3'!Q:Q, 1)</f>
        <v>1</v>
      </c>
      <c r="AA55" s="2">
        <f>COUNTIFS('OB History S3'!$B:$B,$A$55,'OB History S3'!R:R, 1)</f>
        <v>0</v>
      </c>
      <c r="AB55" s="2">
        <f>COUNTIFS('OB History S3'!$B:$B,$A$55,'OB History S3'!S:S, 1)</f>
        <v>0</v>
      </c>
      <c r="AC55" s="2">
        <f>COUNTIFS('OB History S3'!$B:$B,$A$55,'OB History S3'!T:T, 1)</f>
        <v>0</v>
      </c>
      <c r="AD55" s="2">
        <f>COUNTIFS('OB History S3'!$B:$B,$A$55,'OB History S3'!U:U, 1)</f>
        <v>0</v>
      </c>
      <c r="AE55" s="2">
        <f>COUNTIFS('OB History S3'!$B:$B,$A$55,'OB History S3'!V:V, 1)</f>
        <v>0</v>
      </c>
      <c r="AF55" s="2">
        <f>COUNTIFS('OB History S3'!$B:$B,$A$55,'OB History S3'!W:W, 1)</f>
        <v>1</v>
      </c>
      <c r="AG55" s="2">
        <f>COUNTIFS('OB History S3'!$B:$B,$A$55,'OB History S3'!X:X, 1)</f>
        <v>4</v>
      </c>
      <c r="AH55" s="2">
        <f>COUNTIFS('OB History S3'!$B:$B,$A$55,'OB History S3'!Y:Y, 1)</f>
        <v>2</v>
      </c>
      <c r="AI55" s="2">
        <f>COUNTIFS('OB History S3'!$B:$B,$A$55,'OB History S3'!Z:Z, 1)</f>
        <v>3</v>
      </c>
    </row>
    <row r="56" spans="1:35" x14ac:dyDescent="0.25">
      <c r="A56" s="1" t="s">
        <v>49</v>
      </c>
      <c r="B56" s="6" t="s">
        <v>70</v>
      </c>
      <c r="C56" s="1" t="s">
        <v>70</v>
      </c>
      <c r="D56" s="5">
        <v>1</v>
      </c>
      <c r="E56" s="5"/>
      <c r="F56" s="5"/>
      <c r="G56" s="5"/>
      <c r="H56" s="12">
        <f>SUMIFS('OB History S3'!C:C,'OB History S3'!B:B,A56)</f>
        <v>78</v>
      </c>
      <c r="I56" s="4">
        <f>AVERAGEIFS('OB History S3'!C:C,'OB History S3'!B:B,A56)</f>
        <v>13</v>
      </c>
      <c r="J56" s="13">
        <f t="array" ref="J56">MAX(IF('OB History S3'!B:B=A56, 'OB History S3'!C:C))</f>
        <v>20</v>
      </c>
      <c r="K56" s="12">
        <f>COUNTIFS('OB History S3'!B:B,A56,'OB History S3'!D:D, 1)</f>
        <v>1</v>
      </c>
      <c r="L56" s="2">
        <f>COUNTIFS('OB History S3'!B:B,A56,'OB History S3'!D:D, 0)</f>
        <v>5</v>
      </c>
      <c r="M56" s="42">
        <f>LOOKUP(2, 1/('OB History S3'!$B:$B=A56), 'OB History S3'!$AD:$AD)</f>
        <v>0.16666666666666666</v>
      </c>
      <c r="N56" s="12">
        <f>SUMIFS('OB History S3'!F:F,'OB History S3'!B:B,A56)</f>
        <v>9</v>
      </c>
      <c r="O56" s="2">
        <f>SUMIFS('OB History S3'!E:E,'OB History S3'!B:B,A56)-N56</f>
        <v>16</v>
      </c>
      <c r="P56" s="42">
        <f>LOOKUP(2, 1/('OB History S3'!$B:$B=A56), 'OB History S3'!$AB:$AB)</f>
        <v>0.34166666666666662</v>
      </c>
      <c r="Q56" s="12">
        <f>SUMIFS('OB History S3'!H:H,'OB History S3'!B:B,A56)</f>
        <v>45</v>
      </c>
      <c r="R56" s="2">
        <f>SUMIFS('OB History S3'!G:G,'OB History S3'!B:B,A56)-Q56</f>
        <v>63</v>
      </c>
      <c r="S56" s="42">
        <f>LOOKUP(2, 1/('OB History S3'!$B:$B=A56), 'OB History S3'!$AC:$AC)</f>
        <v>0.41166666666666668</v>
      </c>
      <c r="T56" s="2">
        <f>COUNTIFS('OB History S3'!$B:$B,$A$56,'OB History S3'!K:K, 1)</f>
        <v>1</v>
      </c>
      <c r="U56" s="2">
        <f>COUNTIFS('OB History S3'!$B:$B,$A$56,'OB History S3'!L:L, 1)</f>
        <v>3</v>
      </c>
      <c r="V56" s="2">
        <f>COUNTIFS('OB History S3'!$B:$B,$A$56,'OB History S3'!M:M, 1)</f>
        <v>0</v>
      </c>
      <c r="W56" s="2">
        <f>COUNTIFS('OB History S3'!$B:$B,$A$56,'OB History S3'!N:N, 1)</f>
        <v>1</v>
      </c>
      <c r="X56" s="2">
        <f>COUNTIFS('OB History S3'!$B:$B,$A$56,'OB History S3'!O:O, 1)</f>
        <v>0</v>
      </c>
      <c r="Y56" s="2">
        <f>COUNTIFS('OB History S3'!$B:$B,$A$56,'OB History S3'!P:P, 1)</f>
        <v>0</v>
      </c>
      <c r="Z56" s="2">
        <f>COUNTIFS('OB History S3'!$B:$B,$A$56,'OB History S3'!Q:Q, 1)</f>
        <v>0</v>
      </c>
      <c r="AA56" s="2">
        <f>COUNTIFS('OB History S3'!$B:$B,$A$56,'OB History S3'!R:R, 1)</f>
        <v>0</v>
      </c>
      <c r="AB56" s="2">
        <f>COUNTIFS('OB History S3'!$B:$B,$A$56,'OB History S3'!S:S, 1)</f>
        <v>0</v>
      </c>
      <c r="AC56" s="2">
        <f>COUNTIFS('OB History S3'!$B:$B,$A$56,'OB History S3'!T:T, 1)</f>
        <v>1</v>
      </c>
      <c r="AD56" s="2">
        <f>COUNTIFS('OB History S3'!$B:$B,$A$56,'OB History S3'!U:U, 1)</f>
        <v>0</v>
      </c>
      <c r="AE56" s="2">
        <f>COUNTIFS('OB History S3'!$B:$B,$A$56,'OB History S3'!V:V, 1)</f>
        <v>0</v>
      </c>
      <c r="AF56" s="2">
        <f>COUNTIFS('OB History S3'!$B:$B,$A$56,'OB History S3'!W:W, 1)</f>
        <v>0</v>
      </c>
      <c r="AG56" s="2">
        <f>COUNTIFS('OB History S3'!$B:$B,$A$56,'OB History S3'!X:X, 1)</f>
        <v>1</v>
      </c>
      <c r="AH56" s="2">
        <f>COUNTIFS('OB History S3'!$B:$B,$A$56,'OB History S3'!Y:Y, 1)</f>
        <v>2</v>
      </c>
      <c r="AI56" s="2">
        <f>COUNTIFS('OB History S3'!$B:$B,$A$56,'OB History S3'!Z:Z, 1)</f>
        <v>0</v>
      </c>
    </row>
  </sheetData>
  <autoFilter ref="A1:AI56" xr:uid="{EEC03B8F-669F-4FC0-BA62-50F3D395660C}">
    <sortState xmlns:xlrd2="http://schemas.microsoft.com/office/spreadsheetml/2017/richdata2" ref="A2:AI56">
      <sortCondition ref="A1:A56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46"/>
  <sheetViews>
    <sheetView workbookViewId="0">
      <pane ySplit="1" topLeftCell="A419" activePane="bottomLeft" state="frozen"/>
      <selection pane="bottomLeft" activeCell="AA446" sqref="AA446:AD460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214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186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151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186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151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151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191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186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247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247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253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247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10.333333333333334</v>
      </c>
      <c r="AB121" s="40">
        <f>AVERAGEIFS($I$2:I121, $B$2:B121, B121)</f>
        <v>0.51666666666666661</v>
      </c>
      <c r="AC121" s="40">
        <f>AVERAGEIFS($J$2:J121, $B$2:B121, B121)</f>
        <v>0.51999999999999991</v>
      </c>
      <c r="AD121" s="40">
        <f>AVERAGEIFS($D$2:D121, $B$2:B121, B121)</f>
        <v>0.33333333333333331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186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>
        <v>46215</v>
      </c>
      <c r="B129" t="s">
        <v>15</v>
      </c>
      <c r="C129">
        <v>12</v>
      </c>
      <c r="D129" s="40">
        <v>0</v>
      </c>
      <c r="E129">
        <v>3</v>
      </c>
      <c r="F129">
        <v>0</v>
      </c>
      <c r="G129">
        <v>12</v>
      </c>
      <c r="H129">
        <v>3</v>
      </c>
      <c r="I129">
        <v>0</v>
      </c>
      <c r="J129">
        <v>0.25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21</v>
      </c>
      <c r="AB129" s="40">
        <f>AVERAGEIFS($I$2:I129, $B$2:B129, B129)</f>
        <v>0.3</v>
      </c>
      <c r="AC129" s="40">
        <f>AVERAGEIFS($J$2:J129, $B$2:B129, B129)</f>
        <v>0.43</v>
      </c>
      <c r="AD129" s="40">
        <f>AVERAGEIFS($D$2:D129, $B$2:B129, B129)</f>
        <v>0.2</v>
      </c>
    </row>
    <row r="130" spans="1:30" x14ac:dyDescent="0.25">
      <c r="A130" s="39">
        <v>46215</v>
      </c>
      <c r="B130" t="s">
        <v>253</v>
      </c>
      <c r="C130">
        <v>9</v>
      </c>
      <c r="D130" s="40">
        <v>0</v>
      </c>
      <c r="E130">
        <v>3</v>
      </c>
      <c r="F130">
        <v>0</v>
      </c>
      <c r="G130">
        <v>12</v>
      </c>
      <c r="H130">
        <v>3</v>
      </c>
      <c r="I130">
        <v>0</v>
      </c>
      <c r="J130">
        <v>0.25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23.5</v>
      </c>
      <c r="AB130" s="40">
        <f>AVERAGEIFS($I$2:I130, $B$2:B130, B130)</f>
        <v>0.2</v>
      </c>
      <c r="AC130" s="40">
        <f>AVERAGEIFS($J$2:J130, $B$2:B130, B130)</f>
        <v>0.35</v>
      </c>
      <c r="AD130" s="40">
        <f>AVERAGEIFS($D$2:D130, $B$2:B130, B130)</f>
        <v>0</v>
      </c>
    </row>
    <row r="131" spans="1:30" x14ac:dyDescent="0.25">
      <c r="A131" s="39">
        <v>46215</v>
      </c>
      <c r="B131" t="s">
        <v>119</v>
      </c>
      <c r="C131">
        <v>5</v>
      </c>
      <c r="D131" s="40">
        <v>0</v>
      </c>
      <c r="E131">
        <v>3</v>
      </c>
      <c r="F131">
        <v>0</v>
      </c>
      <c r="G131">
        <v>12</v>
      </c>
      <c r="H131">
        <v>3</v>
      </c>
      <c r="I131">
        <v>0</v>
      </c>
      <c r="J131">
        <v>0.25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15.25</v>
      </c>
      <c r="AB131" s="40">
        <f>AVERAGEIFS($I$2:I131, $B$2:B131, B131)</f>
        <v>0.4</v>
      </c>
      <c r="AC131" s="40">
        <f>AVERAGEIFS($J$2:J131, $B$2:B131, B131)</f>
        <v>0.42249999999999999</v>
      </c>
      <c r="AD131" s="40">
        <f>AVERAGEIFS($D$2:D131, $B$2:B131, B131)</f>
        <v>0.5</v>
      </c>
    </row>
    <row r="132" spans="1:30" x14ac:dyDescent="0.25">
      <c r="A132" s="39">
        <v>46215</v>
      </c>
      <c r="B132" t="s">
        <v>20</v>
      </c>
      <c r="C132">
        <v>8</v>
      </c>
      <c r="D132" s="40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17.333333333333332</v>
      </c>
      <c r="AB132" s="40">
        <f>AVERAGEIFS($I$2:I132, $B$2:B132, B132)</f>
        <v>0.43333333333333335</v>
      </c>
      <c r="AC132" s="40">
        <f>AVERAGEIFS($J$2:J132, $B$2:B132, B132)</f>
        <v>0.48666666666666664</v>
      </c>
      <c r="AD132" s="40">
        <f>AVERAGEIFS($D$2:D132, $B$2:B132, B132)</f>
        <v>0.5</v>
      </c>
    </row>
    <row r="133" spans="1:30" x14ac:dyDescent="0.25">
      <c r="A133" s="39">
        <v>46215</v>
      </c>
      <c r="B133" t="s">
        <v>133</v>
      </c>
      <c r="C133">
        <v>5</v>
      </c>
      <c r="D133" s="40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13.375</v>
      </c>
      <c r="AB133" s="40">
        <f>AVERAGEIFS($I$2:I133, $B$2:B133, B133)</f>
        <v>0.39999999999999997</v>
      </c>
      <c r="AC133" s="40">
        <f>AVERAGEIFS($J$2:J133, $B$2:B133, B133)</f>
        <v>0.43375000000000002</v>
      </c>
      <c r="AD133" s="40">
        <f>AVERAGEIFS($D$2:D133, $B$2:B133, B133)</f>
        <v>0.25</v>
      </c>
    </row>
    <row r="134" spans="1:30" x14ac:dyDescent="0.25">
      <c r="A134" s="39">
        <v>46215</v>
      </c>
      <c r="B134" t="s">
        <v>45</v>
      </c>
      <c r="C134">
        <v>7</v>
      </c>
      <c r="D134" s="40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12.666666666666666</v>
      </c>
      <c r="AB134" s="40">
        <f>AVERAGEIFS($I$2:I134, $B$2:B134, B134)</f>
        <v>0.26666666666666666</v>
      </c>
      <c r="AC134" s="40">
        <f>AVERAGEIFS($J$2:J134, $B$2:B134, B134)</f>
        <v>0.42</v>
      </c>
      <c r="AD134" s="40">
        <f>AVERAGEIFS($D$2:D134, $B$2:B134, B134)</f>
        <v>0</v>
      </c>
    </row>
    <row r="135" spans="1:30" x14ac:dyDescent="0.25">
      <c r="A135" s="39">
        <v>46215</v>
      </c>
      <c r="B135" t="s">
        <v>29</v>
      </c>
      <c r="C135">
        <v>1</v>
      </c>
      <c r="D135" s="40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 s="40">
        <f>AVERAGEIFS($C$2:C135, $B$2:B135, B135)</f>
        <v>12.5</v>
      </c>
      <c r="AB135" s="40">
        <f>AVERAGEIFS($I$2:I135, $B$2:B135, B135)</f>
        <v>0.44999999999999996</v>
      </c>
      <c r="AC135" s="40">
        <f>AVERAGEIFS($J$2:J135, $B$2:B135, B135)</f>
        <v>0.49249999999999999</v>
      </c>
      <c r="AD135" s="40">
        <f>AVERAGEIFS($D$2:D135, $B$2:B135, B135)</f>
        <v>0.75</v>
      </c>
    </row>
    <row r="136" spans="1:30" x14ac:dyDescent="0.25">
      <c r="A136" s="39">
        <v>46215</v>
      </c>
      <c r="B136" t="s">
        <v>32</v>
      </c>
      <c r="C136">
        <v>11</v>
      </c>
      <c r="D136" s="40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 s="40">
        <f>AVERAGEIFS($C$2:C136, $B$2:B136, B136)</f>
        <v>13.6</v>
      </c>
      <c r="AB136" s="40">
        <f>AVERAGEIFS($I$2:I136, $B$2:B136, B136)</f>
        <v>0.44000000000000006</v>
      </c>
      <c r="AC136" s="40">
        <f>AVERAGEIFS($J$2:J136, $B$2:B136, B136)</f>
        <v>0.46600000000000003</v>
      </c>
      <c r="AD136" s="40">
        <f>AVERAGEIFS($D$2:D136, $B$2:B136, B136)</f>
        <v>0.6</v>
      </c>
    </row>
    <row r="137" spans="1:30" x14ac:dyDescent="0.25">
      <c r="A137" s="39">
        <v>46215</v>
      </c>
      <c r="B137" t="s">
        <v>13</v>
      </c>
      <c r="C137">
        <v>18</v>
      </c>
      <c r="D137" s="40">
        <v>1</v>
      </c>
      <c r="E137">
        <v>3</v>
      </c>
      <c r="F137">
        <v>3</v>
      </c>
      <c r="G137">
        <v>12</v>
      </c>
      <c r="H137">
        <v>9</v>
      </c>
      <c r="I137">
        <v>1</v>
      </c>
      <c r="J137">
        <v>0.75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</v>
      </c>
      <c r="Z137">
        <v>0</v>
      </c>
      <c r="AA137" s="40">
        <f>AVERAGEIFS($C$2:C137, $B$2:B137, B137)</f>
        <v>28</v>
      </c>
      <c r="AB137" s="40">
        <f>AVERAGEIFS($I$2:I137, $B$2:B137, B137)</f>
        <v>0.7</v>
      </c>
      <c r="AC137" s="40">
        <f>AVERAGEIFS($J$2:J137, $B$2:B137, B137)</f>
        <v>0.6</v>
      </c>
      <c r="AD137" s="40">
        <f>AVERAGEIFS($D$2:D137, $B$2:B137, B137)</f>
        <v>0.5</v>
      </c>
    </row>
    <row r="138" spans="1:30" x14ac:dyDescent="0.25">
      <c r="A138" s="39">
        <v>46215</v>
      </c>
      <c r="B138" t="s">
        <v>12</v>
      </c>
      <c r="C138">
        <v>10</v>
      </c>
      <c r="D138" s="40">
        <v>1</v>
      </c>
      <c r="E138">
        <v>3</v>
      </c>
      <c r="F138">
        <v>3</v>
      </c>
      <c r="G138">
        <v>12</v>
      </c>
      <c r="H138">
        <v>9</v>
      </c>
      <c r="I138">
        <v>1</v>
      </c>
      <c r="J138">
        <v>0.75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</v>
      </c>
      <c r="Z138">
        <v>0</v>
      </c>
      <c r="AA138" s="40">
        <f>AVERAGEIFS($C$2:C138, $B$2:B138, B138)</f>
        <v>23.4</v>
      </c>
      <c r="AB138" s="40">
        <f>AVERAGEIFS($I$2:I138, $B$2:B138, B138)</f>
        <v>0.64</v>
      </c>
      <c r="AC138" s="40">
        <f>AVERAGEIFS($J$2:J138, $B$2:B138, B138)</f>
        <v>0.54800000000000004</v>
      </c>
      <c r="AD138" s="40">
        <f>AVERAGEIFS($D$2:D138, $B$2:B138, B138)</f>
        <v>0.8</v>
      </c>
    </row>
    <row r="139" spans="1:30" x14ac:dyDescent="0.25">
      <c r="A139" s="39">
        <v>46215</v>
      </c>
      <c r="B139" t="s">
        <v>127</v>
      </c>
      <c r="C139">
        <v>7</v>
      </c>
      <c r="D139" s="40">
        <v>1</v>
      </c>
      <c r="E139">
        <v>3</v>
      </c>
      <c r="F139">
        <v>3</v>
      </c>
      <c r="G139">
        <v>12</v>
      </c>
      <c r="H139">
        <v>9</v>
      </c>
      <c r="I139">
        <v>1</v>
      </c>
      <c r="J139">
        <v>0.75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</v>
      </c>
      <c r="Z139">
        <v>0</v>
      </c>
      <c r="AA139" s="40">
        <f>AVERAGEIFS($C$2:C139, $B$2:B139, B139)</f>
        <v>22</v>
      </c>
      <c r="AB139" s="40">
        <f>AVERAGEIFS($I$2:I139, $B$2:B139, B139)</f>
        <v>0.6166666666666667</v>
      </c>
      <c r="AC139" s="40">
        <f>AVERAGEIFS($J$2:J139, $B$2:B139, B139)</f>
        <v>0.55111111111111111</v>
      </c>
      <c r="AD139" s="40">
        <f>AVERAGEIFS($D$2:D139, $B$2:B139, B139)</f>
        <v>0.77777777777777779</v>
      </c>
    </row>
    <row r="140" spans="1:30" x14ac:dyDescent="0.25">
      <c r="A140" s="39">
        <v>46215</v>
      </c>
      <c r="B140" t="s">
        <v>23</v>
      </c>
      <c r="C140">
        <v>8</v>
      </c>
      <c r="D140" s="40">
        <v>1</v>
      </c>
      <c r="E140">
        <v>3</v>
      </c>
      <c r="F140">
        <v>3</v>
      </c>
      <c r="G140">
        <v>12</v>
      </c>
      <c r="H140">
        <v>9</v>
      </c>
      <c r="I140">
        <v>1</v>
      </c>
      <c r="J140">
        <v>0.75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</v>
      </c>
      <c r="Z140">
        <v>0</v>
      </c>
      <c r="AA140" s="40">
        <f>AVERAGEIFS($C$2:C140, $B$2:B140, B140)</f>
        <v>12.666666666666666</v>
      </c>
      <c r="AB140" s="40">
        <f>AVERAGEIFS($I$2:I140, $B$2:B140, B140)</f>
        <v>0.57500000000000007</v>
      </c>
      <c r="AC140" s="40">
        <f>AVERAGEIFS($J$2:J140, $B$2:B140, B140)</f>
        <v>0.5</v>
      </c>
      <c r="AD140" s="40">
        <f>AVERAGEIFS($D$2:D140, $B$2:B140, B140)</f>
        <v>0.66666666666666663</v>
      </c>
    </row>
    <row r="141" spans="1:30" x14ac:dyDescent="0.25">
      <c r="A141" s="39">
        <v>46215</v>
      </c>
      <c r="B141" t="s">
        <v>120</v>
      </c>
      <c r="C141">
        <v>19</v>
      </c>
      <c r="D141" s="40">
        <v>1</v>
      </c>
      <c r="E141">
        <v>3</v>
      </c>
      <c r="F141">
        <v>3</v>
      </c>
      <c r="G141">
        <v>12</v>
      </c>
      <c r="H141">
        <v>9</v>
      </c>
      <c r="I141">
        <v>1</v>
      </c>
      <c r="J141">
        <v>0.75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 s="40">
        <f>AVERAGEIFS($C$2:C141, $B$2:B141, B141)</f>
        <v>19.333333333333332</v>
      </c>
      <c r="AB141" s="40">
        <f>AVERAGEIFS($I$2:I141, $B$2:B141, B141)</f>
        <v>0.625</v>
      </c>
      <c r="AC141" s="40">
        <f>AVERAGEIFS($J$2:J141, $B$2:B141, B141)</f>
        <v>0.53999999999999992</v>
      </c>
      <c r="AD141" s="40">
        <f>AVERAGEIFS($D$2:D141, $B$2:B141, B141)</f>
        <v>0.66666666666666663</v>
      </c>
    </row>
    <row r="142" spans="1:30" x14ac:dyDescent="0.25">
      <c r="A142" s="39">
        <v>46215</v>
      </c>
      <c r="B142" t="s">
        <v>186</v>
      </c>
      <c r="C142">
        <v>12</v>
      </c>
      <c r="D142" s="40">
        <v>1</v>
      </c>
      <c r="E142">
        <v>3</v>
      </c>
      <c r="F142">
        <v>3</v>
      </c>
      <c r="G142">
        <v>12</v>
      </c>
      <c r="H142">
        <v>9</v>
      </c>
      <c r="I142">
        <v>1</v>
      </c>
      <c r="J142">
        <v>0.75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</v>
      </c>
      <c r="Z142">
        <v>0</v>
      </c>
      <c r="AA142" s="40">
        <f>AVERAGEIFS($C$2:C142, $B$2:B142, B142)</f>
        <v>18.2</v>
      </c>
      <c r="AB142" s="40">
        <f>AVERAGEIFS($I$2:I142, $B$2:B142, B142)</f>
        <v>0.67</v>
      </c>
      <c r="AC142" s="40">
        <f>AVERAGEIFS($J$2:J142, $B$2:B142, B142)</f>
        <v>0.6</v>
      </c>
      <c r="AD142" s="40">
        <f>AVERAGEIFS($D$2:D142, $B$2:B142, B142)</f>
        <v>0.8</v>
      </c>
    </row>
    <row r="143" spans="1:30" x14ac:dyDescent="0.25">
      <c r="A143" s="39">
        <v>46215</v>
      </c>
      <c r="B143" t="s">
        <v>111</v>
      </c>
      <c r="C143">
        <v>4</v>
      </c>
      <c r="D143" s="40">
        <v>1</v>
      </c>
      <c r="E143">
        <v>3</v>
      </c>
      <c r="F143">
        <v>3</v>
      </c>
      <c r="G143">
        <v>12</v>
      </c>
      <c r="H143">
        <v>9</v>
      </c>
      <c r="I143">
        <v>1</v>
      </c>
      <c r="J143">
        <v>0.75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</v>
      </c>
      <c r="Z143">
        <v>0</v>
      </c>
      <c r="AA143" s="40">
        <f>AVERAGEIFS($C$2:C143, $B$2:B143, B143)</f>
        <v>10.5</v>
      </c>
      <c r="AB143" s="40">
        <f>AVERAGEIFS($I$2:I143, $B$2:B143, B143)</f>
        <v>0.56666666666666665</v>
      </c>
      <c r="AC143" s="40">
        <f>AVERAGEIFS($J$2:J143, $B$2:B143, B143)</f>
        <v>0.51833333333333331</v>
      </c>
      <c r="AD143" s="40">
        <f>AVERAGEIFS($D$2:D143, $B$2:B143, B143)</f>
        <v>0.5</v>
      </c>
    </row>
    <row r="144" spans="1:30" x14ac:dyDescent="0.25">
      <c r="A144" s="39">
        <v>46215</v>
      </c>
      <c r="B144" t="s">
        <v>112</v>
      </c>
      <c r="C144">
        <v>6</v>
      </c>
      <c r="D144" s="40">
        <v>1</v>
      </c>
      <c r="E144">
        <v>3</v>
      </c>
      <c r="F144">
        <v>3</v>
      </c>
      <c r="G144">
        <v>12</v>
      </c>
      <c r="H144">
        <v>9</v>
      </c>
      <c r="I144">
        <v>1</v>
      </c>
      <c r="J144">
        <v>0.75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 s="40">
        <f>AVERAGEIFS($C$2:C144, $B$2:B144, B144)</f>
        <v>16.375</v>
      </c>
      <c r="AB144" s="40">
        <f>AVERAGEIFS($I$2:I144, $B$2:B144, B144)</f>
        <v>0.49999999999999994</v>
      </c>
      <c r="AC144" s="40">
        <f>AVERAGEIFS($J$2:J144, $B$2:B144, B144)</f>
        <v>0.50875000000000004</v>
      </c>
      <c r="AD144" s="40">
        <f>AVERAGEIFS($D$2:D144, $B$2:B144, B144)</f>
        <v>0.25</v>
      </c>
    </row>
    <row r="145" spans="1:30" x14ac:dyDescent="0.25">
      <c r="A145" s="39">
        <v>46215</v>
      </c>
      <c r="B145" t="s">
        <v>32</v>
      </c>
      <c r="C145">
        <v>8</v>
      </c>
      <c r="D145" s="40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1</v>
      </c>
      <c r="AA145" s="40">
        <f>AVERAGEIFS($C$2:C145, $B$2:B145, B145)</f>
        <v>12.666666666666666</v>
      </c>
      <c r="AB145" s="40">
        <f>AVERAGEIFS($I$2:I145, $B$2:B145, B145)</f>
        <v>0.4916666666666667</v>
      </c>
      <c r="AC145" s="40">
        <f>AVERAGEIFS($J$2:J145, $B$2:B145, B145)</f>
        <v>0.49500000000000005</v>
      </c>
      <c r="AD145" s="40">
        <f>AVERAGEIFS($D$2:D145, $B$2:B145, B145)</f>
        <v>0.66666666666666663</v>
      </c>
    </row>
    <row r="146" spans="1:30" x14ac:dyDescent="0.25">
      <c r="A146" s="39">
        <v>46215</v>
      </c>
      <c r="B146" t="s">
        <v>15</v>
      </c>
      <c r="C146">
        <v>16</v>
      </c>
      <c r="D146" s="40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 s="40">
        <f>AVERAGEIFS($C$2:C146, $B$2:B146, B146)</f>
        <v>20.166666666666668</v>
      </c>
      <c r="AB146" s="40">
        <f>AVERAGEIFS($I$2:I146, $B$2:B146, B146)</f>
        <v>0.375</v>
      </c>
      <c r="AC146" s="40">
        <f>AVERAGEIFS($J$2:J146, $B$2:B146, B146)</f>
        <v>0.46500000000000002</v>
      </c>
      <c r="AD146" s="40">
        <f>AVERAGEIFS($D$2:D146, $B$2:B146, B146)</f>
        <v>0.33333333333333331</v>
      </c>
    </row>
    <row r="147" spans="1:30" x14ac:dyDescent="0.25">
      <c r="A147" s="39">
        <v>46215</v>
      </c>
      <c r="B147" t="s">
        <v>31</v>
      </c>
      <c r="C147">
        <v>14</v>
      </c>
      <c r="D147" s="40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1</v>
      </c>
      <c r="AA147" s="40">
        <f>AVERAGEIFS($C$2:C147, $B$2:B147, B147)</f>
        <v>22</v>
      </c>
      <c r="AB147" s="40">
        <f>AVERAGEIFS($I$2:I147, $B$2:B147, B147)</f>
        <v>0.53333333333333333</v>
      </c>
      <c r="AC147" s="40">
        <f>AVERAGEIFS($J$2:J147, $B$2:B147, B147)</f>
        <v>0.5</v>
      </c>
      <c r="AD147" s="40">
        <f>AVERAGEIFS($D$2:D147, $B$2:B147, B147)</f>
        <v>0.66666666666666663</v>
      </c>
    </row>
    <row r="148" spans="1:30" x14ac:dyDescent="0.25">
      <c r="A148" s="39">
        <v>46215</v>
      </c>
      <c r="B148" t="s">
        <v>127</v>
      </c>
      <c r="C148">
        <v>19</v>
      </c>
      <c r="D148" s="40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1</v>
      </c>
      <c r="AA148" s="40">
        <f>AVERAGEIFS($C$2:C148, $B$2:B148, B148)</f>
        <v>21.7</v>
      </c>
      <c r="AB148" s="40">
        <f>AVERAGEIFS($I$2:I148, $B$2:B148, B148)</f>
        <v>0.63000000000000012</v>
      </c>
      <c r="AC148" s="40">
        <f>AVERAGEIFS($J$2:J148, $B$2:B148, B148)</f>
        <v>0.55999999999999994</v>
      </c>
      <c r="AD148" s="40">
        <f>AVERAGEIFS($D$2:D148, $B$2:B148, B148)</f>
        <v>0.8</v>
      </c>
    </row>
    <row r="149" spans="1:30" x14ac:dyDescent="0.25">
      <c r="A149" s="39">
        <v>46215</v>
      </c>
      <c r="B149" t="s">
        <v>111</v>
      </c>
      <c r="C149">
        <v>11</v>
      </c>
      <c r="D149" s="40">
        <v>1</v>
      </c>
      <c r="E149">
        <v>4</v>
      </c>
      <c r="F149">
        <v>3</v>
      </c>
      <c r="G149">
        <v>14</v>
      </c>
      <c r="H149">
        <v>9</v>
      </c>
      <c r="I149">
        <v>0.75</v>
      </c>
      <c r="J149">
        <v>0.64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1</v>
      </c>
      <c r="AA149" s="40">
        <f>AVERAGEIFS($C$2:C149, $B$2:B149, B149)</f>
        <v>10.571428571428571</v>
      </c>
      <c r="AB149" s="40">
        <f>AVERAGEIFS($I$2:I149, $B$2:B149, B149)</f>
        <v>0.59285714285714286</v>
      </c>
      <c r="AC149" s="40">
        <f>AVERAGEIFS($J$2:J149, $B$2:B149, B149)</f>
        <v>0.5357142857142857</v>
      </c>
      <c r="AD149" s="40">
        <f>AVERAGEIFS($D$2:D149, $B$2:B149, B149)</f>
        <v>0.5714285714285714</v>
      </c>
    </row>
    <row r="150" spans="1:30" x14ac:dyDescent="0.25">
      <c r="A150" s="39">
        <v>46215</v>
      </c>
      <c r="B150" t="s">
        <v>133</v>
      </c>
      <c r="C150">
        <v>5</v>
      </c>
      <c r="D150" s="40">
        <v>1</v>
      </c>
      <c r="E150">
        <v>4</v>
      </c>
      <c r="F150">
        <v>3</v>
      </c>
      <c r="G150">
        <v>14</v>
      </c>
      <c r="H150">
        <v>9</v>
      </c>
      <c r="I150">
        <v>0.75</v>
      </c>
      <c r="J150">
        <v>0.64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1</v>
      </c>
      <c r="AA150" s="40">
        <f>AVERAGEIFS($C$2:C150, $B$2:B150, B150)</f>
        <v>12.444444444444445</v>
      </c>
      <c r="AB150" s="40">
        <f>AVERAGEIFS($I$2:I150, $B$2:B150, B150)</f>
        <v>0.43888888888888888</v>
      </c>
      <c r="AC150" s="40">
        <f>AVERAGEIFS($J$2:J150, $B$2:B150, B150)</f>
        <v>0.45666666666666672</v>
      </c>
      <c r="AD150" s="40">
        <f>AVERAGEIFS($D$2:D150, $B$2:B150, B150)</f>
        <v>0.33333333333333331</v>
      </c>
    </row>
    <row r="151" spans="1:30" x14ac:dyDescent="0.25">
      <c r="A151" s="39">
        <v>46215</v>
      </c>
      <c r="B151" t="s">
        <v>29</v>
      </c>
      <c r="C151">
        <v>6</v>
      </c>
      <c r="D151" s="40">
        <v>1</v>
      </c>
      <c r="E151">
        <v>4</v>
      </c>
      <c r="F151">
        <v>3</v>
      </c>
      <c r="G151">
        <v>14</v>
      </c>
      <c r="H151">
        <v>9</v>
      </c>
      <c r="I151">
        <v>0.75</v>
      </c>
      <c r="J151">
        <v>0.64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1</v>
      </c>
      <c r="AA151" s="40">
        <f>AVERAGEIFS($C$2:C151, $B$2:B151, B151)</f>
        <v>11.2</v>
      </c>
      <c r="AB151" s="40">
        <f>AVERAGEIFS($I$2:I151, $B$2:B151, B151)</f>
        <v>0.51</v>
      </c>
      <c r="AC151" s="40">
        <f>AVERAGEIFS($J$2:J151, $B$2:B151, B151)</f>
        <v>0.52200000000000002</v>
      </c>
      <c r="AD151" s="40">
        <f>AVERAGEIFS($D$2:D151, $B$2:B151, B151)</f>
        <v>0.8</v>
      </c>
    </row>
    <row r="152" spans="1:30" x14ac:dyDescent="0.25">
      <c r="A152" s="39">
        <v>46215</v>
      </c>
      <c r="B152" t="s">
        <v>186</v>
      </c>
      <c r="C152">
        <v>14</v>
      </c>
      <c r="D152" s="40">
        <v>1</v>
      </c>
      <c r="E152">
        <v>4</v>
      </c>
      <c r="F152">
        <v>3</v>
      </c>
      <c r="G152">
        <v>14</v>
      </c>
      <c r="H152">
        <v>9</v>
      </c>
      <c r="I152">
        <v>0.75</v>
      </c>
      <c r="J152">
        <v>0.64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 s="40">
        <f>AVERAGEIFS($C$2:C152, $B$2:B152, B152)</f>
        <v>17.5</v>
      </c>
      <c r="AB152" s="40">
        <f>AVERAGEIFS($I$2:I152, $B$2:B152, B152)</f>
        <v>0.68333333333333324</v>
      </c>
      <c r="AC152" s="40">
        <f>AVERAGEIFS($J$2:J152, $B$2:B152, B152)</f>
        <v>0.60666666666666669</v>
      </c>
      <c r="AD152" s="40">
        <f>AVERAGEIFS($D$2:D152, $B$2:B152, B152)</f>
        <v>0.83333333333333337</v>
      </c>
    </row>
    <row r="153" spans="1:30" x14ac:dyDescent="0.25">
      <c r="A153" s="39">
        <v>46215</v>
      </c>
      <c r="B153" t="s">
        <v>20</v>
      </c>
      <c r="C153">
        <v>7</v>
      </c>
      <c r="D153" s="40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 s="40">
        <f>AVERAGEIFS($C$2:C153, $B$2:B153, B153)</f>
        <v>15.857142857142858</v>
      </c>
      <c r="AB153" s="40">
        <f>AVERAGEIFS($I$2:I153, $B$2:B153, B153)</f>
        <v>0.40714285714285714</v>
      </c>
      <c r="AC153" s="40">
        <f>AVERAGEIFS($J$2:J153, $B$2:B153, B153)</f>
        <v>0.46857142857142853</v>
      </c>
      <c r="AD153" s="40">
        <f>AVERAGEIFS($D$2:D153, $B$2:B153, B153)</f>
        <v>0.42857142857142855</v>
      </c>
    </row>
    <row r="154" spans="1:30" x14ac:dyDescent="0.25">
      <c r="A154" s="39">
        <v>46215</v>
      </c>
      <c r="B154" t="s">
        <v>12</v>
      </c>
      <c r="C154">
        <v>12</v>
      </c>
      <c r="D154" s="40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0</v>
      </c>
      <c r="Z154">
        <v>0</v>
      </c>
      <c r="AA154" s="40">
        <f>AVERAGEIFS($C$2:C154, $B$2:B154, B154)</f>
        <v>21.5</v>
      </c>
      <c r="AB154" s="40">
        <f>AVERAGEIFS($I$2:I154, $B$2:B154, B154)</f>
        <v>0.57500000000000007</v>
      </c>
      <c r="AC154" s="40">
        <f>AVERAGEIFS($J$2:J154, $B$2:B154, B154)</f>
        <v>0.51666666666666672</v>
      </c>
      <c r="AD154" s="40">
        <f>AVERAGEIFS($D$2:D154, $B$2:B154, B154)</f>
        <v>0.66666666666666663</v>
      </c>
    </row>
    <row r="155" spans="1:30" x14ac:dyDescent="0.25">
      <c r="A155" s="39">
        <v>46215</v>
      </c>
      <c r="B155" t="s">
        <v>13</v>
      </c>
      <c r="C155">
        <v>23</v>
      </c>
      <c r="D155" s="40">
        <v>0</v>
      </c>
      <c r="E155">
        <v>4</v>
      </c>
      <c r="F155">
        <v>1</v>
      </c>
      <c r="G155">
        <v>14</v>
      </c>
      <c r="H155">
        <v>5</v>
      </c>
      <c r="I155">
        <v>0.25</v>
      </c>
      <c r="J155">
        <v>0.36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Y155">
        <v>0</v>
      </c>
      <c r="Z155">
        <v>0</v>
      </c>
      <c r="AA155" s="40">
        <f>AVERAGEIFS($C$2:C155, $B$2:B155, B155)</f>
        <v>26.333333333333332</v>
      </c>
      <c r="AB155" s="40">
        <f>AVERAGEIFS($I$2:I155, $B$2:B155, B155)</f>
        <v>0.54999999999999993</v>
      </c>
      <c r="AC155" s="40">
        <f>AVERAGEIFS($J$2:J155, $B$2:B155, B155)</f>
        <v>0.52</v>
      </c>
      <c r="AD155" s="40">
        <f>AVERAGEIFS($D$2:D155, $B$2:B155, B155)</f>
        <v>0.33333333333333331</v>
      </c>
    </row>
    <row r="156" spans="1:30" x14ac:dyDescent="0.25">
      <c r="A156" s="39">
        <v>46215</v>
      </c>
      <c r="B156" t="s">
        <v>119</v>
      </c>
      <c r="C156">
        <v>12</v>
      </c>
      <c r="D156" s="40">
        <v>0</v>
      </c>
      <c r="E156">
        <v>4</v>
      </c>
      <c r="F156">
        <v>1</v>
      </c>
      <c r="G156">
        <v>14</v>
      </c>
      <c r="H156">
        <v>5</v>
      </c>
      <c r="I156">
        <v>0.25</v>
      </c>
      <c r="J156">
        <v>0.36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0</v>
      </c>
      <c r="Y156">
        <v>0</v>
      </c>
      <c r="Z156">
        <v>0</v>
      </c>
      <c r="AA156" s="40">
        <f>AVERAGEIFS($C$2:C156, $B$2:B156, B156)</f>
        <v>14.6</v>
      </c>
      <c r="AB156" s="40">
        <f>AVERAGEIFS($I$2:I156, $B$2:B156, B156)</f>
        <v>0.37</v>
      </c>
      <c r="AC156" s="40">
        <f>AVERAGEIFS($J$2:J156, $B$2:B156, B156)</f>
        <v>0.41</v>
      </c>
      <c r="AD156" s="40">
        <f>AVERAGEIFS($D$2:D156, $B$2:B156, B156)</f>
        <v>0.4</v>
      </c>
    </row>
    <row r="157" spans="1:30" x14ac:dyDescent="0.25">
      <c r="A157" s="39">
        <v>46215</v>
      </c>
      <c r="B157" t="s">
        <v>253</v>
      </c>
      <c r="C157">
        <v>11</v>
      </c>
      <c r="D157" s="40">
        <v>0</v>
      </c>
      <c r="E157">
        <v>4</v>
      </c>
      <c r="F157">
        <v>1</v>
      </c>
      <c r="G157">
        <v>14</v>
      </c>
      <c r="H157">
        <v>5</v>
      </c>
      <c r="I157">
        <v>0.25</v>
      </c>
      <c r="J157">
        <v>0.36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0</v>
      </c>
      <c r="Y157">
        <v>0</v>
      </c>
      <c r="Z157">
        <v>0</v>
      </c>
      <c r="AA157" s="40">
        <f>AVERAGEIFS($C$2:C157, $B$2:B157, B157)</f>
        <v>19.333333333333332</v>
      </c>
      <c r="AB157" s="40">
        <f>AVERAGEIFS($I$2:I157, $B$2:B157, B157)</f>
        <v>0.21666666666666667</v>
      </c>
      <c r="AC157" s="40">
        <f>AVERAGEIFS($J$2:J157, $B$2:B157, B157)</f>
        <v>0.35333333333333333</v>
      </c>
      <c r="AD157" s="40">
        <f>AVERAGEIFS($D$2:D157, $B$2:B157, B157)</f>
        <v>0</v>
      </c>
    </row>
    <row r="158" spans="1:30" x14ac:dyDescent="0.25">
      <c r="A158" s="39">
        <v>46215</v>
      </c>
      <c r="B158" t="s">
        <v>120</v>
      </c>
      <c r="C158">
        <v>15</v>
      </c>
      <c r="D158" s="40">
        <v>0</v>
      </c>
      <c r="E158">
        <v>4</v>
      </c>
      <c r="F158">
        <v>1</v>
      </c>
      <c r="G158">
        <v>14</v>
      </c>
      <c r="H158">
        <v>5</v>
      </c>
      <c r="I158">
        <v>0.25</v>
      </c>
      <c r="J158">
        <v>0.36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0</v>
      </c>
      <c r="AA158" s="40">
        <f>AVERAGEIFS($C$2:C158, $B$2:B158, B158)</f>
        <v>18.714285714285715</v>
      </c>
      <c r="AB158" s="40">
        <f>AVERAGEIFS($I$2:I158, $B$2:B158, B158)</f>
        <v>0.5714285714285714</v>
      </c>
      <c r="AC158" s="40">
        <f>AVERAGEIFS($J$2:J158, $B$2:B158, B158)</f>
        <v>0.51428571428571423</v>
      </c>
      <c r="AD158" s="40">
        <f>AVERAGEIFS($D$2:D158, $B$2:B158, B158)</f>
        <v>0.5714285714285714</v>
      </c>
    </row>
    <row r="159" spans="1:30" x14ac:dyDescent="0.25">
      <c r="A159" s="39">
        <v>46215</v>
      </c>
      <c r="B159" t="s">
        <v>23</v>
      </c>
      <c r="C159">
        <v>9</v>
      </c>
      <c r="D159" s="40">
        <v>0</v>
      </c>
      <c r="E159">
        <v>4</v>
      </c>
      <c r="F159">
        <v>1</v>
      </c>
      <c r="G159">
        <v>14</v>
      </c>
      <c r="H159">
        <v>5</v>
      </c>
      <c r="I159">
        <v>0.25</v>
      </c>
      <c r="J159">
        <v>0.36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0</v>
      </c>
      <c r="Y159">
        <v>0</v>
      </c>
      <c r="Z159">
        <v>0</v>
      </c>
      <c r="AA159" s="40">
        <f>AVERAGEIFS($C$2:C159, $B$2:B159, B159)</f>
        <v>12.142857142857142</v>
      </c>
      <c r="AB159" s="40">
        <f>AVERAGEIFS($I$2:I159, $B$2:B159, B159)</f>
        <v>0.52857142857142858</v>
      </c>
      <c r="AC159" s="40">
        <f>AVERAGEIFS($J$2:J159, $B$2:B159, B159)</f>
        <v>0.48</v>
      </c>
      <c r="AD159" s="40">
        <f>AVERAGEIFS($D$2:D159, $B$2:B159, B159)</f>
        <v>0.5714285714285714</v>
      </c>
    </row>
    <row r="160" spans="1:30" x14ac:dyDescent="0.25">
      <c r="A160" s="39">
        <v>46215</v>
      </c>
      <c r="B160" t="s">
        <v>112</v>
      </c>
      <c r="C160">
        <v>7</v>
      </c>
      <c r="D160" s="40">
        <v>0</v>
      </c>
      <c r="E160">
        <v>4</v>
      </c>
      <c r="F160">
        <v>1</v>
      </c>
      <c r="G160">
        <v>14</v>
      </c>
      <c r="H160">
        <v>5</v>
      </c>
      <c r="I160">
        <v>0.25</v>
      </c>
      <c r="J160">
        <v>0.36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0</v>
      </c>
      <c r="Y160">
        <v>0</v>
      </c>
      <c r="Z160">
        <v>0</v>
      </c>
      <c r="AA160" s="40">
        <f>AVERAGEIFS($C$2:C160, $B$2:B160, B160)</f>
        <v>15.333333333333334</v>
      </c>
      <c r="AB160" s="40">
        <f>AVERAGEIFS($I$2:I160, $B$2:B160, B160)</f>
        <v>0.47222222222222221</v>
      </c>
      <c r="AC160" s="40">
        <f>AVERAGEIFS($J$2:J160, $B$2:B160, B160)</f>
        <v>0.49222222222222228</v>
      </c>
      <c r="AD160" s="40">
        <f>AVERAGEIFS($D$2:D160, $B$2:B160, B160)</f>
        <v>0.22222222222222221</v>
      </c>
    </row>
    <row r="161" spans="1:30" x14ac:dyDescent="0.25">
      <c r="A161" s="39">
        <v>46217</v>
      </c>
      <c r="B161" t="s">
        <v>1</v>
      </c>
      <c r="C161">
        <v>7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0</v>
      </c>
      <c r="L161">
        <v>0</v>
      </c>
      <c r="M161">
        <v>0</v>
      </c>
      <c r="N161">
        <v>1</v>
      </c>
      <c r="O161">
        <v>1</v>
      </c>
      <c r="P161">
        <v>1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27</v>
      </c>
      <c r="AB161" s="40">
        <f>AVERAGEIFS($I$2:I161, $B$2:B161, B161)</f>
        <v>0.8</v>
      </c>
      <c r="AC161" s="40">
        <f>AVERAGEIFS($J$2:J161, $B$2:B161, B161)</f>
        <v>0.61</v>
      </c>
      <c r="AD161" s="40">
        <f>AVERAGEIFS($D$2:D161, $B$2:B161, B161)</f>
        <v>1</v>
      </c>
    </row>
    <row r="162" spans="1:30" x14ac:dyDescent="0.25">
      <c r="A162" s="39">
        <v>46217</v>
      </c>
      <c r="B162" t="s">
        <v>186</v>
      </c>
      <c r="C162">
        <v>7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0</v>
      </c>
      <c r="L162">
        <v>0</v>
      </c>
      <c r="M162">
        <v>0</v>
      </c>
      <c r="N162">
        <v>1</v>
      </c>
      <c r="O162">
        <v>1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16</v>
      </c>
      <c r="AB162" s="40">
        <f>AVERAGEIFS($I$2:I162, $B$2:B162, B162)</f>
        <v>0.72857142857142854</v>
      </c>
      <c r="AC162" s="40">
        <f>AVERAGEIFS($J$2:J162, $B$2:B162, B162)</f>
        <v>0.62714285714285722</v>
      </c>
      <c r="AD162" s="40">
        <f>AVERAGEIFS($D$2:D162, $B$2:B162, B162)</f>
        <v>0.8571428571428571</v>
      </c>
    </row>
    <row r="163" spans="1:30" x14ac:dyDescent="0.25">
      <c r="A163" s="39">
        <v>46217</v>
      </c>
      <c r="B163" t="s">
        <v>3</v>
      </c>
      <c r="C163">
        <v>21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0</v>
      </c>
      <c r="L163">
        <v>0</v>
      </c>
      <c r="M163">
        <v>0</v>
      </c>
      <c r="N163">
        <v>1</v>
      </c>
      <c r="O163">
        <v>1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20.75</v>
      </c>
      <c r="AB163" s="40">
        <f>AVERAGEIFS($I$2:I163, $B$2:B163, B163)</f>
        <v>0.5625</v>
      </c>
      <c r="AC163" s="40">
        <f>AVERAGEIFS($J$2:J163, $B$2:B163, B163)</f>
        <v>0.49</v>
      </c>
      <c r="AD163" s="40">
        <f>AVERAGEIFS($D$2:D163, $B$2:B163, B163)</f>
        <v>0.5</v>
      </c>
    </row>
    <row r="164" spans="1:30" x14ac:dyDescent="0.25">
      <c r="A164" s="39">
        <v>46217</v>
      </c>
      <c r="B164" t="s">
        <v>113</v>
      </c>
      <c r="C164">
        <v>18</v>
      </c>
      <c r="D164" s="40">
        <v>1</v>
      </c>
      <c r="E164">
        <v>3</v>
      </c>
      <c r="F164">
        <v>3</v>
      </c>
      <c r="G164">
        <v>12</v>
      </c>
      <c r="H164">
        <v>9</v>
      </c>
      <c r="I164">
        <v>1</v>
      </c>
      <c r="J164">
        <v>0.75</v>
      </c>
      <c r="K164">
        <v>0</v>
      </c>
      <c r="L164">
        <v>0</v>
      </c>
      <c r="M164">
        <v>0</v>
      </c>
      <c r="N164">
        <v>1</v>
      </c>
      <c r="O164">
        <v>1</v>
      </c>
      <c r="P164">
        <v>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33</v>
      </c>
      <c r="AB164" s="40">
        <f>AVERAGEIFS($I$2:I164, $B$2:B164, B164)</f>
        <v>0.8</v>
      </c>
      <c r="AC164" s="40">
        <f>AVERAGEIFS($J$2:J164, $B$2:B164, B164)</f>
        <v>0.61</v>
      </c>
      <c r="AD164" s="40">
        <f>AVERAGEIFS($D$2:D164, $B$2:B164, B164)</f>
        <v>1</v>
      </c>
    </row>
    <row r="165" spans="1:30" x14ac:dyDescent="0.25">
      <c r="A165" s="39">
        <v>46217</v>
      </c>
      <c r="B165" t="s">
        <v>2</v>
      </c>
      <c r="C165">
        <v>24</v>
      </c>
      <c r="D165" s="40">
        <v>1</v>
      </c>
      <c r="E165">
        <v>3</v>
      </c>
      <c r="F165">
        <v>3</v>
      </c>
      <c r="G165">
        <v>12</v>
      </c>
      <c r="H165">
        <v>9</v>
      </c>
      <c r="I165">
        <v>1</v>
      </c>
      <c r="J165">
        <v>0.75</v>
      </c>
      <c r="K165">
        <v>0</v>
      </c>
      <c r="L165">
        <v>0</v>
      </c>
      <c r="M165">
        <v>0</v>
      </c>
      <c r="N165">
        <v>1</v>
      </c>
      <c r="O165">
        <v>1</v>
      </c>
      <c r="P165">
        <v>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33.666666666666664</v>
      </c>
      <c r="AB165" s="40">
        <f>AVERAGEIFS($I$2:I165, $B$2:B165, B165)</f>
        <v>0.61666666666666659</v>
      </c>
      <c r="AC165" s="40">
        <f>AVERAGEIFS($J$2:J165, $B$2:B165, B165)</f>
        <v>0.56166666666666665</v>
      </c>
      <c r="AD165" s="40">
        <f>AVERAGEIFS($D$2:D165, $B$2:B165, B165)</f>
        <v>0.5</v>
      </c>
    </row>
    <row r="166" spans="1:30" x14ac:dyDescent="0.25">
      <c r="A166" s="39">
        <v>46217</v>
      </c>
      <c r="B166" t="s">
        <v>111</v>
      </c>
      <c r="C166">
        <v>9</v>
      </c>
      <c r="D166" s="40">
        <v>1</v>
      </c>
      <c r="E166">
        <v>3</v>
      </c>
      <c r="F166">
        <v>3</v>
      </c>
      <c r="G166">
        <v>12</v>
      </c>
      <c r="H166">
        <v>9</v>
      </c>
      <c r="I166">
        <v>1</v>
      </c>
      <c r="J166">
        <v>0.75</v>
      </c>
      <c r="K166">
        <v>0</v>
      </c>
      <c r="L166">
        <v>0</v>
      </c>
      <c r="M166">
        <v>0</v>
      </c>
      <c r="N166">
        <v>1</v>
      </c>
      <c r="O166">
        <v>1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10.375</v>
      </c>
      <c r="AB166" s="40">
        <f>AVERAGEIFS($I$2:I166, $B$2:B166, B166)</f>
        <v>0.64375000000000004</v>
      </c>
      <c r="AC166" s="40">
        <f>AVERAGEIFS($J$2:J166, $B$2:B166, B166)</f>
        <v>0.5625</v>
      </c>
      <c r="AD166" s="40">
        <f>AVERAGEIFS($D$2:D166, $B$2:B166, B166)</f>
        <v>0.625</v>
      </c>
    </row>
    <row r="167" spans="1:30" x14ac:dyDescent="0.25">
      <c r="A167" s="39">
        <v>46217</v>
      </c>
      <c r="B167" t="s">
        <v>32</v>
      </c>
      <c r="C167">
        <v>10</v>
      </c>
      <c r="D167" s="40">
        <v>0</v>
      </c>
      <c r="E167">
        <v>3</v>
      </c>
      <c r="F167">
        <v>0</v>
      </c>
      <c r="G167">
        <v>12</v>
      </c>
      <c r="H167">
        <v>3</v>
      </c>
      <c r="I167">
        <v>0</v>
      </c>
      <c r="J167">
        <v>0.25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12.285714285714286</v>
      </c>
      <c r="AB167" s="40">
        <f>AVERAGEIFS($I$2:I167, $B$2:B167, B167)</f>
        <v>0.42142857142857143</v>
      </c>
      <c r="AC167" s="40">
        <f>AVERAGEIFS($J$2:J167, $B$2:B167, B167)</f>
        <v>0.46</v>
      </c>
      <c r="AD167" s="40">
        <f>AVERAGEIFS($D$2:D167, $B$2:B167, B167)</f>
        <v>0.5714285714285714</v>
      </c>
    </row>
    <row r="168" spans="1:30" x14ac:dyDescent="0.25">
      <c r="A168" s="39">
        <v>46217</v>
      </c>
      <c r="B168" t="s">
        <v>126</v>
      </c>
      <c r="C168">
        <v>4</v>
      </c>
      <c r="D168" s="40">
        <v>0</v>
      </c>
      <c r="E168">
        <v>3</v>
      </c>
      <c r="F168">
        <v>0</v>
      </c>
      <c r="G168">
        <v>12</v>
      </c>
      <c r="H168">
        <v>3</v>
      </c>
      <c r="I168">
        <v>0</v>
      </c>
      <c r="J168">
        <v>0.25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9.75</v>
      </c>
      <c r="AB168" s="40">
        <f>AVERAGEIFS($I$2:I168, $B$2:B168, B168)</f>
        <v>0.4</v>
      </c>
      <c r="AC168" s="40">
        <f>AVERAGEIFS($J$2:J168, $B$2:B168, B168)</f>
        <v>0.42249999999999999</v>
      </c>
      <c r="AD168" s="40">
        <f>AVERAGEIFS($D$2:D168, $B$2:B168, B168)</f>
        <v>0.5</v>
      </c>
    </row>
    <row r="169" spans="1:30" x14ac:dyDescent="0.25">
      <c r="A169" s="39">
        <v>46217</v>
      </c>
      <c r="B169" t="s">
        <v>127</v>
      </c>
      <c r="C169">
        <v>15</v>
      </c>
      <c r="D169" s="40">
        <v>0</v>
      </c>
      <c r="E169">
        <v>3</v>
      </c>
      <c r="F169">
        <v>0</v>
      </c>
      <c r="G169">
        <v>12</v>
      </c>
      <c r="H169">
        <v>3</v>
      </c>
      <c r="I169">
        <v>0</v>
      </c>
      <c r="J169">
        <v>0.25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21.09090909090909</v>
      </c>
      <c r="AB169" s="40">
        <f>AVERAGEIFS($I$2:I169, $B$2:B169, B169)</f>
        <v>0.57272727272727275</v>
      </c>
      <c r="AC169" s="40">
        <f>AVERAGEIFS($J$2:J169, $B$2:B169, B169)</f>
        <v>0.53181818181818175</v>
      </c>
      <c r="AD169" s="40">
        <f>AVERAGEIFS($D$2:D169, $B$2:B169, B169)</f>
        <v>0.72727272727272729</v>
      </c>
    </row>
    <row r="170" spans="1:30" x14ac:dyDescent="0.25">
      <c r="A170" s="39">
        <v>46217</v>
      </c>
      <c r="B170" t="s">
        <v>13</v>
      </c>
      <c r="C170">
        <v>24</v>
      </c>
      <c r="D170" s="40">
        <v>0</v>
      </c>
      <c r="E170">
        <v>3</v>
      </c>
      <c r="F170">
        <v>0</v>
      </c>
      <c r="G170">
        <v>12</v>
      </c>
      <c r="H170">
        <v>3</v>
      </c>
      <c r="I170">
        <v>0</v>
      </c>
      <c r="J170">
        <v>0.25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25.75</v>
      </c>
      <c r="AB170" s="40">
        <f>AVERAGEIFS($I$2:I170, $B$2:B170, B170)</f>
        <v>0.41249999999999998</v>
      </c>
      <c r="AC170" s="40">
        <f>AVERAGEIFS($J$2:J170, $B$2:B170, B170)</f>
        <v>0.45250000000000001</v>
      </c>
      <c r="AD170" s="40">
        <f>AVERAGEIFS($D$2:D170, $B$2:B170, B170)</f>
        <v>0.25</v>
      </c>
    </row>
    <row r="171" spans="1:30" x14ac:dyDescent="0.25">
      <c r="A171" s="39">
        <v>46217</v>
      </c>
      <c r="B171" t="s">
        <v>120</v>
      </c>
      <c r="C171">
        <v>7</v>
      </c>
      <c r="D171" s="40">
        <v>0</v>
      </c>
      <c r="E171">
        <v>3</v>
      </c>
      <c r="F171">
        <v>0</v>
      </c>
      <c r="G171">
        <v>12</v>
      </c>
      <c r="H171">
        <v>3</v>
      </c>
      <c r="I171">
        <v>0</v>
      </c>
      <c r="J171">
        <v>0.25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17.25</v>
      </c>
      <c r="AB171" s="40">
        <f>AVERAGEIFS($I$2:I171, $B$2:B171, B171)</f>
        <v>0.5</v>
      </c>
      <c r="AC171" s="40">
        <f>AVERAGEIFS($J$2:J171, $B$2:B171, B171)</f>
        <v>0.48124999999999996</v>
      </c>
      <c r="AD171" s="40">
        <f>AVERAGEIFS($D$2:D171, $B$2:B171, B171)</f>
        <v>0.5</v>
      </c>
    </row>
    <row r="172" spans="1:30" x14ac:dyDescent="0.25">
      <c r="A172" s="39">
        <v>46217</v>
      </c>
      <c r="B172" t="s">
        <v>214</v>
      </c>
      <c r="C172">
        <v>5</v>
      </c>
      <c r="D172" s="40">
        <v>0</v>
      </c>
      <c r="E172">
        <v>3</v>
      </c>
      <c r="F172">
        <v>0</v>
      </c>
      <c r="G172">
        <v>12</v>
      </c>
      <c r="H172">
        <v>3</v>
      </c>
      <c r="I172">
        <v>0</v>
      </c>
      <c r="J172">
        <v>0.25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 s="40">
        <f>AVERAGEIFS($C$2:C172, $B$2:B172, B172)</f>
        <v>6</v>
      </c>
      <c r="AB172" s="40">
        <f>AVERAGEIFS($I$2:I172, $B$2:B172, B172)</f>
        <v>0.125</v>
      </c>
      <c r="AC172" s="40">
        <f>AVERAGEIFS($J$2:J172, $B$2:B172, B172)</f>
        <v>0.315</v>
      </c>
      <c r="AD172" s="40">
        <f>AVERAGEIFS($D$2:D172, $B$2:B172, B172)</f>
        <v>0</v>
      </c>
    </row>
    <row r="173" spans="1:30" x14ac:dyDescent="0.25">
      <c r="A173" s="39">
        <v>46218</v>
      </c>
      <c r="B173" t="s">
        <v>126</v>
      </c>
      <c r="C173">
        <v>23</v>
      </c>
      <c r="D173" s="40">
        <v>0</v>
      </c>
      <c r="E173">
        <v>5</v>
      </c>
      <c r="F173">
        <v>2</v>
      </c>
      <c r="G173">
        <v>21</v>
      </c>
      <c r="H173">
        <v>10</v>
      </c>
      <c r="I173">
        <v>0.4</v>
      </c>
      <c r="J173">
        <v>0.48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1</v>
      </c>
      <c r="AA173" s="40">
        <f>AVERAGEIFS($C$2:C173, $B$2:B173, B173)</f>
        <v>12.4</v>
      </c>
      <c r="AB173" s="40">
        <f>AVERAGEIFS($I$2:I173, $B$2:B173, B173)</f>
        <v>0.4</v>
      </c>
      <c r="AC173" s="40">
        <f>AVERAGEIFS($J$2:J173, $B$2:B173, B173)</f>
        <v>0.434</v>
      </c>
      <c r="AD173" s="40">
        <f>AVERAGEIFS($D$2:D173, $B$2:B173, B173)</f>
        <v>0.4</v>
      </c>
    </row>
    <row r="174" spans="1:30" x14ac:dyDescent="0.25">
      <c r="A174" s="39">
        <v>46218</v>
      </c>
      <c r="B174" t="s">
        <v>112</v>
      </c>
      <c r="C174">
        <v>24</v>
      </c>
      <c r="D174" s="40">
        <v>0</v>
      </c>
      <c r="E174">
        <v>5</v>
      </c>
      <c r="F174">
        <v>2</v>
      </c>
      <c r="G174">
        <v>21</v>
      </c>
      <c r="H174">
        <v>10</v>
      </c>
      <c r="I174">
        <v>0.4</v>
      </c>
      <c r="J174">
        <v>0.48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</v>
      </c>
      <c r="AA174" s="40">
        <f>AVERAGEIFS($C$2:C174, $B$2:B174, B174)</f>
        <v>16.2</v>
      </c>
      <c r="AB174" s="40">
        <f>AVERAGEIFS($I$2:I174, $B$2:B174, B174)</f>
        <v>0.46500000000000002</v>
      </c>
      <c r="AC174" s="40">
        <f>AVERAGEIFS($J$2:J174, $B$2:B174, B174)</f>
        <v>0.49099999999999999</v>
      </c>
      <c r="AD174" s="40">
        <f>AVERAGEIFS($D$2:D174, $B$2:B174, B174)</f>
        <v>0.2</v>
      </c>
    </row>
    <row r="175" spans="1:30" x14ac:dyDescent="0.25">
      <c r="A175" s="39">
        <v>46218</v>
      </c>
      <c r="B175" t="s">
        <v>118</v>
      </c>
      <c r="C175">
        <v>22</v>
      </c>
      <c r="D175" s="40">
        <v>0</v>
      </c>
      <c r="E175">
        <v>5</v>
      </c>
      <c r="F175">
        <v>2</v>
      </c>
      <c r="G175">
        <v>21</v>
      </c>
      <c r="H175">
        <v>10</v>
      </c>
      <c r="I175">
        <v>0.4</v>
      </c>
      <c r="J175">
        <v>0.48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1</v>
      </c>
      <c r="AA175" s="40">
        <f>AVERAGEIFS($C$2:C175, $B$2:B175, B175)</f>
        <v>19</v>
      </c>
      <c r="AB175" s="40">
        <f>AVERAGEIFS($I$2:I175, $B$2:B175, B175)</f>
        <v>0.53749999999999998</v>
      </c>
      <c r="AC175" s="40">
        <f>AVERAGEIFS($J$2:J175, $B$2:B175, B175)</f>
        <v>0.55249999999999999</v>
      </c>
      <c r="AD175" s="40">
        <f>AVERAGEIFS($D$2:D175, $B$2:B175, B175)</f>
        <v>0.5</v>
      </c>
    </row>
    <row r="176" spans="1:30" x14ac:dyDescent="0.25">
      <c r="A176" s="39">
        <v>46218</v>
      </c>
      <c r="B176" t="s">
        <v>127</v>
      </c>
      <c r="C176">
        <v>23</v>
      </c>
      <c r="D176" s="40">
        <v>0</v>
      </c>
      <c r="E176">
        <v>5</v>
      </c>
      <c r="F176">
        <v>2</v>
      </c>
      <c r="G176">
        <v>21</v>
      </c>
      <c r="H176">
        <v>10</v>
      </c>
      <c r="I176">
        <v>0.4</v>
      </c>
      <c r="J176">
        <v>0.48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1</v>
      </c>
      <c r="AA176" s="40">
        <f>AVERAGEIFS($C$2:C176, $B$2:B176, B176)</f>
        <v>21.25</v>
      </c>
      <c r="AB176" s="40">
        <f>AVERAGEIFS($I$2:I176, $B$2:B176, B176)</f>
        <v>0.55833333333333346</v>
      </c>
      <c r="AC176" s="40">
        <f>AVERAGEIFS($J$2:J176, $B$2:B176, B176)</f>
        <v>0.52749999999999997</v>
      </c>
      <c r="AD176" s="40">
        <f>AVERAGEIFS($D$2:D176, $B$2:B176, B176)</f>
        <v>0.66666666666666663</v>
      </c>
    </row>
    <row r="177" spans="1:30" x14ac:dyDescent="0.25">
      <c r="A177" s="39">
        <v>46218</v>
      </c>
      <c r="B177" t="s">
        <v>65</v>
      </c>
      <c r="C177">
        <v>33</v>
      </c>
      <c r="D177" s="40">
        <v>0</v>
      </c>
      <c r="E177">
        <v>5</v>
      </c>
      <c r="F177">
        <v>2</v>
      </c>
      <c r="G177">
        <v>21</v>
      </c>
      <c r="H177">
        <v>10</v>
      </c>
      <c r="I177">
        <v>0.4</v>
      </c>
      <c r="J177">
        <v>0.48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</v>
      </c>
      <c r="AA177" s="40">
        <f>AVERAGEIFS($C$2:C177, $B$2:B177, B177)</f>
        <v>20.5</v>
      </c>
      <c r="AB177" s="40">
        <f>AVERAGEIFS($I$2:I177, $B$2:B177, B177)</f>
        <v>0.57499999999999996</v>
      </c>
      <c r="AC177" s="40">
        <f>AVERAGEIFS($J$2:J177, $B$2:B177, B177)</f>
        <v>0.55499999999999994</v>
      </c>
      <c r="AD177" s="40">
        <f>AVERAGEIFS($D$2:D177, $B$2:B177, B177)</f>
        <v>0.5</v>
      </c>
    </row>
    <row r="178" spans="1:30" x14ac:dyDescent="0.25">
      <c r="A178" s="39">
        <v>46218</v>
      </c>
      <c r="B178" t="s">
        <v>247</v>
      </c>
      <c r="C178">
        <v>11</v>
      </c>
      <c r="D178" s="40">
        <v>0</v>
      </c>
      <c r="E178">
        <v>5</v>
      </c>
      <c r="F178">
        <v>2</v>
      </c>
      <c r="G178">
        <v>21</v>
      </c>
      <c r="H178">
        <v>10</v>
      </c>
      <c r="I178">
        <v>0.4</v>
      </c>
      <c r="J178">
        <v>0.48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1</v>
      </c>
      <c r="AA178" s="40">
        <f>AVERAGEIFS($C$2:C178, $B$2:B178, B178)</f>
        <v>10.5</v>
      </c>
      <c r="AB178" s="40">
        <f>AVERAGEIFS($I$2:I178, $B$2:B178, B178)</f>
        <v>0.48749999999999993</v>
      </c>
      <c r="AC178" s="40">
        <f>AVERAGEIFS($J$2:J178, $B$2:B178, B178)</f>
        <v>0.51</v>
      </c>
      <c r="AD178" s="40">
        <f>AVERAGEIFS($D$2:D178, $B$2:B178, B178)</f>
        <v>0.25</v>
      </c>
    </row>
    <row r="179" spans="1:30" x14ac:dyDescent="0.25">
      <c r="A179" s="39">
        <v>46218</v>
      </c>
      <c r="B179" t="s">
        <v>6</v>
      </c>
      <c r="C179">
        <v>32</v>
      </c>
      <c r="D179" s="40">
        <v>0</v>
      </c>
      <c r="E179">
        <v>5</v>
      </c>
      <c r="F179">
        <v>2</v>
      </c>
      <c r="G179">
        <v>21</v>
      </c>
      <c r="H179">
        <v>10</v>
      </c>
      <c r="I179">
        <v>0.4</v>
      </c>
      <c r="J179">
        <v>0.48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1</v>
      </c>
      <c r="AA179" s="40">
        <f>AVERAGEIFS($C$2:C179, $B$2:B179, B179)</f>
        <v>26.6</v>
      </c>
      <c r="AB179" s="40">
        <f>AVERAGEIFS($I$2:I179, $B$2:B179, B179)</f>
        <v>0.57999999999999996</v>
      </c>
      <c r="AC179" s="40">
        <f>AVERAGEIFS($J$2:J179, $B$2:B179, B179)</f>
        <v>0.55800000000000005</v>
      </c>
      <c r="AD179" s="40">
        <f>AVERAGEIFS($D$2:D179, $B$2:B179, B179)</f>
        <v>0.6</v>
      </c>
    </row>
    <row r="180" spans="1:30" x14ac:dyDescent="0.25">
      <c r="A180" s="39">
        <v>46218</v>
      </c>
      <c r="B180" t="s">
        <v>133</v>
      </c>
      <c r="C180">
        <v>13</v>
      </c>
      <c r="D180" s="40">
        <v>0</v>
      </c>
      <c r="E180">
        <v>5</v>
      </c>
      <c r="F180">
        <v>2</v>
      </c>
      <c r="G180">
        <v>21</v>
      </c>
      <c r="H180">
        <v>10</v>
      </c>
      <c r="I180">
        <v>0.4</v>
      </c>
      <c r="J180">
        <v>0.48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1</v>
      </c>
      <c r="AA180" s="40">
        <f>AVERAGEIFS($C$2:C180, $B$2:B180, B180)</f>
        <v>12.5</v>
      </c>
      <c r="AB180" s="40">
        <f>AVERAGEIFS($I$2:I180, $B$2:B180, B180)</f>
        <v>0.43499999999999994</v>
      </c>
      <c r="AC180" s="40">
        <f>AVERAGEIFS($J$2:J180, $B$2:B180, B180)</f>
        <v>0.45899999999999996</v>
      </c>
      <c r="AD180" s="40">
        <f>AVERAGEIFS($D$2:D180, $B$2:B180, B180)</f>
        <v>0.3</v>
      </c>
    </row>
    <row r="181" spans="1:30" x14ac:dyDescent="0.25">
      <c r="A181" s="39">
        <v>46218</v>
      </c>
      <c r="B181" t="s">
        <v>186</v>
      </c>
      <c r="C181">
        <v>18</v>
      </c>
      <c r="D181" s="40">
        <v>1</v>
      </c>
      <c r="E181">
        <v>5</v>
      </c>
      <c r="F181">
        <v>3</v>
      </c>
      <c r="G181">
        <v>21</v>
      </c>
      <c r="H181">
        <v>11</v>
      </c>
      <c r="I181">
        <v>0.6</v>
      </c>
      <c r="J181">
        <v>0.52</v>
      </c>
      <c r="K181">
        <v>0</v>
      </c>
      <c r="L181">
        <v>0</v>
      </c>
      <c r="M181">
        <v>0</v>
      </c>
      <c r="N181">
        <v>1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16.25</v>
      </c>
      <c r="AB181" s="40">
        <f>AVERAGEIFS($I$2:I181, $B$2:B181, B181)</f>
        <v>0.71249999999999991</v>
      </c>
      <c r="AC181" s="40">
        <f>AVERAGEIFS($J$2:J181, $B$2:B181, B181)</f>
        <v>0.61375000000000002</v>
      </c>
      <c r="AD181" s="40">
        <f>AVERAGEIFS($D$2:D181, $B$2:B181, B181)</f>
        <v>0.875</v>
      </c>
    </row>
    <row r="182" spans="1:30" x14ac:dyDescent="0.25">
      <c r="A182" s="39">
        <v>46218</v>
      </c>
      <c r="B182" t="s">
        <v>21</v>
      </c>
      <c r="C182">
        <v>28</v>
      </c>
      <c r="D182" s="40">
        <v>1</v>
      </c>
      <c r="E182">
        <v>5</v>
      </c>
      <c r="F182">
        <v>3</v>
      </c>
      <c r="G182">
        <v>21</v>
      </c>
      <c r="H182">
        <v>11</v>
      </c>
      <c r="I182">
        <v>0.6</v>
      </c>
      <c r="J182">
        <v>0.52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18.666666666666668</v>
      </c>
      <c r="AB182" s="40">
        <f>AVERAGEIFS($I$2:I182, $B$2:B182, B182)</f>
        <v>0.53333333333333333</v>
      </c>
      <c r="AC182" s="40">
        <f>AVERAGEIFS($J$2:J182, $B$2:B182, B182)</f>
        <v>0.54999999999999993</v>
      </c>
      <c r="AD182" s="40">
        <f>AVERAGEIFS($D$2:D182, $B$2:B182, B182)</f>
        <v>0.66666666666666663</v>
      </c>
    </row>
    <row r="183" spans="1:30" x14ac:dyDescent="0.25">
      <c r="A183" s="39">
        <v>46218</v>
      </c>
      <c r="B183" t="s">
        <v>111</v>
      </c>
      <c r="C183">
        <v>20</v>
      </c>
      <c r="D183" s="40">
        <v>1</v>
      </c>
      <c r="E183">
        <v>5</v>
      </c>
      <c r="F183">
        <v>3</v>
      </c>
      <c r="G183">
        <v>21</v>
      </c>
      <c r="H183">
        <v>11</v>
      </c>
      <c r="I183">
        <v>0.6</v>
      </c>
      <c r="J183">
        <v>0.52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11.444444444444445</v>
      </c>
      <c r="AB183" s="40">
        <f>AVERAGEIFS($I$2:I183, $B$2:B183, B183)</f>
        <v>0.63888888888888884</v>
      </c>
      <c r="AC183" s="40">
        <f>AVERAGEIFS($J$2:J183, $B$2:B183, B183)</f>
        <v>0.55777777777777771</v>
      </c>
      <c r="AD183" s="40">
        <f>AVERAGEIFS($D$2:D183, $B$2:B183, B183)</f>
        <v>0.66666666666666663</v>
      </c>
    </row>
    <row r="184" spans="1:30" x14ac:dyDescent="0.25">
      <c r="A184" s="39">
        <v>46218</v>
      </c>
      <c r="B184" t="s">
        <v>90</v>
      </c>
      <c r="C184">
        <v>38</v>
      </c>
      <c r="D184" s="40">
        <v>1</v>
      </c>
      <c r="E184">
        <v>5</v>
      </c>
      <c r="F184">
        <v>3</v>
      </c>
      <c r="G184">
        <v>21</v>
      </c>
      <c r="H184">
        <v>11</v>
      </c>
      <c r="I184">
        <v>0.6</v>
      </c>
      <c r="J184">
        <v>0.52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38</v>
      </c>
      <c r="AB184" s="40">
        <f>AVERAGEIFS($I$2:I184, $B$2:B184, B184)</f>
        <v>0.6</v>
      </c>
      <c r="AC184" s="40">
        <f>AVERAGEIFS($J$2:J184, $B$2:B184, B184)</f>
        <v>0.52</v>
      </c>
      <c r="AD184" s="40">
        <f>AVERAGEIFS($D$2:D184, $B$2:B184, B184)</f>
        <v>1</v>
      </c>
    </row>
    <row r="185" spans="1:30" x14ac:dyDescent="0.25">
      <c r="A185" s="39">
        <v>46218</v>
      </c>
      <c r="B185" t="s">
        <v>4</v>
      </c>
      <c r="C185">
        <v>25</v>
      </c>
      <c r="D185" s="40">
        <v>1</v>
      </c>
      <c r="E185">
        <v>5</v>
      </c>
      <c r="F185">
        <v>3</v>
      </c>
      <c r="G185">
        <v>21</v>
      </c>
      <c r="H185">
        <v>11</v>
      </c>
      <c r="I185">
        <v>0.6</v>
      </c>
      <c r="J185">
        <v>0.52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 s="40">
        <f>AVERAGEIFS($C$2:C185, $B$2:B185, B185)</f>
        <v>36.333333333333336</v>
      </c>
      <c r="AB185" s="40">
        <f>AVERAGEIFS($I$2:I185, $B$2:B185, B185)</f>
        <v>0.53333333333333333</v>
      </c>
      <c r="AC185" s="40">
        <f>AVERAGEIFS($J$2:J185, $B$2:B185, B185)</f>
        <v>0.56666666666666676</v>
      </c>
      <c r="AD185" s="40">
        <f>AVERAGEIFS($D$2:D185, $B$2:B185, B185)</f>
        <v>0.66666666666666663</v>
      </c>
    </row>
    <row r="186" spans="1:30" x14ac:dyDescent="0.25">
      <c r="A186" s="39">
        <v>46218</v>
      </c>
      <c r="B186" t="s">
        <v>249</v>
      </c>
      <c r="C186">
        <v>7</v>
      </c>
      <c r="D186" s="40">
        <v>1</v>
      </c>
      <c r="E186">
        <v>5</v>
      </c>
      <c r="F186">
        <v>3</v>
      </c>
      <c r="G186">
        <v>21</v>
      </c>
      <c r="H186">
        <v>11</v>
      </c>
      <c r="I186">
        <v>0.6</v>
      </c>
      <c r="J186">
        <v>0.52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 s="40">
        <f>AVERAGEIFS($C$2:C186, $B$2:B186, B186)</f>
        <v>7</v>
      </c>
      <c r="AB186" s="40">
        <f>AVERAGEIFS($I$2:I186, $B$2:B186, B186)</f>
        <v>0.6</v>
      </c>
      <c r="AC186" s="40">
        <f>AVERAGEIFS($J$2:J186, $B$2:B186, B186)</f>
        <v>0.52</v>
      </c>
      <c r="AD186" s="40">
        <f>AVERAGEIFS($D$2:D186, $B$2:B186, B186)</f>
        <v>1</v>
      </c>
    </row>
    <row r="187" spans="1:30" x14ac:dyDescent="0.25">
      <c r="A187" s="39">
        <v>46218</v>
      </c>
      <c r="B187" t="s">
        <v>32</v>
      </c>
      <c r="C187">
        <v>20</v>
      </c>
      <c r="D187" s="40">
        <v>1</v>
      </c>
      <c r="E187">
        <v>5</v>
      </c>
      <c r="F187">
        <v>3</v>
      </c>
      <c r="G187">
        <v>21</v>
      </c>
      <c r="H187">
        <v>11</v>
      </c>
      <c r="I187">
        <v>0.6</v>
      </c>
      <c r="J187">
        <v>0.52</v>
      </c>
      <c r="K187">
        <v>0</v>
      </c>
      <c r="L187">
        <v>0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 s="40">
        <f>AVERAGEIFS($C$2:C187, $B$2:B187, B187)</f>
        <v>13.25</v>
      </c>
      <c r="AB187" s="40">
        <f>AVERAGEIFS($I$2:I187, $B$2:B187, B187)</f>
        <v>0.44375000000000003</v>
      </c>
      <c r="AC187" s="40">
        <f>AVERAGEIFS($J$2:J187, $B$2:B187, B187)</f>
        <v>0.46750000000000003</v>
      </c>
      <c r="AD187" s="40">
        <f>AVERAGEIFS($D$2:D187, $B$2:B187, B187)</f>
        <v>0.625</v>
      </c>
    </row>
    <row r="188" spans="1:30" x14ac:dyDescent="0.25">
      <c r="A188" s="39">
        <v>46218</v>
      </c>
      <c r="B188" t="s">
        <v>120</v>
      </c>
      <c r="C188">
        <v>23</v>
      </c>
      <c r="D188" s="40">
        <v>1</v>
      </c>
      <c r="E188">
        <v>5</v>
      </c>
      <c r="F188">
        <v>3</v>
      </c>
      <c r="G188">
        <v>21</v>
      </c>
      <c r="H188">
        <v>11</v>
      </c>
      <c r="I188">
        <v>0.6</v>
      </c>
      <c r="J188">
        <v>0.52</v>
      </c>
      <c r="K188">
        <v>0</v>
      </c>
      <c r="L188">
        <v>0</v>
      </c>
      <c r="M188">
        <v>0</v>
      </c>
      <c r="N188">
        <v>1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 s="40">
        <f>AVERAGEIFS($C$2:C188, $B$2:B188, B188)</f>
        <v>17.888888888888889</v>
      </c>
      <c r="AB188" s="40">
        <f>AVERAGEIFS($I$2:I188, $B$2:B188, B188)</f>
        <v>0.51111111111111107</v>
      </c>
      <c r="AC188" s="40">
        <f>AVERAGEIFS($J$2:J188, $B$2:B188, B188)</f>
        <v>0.48555555555555546</v>
      </c>
      <c r="AD188" s="40">
        <f>AVERAGEIFS($D$2:D188, $B$2:B188, B188)</f>
        <v>0.55555555555555558</v>
      </c>
    </row>
    <row r="189" spans="1:30" x14ac:dyDescent="0.25">
      <c r="A189" s="39">
        <v>46219</v>
      </c>
      <c r="B189" t="s">
        <v>15</v>
      </c>
      <c r="C189">
        <v>20</v>
      </c>
      <c r="D189" s="40">
        <v>1</v>
      </c>
      <c r="E189">
        <v>3</v>
      </c>
      <c r="F189">
        <v>3</v>
      </c>
      <c r="G189">
        <v>11</v>
      </c>
      <c r="H189">
        <v>9</v>
      </c>
      <c r="I189">
        <v>1</v>
      </c>
      <c r="J189">
        <v>0.82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1</v>
      </c>
      <c r="AA189" s="40">
        <f>AVERAGEIFS($C$2:C189, $B$2:B189, B189)</f>
        <v>20.142857142857142</v>
      </c>
      <c r="AB189" s="40">
        <f>AVERAGEIFS($I$2:I189, $B$2:B189, B189)</f>
        <v>0.4642857142857143</v>
      </c>
      <c r="AC189" s="40">
        <f>AVERAGEIFS($J$2:J189, $B$2:B189, B189)</f>
        <v>0.51571428571428568</v>
      </c>
      <c r="AD189" s="40">
        <f>AVERAGEIFS($D$2:D189, $B$2:B189, B189)</f>
        <v>0.42857142857142855</v>
      </c>
    </row>
    <row r="190" spans="1:30" x14ac:dyDescent="0.25">
      <c r="A190" s="39">
        <v>46219</v>
      </c>
      <c r="B190" t="s">
        <v>6</v>
      </c>
      <c r="C190">
        <v>18</v>
      </c>
      <c r="D190" s="40">
        <v>1</v>
      </c>
      <c r="E190">
        <v>3</v>
      </c>
      <c r="F190">
        <v>3</v>
      </c>
      <c r="G190">
        <v>11</v>
      </c>
      <c r="H190">
        <v>9</v>
      </c>
      <c r="I190">
        <v>1</v>
      </c>
      <c r="J190">
        <v>0.82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s="40">
        <f>AVERAGEIFS($C$2:C190, $B$2:B190, B190)</f>
        <v>25.166666666666668</v>
      </c>
      <c r="AB190" s="40">
        <f>AVERAGEIFS($I$2:I190, $B$2:B190, B190)</f>
        <v>0.65</v>
      </c>
      <c r="AC190" s="40">
        <f>AVERAGEIFS($J$2:J190, $B$2:B190, B190)</f>
        <v>0.60166666666666668</v>
      </c>
      <c r="AD190" s="40">
        <f>AVERAGEIFS($D$2:D190, $B$2:B190, B190)</f>
        <v>0.66666666666666663</v>
      </c>
    </row>
    <row r="191" spans="1:30" x14ac:dyDescent="0.25">
      <c r="A191" s="39">
        <v>46219</v>
      </c>
      <c r="B191" t="s">
        <v>127</v>
      </c>
      <c r="C191">
        <v>18</v>
      </c>
      <c r="D191" s="40">
        <v>1</v>
      </c>
      <c r="E191">
        <v>3</v>
      </c>
      <c r="F191">
        <v>3</v>
      </c>
      <c r="G191">
        <v>11</v>
      </c>
      <c r="H191">
        <v>9</v>
      </c>
      <c r="I191">
        <v>1</v>
      </c>
      <c r="J191">
        <v>0.82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1</v>
      </c>
      <c r="AA191" s="40">
        <f>AVERAGEIFS($C$2:C191, $B$2:B191, B191)</f>
        <v>21</v>
      </c>
      <c r="AB191" s="40">
        <f>AVERAGEIFS($I$2:I191, $B$2:B191, B191)</f>
        <v>0.59230769230769242</v>
      </c>
      <c r="AC191" s="40">
        <f>AVERAGEIFS($J$2:J191, $B$2:B191, B191)</f>
        <v>0.55000000000000004</v>
      </c>
      <c r="AD191" s="40">
        <f>AVERAGEIFS($D$2:D191, $B$2:B191, B191)</f>
        <v>0.69230769230769229</v>
      </c>
    </row>
    <row r="192" spans="1:30" x14ac:dyDescent="0.25">
      <c r="A192" s="39">
        <v>46219</v>
      </c>
      <c r="B192" t="s">
        <v>111</v>
      </c>
      <c r="C192">
        <v>11</v>
      </c>
      <c r="D192" s="40">
        <v>1</v>
      </c>
      <c r="E192">
        <v>3</v>
      </c>
      <c r="F192">
        <v>3</v>
      </c>
      <c r="G192">
        <v>11</v>
      </c>
      <c r="H192">
        <v>9</v>
      </c>
      <c r="I192">
        <v>1</v>
      </c>
      <c r="J192">
        <v>0.82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1</v>
      </c>
      <c r="AA192" s="40">
        <f>AVERAGEIFS($C$2:C192, $B$2:B192, B192)</f>
        <v>11.4</v>
      </c>
      <c r="AB192" s="40">
        <f>AVERAGEIFS($I$2:I192, $B$2:B192, B192)</f>
        <v>0.67500000000000004</v>
      </c>
      <c r="AC192" s="40">
        <f>AVERAGEIFS($J$2:J192, $B$2:B192, B192)</f>
        <v>0.58399999999999996</v>
      </c>
      <c r="AD192" s="40">
        <f>AVERAGEIFS($D$2:D192, $B$2:B192, B192)</f>
        <v>0.7</v>
      </c>
    </row>
    <row r="193" spans="1:30" x14ac:dyDescent="0.25">
      <c r="A193" s="39">
        <v>46219</v>
      </c>
      <c r="B193" t="s">
        <v>65</v>
      </c>
      <c r="C193">
        <v>9</v>
      </c>
      <c r="D193" s="40">
        <v>1</v>
      </c>
      <c r="E193">
        <v>3</v>
      </c>
      <c r="F193">
        <v>3</v>
      </c>
      <c r="G193">
        <v>11</v>
      </c>
      <c r="H193">
        <v>9</v>
      </c>
      <c r="I193">
        <v>1</v>
      </c>
      <c r="J193">
        <v>0.82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1</v>
      </c>
      <c r="AA193" s="40">
        <f>AVERAGEIFS($C$2:C193, $B$2:B193, B193)</f>
        <v>16.666666666666668</v>
      </c>
      <c r="AB193" s="40">
        <f>AVERAGEIFS($I$2:I193, $B$2:B193, B193)</f>
        <v>0.71666666666666667</v>
      </c>
      <c r="AC193" s="40">
        <f>AVERAGEIFS($J$2:J193, $B$2:B193, B193)</f>
        <v>0.6433333333333332</v>
      </c>
      <c r="AD193" s="40">
        <f>AVERAGEIFS($D$2:D193, $B$2:B193, B193)</f>
        <v>0.66666666666666663</v>
      </c>
    </row>
    <row r="194" spans="1:30" x14ac:dyDescent="0.25">
      <c r="A194" s="39">
        <v>46219</v>
      </c>
      <c r="B194" t="s">
        <v>31</v>
      </c>
      <c r="C194">
        <v>8</v>
      </c>
      <c r="D194" s="40">
        <v>1</v>
      </c>
      <c r="E194">
        <v>3</v>
      </c>
      <c r="F194">
        <v>3</v>
      </c>
      <c r="G194">
        <v>11</v>
      </c>
      <c r="H194">
        <v>9</v>
      </c>
      <c r="I194">
        <v>1</v>
      </c>
      <c r="J194">
        <v>0.82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1</v>
      </c>
      <c r="AA194" s="40">
        <f>AVERAGEIFS($C$2:C194, $B$2:B194, B194)</f>
        <v>18.5</v>
      </c>
      <c r="AB194" s="40">
        <f>AVERAGEIFS($I$2:I194, $B$2:B194, B194)</f>
        <v>0.65</v>
      </c>
      <c r="AC194" s="40">
        <f>AVERAGEIFS($J$2:J194, $B$2:B194, B194)</f>
        <v>0.57999999999999996</v>
      </c>
      <c r="AD194" s="40">
        <f>AVERAGEIFS($D$2:D194, $B$2:B194, B194)</f>
        <v>0.75</v>
      </c>
    </row>
    <row r="195" spans="1:30" x14ac:dyDescent="0.25">
      <c r="A195" s="39">
        <v>46219</v>
      </c>
      <c r="B195" t="s">
        <v>32</v>
      </c>
      <c r="C195">
        <v>5</v>
      </c>
      <c r="D195" s="40">
        <v>1</v>
      </c>
      <c r="E195">
        <v>3</v>
      </c>
      <c r="F195">
        <v>3</v>
      </c>
      <c r="G195">
        <v>11</v>
      </c>
      <c r="H195">
        <v>9</v>
      </c>
      <c r="I195">
        <v>1</v>
      </c>
      <c r="J195">
        <v>0.82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1</v>
      </c>
      <c r="AA195" s="40">
        <f>AVERAGEIFS($C$2:C195, $B$2:B195, B195)</f>
        <v>12.333333333333334</v>
      </c>
      <c r="AB195" s="40">
        <f>AVERAGEIFS($I$2:I195, $B$2:B195, B195)</f>
        <v>0.50555555555555565</v>
      </c>
      <c r="AC195" s="40">
        <f>AVERAGEIFS($J$2:J195, $B$2:B195, B195)</f>
        <v>0.50666666666666671</v>
      </c>
      <c r="AD195" s="40">
        <f>AVERAGEIFS($D$2:D195, $B$2:B195, B195)</f>
        <v>0.66666666666666663</v>
      </c>
    </row>
    <row r="196" spans="1:30" x14ac:dyDescent="0.25">
      <c r="A196" s="39">
        <v>46219</v>
      </c>
      <c r="B196" t="s">
        <v>247</v>
      </c>
      <c r="C196">
        <v>5</v>
      </c>
      <c r="D196" s="40">
        <v>1</v>
      </c>
      <c r="E196">
        <v>3</v>
      </c>
      <c r="F196">
        <v>3</v>
      </c>
      <c r="G196">
        <v>11</v>
      </c>
      <c r="H196">
        <v>9</v>
      </c>
      <c r="I196">
        <v>1</v>
      </c>
      <c r="J196">
        <v>0.82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1</v>
      </c>
      <c r="AA196" s="40">
        <f>AVERAGEIFS($C$2:C196, $B$2:B196, B196)</f>
        <v>9.4</v>
      </c>
      <c r="AB196" s="40">
        <f>AVERAGEIFS($I$2:I196, $B$2:B196, B196)</f>
        <v>0.59</v>
      </c>
      <c r="AC196" s="40">
        <f>AVERAGEIFS($J$2:J196, $B$2:B196, B196)</f>
        <v>0.57199999999999995</v>
      </c>
      <c r="AD196" s="40">
        <f>AVERAGEIFS($D$2:D196, $B$2:B196, B196)</f>
        <v>0.4</v>
      </c>
    </row>
    <row r="197" spans="1:30" x14ac:dyDescent="0.25">
      <c r="A197" s="39">
        <v>46219</v>
      </c>
      <c r="B197" t="s">
        <v>3</v>
      </c>
      <c r="C197">
        <v>22</v>
      </c>
      <c r="D197" s="40">
        <v>0</v>
      </c>
      <c r="E197">
        <v>3</v>
      </c>
      <c r="F197">
        <v>0</v>
      </c>
      <c r="G197">
        <v>11</v>
      </c>
      <c r="H197">
        <v>2</v>
      </c>
      <c r="I197">
        <v>0</v>
      </c>
      <c r="J197">
        <v>0.18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21</v>
      </c>
      <c r="AB197" s="40">
        <f>AVERAGEIFS($I$2:I197, $B$2:B197, B197)</f>
        <v>0.45</v>
      </c>
      <c r="AC197" s="40">
        <f>AVERAGEIFS($J$2:J197, $B$2:B197, B197)</f>
        <v>0.42800000000000005</v>
      </c>
      <c r="AD197" s="40">
        <f>AVERAGEIFS($D$2:D197, $B$2:B197, B197)</f>
        <v>0.4</v>
      </c>
    </row>
    <row r="198" spans="1:30" x14ac:dyDescent="0.25">
      <c r="A198" s="39">
        <v>46219</v>
      </c>
      <c r="B198" t="s">
        <v>186</v>
      </c>
      <c r="C198">
        <v>11</v>
      </c>
      <c r="D198" s="40">
        <v>0</v>
      </c>
      <c r="E198">
        <v>3</v>
      </c>
      <c r="F198">
        <v>0</v>
      </c>
      <c r="G198">
        <v>11</v>
      </c>
      <c r="H198">
        <v>2</v>
      </c>
      <c r="I198">
        <v>0</v>
      </c>
      <c r="J198">
        <v>0.18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15.666666666666666</v>
      </c>
      <c r="AB198" s="40">
        <f>AVERAGEIFS($I$2:I198, $B$2:B198, B198)</f>
        <v>0.6333333333333333</v>
      </c>
      <c r="AC198" s="40">
        <f>AVERAGEIFS($J$2:J198, $B$2:B198, B198)</f>
        <v>0.56555555555555559</v>
      </c>
      <c r="AD198" s="40">
        <f>AVERAGEIFS($D$2:D198, $B$2:B198, B198)</f>
        <v>0.77777777777777779</v>
      </c>
    </row>
    <row r="199" spans="1:30" x14ac:dyDescent="0.25">
      <c r="A199" s="39">
        <v>46219</v>
      </c>
      <c r="B199" t="s">
        <v>1</v>
      </c>
      <c r="C199">
        <v>10</v>
      </c>
      <c r="D199" s="40">
        <v>0</v>
      </c>
      <c r="E199">
        <v>3</v>
      </c>
      <c r="F199">
        <v>0</v>
      </c>
      <c r="G199">
        <v>11</v>
      </c>
      <c r="H199">
        <v>2</v>
      </c>
      <c r="I199">
        <v>0</v>
      </c>
      <c r="J199">
        <v>0.18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21.333333333333332</v>
      </c>
      <c r="AB199" s="40">
        <f>AVERAGEIFS($I$2:I199, $B$2:B199, B199)</f>
        <v>0.53333333333333333</v>
      </c>
      <c r="AC199" s="40">
        <f>AVERAGEIFS($J$2:J199, $B$2:B199, B199)</f>
        <v>0.46666666666666662</v>
      </c>
      <c r="AD199" s="40">
        <f>AVERAGEIFS($D$2:D199, $B$2:B199, B199)</f>
        <v>0.66666666666666663</v>
      </c>
    </row>
    <row r="200" spans="1:30" x14ac:dyDescent="0.25">
      <c r="A200" s="39">
        <v>46219</v>
      </c>
      <c r="B200" t="s">
        <v>120</v>
      </c>
      <c r="C200">
        <v>9</v>
      </c>
      <c r="D200" s="40">
        <v>0</v>
      </c>
      <c r="E200">
        <v>3</v>
      </c>
      <c r="F200">
        <v>0</v>
      </c>
      <c r="G200">
        <v>11</v>
      </c>
      <c r="H200">
        <v>2</v>
      </c>
      <c r="I200">
        <v>0</v>
      </c>
      <c r="J200">
        <v>0.18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17</v>
      </c>
      <c r="AB200" s="40">
        <f>AVERAGEIFS($I$2:I200, $B$2:B200, B200)</f>
        <v>0.45999999999999996</v>
      </c>
      <c r="AC200" s="40">
        <f>AVERAGEIFS($J$2:J200, $B$2:B200, B200)</f>
        <v>0.4549999999999999</v>
      </c>
      <c r="AD200" s="40">
        <f>AVERAGEIFS($D$2:D200, $B$2:B200, B200)</f>
        <v>0.5</v>
      </c>
    </row>
    <row r="201" spans="1:30" x14ac:dyDescent="0.25">
      <c r="A201" s="39">
        <v>46219</v>
      </c>
      <c r="B201" t="s">
        <v>126</v>
      </c>
      <c r="C201">
        <v>6</v>
      </c>
      <c r="D201" s="40">
        <v>0</v>
      </c>
      <c r="E201">
        <v>3</v>
      </c>
      <c r="F201">
        <v>0</v>
      </c>
      <c r="G201">
        <v>11</v>
      </c>
      <c r="H201">
        <v>2</v>
      </c>
      <c r="I201">
        <v>0</v>
      </c>
      <c r="J201">
        <v>0.18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11.333333333333334</v>
      </c>
      <c r="AB201" s="40">
        <f>AVERAGEIFS($I$2:I201, $B$2:B201, B201)</f>
        <v>0.33333333333333331</v>
      </c>
      <c r="AC201" s="40">
        <f>AVERAGEIFS($J$2:J201, $B$2:B201, B201)</f>
        <v>0.39166666666666666</v>
      </c>
      <c r="AD201" s="40">
        <f>AVERAGEIFS($D$2:D201, $B$2:B201, B201)</f>
        <v>0.33333333333333331</v>
      </c>
    </row>
    <row r="202" spans="1:30" x14ac:dyDescent="0.25">
      <c r="A202" s="39">
        <v>46219</v>
      </c>
      <c r="B202" t="s">
        <v>34</v>
      </c>
      <c r="C202">
        <v>5</v>
      </c>
      <c r="D202" s="40">
        <v>0</v>
      </c>
      <c r="E202">
        <v>3</v>
      </c>
      <c r="F202">
        <v>0</v>
      </c>
      <c r="G202">
        <v>11</v>
      </c>
      <c r="H202">
        <v>2</v>
      </c>
      <c r="I202">
        <v>0</v>
      </c>
      <c r="J202">
        <v>0.18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5</v>
      </c>
      <c r="AB202" s="40">
        <f>AVERAGEIFS($I$2:I202, $B$2:B202, B202)</f>
        <v>0</v>
      </c>
      <c r="AC202" s="40">
        <f>AVERAGEIFS($J$2:J202, $B$2:B202, B202)</f>
        <v>0.18</v>
      </c>
      <c r="AD202" s="40">
        <f>AVERAGEIFS($D$2:D202, $B$2:B202, B202)</f>
        <v>0</v>
      </c>
    </row>
    <row r="203" spans="1:30" x14ac:dyDescent="0.25">
      <c r="A203" s="39">
        <v>46219</v>
      </c>
      <c r="B203" t="s">
        <v>29</v>
      </c>
      <c r="C203">
        <v>4</v>
      </c>
      <c r="D203" s="40">
        <v>0</v>
      </c>
      <c r="E203">
        <v>3</v>
      </c>
      <c r="F203">
        <v>0</v>
      </c>
      <c r="G203">
        <v>11</v>
      </c>
      <c r="H203">
        <v>2</v>
      </c>
      <c r="I203">
        <v>0</v>
      </c>
      <c r="J203">
        <v>0.18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10</v>
      </c>
      <c r="AB203" s="40">
        <f>AVERAGEIFS($I$2:I203, $B$2:B203, B203)</f>
        <v>0.42499999999999999</v>
      </c>
      <c r="AC203" s="40">
        <f>AVERAGEIFS($J$2:J203, $B$2:B203, B203)</f>
        <v>0.46500000000000002</v>
      </c>
      <c r="AD203" s="40">
        <f>AVERAGEIFS($D$2:D203, $B$2:B203, B203)</f>
        <v>0.66666666666666663</v>
      </c>
    </row>
    <row r="204" spans="1:30" x14ac:dyDescent="0.25">
      <c r="A204" s="39">
        <v>46219</v>
      </c>
      <c r="B204" t="s">
        <v>250</v>
      </c>
      <c r="C204">
        <v>4</v>
      </c>
      <c r="D204" s="40">
        <v>0</v>
      </c>
      <c r="E204">
        <v>3</v>
      </c>
      <c r="F204">
        <v>0</v>
      </c>
      <c r="G204">
        <v>11</v>
      </c>
      <c r="H204">
        <v>2</v>
      </c>
      <c r="I204">
        <v>0</v>
      </c>
      <c r="J204">
        <v>0.18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4</v>
      </c>
      <c r="AB204" s="40">
        <f>AVERAGEIFS($I$2:I204, $B$2:B204, B204)</f>
        <v>0</v>
      </c>
      <c r="AC204" s="40">
        <f>AVERAGEIFS($J$2:J204, $B$2:B204, B204)</f>
        <v>0.18</v>
      </c>
      <c r="AD204" s="40">
        <f>AVERAGEIFS($D$2:D204, $B$2:B204, B204)</f>
        <v>0</v>
      </c>
    </row>
    <row r="205" spans="1:30" x14ac:dyDescent="0.25">
      <c r="A205" s="39">
        <v>46220</v>
      </c>
      <c r="B205" t="s">
        <v>6</v>
      </c>
      <c r="C205">
        <v>35</v>
      </c>
      <c r="D205" s="40">
        <v>1</v>
      </c>
      <c r="E205">
        <v>4</v>
      </c>
      <c r="F205">
        <v>3</v>
      </c>
      <c r="G205">
        <v>16</v>
      </c>
      <c r="H205">
        <v>11</v>
      </c>
      <c r="I205">
        <v>0.75</v>
      </c>
      <c r="J205">
        <v>0.69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 s="40">
        <f>AVERAGEIFS($C$2:C205, $B$2:B205, B205)</f>
        <v>26.571428571428573</v>
      </c>
      <c r="AB205" s="40">
        <f>AVERAGEIFS($I$2:I205, $B$2:B205, B205)</f>
        <v>0.66428571428571437</v>
      </c>
      <c r="AC205" s="40">
        <f>AVERAGEIFS($J$2:J205, $B$2:B205, B205)</f>
        <v>0.61428571428571421</v>
      </c>
      <c r="AD205" s="40">
        <f>AVERAGEIFS($D$2:D205, $B$2:B205, B205)</f>
        <v>0.7142857142857143</v>
      </c>
    </row>
    <row r="206" spans="1:30" x14ac:dyDescent="0.25">
      <c r="A206" s="39">
        <v>46220</v>
      </c>
      <c r="B206" t="s">
        <v>34</v>
      </c>
      <c r="C206">
        <v>25</v>
      </c>
      <c r="D206" s="40">
        <v>1</v>
      </c>
      <c r="E206">
        <v>4</v>
      </c>
      <c r="F206">
        <v>3</v>
      </c>
      <c r="G206">
        <v>16</v>
      </c>
      <c r="H206">
        <v>11</v>
      </c>
      <c r="I206">
        <v>0.75</v>
      </c>
      <c r="J206">
        <v>0.69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 s="40">
        <f>AVERAGEIFS($C$2:C206, $B$2:B206, B206)</f>
        <v>15</v>
      </c>
      <c r="AB206" s="40">
        <f>AVERAGEIFS($I$2:I206, $B$2:B206, B206)</f>
        <v>0.375</v>
      </c>
      <c r="AC206" s="40">
        <f>AVERAGEIFS($J$2:J206, $B$2:B206, B206)</f>
        <v>0.43499999999999994</v>
      </c>
      <c r="AD206" s="40">
        <f>AVERAGEIFS($D$2:D206, $B$2:B206, B206)</f>
        <v>0.5</v>
      </c>
    </row>
    <row r="207" spans="1:30" x14ac:dyDescent="0.25">
      <c r="A207" s="39">
        <v>46220</v>
      </c>
      <c r="B207" t="s">
        <v>90</v>
      </c>
      <c r="C207">
        <v>25</v>
      </c>
      <c r="D207" s="40">
        <v>1</v>
      </c>
      <c r="E207">
        <v>4</v>
      </c>
      <c r="F207">
        <v>3</v>
      </c>
      <c r="G207">
        <v>16</v>
      </c>
      <c r="H207">
        <v>11</v>
      </c>
      <c r="I207">
        <v>0.75</v>
      </c>
      <c r="J207">
        <v>0.69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1</v>
      </c>
      <c r="Z207">
        <v>0</v>
      </c>
      <c r="AA207" s="40">
        <f>AVERAGEIFS($C$2:C207, $B$2:B207, B207)</f>
        <v>31.5</v>
      </c>
      <c r="AB207" s="40">
        <f>AVERAGEIFS($I$2:I207, $B$2:B207, B207)</f>
        <v>0.67500000000000004</v>
      </c>
      <c r="AC207" s="40">
        <f>AVERAGEIFS($J$2:J207, $B$2:B207, B207)</f>
        <v>0.60499999999999998</v>
      </c>
      <c r="AD207" s="40">
        <f>AVERAGEIFS($D$2:D207, $B$2:B207, B207)</f>
        <v>1</v>
      </c>
    </row>
    <row r="208" spans="1:30" x14ac:dyDescent="0.25">
      <c r="A208" s="39">
        <v>46220</v>
      </c>
      <c r="B208" t="s">
        <v>119</v>
      </c>
      <c r="C208">
        <v>28</v>
      </c>
      <c r="D208" s="40">
        <v>1</v>
      </c>
      <c r="E208">
        <v>4</v>
      </c>
      <c r="F208">
        <v>3</v>
      </c>
      <c r="G208">
        <v>16</v>
      </c>
      <c r="H208">
        <v>11</v>
      </c>
      <c r="I208">
        <v>0.75</v>
      </c>
      <c r="J208">
        <v>0.69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1</v>
      </c>
      <c r="Z208">
        <v>0</v>
      </c>
      <c r="AA208" s="40">
        <f>AVERAGEIFS($C$2:C208, $B$2:B208, B208)</f>
        <v>16.833333333333332</v>
      </c>
      <c r="AB208" s="40">
        <f>AVERAGEIFS($I$2:I208, $B$2:B208, B208)</f>
        <v>0.43333333333333335</v>
      </c>
      <c r="AC208" s="40">
        <f>AVERAGEIFS($J$2:J208, $B$2:B208, B208)</f>
        <v>0.45666666666666661</v>
      </c>
      <c r="AD208" s="40">
        <f>AVERAGEIFS($D$2:D208, $B$2:B208, B208)</f>
        <v>0.5</v>
      </c>
    </row>
    <row r="209" spans="1:30" x14ac:dyDescent="0.25">
      <c r="A209" s="39">
        <v>46220</v>
      </c>
      <c r="B209" t="s">
        <v>118</v>
      </c>
      <c r="C209">
        <v>12</v>
      </c>
      <c r="D209" s="40">
        <v>1</v>
      </c>
      <c r="E209">
        <v>4</v>
      </c>
      <c r="F209">
        <v>3</v>
      </c>
      <c r="G209">
        <v>16</v>
      </c>
      <c r="H209">
        <v>11</v>
      </c>
      <c r="I209">
        <v>0.75</v>
      </c>
      <c r="J209">
        <v>0.69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 s="40">
        <f>AVERAGEIFS($C$2:C209, $B$2:B209, B209)</f>
        <v>17.600000000000001</v>
      </c>
      <c r="AB209" s="40">
        <f>AVERAGEIFS($I$2:I209, $B$2:B209, B209)</f>
        <v>0.57999999999999996</v>
      </c>
      <c r="AC209" s="40">
        <f>AVERAGEIFS($J$2:J209, $B$2:B209, B209)</f>
        <v>0.57999999999999996</v>
      </c>
      <c r="AD209" s="40">
        <f>AVERAGEIFS($D$2:D209, $B$2:B209, B209)</f>
        <v>0.6</v>
      </c>
    </row>
    <row r="210" spans="1:30" x14ac:dyDescent="0.25">
      <c r="A210" s="39">
        <v>46220</v>
      </c>
      <c r="B210" t="s">
        <v>126</v>
      </c>
      <c r="C210">
        <v>26</v>
      </c>
      <c r="D210" s="40">
        <v>1</v>
      </c>
      <c r="E210">
        <v>4</v>
      </c>
      <c r="F210">
        <v>3</v>
      </c>
      <c r="G210">
        <v>16</v>
      </c>
      <c r="H210">
        <v>11</v>
      </c>
      <c r="I210">
        <v>0.75</v>
      </c>
      <c r="J210">
        <v>0.69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1</v>
      </c>
      <c r="Z210">
        <v>0</v>
      </c>
      <c r="AA210" s="40">
        <f>AVERAGEIFS($C$2:C210, $B$2:B210, B210)</f>
        <v>13.428571428571429</v>
      </c>
      <c r="AB210" s="40">
        <f>AVERAGEIFS($I$2:I210, $B$2:B210, B210)</f>
        <v>0.39285714285714285</v>
      </c>
      <c r="AC210" s="40">
        <f>AVERAGEIFS($J$2:J210, $B$2:B210, B210)</f>
        <v>0.43428571428571427</v>
      </c>
      <c r="AD210" s="40">
        <f>AVERAGEIFS($D$2:D210, $B$2:B210, B210)</f>
        <v>0.42857142857142855</v>
      </c>
    </row>
    <row r="211" spans="1:30" x14ac:dyDescent="0.25">
      <c r="A211" s="39">
        <v>46220</v>
      </c>
      <c r="B211" t="s">
        <v>1</v>
      </c>
      <c r="C211">
        <v>31</v>
      </c>
      <c r="D211" s="40">
        <v>0</v>
      </c>
      <c r="E211">
        <v>4</v>
      </c>
      <c r="F211">
        <v>1</v>
      </c>
      <c r="G211">
        <v>16</v>
      </c>
      <c r="H211">
        <v>5</v>
      </c>
      <c r="I211">
        <v>0.25</v>
      </c>
      <c r="J211">
        <v>0.31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23.75</v>
      </c>
      <c r="AB211" s="40">
        <f>AVERAGEIFS($I$2:I211, $B$2:B211, B211)</f>
        <v>0.46250000000000002</v>
      </c>
      <c r="AC211" s="40">
        <f>AVERAGEIFS($J$2:J211, $B$2:B211, B211)</f>
        <v>0.42749999999999999</v>
      </c>
      <c r="AD211" s="40">
        <f>AVERAGEIFS($D$2:D211, $B$2:B211, B211)</f>
        <v>0.5</v>
      </c>
    </row>
    <row r="212" spans="1:30" x14ac:dyDescent="0.25">
      <c r="A212" s="39">
        <v>46220</v>
      </c>
      <c r="B212" t="s">
        <v>3</v>
      </c>
      <c r="C212">
        <v>22</v>
      </c>
      <c r="D212" s="40">
        <v>0</v>
      </c>
      <c r="E212">
        <v>4</v>
      </c>
      <c r="F212">
        <v>1</v>
      </c>
      <c r="G212">
        <v>16</v>
      </c>
      <c r="H212">
        <v>5</v>
      </c>
      <c r="I212">
        <v>0.25</v>
      </c>
      <c r="J212">
        <v>0.31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21.166666666666668</v>
      </c>
      <c r="AB212" s="40">
        <f>AVERAGEIFS($I$2:I212, $B$2:B212, B212)</f>
        <v>0.41666666666666669</v>
      </c>
      <c r="AC212" s="40">
        <f>AVERAGEIFS($J$2:J212, $B$2:B212, B212)</f>
        <v>0.40833333333333338</v>
      </c>
      <c r="AD212" s="40">
        <f>AVERAGEIFS($D$2:D212, $B$2:B212, B212)</f>
        <v>0.33333333333333331</v>
      </c>
    </row>
    <row r="213" spans="1:30" x14ac:dyDescent="0.25">
      <c r="A213" s="39">
        <v>46220</v>
      </c>
      <c r="B213" t="s">
        <v>31</v>
      </c>
      <c r="C213">
        <v>20</v>
      </c>
      <c r="D213" s="40">
        <v>0</v>
      </c>
      <c r="E213">
        <v>4</v>
      </c>
      <c r="F213">
        <v>1</v>
      </c>
      <c r="G213">
        <v>16</v>
      </c>
      <c r="H213">
        <v>5</v>
      </c>
      <c r="I213">
        <v>0.25</v>
      </c>
      <c r="J213">
        <v>0.31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18.8</v>
      </c>
      <c r="AB213" s="40">
        <f>AVERAGEIFS($I$2:I213, $B$2:B213, B213)</f>
        <v>0.57000000000000006</v>
      </c>
      <c r="AC213" s="40">
        <f>AVERAGEIFS($J$2:J213, $B$2:B213, B213)</f>
        <v>0.52600000000000002</v>
      </c>
      <c r="AD213" s="40">
        <f>AVERAGEIFS($D$2:D213, $B$2:B213, B213)</f>
        <v>0.6</v>
      </c>
    </row>
    <row r="214" spans="1:30" x14ac:dyDescent="0.25">
      <c r="A214" s="39">
        <v>46220</v>
      </c>
      <c r="B214" t="s">
        <v>113</v>
      </c>
      <c r="C214">
        <v>32</v>
      </c>
      <c r="D214" s="40">
        <v>0</v>
      </c>
      <c r="E214">
        <v>4</v>
      </c>
      <c r="F214">
        <v>1</v>
      </c>
      <c r="G214">
        <v>16</v>
      </c>
      <c r="H214">
        <v>5</v>
      </c>
      <c r="I214">
        <v>0.25</v>
      </c>
      <c r="J214">
        <v>0.31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32.666666666666664</v>
      </c>
      <c r="AB214" s="40">
        <f>AVERAGEIFS($I$2:I214, $B$2:B214, B214)</f>
        <v>0.6166666666666667</v>
      </c>
      <c r="AC214" s="40">
        <f>AVERAGEIFS($J$2:J214, $B$2:B214, B214)</f>
        <v>0.51</v>
      </c>
      <c r="AD214" s="40">
        <f>AVERAGEIFS($D$2:D214, $B$2:B214, B214)</f>
        <v>0.66666666666666663</v>
      </c>
    </row>
    <row r="215" spans="1:30" x14ac:dyDescent="0.25">
      <c r="A215" s="39">
        <v>46220</v>
      </c>
      <c r="B215" t="s">
        <v>64</v>
      </c>
      <c r="C215">
        <v>8</v>
      </c>
      <c r="D215" s="40">
        <v>0</v>
      </c>
      <c r="E215">
        <v>4</v>
      </c>
      <c r="F215">
        <v>1</v>
      </c>
      <c r="G215">
        <v>16</v>
      </c>
      <c r="H215">
        <v>5</v>
      </c>
      <c r="I215">
        <v>0.25</v>
      </c>
      <c r="J215">
        <v>0.31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16</v>
      </c>
      <c r="AB215" s="40">
        <f>AVERAGEIFS($I$2:I215, $B$2:B215, B215)</f>
        <v>0.42499999999999999</v>
      </c>
      <c r="AC215" s="40">
        <f>AVERAGEIFS($J$2:J215, $B$2:B215, B215)</f>
        <v>0.39</v>
      </c>
      <c r="AD215" s="40">
        <f>AVERAGEIFS($D$2:D215, $B$2:B215, B215)</f>
        <v>0.5</v>
      </c>
    </row>
    <row r="216" spans="1:30" x14ac:dyDescent="0.25">
      <c r="A216" s="39">
        <v>46220</v>
      </c>
      <c r="B216" t="s">
        <v>23</v>
      </c>
      <c r="C216">
        <v>17</v>
      </c>
      <c r="D216" s="40">
        <v>0</v>
      </c>
      <c r="E216">
        <v>4</v>
      </c>
      <c r="F216">
        <v>1</v>
      </c>
      <c r="G216">
        <v>16</v>
      </c>
      <c r="H216">
        <v>5</v>
      </c>
      <c r="I216">
        <v>0.25</v>
      </c>
      <c r="J216">
        <v>0.31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12.75</v>
      </c>
      <c r="AB216" s="40">
        <f>AVERAGEIFS($I$2:I216, $B$2:B216, B216)</f>
        <v>0.49375000000000002</v>
      </c>
      <c r="AC216" s="40">
        <f>AVERAGEIFS($J$2:J216, $B$2:B216, B216)</f>
        <v>0.45874999999999999</v>
      </c>
      <c r="AD216" s="40">
        <f>AVERAGEIFS($D$2:D216, $B$2:B216, B216)</f>
        <v>0.5</v>
      </c>
    </row>
    <row r="217" spans="1:30" x14ac:dyDescent="0.25">
      <c r="A217" s="39">
        <v>46221</v>
      </c>
      <c r="B217" t="s">
        <v>23</v>
      </c>
      <c r="C217">
        <v>12</v>
      </c>
      <c r="D217" s="40">
        <v>0</v>
      </c>
      <c r="E217">
        <v>4</v>
      </c>
      <c r="F217">
        <v>1</v>
      </c>
      <c r="G217">
        <v>18</v>
      </c>
      <c r="H217">
        <v>7</v>
      </c>
      <c r="I217">
        <v>0.25</v>
      </c>
      <c r="J217">
        <v>0.39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12.666666666666666</v>
      </c>
      <c r="AB217" s="40">
        <f>AVERAGEIFS($I$2:I217, $B$2:B217, B217)</f>
        <v>0.46666666666666667</v>
      </c>
      <c r="AC217" s="40">
        <f>AVERAGEIFS($J$2:J217, $B$2:B217, B217)</f>
        <v>0.45111111111111107</v>
      </c>
      <c r="AD217" s="40">
        <f>AVERAGEIFS($D$2:D217, $B$2:B217, B217)</f>
        <v>0.44444444444444442</v>
      </c>
    </row>
    <row r="218" spans="1:30" x14ac:dyDescent="0.25">
      <c r="A218" s="39">
        <v>46221</v>
      </c>
      <c r="B218" t="s">
        <v>127</v>
      </c>
      <c r="C218">
        <v>26</v>
      </c>
      <c r="D218" s="40">
        <v>0</v>
      </c>
      <c r="E218">
        <v>4</v>
      </c>
      <c r="F218">
        <v>1</v>
      </c>
      <c r="G218">
        <v>18</v>
      </c>
      <c r="H218">
        <v>7</v>
      </c>
      <c r="I218">
        <v>0.25</v>
      </c>
      <c r="J218">
        <v>0.39</v>
      </c>
      <c r="K218">
        <v>0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21.357142857142858</v>
      </c>
      <c r="AB218" s="40">
        <f>AVERAGEIFS($I$2:I218, $B$2:B218, B218)</f>
        <v>0.56785714285714295</v>
      </c>
      <c r="AC218" s="40">
        <f>AVERAGEIFS($J$2:J218, $B$2:B218, B218)</f>
        <v>0.53857142857142859</v>
      </c>
      <c r="AD218" s="40">
        <f>AVERAGEIFS($D$2:D218, $B$2:B218, B218)</f>
        <v>0.6428571428571429</v>
      </c>
    </row>
    <row r="219" spans="1:30" x14ac:dyDescent="0.25">
      <c r="A219" s="39">
        <v>46221</v>
      </c>
      <c r="B219" t="s">
        <v>120</v>
      </c>
      <c r="C219">
        <v>11</v>
      </c>
      <c r="D219" s="40">
        <v>0</v>
      </c>
      <c r="E219">
        <v>4</v>
      </c>
      <c r="F219">
        <v>1</v>
      </c>
      <c r="G219">
        <v>18</v>
      </c>
      <c r="H219">
        <v>7</v>
      </c>
      <c r="I219">
        <v>0.25</v>
      </c>
      <c r="J219">
        <v>0.39</v>
      </c>
      <c r="K219">
        <v>0</v>
      </c>
      <c r="L219">
        <v>0</v>
      </c>
      <c r="M219">
        <v>0</v>
      </c>
      <c r="N219">
        <v>1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16.454545454545453</v>
      </c>
      <c r="AB219" s="40">
        <f>AVERAGEIFS($I$2:I219, $B$2:B219, B219)</f>
        <v>0.44090909090909086</v>
      </c>
      <c r="AC219" s="40">
        <f>AVERAGEIFS($J$2:J219, $B$2:B219, B219)</f>
        <v>0.44909090909090899</v>
      </c>
      <c r="AD219" s="40">
        <f>AVERAGEIFS($D$2:D219, $B$2:B219, B219)</f>
        <v>0.45454545454545453</v>
      </c>
    </row>
    <row r="220" spans="1:30" x14ac:dyDescent="0.25">
      <c r="A220" s="39">
        <v>46221</v>
      </c>
      <c r="B220" t="s">
        <v>111</v>
      </c>
      <c r="C220">
        <v>14</v>
      </c>
      <c r="D220" s="40">
        <v>0</v>
      </c>
      <c r="E220">
        <v>4</v>
      </c>
      <c r="F220">
        <v>1</v>
      </c>
      <c r="G220">
        <v>18</v>
      </c>
      <c r="H220">
        <v>7</v>
      </c>
      <c r="I220">
        <v>0.25</v>
      </c>
      <c r="J220">
        <v>0.39</v>
      </c>
      <c r="K220">
        <v>0</v>
      </c>
      <c r="L220">
        <v>0</v>
      </c>
      <c r="M220">
        <v>0</v>
      </c>
      <c r="N220">
        <v>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 s="40">
        <f>AVERAGEIFS($C$2:C220, $B$2:B220, B220)</f>
        <v>11.636363636363637</v>
      </c>
      <c r="AB220" s="40">
        <f>AVERAGEIFS($I$2:I220, $B$2:B220, B220)</f>
        <v>0.63636363636363635</v>
      </c>
      <c r="AC220" s="40">
        <f>AVERAGEIFS($J$2:J220, $B$2:B220, B220)</f>
        <v>0.56636363636363629</v>
      </c>
      <c r="AD220" s="40">
        <f>AVERAGEIFS($D$2:D220, $B$2:B220, B220)</f>
        <v>0.63636363636363635</v>
      </c>
    </row>
    <row r="221" spans="1:30" x14ac:dyDescent="0.25">
      <c r="A221" s="39">
        <v>46221</v>
      </c>
      <c r="B221" t="s">
        <v>29</v>
      </c>
      <c r="C221">
        <v>14</v>
      </c>
      <c r="D221" s="40">
        <v>0</v>
      </c>
      <c r="E221">
        <v>4</v>
      </c>
      <c r="F221">
        <v>1</v>
      </c>
      <c r="G221">
        <v>18</v>
      </c>
      <c r="H221">
        <v>7</v>
      </c>
      <c r="I221">
        <v>0.25</v>
      </c>
      <c r="J221">
        <v>0.39</v>
      </c>
      <c r="K221">
        <v>0</v>
      </c>
      <c r="L221">
        <v>0</v>
      </c>
      <c r="M221">
        <v>0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10.571428571428571</v>
      </c>
      <c r="AB221" s="40">
        <f>AVERAGEIFS($I$2:I221, $B$2:B221, B221)</f>
        <v>0.39999999999999997</v>
      </c>
      <c r="AC221" s="40">
        <f>AVERAGEIFS($J$2:J221, $B$2:B221, B221)</f>
        <v>0.45428571428571429</v>
      </c>
      <c r="AD221" s="40">
        <f>AVERAGEIFS($D$2:D221, $B$2:B221, B221)</f>
        <v>0.5714285714285714</v>
      </c>
    </row>
    <row r="222" spans="1:30" x14ac:dyDescent="0.25">
      <c r="A222" s="39">
        <v>46221</v>
      </c>
      <c r="B222" t="s">
        <v>186</v>
      </c>
      <c r="C222">
        <v>12</v>
      </c>
      <c r="D222" s="40">
        <v>0</v>
      </c>
      <c r="E222">
        <v>4</v>
      </c>
      <c r="F222">
        <v>1</v>
      </c>
      <c r="G222">
        <v>18</v>
      </c>
      <c r="H222">
        <v>7</v>
      </c>
      <c r="I222">
        <v>0.25</v>
      </c>
      <c r="J222">
        <v>0.39</v>
      </c>
      <c r="K222">
        <v>0</v>
      </c>
      <c r="L222">
        <v>0</v>
      </c>
      <c r="M222">
        <v>0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15.3</v>
      </c>
      <c r="AB222" s="40">
        <f>AVERAGEIFS($I$2:I222, $B$2:B222, B222)</f>
        <v>0.59499999999999997</v>
      </c>
      <c r="AC222" s="40">
        <f>AVERAGEIFS($J$2:J222, $B$2:B222, B222)</f>
        <v>0.54799999999999993</v>
      </c>
      <c r="AD222" s="40">
        <f>AVERAGEIFS($D$2:D222, $B$2:B222, B222)</f>
        <v>0.7</v>
      </c>
    </row>
    <row r="223" spans="1:30" x14ac:dyDescent="0.25">
      <c r="A223" s="39">
        <v>46221</v>
      </c>
      <c r="B223" t="s">
        <v>20</v>
      </c>
      <c r="C223">
        <v>12</v>
      </c>
      <c r="D223" s="40">
        <v>1</v>
      </c>
      <c r="E223">
        <v>4</v>
      </c>
      <c r="F223">
        <v>3</v>
      </c>
      <c r="G223">
        <v>18</v>
      </c>
      <c r="H223">
        <v>11</v>
      </c>
      <c r="I223">
        <v>0.75</v>
      </c>
      <c r="J223">
        <v>0.61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1</v>
      </c>
      <c r="Z223">
        <v>1</v>
      </c>
      <c r="AA223" s="40">
        <f>AVERAGEIFS($C$2:C223, $B$2:B223, B223)</f>
        <v>15.375</v>
      </c>
      <c r="AB223" s="40">
        <f>AVERAGEIFS($I$2:I223, $B$2:B223, B223)</f>
        <v>0.45</v>
      </c>
      <c r="AC223" s="40">
        <f>AVERAGEIFS($J$2:J223, $B$2:B223, B223)</f>
        <v>0.48624999999999996</v>
      </c>
      <c r="AD223" s="40">
        <f>AVERAGEIFS($D$2:D223, $B$2:B223, B223)</f>
        <v>0.5</v>
      </c>
    </row>
    <row r="224" spans="1:30" x14ac:dyDescent="0.25">
      <c r="A224" s="39">
        <v>46221</v>
      </c>
      <c r="B224" t="s">
        <v>65</v>
      </c>
      <c r="C224">
        <v>30</v>
      </c>
      <c r="D224" s="40">
        <v>1</v>
      </c>
      <c r="E224">
        <v>4</v>
      </c>
      <c r="F224">
        <v>3</v>
      </c>
      <c r="G224">
        <v>18</v>
      </c>
      <c r="H224">
        <v>11</v>
      </c>
      <c r="I224">
        <v>0.75</v>
      </c>
      <c r="J224">
        <v>0.61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1</v>
      </c>
      <c r="Z224">
        <v>1</v>
      </c>
      <c r="AA224" s="40">
        <f>AVERAGEIFS($C$2:C224, $B$2:B224, B224)</f>
        <v>20</v>
      </c>
      <c r="AB224" s="40">
        <f>AVERAGEIFS($I$2:I224, $B$2:B224, B224)</f>
        <v>0.72499999999999998</v>
      </c>
      <c r="AC224" s="40">
        <f>AVERAGEIFS($J$2:J224, $B$2:B224, B224)</f>
        <v>0.6349999999999999</v>
      </c>
      <c r="AD224" s="40">
        <f>AVERAGEIFS($D$2:D224, $B$2:B224, B224)</f>
        <v>0.75</v>
      </c>
    </row>
    <row r="225" spans="1:30" x14ac:dyDescent="0.25">
      <c r="A225" s="39">
        <v>46221</v>
      </c>
      <c r="B225" t="s">
        <v>253</v>
      </c>
      <c r="C225">
        <v>24</v>
      </c>
      <c r="D225" s="40">
        <v>1</v>
      </c>
      <c r="E225">
        <v>4</v>
      </c>
      <c r="F225">
        <v>3</v>
      </c>
      <c r="G225">
        <v>18</v>
      </c>
      <c r="H225">
        <v>11</v>
      </c>
      <c r="I225">
        <v>0.75</v>
      </c>
      <c r="J225">
        <v>0.61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1</v>
      </c>
      <c r="Z225">
        <v>1</v>
      </c>
      <c r="AA225" s="40">
        <f>AVERAGEIFS($C$2:C225, $B$2:B225, B225)</f>
        <v>20.5</v>
      </c>
      <c r="AB225" s="40">
        <f>AVERAGEIFS($I$2:I225, $B$2:B225, B225)</f>
        <v>0.35</v>
      </c>
      <c r="AC225" s="40">
        <f>AVERAGEIFS($J$2:J225, $B$2:B225, B225)</f>
        <v>0.41749999999999998</v>
      </c>
      <c r="AD225" s="40">
        <f>AVERAGEIFS($D$2:D225, $B$2:B225, B225)</f>
        <v>0.25</v>
      </c>
    </row>
    <row r="226" spans="1:30" x14ac:dyDescent="0.25">
      <c r="A226" s="39">
        <v>46221</v>
      </c>
      <c r="B226" t="s">
        <v>22</v>
      </c>
      <c r="C226">
        <v>13</v>
      </c>
      <c r="D226" s="40">
        <v>1</v>
      </c>
      <c r="E226">
        <v>4</v>
      </c>
      <c r="F226">
        <v>3</v>
      </c>
      <c r="G226">
        <v>18</v>
      </c>
      <c r="H226">
        <v>11</v>
      </c>
      <c r="I226">
        <v>0.75</v>
      </c>
      <c r="J226">
        <v>0.61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1</v>
      </c>
      <c r="Z226">
        <v>1</v>
      </c>
      <c r="AA226" s="40">
        <f>AVERAGEIFS($C$2:C226, $B$2:B226, B226)</f>
        <v>11.666666666666666</v>
      </c>
      <c r="AB226" s="40">
        <f>AVERAGEIFS($I$2:I226, $B$2:B226, B226)</f>
        <v>0.46666666666666662</v>
      </c>
      <c r="AC226" s="40">
        <f>AVERAGEIFS($J$2:J226, $B$2:B226, B226)</f>
        <v>0.49</v>
      </c>
      <c r="AD226" s="40">
        <f>AVERAGEIFS($D$2:D226, $B$2:B226, B226)</f>
        <v>0.33333333333333331</v>
      </c>
    </row>
    <row r="227" spans="1:30" x14ac:dyDescent="0.25">
      <c r="A227" s="39">
        <v>46221</v>
      </c>
      <c r="B227" t="s">
        <v>124</v>
      </c>
      <c r="C227">
        <v>17</v>
      </c>
      <c r="D227" s="40">
        <v>1</v>
      </c>
      <c r="E227">
        <v>4</v>
      </c>
      <c r="F227">
        <v>3</v>
      </c>
      <c r="G227">
        <v>18</v>
      </c>
      <c r="H227">
        <v>11</v>
      </c>
      <c r="I227">
        <v>0.75</v>
      </c>
      <c r="J227">
        <v>0.61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1</v>
      </c>
      <c r="Z227">
        <v>1</v>
      </c>
      <c r="AA227" s="40">
        <f>AVERAGEIFS($C$2:C227, $B$2:B227, B227)</f>
        <v>17</v>
      </c>
      <c r="AB227" s="40">
        <f>AVERAGEIFS($I$2:I227, $B$2:B227, B227)</f>
        <v>0.75</v>
      </c>
      <c r="AC227" s="40">
        <f>AVERAGEIFS($J$2:J227, $B$2:B227, B227)</f>
        <v>0.61</v>
      </c>
      <c r="AD227" s="40">
        <f>AVERAGEIFS($D$2:D227, $B$2:B227, B227)</f>
        <v>1</v>
      </c>
    </row>
    <row r="228" spans="1:30" x14ac:dyDescent="0.25">
      <c r="A228" s="39">
        <v>46221</v>
      </c>
      <c r="B228" t="s">
        <v>247</v>
      </c>
      <c r="C228">
        <v>9</v>
      </c>
      <c r="D228" s="40">
        <v>1</v>
      </c>
      <c r="E228">
        <v>4</v>
      </c>
      <c r="F228">
        <v>3</v>
      </c>
      <c r="G228">
        <v>18</v>
      </c>
      <c r="H228">
        <v>11</v>
      </c>
      <c r="I228">
        <v>0.75</v>
      </c>
      <c r="J228">
        <v>0.61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1</v>
      </c>
      <c r="Z228">
        <v>1</v>
      </c>
      <c r="AA228" s="40">
        <f>AVERAGEIFS($C$2:C228, $B$2:B228, B228)</f>
        <v>9.3333333333333339</v>
      </c>
      <c r="AB228" s="40">
        <f>AVERAGEIFS($I$2:I228, $B$2:B228, B228)</f>
        <v>0.61666666666666659</v>
      </c>
      <c r="AC228" s="40">
        <f>AVERAGEIFS($J$2:J228, $B$2:B228, B228)</f>
        <v>0.57833333333333325</v>
      </c>
      <c r="AD228" s="40">
        <f>AVERAGEIFS($D$2:D228, $B$2:B228, B228)</f>
        <v>0.5</v>
      </c>
    </row>
    <row r="229" spans="1:30" x14ac:dyDescent="0.25">
      <c r="A229" s="39">
        <v>46222</v>
      </c>
      <c r="B229" t="s">
        <v>21</v>
      </c>
      <c r="C229">
        <v>15</v>
      </c>
      <c r="D229" s="40">
        <v>1</v>
      </c>
      <c r="E229">
        <v>4</v>
      </c>
      <c r="F229">
        <v>3</v>
      </c>
      <c r="G229">
        <v>18</v>
      </c>
      <c r="H229">
        <v>10</v>
      </c>
      <c r="I229">
        <v>0.75</v>
      </c>
      <c r="J229">
        <v>0.56000000000000005</v>
      </c>
      <c r="K229">
        <v>1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17.75</v>
      </c>
      <c r="AB229" s="40">
        <f>AVERAGEIFS($I$2:I229, $B$2:B229, B229)</f>
        <v>0.58750000000000002</v>
      </c>
      <c r="AC229" s="40">
        <f>AVERAGEIFS($J$2:J229, $B$2:B229, B229)</f>
        <v>0.55249999999999999</v>
      </c>
      <c r="AD229" s="40">
        <f>AVERAGEIFS($D$2:D229, $B$2:B229, B229)</f>
        <v>0.75</v>
      </c>
    </row>
    <row r="230" spans="1:30" x14ac:dyDescent="0.25">
      <c r="A230" s="39">
        <v>46222</v>
      </c>
      <c r="B230" t="s">
        <v>1</v>
      </c>
      <c r="C230">
        <v>28</v>
      </c>
      <c r="D230" s="40">
        <v>1</v>
      </c>
      <c r="E230">
        <v>4</v>
      </c>
      <c r="F230">
        <v>3</v>
      </c>
      <c r="G230">
        <v>18</v>
      </c>
      <c r="H230">
        <v>10</v>
      </c>
      <c r="I230">
        <v>0.75</v>
      </c>
      <c r="J230">
        <v>0.56000000000000005</v>
      </c>
      <c r="K230">
        <v>1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24.6</v>
      </c>
      <c r="AB230" s="40">
        <f>AVERAGEIFS($I$2:I230, $B$2:B230, B230)</f>
        <v>0.52</v>
      </c>
      <c r="AC230" s="40">
        <f>AVERAGEIFS($J$2:J230, $B$2:B230, B230)</f>
        <v>0.45400000000000001</v>
      </c>
      <c r="AD230" s="40">
        <f>AVERAGEIFS($D$2:D230, $B$2:B230, B230)</f>
        <v>0.6</v>
      </c>
    </row>
    <row r="231" spans="1:30" x14ac:dyDescent="0.25">
      <c r="A231" s="39">
        <v>46222</v>
      </c>
      <c r="B231" t="s">
        <v>12</v>
      </c>
      <c r="C231">
        <v>38</v>
      </c>
      <c r="D231" s="40">
        <v>1</v>
      </c>
      <c r="E231">
        <v>4</v>
      </c>
      <c r="F231">
        <v>3</v>
      </c>
      <c r="G231">
        <v>18</v>
      </c>
      <c r="H231">
        <v>10</v>
      </c>
      <c r="I231">
        <v>0.75</v>
      </c>
      <c r="J231">
        <v>0.56000000000000005</v>
      </c>
      <c r="K231">
        <v>1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23.857142857142858</v>
      </c>
      <c r="AB231" s="40">
        <f>AVERAGEIFS($I$2:I231, $B$2:B231, B231)</f>
        <v>0.6</v>
      </c>
      <c r="AC231" s="40">
        <f>AVERAGEIFS($J$2:J231, $B$2:B231, B231)</f>
        <v>0.52285714285714291</v>
      </c>
      <c r="AD231" s="40">
        <f>AVERAGEIFS($D$2:D231, $B$2:B231, B231)</f>
        <v>0.7142857142857143</v>
      </c>
    </row>
    <row r="232" spans="1:30" x14ac:dyDescent="0.25">
      <c r="A232" s="39">
        <v>46222</v>
      </c>
      <c r="B232" t="s">
        <v>65</v>
      </c>
      <c r="C232">
        <v>18</v>
      </c>
      <c r="D232" s="40">
        <v>1</v>
      </c>
      <c r="E232">
        <v>4</v>
      </c>
      <c r="F232">
        <v>3</v>
      </c>
      <c r="G232">
        <v>18</v>
      </c>
      <c r="H232">
        <v>10</v>
      </c>
      <c r="I232">
        <v>0.75</v>
      </c>
      <c r="J232">
        <v>0.56000000000000005</v>
      </c>
      <c r="K232">
        <v>1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  <c r="AA232" s="40">
        <f>AVERAGEIFS($C$2:C232, $B$2:B232, B232)</f>
        <v>19.600000000000001</v>
      </c>
      <c r="AB232" s="40">
        <f>AVERAGEIFS($I$2:I232, $B$2:B232, B232)</f>
        <v>0.73</v>
      </c>
      <c r="AC232" s="40">
        <f>AVERAGEIFS($J$2:J232, $B$2:B232, B232)</f>
        <v>0.61999999999999988</v>
      </c>
      <c r="AD232" s="40">
        <f>AVERAGEIFS($D$2:D232, $B$2:B232, B232)</f>
        <v>0.8</v>
      </c>
    </row>
    <row r="233" spans="1:30" x14ac:dyDescent="0.25">
      <c r="A233" s="39">
        <v>46222</v>
      </c>
      <c r="B233" t="s">
        <v>88</v>
      </c>
      <c r="C233">
        <v>9</v>
      </c>
      <c r="D233" s="40">
        <v>1</v>
      </c>
      <c r="E233">
        <v>4</v>
      </c>
      <c r="F233">
        <v>3</v>
      </c>
      <c r="G233">
        <v>18</v>
      </c>
      <c r="H233">
        <v>10</v>
      </c>
      <c r="I233">
        <v>0.75</v>
      </c>
      <c r="J233">
        <v>0.56000000000000005</v>
      </c>
      <c r="K233">
        <v>1</v>
      </c>
      <c r="L233">
        <v>0</v>
      </c>
      <c r="M233">
        <v>0</v>
      </c>
      <c r="N233">
        <v>0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1</v>
      </c>
      <c r="Y233">
        <v>0</v>
      </c>
      <c r="Z233">
        <v>0</v>
      </c>
      <c r="AA233" s="40">
        <f>AVERAGEIFS($C$2:C233, $B$2:B233, B233)</f>
        <v>17.333333333333332</v>
      </c>
      <c r="AB233" s="40">
        <f>AVERAGEIFS($I$2:I233, $B$2:B233, B233)</f>
        <v>0.55833333333333335</v>
      </c>
      <c r="AC233" s="40">
        <f>AVERAGEIFS($J$2:J233, $B$2:B233, B233)</f>
        <v>0.53166666666666662</v>
      </c>
      <c r="AD233" s="40">
        <f>AVERAGEIFS($D$2:D233, $B$2:B233, B233)</f>
        <v>0.66666666666666663</v>
      </c>
    </row>
    <row r="234" spans="1:30" x14ac:dyDescent="0.25">
      <c r="A234" s="39">
        <v>46222</v>
      </c>
      <c r="B234" t="s">
        <v>133</v>
      </c>
      <c r="C234">
        <v>17</v>
      </c>
      <c r="D234" s="40">
        <v>1</v>
      </c>
      <c r="E234">
        <v>4</v>
      </c>
      <c r="F234">
        <v>3</v>
      </c>
      <c r="G234">
        <v>18</v>
      </c>
      <c r="H234">
        <v>10</v>
      </c>
      <c r="I234">
        <v>0.75</v>
      </c>
      <c r="J234">
        <v>0.56000000000000005</v>
      </c>
      <c r="K234">
        <v>1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  <c r="AA234" s="40">
        <f>AVERAGEIFS($C$2:C234, $B$2:B234, B234)</f>
        <v>12.909090909090908</v>
      </c>
      <c r="AB234" s="40">
        <f>AVERAGEIFS($I$2:I234, $B$2:B234, B234)</f>
        <v>0.46363636363636362</v>
      </c>
      <c r="AC234" s="40">
        <f>AVERAGEIFS($J$2:J234, $B$2:B234, B234)</f>
        <v>0.4681818181818182</v>
      </c>
      <c r="AD234" s="40">
        <f>AVERAGEIFS($D$2:D234, $B$2:B234, B234)</f>
        <v>0.36363636363636365</v>
      </c>
    </row>
    <row r="235" spans="1:30" x14ac:dyDescent="0.25">
      <c r="A235" s="39">
        <v>46222</v>
      </c>
      <c r="B235" t="s">
        <v>29</v>
      </c>
      <c r="C235">
        <v>9</v>
      </c>
      <c r="D235" s="40">
        <v>1</v>
      </c>
      <c r="E235">
        <v>4</v>
      </c>
      <c r="F235">
        <v>3</v>
      </c>
      <c r="G235">
        <v>18</v>
      </c>
      <c r="H235">
        <v>10</v>
      </c>
      <c r="I235">
        <v>0.75</v>
      </c>
      <c r="J235">
        <v>0.56000000000000005</v>
      </c>
      <c r="K235">
        <v>1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 s="40">
        <f>AVERAGEIFS($C$2:C235, $B$2:B235, B235)</f>
        <v>10.375</v>
      </c>
      <c r="AB235" s="40">
        <f>AVERAGEIFS($I$2:I235, $B$2:B235, B235)</f>
        <v>0.44374999999999998</v>
      </c>
      <c r="AC235" s="40">
        <f>AVERAGEIFS($J$2:J235, $B$2:B235, B235)</f>
        <v>0.46750000000000003</v>
      </c>
      <c r="AD235" s="40">
        <f>AVERAGEIFS($D$2:D235, $B$2:B235, B235)</f>
        <v>0.625</v>
      </c>
    </row>
    <row r="236" spans="1:30" x14ac:dyDescent="0.25">
      <c r="A236" s="39">
        <v>46222</v>
      </c>
      <c r="B236" t="s">
        <v>119</v>
      </c>
      <c r="C236">
        <v>15</v>
      </c>
      <c r="D236" s="40">
        <v>1</v>
      </c>
      <c r="E236">
        <v>4</v>
      </c>
      <c r="F236">
        <v>3</v>
      </c>
      <c r="G236">
        <v>18</v>
      </c>
      <c r="H236">
        <v>10</v>
      </c>
      <c r="I236">
        <v>0.75</v>
      </c>
      <c r="J236">
        <v>0.56000000000000005</v>
      </c>
      <c r="K236">
        <v>1</v>
      </c>
      <c r="L236">
        <v>0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 s="40">
        <f>AVERAGEIFS($C$2:C236, $B$2:B236, B236)</f>
        <v>16.571428571428573</v>
      </c>
      <c r="AB236" s="40">
        <f>AVERAGEIFS($I$2:I236, $B$2:B236, B236)</f>
        <v>0.47857142857142859</v>
      </c>
      <c r="AC236" s="40">
        <f>AVERAGEIFS($J$2:J236, $B$2:B236, B236)</f>
        <v>0.47142857142857142</v>
      </c>
      <c r="AD236" s="40">
        <f>AVERAGEIFS($D$2:D236, $B$2:B236, B236)</f>
        <v>0.5714285714285714</v>
      </c>
    </row>
    <row r="237" spans="1:30" x14ac:dyDescent="0.25">
      <c r="A237" s="39">
        <v>46222</v>
      </c>
      <c r="B237" t="s">
        <v>127</v>
      </c>
      <c r="C237">
        <v>24</v>
      </c>
      <c r="D237" s="40">
        <v>0</v>
      </c>
      <c r="E237">
        <v>4</v>
      </c>
      <c r="F237">
        <v>1</v>
      </c>
      <c r="G237">
        <v>18</v>
      </c>
      <c r="H237">
        <v>8</v>
      </c>
      <c r="I237">
        <v>0.25</v>
      </c>
      <c r="J237">
        <v>0.44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1</v>
      </c>
      <c r="X237">
        <v>0</v>
      </c>
      <c r="Y237">
        <v>0</v>
      </c>
      <c r="Z237">
        <v>0</v>
      </c>
      <c r="AA237" s="40">
        <f>AVERAGEIFS($C$2:C237, $B$2:B237, B237)</f>
        <v>21.533333333333335</v>
      </c>
      <c r="AB237" s="40">
        <f>AVERAGEIFS($I$2:I237, $B$2:B237, B237)</f>
        <v>0.54666666666666675</v>
      </c>
      <c r="AC237" s="40">
        <f>AVERAGEIFS($J$2:J237, $B$2:B237, B237)</f>
        <v>0.53200000000000003</v>
      </c>
      <c r="AD237" s="40">
        <f>AVERAGEIFS($D$2:D237, $B$2:B237, B237)</f>
        <v>0.6</v>
      </c>
    </row>
    <row r="238" spans="1:30" x14ac:dyDescent="0.25">
      <c r="A238" s="39">
        <v>46222</v>
      </c>
      <c r="B238" t="s">
        <v>6</v>
      </c>
      <c r="C238">
        <v>30</v>
      </c>
      <c r="D238" s="40">
        <v>0</v>
      </c>
      <c r="E238">
        <v>4</v>
      </c>
      <c r="F238">
        <v>1</v>
      </c>
      <c r="G238">
        <v>18</v>
      </c>
      <c r="H238">
        <v>8</v>
      </c>
      <c r="I238">
        <v>0.25</v>
      </c>
      <c r="J238">
        <v>0.44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0</v>
      </c>
      <c r="Y238">
        <v>0</v>
      </c>
      <c r="Z238">
        <v>0</v>
      </c>
      <c r="AA238" s="40">
        <f>AVERAGEIFS($C$2:C238, $B$2:B238, B238)</f>
        <v>27</v>
      </c>
      <c r="AB238" s="40">
        <f>AVERAGEIFS($I$2:I238, $B$2:B238, B238)</f>
        <v>0.61250000000000004</v>
      </c>
      <c r="AC238" s="40">
        <f>AVERAGEIFS($J$2:J238, $B$2:B238, B238)</f>
        <v>0.59250000000000003</v>
      </c>
      <c r="AD238" s="40">
        <f>AVERAGEIFS($D$2:D238, $B$2:B238, B238)</f>
        <v>0.625</v>
      </c>
    </row>
    <row r="239" spans="1:30" x14ac:dyDescent="0.25">
      <c r="A239" s="39">
        <v>46222</v>
      </c>
      <c r="B239" t="s">
        <v>20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8</v>
      </c>
      <c r="I239">
        <v>0.25</v>
      </c>
      <c r="J239">
        <v>0.44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v>0</v>
      </c>
      <c r="AA239" s="40">
        <f>AVERAGEIFS($C$2:C239, $B$2:B239, B239)</f>
        <v>15.444444444444445</v>
      </c>
      <c r="AB239" s="40">
        <f>AVERAGEIFS($I$2:I239, $B$2:B239, B239)</f>
        <v>0.42777777777777781</v>
      </c>
      <c r="AC239" s="40">
        <f>AVERAGEIFS($J$2:J239, $B$2:B239, B239)</f>
        <v>0.4811111111111111</v>
      </c>
      <c r="AD239" s="40">
        <f>AVERAGEIFS($D$2:D239, $B$2:B239, B239)</f>
        <v>0.44444444444444442</v>
      </c>
    </row>
    <row r="240" spans="1:30" x14ac:dyDescent="0.25">
      <c r="A240" s="39">
        <v>46222</v>
      </c>
      <c r="B240" t="s">
        <v>120</v>
      </c>
      <c r="C240">
        <v>18</v>
      </c>
      <c r="D240" s="40">
        <v>0</v>
      </c>
      <c r="E240">
        <v>4</v>
      </c>
      <c r="F240">
        <v>1</v>
      </c>
      <c r="G240">
        <v>18</v>
      </c>
      <c r="H240">
        <v>8</v>
      </c>
      <c r="I240">
        <v>0.25</v>
      </c>
      <c r="J240">
        <v>0.44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v>0</v>
      </c>
      <c r="AA240" s="40">
        <f>AVERAGEIFS($C$2:C240, $B$2:B240, B240)</f>
        <v>16.583333333333332</v>
      </c>
      <c r="AB240" s="40">
        <f>AVERAGEIFS($I$2:I240, $B$2:B240, B240)</f>
        <v>0.42499999999999999</v>
      </c>
      <c r="AC240" s="40">
        <f>AVERAGEIFS($J$2:J240, $B$2:B240, B240)</f>
        <v>0.44833333333333325</v>
      </c>
      <c r="AD240" s="40">
        <f>AVERAGEIFS($D$2:D240, $B$2:B240, B240)</f>
        <v>0.41666666666666669</v>
      </c>
    </row>
    <row r="241" spans="1:30" x14ac:dyDescent="0.25">
      <c r="A241" s="39">
        <v>46222</v>
      </c>
      <c r="B241" t="s">
        <v>13</v>
      </c>
      <c r="C241">
        <v>33</v>
      </c>
      <c r="D241" s="40">
        <v>0</v>
      </c>
      <c r="E241">
        <v>4</v>
      </c>
      <c r="F241">
        <v>1</v>
      </c>
      <c r="G241">
        <v>18</v>
      </c>
      <c r="H241">
        <v>8</v>
      </c>
      <c r="I241">
        <v>0.25</v>
      </c>
      <c r="J241">
        <v>0.44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0</v>
      </c>
      <c r="AA241" s="40">
        <f>AVERAGEIFS($C$2:C241, $B$2:B241, B241)</f>
        <v>27.2</v>
      </c>
      <c r="AB241" s="40">
        <f>AVERAGEIFS($I$2:I241, $B$2:B241, B241)</f>
        <v>0.38</v>
      </c>
      <c r="AC241" s="40">
        <f>AVERAGEIFS($J$2:J241, $B$2:B241, B241)</f>
        <v>0.45</v>
      </c>
      <c r="AD241" s="40">
        <f>AVERAGEIFS($D$2:D241, $B$2:B241, B241)</f>
        <v>0.2</v>
      </c>
    </row>
    <row r="242" spans="1:30" x14ac:dyDescent="0.25">
      <c r="A242" s="39">
        <v>46222</v>
      </c>
      <c r="B242" t="s">
        <v>186</v>
      </c>
      <c r="C242">
        <v>7</v>
      </c>
      <c r="D242" s="40">
        <v>0</v>
      </c>
      <c r="E242">
        <v>4</v>
      </c>
      <c r="F242">
        <v>1</v>
      </c>
      <c r="G242">
        <v>18</v>
      </c>
      <c r="H242">
        <v>8</v>
      </c>
      <c r="I242">
        <v>0.25</v>
      </c>
      <c r="J242">
        <v>0.44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v>0</v>
      </c>
      <c r="AA242" s="40">
        <f>AVERAGEIFS($C$2:C242, $B$2:B242, B242)</f>
        <v>14.545454545454545</v>
      </c>
      <c r="AB242" s="40">
        <f>AVERAGEIFS($I$2:I242, $B$2:B242, B242)</f>
        <v>0.5636363636363636</v>
      </c>
      <c r="AC242" s="40">
        <f>AVERAGEIFS($J$2:J242, $B$2:B242, B242)</f>
        <v>0.53818181818181821</v>
      </c>
      <c r="AD242" s="40">
        <f>AVERAGEIFS($D$2:D242, $B$2:B242, B242)</f>
        <v>0.63636363636363635</v>
      </c>
    </row>
    <row r="243" spans="1:30" x14ac:dyDescent="0.25">
      <c r="A243" s="39">
        <v>46222</v>
      </c>
      <c r="B243" t="s">
        <v>111</v>
      </c>
      <c r="C243">
        <v>15</v>
      </c>
      <c r="D243" s="40">
        <v>0</v>
      </c>
      <c r="E243">
        <v>4</v>
      </c>
      <c r="F243">
        <v>1</v>
      </c>
      <c r="G243">
        <v>18</v>
      </c>
      <c r="H243">
        <v>8</v>
      </c>
      <c r="I243">
        <v>0.25</v>
      </c>
      <c r="J243">
        <v>0.44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  <c r="AA243" s="40">
        <f>AVERAGEIFS($C$2:C243, $B$2:B243, B243)</f>
        <v>11.916666666666666</v>
      </c>
      <c r="AB243" s="40">
        <f>AVERAGEIFS($I$2:I243, $B$2:B243, B243)</f>
        <v>0.60416666666666663</v>
      </c>
      <c r="AC243" s="40">
        <f>AVERAGEIFS($J$2:J243, $B$2:B243, B243)</f>
        <v>0.55583333333333329</v>
      </c>
      <c r="AD243" s="40">
        <f>AVERAGEIFS($D$2:D243, $B$2:B243, B243)</f>
        <v>0.58333333333333337</v>
      </c>
    </row>
    <row r="244" spans="1:30" x14ac:dyDescent="0.25">
      <c r="A244" s="39">
        <v>46222</v>
      </c>
      <c r="B244" t="s">
        <v>247</v>
      </c>
      <c r="C244">
        <v>11</v>
      </c>
      <c r="D244" s="40">
        <v>0</v>
      </c>
      <c r="E244">
        <v>4</v>
      </c>
      <c r="F244">
        <v>1</v>
      </c>
      <c r="G244">
        <v>18</v>
      </c>
      <c r="H244">
        <v>8</v>
      </c>
      <c r="I244">
        <v>0.25</v>
      </c>
      <c r="J244">
        <v>0.44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1</v>
      </c>
      <c r="X244">
        <v>0</v>
      </c>
      <c r="Y244">
        <v>0</v>
      </c>
      <c r="Z244">
        <v>0</v>
      </c>
      <c r="AA244" s="40">
        <f>AVERAGEIFS($C$2:C244, $B$2:B244, B244)</f>
        <v>9.5714285714285712</v>
      </c>
      <c r="AB244" s="40">
        <f>AVERAGEIFS($I$2:I244, $B$2:B244, B244)</f>
        <v>0.56428571428571428</v>
      </c>
      <c r="AC244" s="40">
        <f>AVERAGEIFS($J$2:J244, $B$2:B244, B244)</f>
        <v>0.5585714285714285</v>
      </c>
      <c r="AD244" s="40">
        <f>AVERAGEIFS($D$2:D244, $B$2:B244, B244)</f>
        <v>0.42857142857142855</v>
      </c>
    </row>
    <row r="245" spans="1:30" x14ac:dyDescent="0.25">
      <c r="A245" s="39">
        <v>46224</v>
      </c>
      <c r="B245" t="s">
        <v>2</v>
      </c>
      <c r="C245">
        <v>41</v>
      </c>
      <c r="D245" s="40">
        <v>1</v>
      </c>
      <c r="E245">
        <v>5</v>
      </c>
      <c r="F245">
        <v>3</v>
      </c>
      <c r="G245">
        <v>19</v>
      </c>
      <c r="H245">
        <v>11</v>
      </c>
      <c r="I245">
        <v>0.6</v>
      </c>
      <c r="J245">
        <v>0.57999999999999996</v>
      </c>
      <c r="K245">
        <v>0</v>
      </c>
      <c r="L245">
        <v>0</v>
      </c>
      <c r="M245">
        <v>0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1</v>
      </c>
      <c r="X245">
        <v>0</v>
      </c>
      <c r="Y245">
        <v>1</v>
      </c>
      <c r="Z245">
        <v>0</v>
      </c>
      <c r="AA245" s="40">
        <f>AVERAGEIFS($C$2:C245, $B$2:B245, B245)</f>
        <v>34.714285714285715</v>
      </c>
      <c r="AB245" s="40">
        <f>AVERAGEIFS($I$2:I245, $B$2:B245, B245)</f>
        <v>0.61428571428571421</v>
      </c>
      <c r="AC245" s="40">
        <f>AVERAGEIFS($J$2:J245, $B$2:B245, B245)</f>
        <v>0.56428571428571428</v>
      </c>
      <c r="AD245" s="40">
        <f>AVERAGEIFS($D$2:D245, $B$2:B245, B245)</f>
        <v>0.5714285714285714</v>
      </c>
    </row>
    <row r="246" spans="1:30" x14ac:dyDescent="0.25">
      <c r="A246" s="39">
        <v>46224</v>
      </c>
      <c r="B246" t="s">
        <v>6</v>
      </c>
      <c r="C246">
        <v>28</v>
      </c>
      <c r="D246" s="40">
        <v>1</v>
      </c>
      <c r="E246">
        <v>5</v>
      </c>
      <c r="F246">
        <v>3</v>
      </c>
      <c r="G246">
        <v>19</v>
      </c>
      <c r="H246">
        <v>11</v>
      </c>
      <c r="I246">
        <v>0.6</v>
      </c>
      <c r="J246">
        <v>0.57999999999999996</v>
      </c>
      <c r="K246">
        <v>0</v>
      </c>
      <c r="L246">
        <v>0</v>
      </c>
      <c r="M246">
        <v>0</v>
      </c>
      <c r="N246">
        <v>0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1</v>
      </c>
      <c r="X246">
        <v>0</v>
      </c>
      <c r="Y246">
        <v>1</v>
      </c>
      <c r="Z246">
        <v>0</v>
      </c>
      <c r="AA246" s="40">
        <f>AVERAGEIFS($C$2:C246, $B$2:B246, B246)</f>
        <v>27.111111111111111</v>
      </c>
      <c r="AB246" s="40">
        <f>AVERAGEIFS($I$2:I246, $B$2:B246, B246)</f>
        <v>0.61111111111111116</v>
      </c>
      <c r="AC246" s="40">
        <f>AVERAGEIFS($J$2:J246, $B$2:B246, B246)</f>
        <v>0.59111111111111114</v>
      </c>
      <c r="AD246" s="40">
        <f>AVERAGEIFS($D$2:D246, $B$2:B246, B246)</f>
        <v>0.66666666666666663</v>
      </c>
    </row>
    <row r="247" spans="1:30" x14ac:dyDescent="0.25">
      <c r="A247" s="39">
        <v>46224</v>
      </c>
      <c r="B247" t="s">
        <v>113</v>
      </c>
      <c r="C247">
        <v>28</v>
      </c>
      <c r="D247" s="40">
        <v>1</v>
      </c>
      <c r="E247">
        <v>5</v>
      </c>
      <c r="F247">
        <v>3</v>
      </c>
      <c r="G247">
        <v>19</v>
      </c>
      <c r="H247">
        <v>11</v>
      </c>
      <c r="I247">
        <v>0.6</v>
      </c>
      <c r="J247">
        <v>0.57999999999999996</v>
      </c>
      <c r="K247">
        <v>0</v>
      </c>
      <c r="L247">
        <v>0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Y247">
        <v>1</v>
      </c>
      <c r="Z247">
        <v>0</v>
      </c>
      <c r="AA247" s="40">
        <f>AVERAGEIFS($C$2:C247, $B$2:B247, B247)</f>
        <v>31.5</v>
      </c>
      <c r="AB247" s="40">
        <f>AVERAGEIFS($I$2:I247, $B$2:B247, B247)</f>
        <v>0.61250000000000004</v>
      </c>
      <c r="AC247" s="40">
        <f>AVERAGEIFS($J$2:J247, $B$2:B247, B247)</f>
        <v>0.52749999999999997</v>
      </c>
      <c r="AD247" s="40">
        <f>AVERAGEIFS($D$2:D247, $B$2:B247, B247)</f>
        <v>0.75</v>
      </c>
    </row>
    <row r="248" spans="1:30" x14ac:dyDescent="0.25">
      <c r="A248" s="39">
        <v>46224</v>
      </c>
      <c r="B248" t="s">
        <v>127</v>
      </c>
      <c r="C248">
        <v>33</v>
      </c>
      <c r="D248" s="40">
        <v>1</v>
      </c>
      <c r="E248">
        <v>5</v>
      </c>
      <c r="F248">
        <v>3</v>
      </c>
      <c r="G248">
        <v>19</v>
      </c>
      <c r="H248">
        <v>11</v>
      </c>
      <c r="I248">
        <v>0.6</v>
      </c>
      <c r="J248">
        <v>0.57999999999999996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0</v>
      </c>
      <c r="Y248">
        <v>1</v>
      </c>
      <c r="Z248">
        <v>0</v>
      </c>
      <c r="AA248" s="40">
        <f>AVERAGEIFS($C$2:C248, $B$2:B248, B248)</f>
        <v>22.25</v>
      </c>
      <c r="AB248" s="40">
        <f>AVERAGEIFS($I$2:I248, $B$2:B248, B248)</f>
        <v>0.55000000000000004</v>
      </c>
      <c r="AC248" s="40">
        <f>AVERAGEIFS($J$2:J248, $B$2:B248, B248)</f>
        <v>0.53500000000000003</v>
      </c>
      <c r="AD248" s="40">
        <f>AVERAGEIFS($D$2:D248, $B$2:B248, B248)</f>
        <v>0.625</v>
      </c>
    </row>
    <row r="249" spans="1:30" x14ac:dyDescent="0.25">
      <c r="A249" s="39">
        <v>46224</v>
      </c>
      <c r="B249" t="s">
        <v>120</v>
      </c>
      <c r="C249">
        <v>11</v>
      </c>
      <c r="D249" s="40">
        <v>1</v>
      </c>
      <c r="E249">
        <v>5</v>
      </c>
      <c r="F249">
        <v>3</v>
      </c>
      <c r="G249">
        <v>19</v>
      </c>
      <c r="H249">
        <v>11</v>
      </c>
      <c r="I249">
        <v>0.6</v>
      </c>
      <c r="J249">
        <v>0.57999999999999996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0</v>
      </c>
      <c r="Y249">
        <v>1</v>
      </c>
      <c r="Z249">
        <v>0</v>
      </c>
      <c r="AA249" s="40">
        <f>AVERAGEIFS($C$2:C249, $B$2:B249, B249)</f>
        <v>16.153846153846153</v>
      </c>
      <c r="AB249" s="40">
        <f>AVERAGEIFS($I$2:I249, $B$2:B249, B249)</f>
        <v>0.4384615384615384</v>
      </c>
      <c r="AC249" s="40">
        <f>AVERAGEIFS($J$2:J249, $B$2:B249, B249)</f>
        <v>0.45846153846153836</v>
      </c>
      <c r="AD249" s="40">
        <f>AVERAGEIFS($D$2:D249, $B$2:B249, B249)</f>
        <v>0.46153846153846156</v>
      </c>
    </row>
    <row r="250" spans="1:30" x14ac:dyDescent="0.25">
      <c r="A250" s="39">
        <v>46224</v>
      </c>
      <c r="B250" t="s">
        <v>31</v>
      </c>
      <c r="C250">
        <v>18</v>
      </c>
      <c r="D250" s="40">
        <v>1</v>
      </c>
      <c r="E250">
        <v>5</v>
      </c>
      <c r="F250">
        <v>3</v>
      </c>
      <c r="G250">
        <v>19</v>
      </c>
      <c r="H250">
        <v>11</v>
      </c>
      <c r="I250">
        <v>0.6</v>
      </c>
      <c r="J250">
        <v>0.57999999999999996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0</v>
      </c>
      <c r="Y250">
        <v>1</v>
      </c>
      <c r="Z250">
        <v>0</v>
      </c>
      <c r="AA250" s="40">
        <f>AVERAGEIFS($C$2:C250, $B$2:B250, B250)</f>
        <v>18.666666666666668</v>
      </c>
      <c r="AB250" s="40">
        <f>AVERAGEIFS($I$2:I250, $B$2:B250, B250)</f>
        <v>0.57500000000000007</v>
      </c>
      <c r="AC250" s="40">
        <f>AVERAGEIFS($J$2:J250, $B$2:B250, B250)</f>
        <v>0.53500000000000003</v>
      </c>
      <c r="AD250" s="40">
        <f>AVERAGEIFS($D$2:D250, $B$2:B250, B250)</f>
        <v>0.66666666666666663</v>
      </c>
    </row>
    <row r="251" spans="1:30" x14ac:dyDescent="0.25">
      <c r="A251" s="39">
        <v>46224</v>
      </c>
      <c r="B251" t="s">
        <v>186</v>
      </c>
      <c r="C251">
        <v>14</v>
      </c>
      <c r="D251" s="40">
        <v>1</v>
      </c>
      <c r="E251">
        <v>5</v>
      </c>
      <c r="F251">
        <v>3</v>
      </c>
      <c r="G251">
        <v>19</v>
      </c>
      <c r="H251">
        <v>11</v>
      </c>
      <c r="I251">
        <v>0.6</v>
      </c>
      <c r="J251">
        <v>0.57999999999999996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0</v>
      </c>
      <c r="Y251">
        <v>1</v>
      </c>
      <c r="Z251">
        <v>0</v>
      </c>
      <c r="AA251" s="40">
        <f>AVERAGEIFS($C$2:C251, $B$2:B251, B251)</f>
        <v>14.5</v>
      </c>
      <c r="AB251" s="40">
        <f>AVERAGEIFS($I$2:I251, $B$2:B251, B251)</f>
        <v>0.56666666666666654</v>
      </c>
      <c r="AC251" s="40">
        <f>AVERAGEIFS($J$2:J251, $B$2:B251, B251)</f>
        <v>0.54166666666666663</v>
      </c>
      <c r="AD251" s="40">
        <f>AVERAGEIFS($D$2:D251, $B$2:B251, B251)</f>
        <v>0.66666666666666663</v>
      </c>
    </row>
    <row r="252" spans="1:30" x14ac:dyDescent="0.25">
      <c r="A252" s="39">
        <v>46224</v>
      </c>
      <c r="B252" t="s">
        <v>112</v>
      </c>
      <c r="C252">
        <v>12</v>
      </c>
      <c r="D252" s="40">
        <v>1</v>
      </c>
      <c r="E252">
        <v>5</v>
      </c>
      <c r="F252">
        <v>3</v>
      </c>
      <c r="G252">
        <v>19</v>
      </c>
      <c r="H252">
        <v>11</v>
      </c>
      <c r="I252">
        <v>0.6</v>
      </c>
      <c r="J252">
        <v>0.57999999999999996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0</v>
      </c>
      <c r="Y252">
        <v>1</v>
      </c>
      <c r="Z252">
        <v>0</v>
      </c>
      <c r="AA252" s="40">
        <f>AVERAGEIFS($C$2:C252, $B$2:B252, B252)</f>
        <v>15.818181818181818</v>
      </c>
      <c r="AB252" s="40">
        <f>AVERAGEIFS($I$2:I252, $B$2:B252, B252)</f>
        <v>0.47727272727272729</v>
      </c>
      <c r="AC252" s="40">
        <f>AVERAGEIFS($J$2:J252, $B$2:B252, B252)</f>
        <v>0.49909090909090909</v>
      </c>
      <c r="AD252" s="40">
        <f>AVERAGEIFS($D$2:D252, $B$2:B252, B252)</f>
        <v>0.27272727272727271</v>
      </c>
    </row>
    <row r="253" spans="1:30" x14ac:dyDescent="0.25">
      <c r="A253" s="39">
        <v>46224</v>
      </c>
      <c r="B253" t="s">
        <v>13</v>
      </c>
      <c r="C253">
        <v>29</v>
      </c>
      <c r="D253" s="40">
        <v>0</v>
      </c>
      <c r="E253">
        <v>5</v>
      </c>
      <c r="F253">
        <v>2</v>
      </c>
      <c r="G253">
        <v>19</v>
      </c>
      <c r="H253">
        <v>8</v>
      </c>
      <c r="I253">
        <v>0.4</v>
      </c>
      <c r="J253">
        <v>0.42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1</v>
      </c>
      <c r="Y253">
        <v>0</v>
      </c>
      <c r="Z253">
        <v>0</v>
      </c>
      <c r="AA253" s="40">
        <f>AVERAGEIFS($C$2:C253, $B$2:B253, B253)</f>
        <v>27.5</v>
      </c>
      <c r="AB253" s="40">
        <f>AVERAGEIFS($I$2:I253, $B$2:B253, B253)</f>
        <v>0.3833333333333333</v>
      </c>
      <c r="AC253" s="40">
        <f>AVERAGEIFS($J$2:J253, $B$2:B253, B253)</f>
        <v>0.44500000000000001</v>
      </c>
      <c r="AD253" s="40">
        <f>AVERAGEIFS($D$2:D253, $B$2:B253, B253)</f>
        <v>0.16666666666666666</v>
      </c>
    </row>
    <row r="254" spans="1:30" x14ac:dyDescent="0.25">
      <c r="A254" s="39">
        <v>46224</v>
      </c>
      <c r="B254" t="s">
        <v>14</v>
      </c>
      <c r="C254">
        <v>38</v>
      </c>
      <c r="D254" s="40">
        <v>0</v>
      </c>
      <c r="E254">
        <v>5</v>
      </c>
      <c r="F254">
        <v>2</v>
      </c>
      <c r="G254">
        <v>19</v>
      </c>
      <c r="H254">
        <v>8</v>
      </c>
      <c r="I254">
        <v>0.4</v>
      </c>
      <c r="J254">
        <v>0.42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0</v>
      </c>
      <c r="Z254">
        <v>0</v>
      </c>
      <c r="AA254" s="40">
        <f>AVERAGEIFS($C$2:C254, $B$2:B254, B254)</f>
        <v>28.5</v>
      </c>
      <c r="AB254" s="40">
        <f>AVERAGEIFS($I$2:I254, $B$2:B254, B254)</f>
        <v>0.57499999999999996</v>
      </c>
      <c r="AC254" s="40">
        <f>AVERAGEIFS($J$2:J254, $B$2:B254, B254)</f>
        <v>0.51500000000000001</v>
      </c>
      <c r="AD254" s="40">
        <f>AVERAGEIFS($D$2:D254, $B$2:B254, B254)</f>
        <v>0.5</v>
      </c>
    </row>
    <row r="255" spans="1:30" x14ac:dyDescent="0.25">
      <c r="A255" s="39">
        <v>46224</v>
      </c>
      <c r="B255" t="s">
        <v>111</v>
      </c>
      <c r="C255">
        <v>18</v>
      </c>
      <c r="D255" s="40">
        <v>0</v>
      </c>
      <c r="E255">
        <v>5</v>
      </c>
      <c r="F255">
        <v>2</v>
      </c>
      <c r="G255">
        <v>19</v>
      </c>
      <c r="H255">
        <v>8</v>
      </c>
      <c r="I255">
        <v>0.4</v>
      </c>
      <c r="J255">
        <v>0.42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1</v>
      </c>
      <c r="Y255">
        <v>0</v>
      </c>
      <c r="Z255">
        <v>0</v>
      </c>
      <c r="AA255" s="40">
        <f>AVERAGEIFS($C$2:C255, $B$2:B255, B255)</f>
        <v>12.384615384615385</v>
      </c>
      <c r="AB255" s="40">
        <f>AVERAGEIFS($I$2:I255, $B$2:B255, B255)</f>
        <v>0.58846153846153848</v>
      </c>
      <c r="AC255" s="40">
        <f>AVERAGEIFS($J$2:J255, $B$2:B255, B255)</f>
        <v>0.54538461538461536</v>
      </c>
      <c r="AD255" s="40">
        <f>AVERAGEIFS($D$2:D255, $B$2:B255, B255)</f>
        <v>0.53846153846153844</v>
      </c>
    </row>
    <row r="256" spans="1:30" x14ac:dyDescent="0.25">
      <c r="A256" s="39">
        <v>46224</v>
      </c>
      <c r="B256" t="s">
        <v>23</v>
      </c>
      <c r="C256">
        <v>12</v>
      </c>
      <c r="D256" s="40">
        <v>0</v>
      </c>
      <c r="E256">
        <v>5</v>
      </c>
      <c r="F256">
        <v>2</v>
      </c>
      <c r="G256">
        <v>19</v>
      </c>
      <c r="H256">
        <v>8</v>
      </c>
      <c r="I256">
        <v>0.4</v>
      </c>
      <c r="J256">
        <v>0.42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 s="40">
        <f>AVERAGEIFS($C$2:C256, $B$2:B256, B256)</f>
        <v>12.6</v>
      </c>
      <c r="AB256" s="40">
        <f>AVERAGEIFS($I$2:I256, $B$2:B256, B256)</f>
        <v>0.46000000000000008</v>
      </c>
      <c r="AC256" s="40">
        <f>AVERAGEIFS($J$2:J256, $B$2:B256, B256)</f>
        <v>0.44799999999999995</v>
      </c>
      <c r="AD256" s="40">
        <f>AVERAGEIFS($D$2:D256, $B$2:B256, B256)</f>
        <v>0.4</v>
      </c>
    </row>
    <row r="257" spans="1:30" x14ac:dyDescent="0.25">
      <c r="A257" s="39">
        <v>46224</v>
      </c>
      <c r="B257" t="s">
        <v>5</v>
      </c>
      <c r="C257">
        <v>13</v>
      </c>
      <c r="D257" s="40">
        <v>0</v>
      </c>
      <c r="E257">
        <v>5</v>
      </c>
      <c r="F257">
        <v>2</v>
      </c>
      <c r="G257">
        <v>19</v>
      </c>
      <c r="H257">
        <v>8</v>
      </c>
      <c r="I257">
        <v>0.4</v>
      </c>
      <c r="J257">
        <v>0.42</v>
      </c>
      <c r="K257">
        <v>0</v>
      </c>
      <c r="L257">
        <v>0</v>
      </c>
      <c r="M257">
        <v>0</v>
      </c>
      <c r="N257">
        <v>1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1</v>
      </c>
      <c r="Y257">
        <v>0</v>
      </c>
      <c r="Z257">
        <v>0</v>
      </c>
      <c r="AA257" s="40">
        <f>AVERAGEIFS($C$2:C257, $B$2:B257, B257)</f>
        <v>24.5</v>
      </c>
      <c r="AB257" s="40">
        <f>AVERAGEIFS($I$2:I257, $B$2:B257, B257)</f>
        <v>0.36250000000000004</v>
      </c>
      <c r="AC257" s="40">
        <f>AVERAGEIFS($J$2:J257, $B$2:B257, B257)</f>
        <v>0.45250000000000001</v>
      </c>
      <c r="AD257" s="40">
        <f>AVERAGEIFS($D$2:D257, $B$2:B257, B257)</f>
        <v>0</v>
      </c>
    </row>
    <row r="258" spans="1:30" x14ac:dyDescent="0.25">
      <c r="A258" s="39">
        <v>46224</v>
      </c>
      <c r="B258" t="s">
        <v>90</v>
      </c>
      <c r="C258">
        <v>29</v>
      </c>
      <c r="D258" s="40">
        <v>0</v>
      </c>
      <c r="E258">
        <v>5</v>
      </c>
      <c r="F258">
        <v>2</v>
      </c>
      <c r="G258">
        <v>19</v>
      </c>
      <c r="H258">
        <v>8</v>
      </c>
      <c r="I258">
        <v>0.4</v>
      </c>
      <c r="J258">
        <v>0.42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  <c r="AA258" s="40">
        <f>AVERAGEIFS($C$2:C258, $B$2:B258, B258)</f>
        <v>30.666666666666668</v>
      </c>
      <c r="AB258" s="40">
        <f>AVERAGEIFS($I$2:I258, $B$2:B258, B258)</f>
        <v>0.58333333333333337</v>
      </c>
      <c r="AC258" s="40">
        <f>AVERAGEIFS($J$2:J258, $B$2:B258, B258)</f>
        <v>0.54333333333333333</v>
      </c>
      <c r="AD258" s="40">
        <f>AVERAGEIFS($D$2:D258, $B$2:B258, B258)</f>
        <v>0.66666666666666663</v>
      </c>
    </row>
    <row r="259" spans="1:30" x14ac:dyDescent="0.25">
      <c r="A259" s="39">
        <v>46224</v>
      </c>
      <c r="B259" t="s">
        <v>32</v>
      </c>
      <c r="C259">
        <v>17</v>
      </c>
      <c r="D259" s="40">
        <v>0</v>
      </c>
      <c r="E259">
        <v>5</v>
      </c>
      <c r="F259">
        <v>2</v>
      </c>
      <c r="G259">
        <v>19</v>
      </c>
      <c r="H259">
        <v>8</v>
      </c>
      <c r="I259">
        <v>0.4</v>
      </c>
      <c r="J259">
        <v>0.42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1</v>
      </c>
      <c r="Y259">
        <v>0</v>
      </c>
      <c r="Z259">
        <v>0</v>
      </c>
      <c r="AA259" s="40">
        <f>AVERAGEIFS($C$2:C259, $B$2:B259, B259)</f>
        <v>12.8</v>
      </c>
      <c r="AB259" s="40">
        <f>AVERAGEIFS($I$2:I259, $B$2:B259, B259)</f>
        <v>0.49500000000000011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46224</v>
      </c>
      <c r="B260" t="s">
        <v>17</v>
      </c>
      <c r="C260">
        <v>10</v>
      </c>
      <c r="D260" s="40">
        <v>0</v>
      </c>
      <c r="E260">
        <v>5</v>
      </c>
      <c r="F260">
        <v>2</v>
      </c>
      <c r="G260">
        <v>19</v>
      </c>
      <c r="H260">
        <v>8</v>
      </c>
      <c r="I260">
        <v>0.4</v>
      </c>
      <c r="J260">
        <v>0.42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1</v>
      </c>
      <c r="Y260">
        <v>0</v>
      </c>
      <c r="Z260">
        <v>0</v>
      </c>
      <c r="AA260" s="40">
        <f>AVERAGEIFS($C$2:C260, $B$2:B260, B260)</f>
        <v>10</v>
      </c>
      <c r="AB260" s="40">
        <f>AVERAGEIFS($I$2:I260, $B$2:B260, B260)</f>
        <v>0.41666666666666669</v>
      </c>
      <c r="AC260" s="40">
        <f>AVERAGEIFS($J$2:J260, $B$2:B260, B260)</f>
        <v>0.48333333333333334</v>
      </c>
      <c r="AD260" s="40">
        <f>AVERAGEIFS($D$2:D260, $B$2:B260, B260)</f>
        <v>0.33333333333333331</v>
      </c>
    </row>
    <row r="261" spans="1:30" x14ac:dyDescent="0.25">
      <c r="A261" s="39">
        <v>46226</v>
      </c>
      <c r="B261" t="s">
        <v>34</v>
      </c>
      <c r="C261">
        <v>28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 s="40">
        <f>AVERAGEIFS($C$2:C261, $B$2:B261, B261)</f>
        <v>19.333333333333332</v>
      </c>
      <c r="AB261" s="40">
        <f>AVERAGEIFS($I$2:I261, $B$2:B261, B261)</f>
        <v>0.45</v>
      </c>
      <c r="AC261" s="40">
        <f>AVERAGEIFS($J$2:J261, $B$2:B261, B261)</f>
        <v>0.48999999999999994</v>
      </c>
      <c r="AD261" s="40">
        <f>AVERAGEIFS($D$2:D261, $B$2:B261, B261)</f>
        <v>0.66666666666666663</v>
      </c>
    </row>
    <row r="262" spans="1:30" x14ac:dyDescent="0.25">
      <c r="A262" s="39">
        <v>46226</v>
      </c>
      <c r="B262" t="s">
        <v>2</v>
      </c>
      <c r="C262">
        <v>35</v>
      </c>
      <c r="D262" s="40">
        <v>1</v>
      </c>
      <c r="E262">
        <v>5</v>
      </c>
      <c r="F262">
        <v>3</v>
      </c>
      <c r="G262">
        <v>20</v>
      </c>
      <c r="H262">
        <v>12</v>
      </c>
      <c r="I262">
        <v>0.6</v>
      </c>
      <c r="J262">
        <v>0.6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34.75</v>
      </c>
      <c r="AB262" s="40">
        <f>AVERAGEIFS($I$2:I262, $B$2:B262, B262)</f>
        <v>0.61249999999999993</v>
      </c>
      <c r="AC262" s="40">
        <f>AVERAGEIFS($J$2:J262, $B$2:B262, B262)</f>
        <v>0.56874999999999998</v>
      </c>
      <c r="AD262" s="40">
        <f>AVERAGEIFS($D$2:D262, $B$2:B262, B262)</f>
        <v>0.625</v>
      </c>
    </row>
    <row r="263" spans="1:30" x14ac:dyDescent="0.25">
      <c r="A263" s="39">
        <v>46226</v>
      </c>
      <c r="B263" t="s">
        <v>120</v>
      </c>
      <c r="C263">
        <v>20</v>
      </c>
      <c r="D263" s="40">
        <v>1</v>
      </c>
      <c r="E263">
        <v>5</v>
      </c>
      <c r="F263">
        <v>3</v>
      </c>
      <c r="G263">
        <v>20</v>
      </c>
      <c r="H263">
        <v>12</v>
      </c>
      <c r="I263">
        <v>0.6</v>
      </c>
      <c r="J263">
        <v>0.6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16.428571428571427</v>
      </c>
      <c r="AB263" s="40">
        <f>AVERAGEIFS($I$2:I263, $B$2:B263, B263)</f>
        <v>0.4499999999999999</v>
      </c>
      <c r="AC263" s="40">
        <f>AVERAGEIFS($J$2:J263, $B$2:B263, B263)</f>
        <v>0.46857142857142847</v>
      </c>
      <c r="AD263" s="40">
        <f>AVERAGEIFS($D$2:D263, $B$2:B263, B263)</f>
        <v>0.5</v>
      </c>
    </row>
    <row r="264" spans="1:30" x14ac:dyDescent="0.25">
      <c r="A264" s="39">
        <v>46226</v>
      </c>
      <c r="B264" t="s">
        <v>186</v>
      </c>
      <c r="C264">
        <v>12</v>
      </c>
      <c r="D264" s="40">
        <v>1</v>
      </c>
      <c r="E264">
        <v>5</v>
      </c>
      <c r="F264">
        <v>3</v>
      </c>
      <c r="G264">
        <v>20</v>
      </c>
      <c r="H264">
        <v>12</v>
      </c>
      <c r="I264">
        <v>0.6</v>
      </c>
      <c r="J264">
        <v>0.6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14.307692307692308</v>
      </c>
      <c r="AB264" s="40">
        <f>AVERAGEIFS($I$2:I264, $B$2:B264, B264)</f>
        <v>0.5692307692307691</v>
      </c>
      <c r="AC264" s="40">
        <f>AVERAGEIFS($J$2:J264, $B$2:B264, B264)</f>
        <v>0.5461538461538461</v>
      </c>
      <c r="AD264" s="40">
        <f>AVERAGEIFS($D$2:D264, $B$2:B264, B264)</f>
        <v>0.69230769230769229</v>
      </c>
    </row>
    <row r="265" spans="1:30" x14ac:dyDescent="0.25">
      <c r="A265" s="39">
        <v>46226</v>
      </c>
      <c r="B265" t="s">
        <v>65</v>
      </c>
      <c r="C265">
        <v>32</v>
      </c>
      <c r="D265" s="40">
        <v>1</v>
      </c>
      <c r="E265">
        <v>5</v>
      </c>
      <c r="F265">
        <v>3</v>
      </c>
      <c r="G265">
        <v>20</v>
      </c>
      <c r="H265">
        <v>12</v>
      </c>
      <c r="I265">
        <v>0.6</v>
      </c>
      <c r="J265">
        <v>0.6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21.666666666666668</v>
      </c>
      <c r="AB265" s="40">
        <f>AVERAGEIFS($I$2:I265, $B$2:B265, B265)</f>
        <v>0.70833333333333337</v>
      </c>
      <c r="AC265" s="40">
        <f>AVERAGEIFS($J$2:J265, $B$2:B265, B265)</f>
        <v>0.61666666666666659</v>
      </c>
      <c r="AD265" s="40">
        <f>AVERAGEIFS($D$2:D265, $B$2:B265, B265)</f>
        <v>0.83333333333333337</v>
      </c>
    </row>
    <row r="266" spans="1:30" x14ac:dyDescent="0.25">
      <c r="A266" s="39">
        <v>46226</v>
      </c>
      <c r="B266" t="s">
        <v>247</v>
      </c>
      <c r="C266">
        <v>11</v>
      </c>
      <c r="D266" s="40">
        <v>1</v>
      </c>
      <c r="E266">
        <v>5</v>
      </c>
      <c r="F266">
        <v>3</v>
      </c>
      <c r="G266">
        <v>20</v>
      </c>
      <c r="H266">
        <v>12</v>
      </c>
      <c r="I266">
        <v>0.6</v>
      </c>
      <c r="J266">
        <v>0.6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1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9.75</v>
      </c>
      <c r="AB266" s="40">
        <f>AVERAGEIFS($I$2:I266, $B$2:B266, B266)</f>
        <v>0.56874999999999998</v>
      </c>
      <c r="AC266" s="40">
        <f>AVERAGEIFS($J$2:J266, $B$2:B266, B266)</f>
        <v>0.56374999999999997</v>
      </c>
      <c r="AD266" s="40">
        <f>AVERAGEIFS($D$2:D266, $B$2:B266, B266)</f>
        <v>0.5</v>
      </c>
    </row>
    <row r="267" spans="1:30" x14ac:dyDescent="0.25">
      <c r="A267" s="39">
        <v>46226</v>
      </c>
      <c r="B267" t="s">
        <v>111</v>
      </c>
      <c r="C267">
        <v>20</v>
      </c>
      <c r="D267" s="40">
        <v>1</v>
      </c>
      <c r="E267">
        <v>5</v>
      </c>
      <c r="F267">
        <v>3</v>
      </c>
      <c r="G267">
        <v>20</v>
      </c>
      <c r="H267">
        <v>12</v>
      </c>
      <c r="I267">
        <v>0.6</v>
      </c>
      <c r="J267">
        <v>0.6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1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12.928571428571429</v>
      </c>
      <c r="AB267" s="40">
        <f>AVERAGEIFS($I$2:I267, $B$2:B267, B267)</f>
        <v>0.5892857142857143</v>
      </c>
      <c r="AC267" s="40">
        <f>AVERAGEIFS($J$2:J267, $B$2:B267, B267)</f>
        <v>0.54928571428571427</v>
      </c>
      <c r="AD267" s="40">
        <f>AVERAGEIFS($D$2:D267, $B$2:B267, B267)</f>
        <v>0.5714285714285714</v>
      </c>
    </row>
    <row r="268" spans="1:30" x14ac:dyDescent="0.25">
      <c r="A268" s="39">
        <v>46226</v>
      </c>
      <c r="B268" t="s">
        <v>127</v>
      </c>
      <c r="C268">
        <v>23</v>
      </c>
      <c r="D268" s="40">
        <v>0</v>
      </c>
      <c r="E268">
        <v>5</v>
      </c>
      <c r="F268">
        <v>2</v>
      </c>
      <c r="G268">
        <v>20</v>
      </c>
      <c r="H268">
        <v>8</v>
      </c>
      <c r="I268">
        <v>0.4</v>
      </c>
      <c r="J268">
        <v>0.4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</v>
      </c>
      <c r="AA268" s="40">
        <f>AVERAGEIFS($C$2:C268, $B$2:B268, B268)</f>
        <v>22.294117647058822</v>
      </c>
      <c r="AB268" s="40">
        <f>AVERAGEIFS($I$2:I268, $B$2:B268, B268)</f>
        <v>0.54117647058823537</v>
      </c>
      <c r="AC268" s="40">
        <f>AVERAGEIFS($J$2:J268, $B$2:B268, B268)</f>
        <v>0.5270588235294118</v>
      </c>
      <c r="AD268" s="40">
        <f>AVERAGEIFS($D$2:D268, $B$2:B268, B268)</f>
        <v>0.58823529411764708</v>
      </c>
    </row>
    <row r="269" spans="1:30" x14ac:dyDescent="0.25">
      <c r="A269" s="39">
        <v>46226</v>
      </c>
      <c r="B269" t="s">
        <v>15</v>
      </c>
      <c r="C269">
        <v>23</v>
      </c>
      <c r="D269" s="40">
        <v>0</v>
      </c>
      <c r="E269">
        <v>5</v>
      </c>
      <c r="F269">
        <v>2</v>
      </c>
      <c r="G269">
        <v>20</v>
      </c>
      <c r="H269">
        <v>8</v>
      </c>
      <c r="I269">
        <v>0.4</v>
      </c>
      <c r="J269">
        <v>0.4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 s="40">
        <f>AVERAGEIFS($C$2:C269, $B$2:B269, B269)</f>
        <v>20.5</v>
      </c>
      <c r="AB269" s="40">
        <f>AVERAGEIFS($I$2:I269, $B$2:B269, B269)</f>
        <v>0.45624999999999999</v>
      </c>
      <c r="AC269" s="40">
        <f>AVERAGEIFS($J$2:J269, $B$2:B269, B269)</f>
        <v>0.50124999999999997</v>
      </c>
      <c r="AD269" s="40">
        <f>AVERAGEIFS($D$2:D269, $B$2:B269, B269)</f>
        <v>0.375</v>
      </c>
    </row>
    <row r="270" spans="1:30" x14ac:dyDescent="0.25">
      <c r="A270" s="39">
        <v>46226</v>
      </c>
      <c r="B270" t="s">
        <v>113</v>
      </c>
      <c r="C270">
        <v>18</v>
      </c>
      <c r="D270" s="40">
        <v>0</v>
      </c>
      <c r="E270">
        <v>5</v>
      </c>
      <c r="F270">
        <v>2</v>
      </c>
      <c r="G270">
        <v>20</v>
      </c>
      <c r="H270">
        <v>8</v>
      </c>
      <c r="I270">
        <v>0.4</v>
      </c>
      <c r="J270">
        <v>0.4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 s="40">
        <f>AVERAGEIFS($C$2:C270, $B$2:B270, B270)</f>
        <v>28.8</v>
      </c>
      <c r="AB270" s="40">
        <f>AVERAGEIFS($I$2:I270, $B$2:B270, B270)</f>
        <v>0.57000000000000006</v>
      </c>
      <c r="AC270" s="40">
        <f>AVERAGEIFS($J$2:J270, $B$2:B270, B270)</f>
        <v>0.502</v>
      </c>
      <c r="AD270" s="40">
        <f>AVERAGEIFS($D$2:D270, $B$2:B270, B270)</f>
        <v>0.6</v>
      </c>
    </row>
    <row r="271" spans="1:30" x14ac:dyDescent="0.25">
      <c r="A271" s="39">
        <v>46226</v>
      </c>
      <c r="B271" t="s">
        <v>253</v>
      </c>
      <c r="C271">
        <v>35</v>
      </c>
      <c r="D271" s="40">
        <v>0</v>
      </c>
      <c r="E271">
        <v>5</v>
      </c>
      <c r="F271">
        <v>2</v>
      </c>
      <c r="G271">
        <v>20</v>
      </c>
      <c r="H271">
        <v>8</v>
      </c>
      <c r="I271">
        <v>0.4</v>
      </c>
      <c r="J271">
        <v>0.4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 s="40">
        <f>AVERAGEIFS($C$2:C271, $B$2:B271, B271)</f>
        <v>23.4</v>
      </c>
      <c r="AB271" s="40">
        <f>AVERAGEIFS($I$2:I271, $B$2:B271, B271)</f>
        <v>0.36</v>
      </c>
      <c r="AC271" s="40">
        <f>AVERAGEIFS($J$2:J271, $B$2:B271, B271)</f>
        <v>0.41399999999999998</v>
      </c>
      <c r="AD271" s="40">
        <f>AVERAGEIFS($D$2:D271, $B$2:B271, B271)</f>
        <v>0.2</v>
      </c>
    </row>
    <row r="272" spans="1:30" x14ac:dyDescent="0.25">
      <c r="A272" s="39">
        <v>46226</v>
      </c>
      <c r="B272" t="s">
        <v>23</v>
      </c>
      <c r="C272">
        <v>16</v>
      </c>
      <c r="D272" s="40">
        <v>0</v>
      </c>
      <c r="E272">
        <v>5</v>
      </c>
      <c r="F272">
        <v>2</v>
      </c>
      <c r="G272">
        <v>20</v>
      </c>
      <c r="H272">
        <v>8</v>
      </c>
      <c r="I272">
        <v>0.4</v>
      </c>
      <c r="J272">
        <v>0.4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 s="40">
        <f>AVERAGEIFS($C$2:C272, $B$2:B272, B272)</f>
        <v>12.909090909090908</v>
      </c>
      <c r="AB272" s="40">
        <f>AVERAGEIFS($I$2:I272, $B$2:B272, B272)</f>
        <v>0.45454545454545464</v>
      </c>
      <c r="AC272" s="40">
        <f>AVERAGEIFS($J$2:J272, $B$2:B272, B272)</f>
        <v>0.44363636363636361</v>
      </c>
      <c r="AD272" s="40">
        <f>AVERAGEIFS($D$2:D272, $B$2:B272, B272)</f>
        <v>0.36363636363636365</v>
      </c>
    </row>
    <row r="273" spans="1:30" x14ac:dyDescent="0.25">
      <c r="A273" s="39">
        <v>46226</v>
      </c>
      <c r="B273" t="s">
        <v>32</v>
      </c>
      <c r="C273">
        <v>19</v>
      </c>
      <c r="D273" s="40">
        <v>0</v>
      </c>
      <c r="E273">
        <v>5</v>
      </c>
      <c r="F273">
        <v>2</v>
      </c>
      <c r="G273">
        <v>20</v>
      </c>
      <c r="H273">
        <v>8</v>
      </c>
      <c r="I273">
        <v>0.4</v>
      </c>
      <c r="J273">
        <v>0.4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 s="40">
        <f>AVERAGEIFS($C$2:C273, $B$2:B273, B273)</f>
        <v>13.363636363636363</v>
      </c>
      <c r="AB273" s="40">
        <f>AVERAGEIFS($I$2:I273, $B$2:B273, B273)</f>
        <v>0.4863636363636365</v>
      </c>
      <c r="AC273" s="40">
        <f>AVERAGEIFS($J$2:J273, $B$2:B273, B273)</f>
        <v>0.48909090909090919</v>
      </c>
      <c r="AD273" s="40">
        <f>AVERAGEIFS($D$2:D273, $B$2:B273, B273)</f>
        <v>0.54545454545454541</v>
      </c>
    </row>
    <row r="274" spans="1:30" x14ac:dyDescent="0.25">
      <c r="A274" s="39">
        <v>46226</v>
      </c>
      <c r="B274" t="s">
        <v>17</v>
      </c>
      <c r="C274">
        <v>12</v>
      </c>
      <c r="D274" s="40">
        <v>0</v>
      </c>
      <c r="E274">
        <v>5</v>
      </c>
      <c r="F274">
        <v>2</v>
      </c>
      <c r="G274">
        <v>20</v>
      </c>
      <c r="H274">
        <v>8</v>
      </c>
      <c r="I274">
        <v>0.4</v>
      </c>
      <c r="J274">
        <v>0.4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 s="40">
        <f>AVERAGEIFS($C$2:C274, $B$2:B274, B274)</f>
        <v>10.5</v>
      </c>
      <c r="AB274" s="40">
        <f>AVERAGEIFS($I$2:I274, $B$2:B274, B274)</f>
        <v>0.41249999999999998</v>
      </c>
      <c r="AC274" s="40">
        <f>AVERAGEIFS($J$2:J274, $B$2:B274, B274)</f>
        <v>0.46250000000000002</v>
      </c>
      <c r="AD274" s="40">
        <f>AVERAGEIFS($D$2:D274, $B$2:B274, B274)</f>
        <v>0.25</v>
      </c>
    </row>
    <row r="275" spans="1:30" x14ac:dyDescent="0.25">
      <c r="A275" s="39">
        <v>46227</v>
      </c>
      <c r="B275" t="s">
        <v>2</v>
      </c>
      <c r="C275">
        <v>33</v>
      </c>
      <c r="D275" s="40">
        <v>1</v>
      </c>
      <c r="E275">
        <v>4</v>
      </c>
      <c r="F275">
        <v>3</v>
      </c>
      <c r="G275">
        <v>15</v>
      </c>
      <c r="H275">
        <v>11</v>
      </c>
      <c r="I275">
        <v>0.75</v>
      </c>
      <c r="J275">
        <v>0.73</v>
      </c>
      <c r="K275">
        <v>1</v>
      </c>
      <c r="L275">
        <v>0</v>
      </c>
      <c r="M275">
        <v>1</v>
      </c>
      <c r="N275">
        <v>0</v>
      </c>
      <c r="O275">
        <v>0</v>
      </c>
      <c r="P275">
        <v>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 s="40">
        <f>AVERAGEIFS($C$2:C275, $B$2:B275, B275)</f>
        <v>34.555555555555557</v>
      </c>
      <c r="AB275" s="40">
        <f>AVERAGEIFS($I$2:I275, $B$2:B275, B275)</f>
        <v>0.62777777777777777</v>
      </c>
      <c r="AC275" s="40">
        <f>AVERAGEIFS($J$2:J275, $B$2:B275, B275)</f>
        <v>0.58666666666666656</v>
      </c>
      <c r="AD275" s="40">
        <f>AVERAGEIFS($D$2:D275, $B$2:B275, B275)</f>
        <v>0.66666666666666663</v>
      </c>
    </row>
    <row r="276" spans="1:30" x14ac:dyDescent="0.25">
      <c r="A276" s="39">
        <v>46227</v>
      </c>
      <c r="B276" t="s">
        <v>4</v>
      </c>
      <c r="C276">
        <v>33</v>
      </c>
      <c r="D276" s="40">
        <v>1</v>
      </c>
      <c r="E276">
        <v>4</v>
      </c>
      <c r="F276">
        <v>3</v>
      </c>
      <c r="G276">
        <v>15</v>
      </c>
      <c r="H276">
        <v>11</v>
      </c>
      <c r="I276">
        <v>0.75</v>
      </c>
      <c r="J276">
        <v>0.73</v>
      </c>
      <c r="K276">
        <v>1</v>
      </c>
      <c r="L276">
        <v>0</v>
      </c>
      <c r="M276">
        <v>1</v>
      </c>
      <c r="N276">
        <v>0</v>
      </c>
      <c r="O276">
        <v>0</v>
      </c>
      <c r="P276">
        <v>1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f>AVERAGEIFS($C$2:C276, $B$2:B276, B276)</f>
        <v>35.5</v>
      </c>
      <c r="AB276" s="40">
        <f>AVERAGEIFS($I$2:I276, $B$2:B276, B276)</f>
        <v>0.58750000000000002</v>
      </c>
      <c r="AC276" s="40">
        <f>AVERAGEIFS($J$2:J276, $B$2:B276, B276)</f>
        <v>0.60750000000000004</v>
      </c>
      <c r="AD276" s="40">
        <f>AVERAGEIFS($D$2:D276, $B$2:B276, B276)</f>
        <v>0.75</v>
      </c>
    </row>
    <row r="277" spans="1:30" x14ac:dyDescent="0.25">
      <c r="A277" s="39">
        <v>46227</v>
      </c>
      <c r="B277" t="s">
        <v>1</v>
      </c>
      <c r="C277">
        <v>33</v>
      </c>
      <c r="D277" s="40">
        <v>1</v>
      </c>
      <c r="E277">
        <v>4</v>
      </c>
      <c r="F277">
        <v>3</v>
      </c>
      <c r="G277">
        <v>15</v>
      </c>
      <c r="H277">
        <v>11</v>
      </c>
      <c r="I277">
        <v>0.75</v>
      </c>
      <c r="J277">
        <v>0.73</v>
      </c>
      <c r="K277">
        <v>1</v>
      </c>
      <c r="L277">
        <v>0</v>
      </c>
      <c r="M277">
        <v>1</v>
      </c>
      <c r="N277">
        <v>0</v>
      </c>
      <c r="O277">
        <v>0</v>
      </c>
      <c r="P277">
        <v>1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f>AVERAGEIFS($C$2:C277, $B$2:B277, B277)</f>
        <v>26</v>
      </c>
      <c r="AB277" s="40">
        <f>AVERAGEIFS($I$2:I277, $B$2:B277, B277)</f>
        <v>0.55833333333333335</v>
      </c>
      <c r="AC277" s="40">
        <f>AVERAGEIFS($J$2:J277, $B$2:B277, B277)</f>
        <v>0.5</v>
      </c>
      <c r="AD277" s="40">
        <f>AVERAGEIFS($D$2:D277, $B$2:B277, B277)</f>
        <v>0.66666666666666663</v>
      </c>
    </row>
    <row r="278" spans="1:30" x14ac:dyDescent="0.25">
      <c r="A278" s="39">
        <v>46227</v>
      </c>
      <c r="B278" t="s">
        <v>6</v>
      </c>
      <c r="C278">
        <v>30</v>
      </c>
      <c r="D278" s="40">
        <v>1</v>
      </c>
      <c r="E278">
        <v>4</v>
      </c>
      <c r="F278">
        <v>3</v>
      </c>
      <c r="G278">
        <v>15</v>
      </c>
      <c r="H278">
        <v>11</v>
      </c>
      <c r="I278">
        <v>0.75</v>
      </c>
      <c r="J278">
        <v>0.73</v>
      </c>
      <c r="K278">
        <v>1</v>
      </c>
      <c r="L278">
        <v>0</v>
      </c>
      <c r="M278">
        <v>1</v>
      </c>
      <c r="N278">
        <v>0</v>
      </c>
      <c r="O278">
        <v>0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f>AVERAGEIFS($C$2:C278, $B$2:B278, B278)</f>
        <v>27.4</v>
      </c>
      <c r="AB278" s="40">
        <f>AVERAGEIFS($I$2:I278, $B$2:B278, B278)</f>
        <v>0.625</v>
      </c>
      <c r="AC278" s="40">
        <f>AVERAGEIFS($J$2:J278, $B$2:B278, B278)</f>
        <v>0.60500000000000009</v>
      </c>
      <c r="AD278" s="40">
        <f>AVERAGEIFS($D$2:D278, $B$2:B278, B278)</f>
        <v>0.7</v>
      </c>
    </row>
    <row r="279" spans="1:30" x14ac:dyDescent="0.25">
      <c r="A279" s="39">
        <v>46227</v>
      </c>
      <c r="B279" t="s">
        <v>34</v>
      </c>
      <c r="C279">
        <v>26</v>
      </c>
      <c r="D279" s="40">
        <v>1</v>
      </c>
      <c r="E279">
        <v>4</v>
      </c>
      <c r="F279">
        <v>3</v>
      </c>
      <c r="G279">
        <v>15</v>
      </c>
      <c r="H279">
        <v>11</v>
      </c>
      <c r="I279">
        <v>0.75</v>
      </c>
      <c r="J279">
        <v>0.73</v>
      </c>
      <c r="K279">
        <v>1</v>
      </c>
      <c r="L279">
        <v>0</v>
      </c>
      <c r="M279">
        <v>1</v>
      </c>
      <c r="N279">
        <v>0</v>
      </c>
      <c r="O279">
        <v>0</v>
      </c>
      <c r="P279">
        <v>1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f>AVERAGEIFS($C$2:C279, $B$2:B279, B279)</f>
        <v>21</v>
      </c>
      <c r="AB279" s="40">
        <f>AVERAGEIFS($I$2:I279, $B$2:B279, B279)</f>
        <v>0.52500000000000002</v>
      </c>
      <c r="AC279" s="40">
        <f>AVERAGEIFS($J$2:J279, $B$2:B279, B279)</f>
        <v>0.54999999999999993</v>
      </c>
      <c r="AD279" s="40">
        <f>AVERAGEIFS($D$2:D279, $B$2:B279, B279)</f>
        <v>0.75</v>
      </c>
    </row>
    <row r="280" spans="1:30" x14ac:dyDescent="0.25">
      <c r="A280" s="39">
        <v>46227</v>
      </c>
      <c r="B280" t="s">
        <v>5</v>
      </c>
      <c r="C280">
        <v>21</v>
      </c>
      <c r="D280" s="40">
        <v>1</v>
      </c>
      <c r="E280">
        <v>4</v>
      </c>
      <c r="F280">
        <v>3</v>
      </c>
      <c r="G280">
        <v>15</v>
      </c>
      <c r="H280">
        <v>11</v>
      </c>
      <c r="I280">
        <v>0.75</v>
      </c>
      <c r="J280">
        <v>0.73</v>
      </c>
      <c r="K280">
        <v>1</v>
      </c>
      <c r="L280">
        <v>0</v>
      </c>
      <c r="M280">
        <v>1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23.8</v>
      </c>
      <c r="AB280" s="40">
        <f>AVERAGEIFS($I$2:I280, $B$2:B280, B280)</f>
        <v>0.44000000000000006</v>
      </c>
      <c r="AC280" s="40">
        <f>AVERAGEIFS($J$2:J280, $B$2:B280, B280)</f>
        <v>0.50800000000000001</v>
      </c>
      <c r="AD280" s="40">
        <f>AVERAGEIFS($D$2:D280, $B$2:B280, B280)</f>
        <v>0.2</v>
      </c>
    </row>
    <row r="281" spans="1:30" x14ac:dyDescent="0.25">
      <c r="A281" s="39">
        <v>46227</v>
      </c>
      <c r="B281" t="s">
        <v>90</v>
      </c>
      <c r="C281">
        <v>17</v>
      </c>
      <c r="D281" s="40">
        <v>1</v>
      </c>
      <c r="E281">
        <v>4</v>
      </c>
      <c r="F281">
        <v>3</v>
      </c>
      <c r="G281">
        <v>15</v>
      </c>
      <c r="H281">
        <v>11</v>
      </c>
      <c r="I281">
        <v>0.75</v>
      </c>
      <c r="J281">
        <v>0.73</v>
      </c>
      <c r="K281">
        <v>1</v>
      </c>
      <c r="L281">
        <v>0</v>
      </c>
      <c r="M281">
        <v>1</v>
      </c>
      <c r="N281">
        <v>0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27.25</v>
      </c>
      <c r="AB281" s="40">
        <f>AVERAGEIFS($I$2:I281, $B$2:B281, B281)</f>
        <v>0.625</v>
      </c>
      <c r="AC281" s="40">
        <f>AVERAGEIFS($J$2:J281, $B$2:B281, B281)</f>
        <v>0.59</v>
      </c>
      <c r="AD281" s="40">
        <f>AVERAGEIFS($D$2:D281, $B$2:B281, B281)</f>
        <v>0.75</v>
      </c>
    </row>
    <row r="282" spans="1:30" x14ac:dyDescent="0.25">
      <c r="A282" s="39">
        <v>46227</v>
      </c>
      <c r="B282" t="s">
        <v>3</v>
      </c>
      <c r="C282">
        <v>33</v>
      </c>
      <c r="D282" s="40">
        <v>0</v>
      </c>
      <c r="E282">
        <v>4</v>
      </c>
      <c r="F282">
        <v>1</v>
      </c>
      <c r="G282">
        <v>15</v>
      </c>
      <c r="H282">
        <v>4</v>
      </c>
      <c r="I282">
        <v>0.25</v>
      </c>
      <c r="J282">
        <v>0.27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1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22.857142857142858</v>
      </c>
      <c r="AB282" s="40">
        <f>AVERAGEIFS($I$2:I282, $B$2:B282, B282)</f>
        <v>0.39285714285714285</v>
      </c>
      <c r="AC282" s="40">
        <f>AVERAGEIFS($J$2:J282, $B$2:B282, B282)</f>
        <v>0.38857142857142862</v>
      </c>
      <c r="AD282" s="40">
        <f>AVERAGEIFS($D$2:D282, $B$2:B282, B282)</f>
        <v>0.2857142857142857</v>
      </c>
    </row>
    <row r="283" spans="1:30" x14ac:dyDescent="0.25">
      <c r="A283" s="39">
        <v>46227</v>
      </c>
      <c r="B283" t="s">
        <v>16</v>
      </c>
      <c r="C283">
        <v>29</v>
      </c>
      <c r="D283" s="40">
        <v>0</v>
      </c>
      <c r="E283">
        <v>4</v>
      </c>
      <c r="F283">
        <v>1</v>
      </c>
      <c r="G283">
        <v>15</v>
      </c>
      <c r="H283">
        <v>4</v>
      </c>
      <c r="I283">
        <v>0.25</v>
      </c>
      <c r="J283">
        <v>0.27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1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33.5</v>
      </c>
      <c r="AB283" s="40">
        <f>AVERAGEIFS($I$2:I283, $B$2:B283, B283)</f>
        <v>0.42499999999999999</v>
      </c>
      <c r="AC283" s="40">
        <f>AVERAGEIFS($J$2:J283, $B$2:B283, B283)</f>
        <v>0.41000000000000003</v>
      </c>
      <c r="AD283" s="40">
        <f>AVERAGEIFS($D$2:D283, $B$2:B283, B283)</f>
        <v>0.5</v>
      </c>
    </row>
    <row r="284" spans="1:30" x14ac:dyDescent="0.25">
      <c r="A284" s="39">
        <v>46227</v>
      </c>
      <c r="B284" t="s">
        <v>14</v>
      </c>
      <c r="C284">
        <v>26</v>
      </c>
      <c r="D284" s="40">
        <v>0</v>
      </c>
      <c r="E284">
        <v>4</v>
      </c>
      <c r="F284">
        <v>1</v>
      </c>
      <c r="G284">
        <v>15</v>
      </c>
      <c r="H284">
        <v>4</v>
      </c>
      <c r="I284">
        <v>0.25</v>
      </c>
      <c r="J284">
        <v>0.27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27.666666666666668</v>
      </c>
      <c r="AB284" s="40">
        <f>AVERAGEIFS($I$2:I284, $B$2:B284, B284)</f>
        <v>0.46666666666666662</v>
      </c>
      <c r="AC284" s="40">
        <f>AVERAGEIFS($J$2:J284, $B$2:B284, B284)</f>
        <v>0.43333333333333335</v>
      </c>
      <c r="AD284" s="40">
        <f>AVERAGEIFS($D$2:D284, $B$2:B284, B284)</f>
        <v>0.33333333333333331</v>
      </c>
    </row>
    <row r="285" spans="1:30" x14ac:dyDescent="0.25">
      <c r="A285" s="39">
        <v>46227</v>
      </c>
      <c r="B285" t="s">
        <v>15</v>
      </c>
      <c r="C285">
        <v>23</v>
      </c>
      <c r="D285" s="40">
        <v>0</v>
      </c>
      <c r="E285">
        <v>4</v>
      </c>
      <c r="F285">
        <v>1</v>
      </c>
      <c r="G285">
        <v>15</v>
      </c>
      <c r="H285">
        <v>4</v>
      </c>
      <c r="I285">
        <v>0.25</v>
      </c>
      <c r="J285">
        <v>0.27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20.777777777777779</v>
      </c>
      <c r="AB285" s="40">
        <f>AVERAGEIFS($I$2:I285, $B$2:B285, B285)</f>
        <v>0.43333333333333335</v>
      </c>
      <c r="AC285" s="40">
        <f>AVERAGEIFS($J$2:J285, $B$2:B285, B285)</f>
        <v>0.47555555555555551</v>
      </c>
      <c r="AD285" s="40">
        <f>AVERAGEIFS($D$2:D285, $B$2:B285, B285)</f>
        <v>0.33333333333333331</v>
      </c>
    </row>
    <row r="286" spans="1:30" x14ac:dyDescent="0.25">
      <c r="A286" s="39">
        <v>46227</v>
      </c>
      <c r="B286" t="s">
        <v>13</v>
      </c>
      <c r="C286">
        <v>23</v>
      </c>
      <c r="D286" s="40">
        <v>0</v>
      </c>
      <c r="E286">
        <v>4</v>
      </c>
      <c r="F286">
        <v>1</v>
      </c>
      <c r="G286">
        <v>15</v>
      </c>
      <c r="H286">
        <v>4</v>
      </c>
      <c r="I286">
        <v>0.25</v>
      </c>
      <c r="J286">
        <v>0.27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1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26.857142857142858</v>
      </c>
      <c r="AB286" s="40">
        <f>AVERAGEIFS($I$2:I286, $B$2:B286, B286)</f>
        <v>0.36428571428571427</v>
      </c>
      <c r="AC286" s="40">
        <f>AVERAGEIFS($J$2:J286, $B$2:B286, B286)</f>
        <v>0.42</v>
      </c>
      <c r="AD286" s="40">
        <f>AVERAGEIFS($D$2:D286, $B$2:B286, B286)</f>
        <v>0.14285714285714285</v>
      </c>
    </row>
    <row r="287" spans="1:30" x14ac:dyDescent="0.25">
      <c r="A287" s="39">
        <v>46227</v>
      </c>
      <c r="B287" t="s">
        <v>12</v>
      </c>
      <c r="C287">
        <v>20</v>
      </c>
      <c r="D287" s="40">
        <v>0</v>
      </c>
      <c r="E287">
        <v>4</v>
      </c>
      <c r="F287">
        <v>1</v>
      </c>
      <c r="G287">
        <v>15</v>
      </c>
      <c r="H287">
        <v>4</v>
      </c>
      <c r="I287">
        <v>0.25</v>
      </c>
      <c r="J287">
        <v>0.27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23.375</v>
      </c>
      <c r="AB287" s="40">
        <f>AVERAGEIFS($I$2:I287, $B$2:B287, B287)</f>
        <v>0.55625000000000002</v>
      </c>
      <c r="AC287" s="40">
        <f>AVERAGEIFS($J$2:J287, $B$2:B287, B287)</f>
        <v>0.49125000000000002</v>
      </c>
      <c r="AD287" s="40">
        <f>AVERAGEIFS($D$2:D287, $B$2:B287, B287)</f>
        <v>0.625</v>
      </c>
    </row>
    <row r="288" spans="1:30" x14ac:dyDescent="0.25">
      <c r="A288" s="39">
        <v>46227</v>
      </c>
      <c r="B288" t="s">
        <v>18</v>
      </c>
      <c r="C288">
        <v>14</v>
      </c>
      <c r="D288" s="40">
        <v>0</v>
      </c>
      <c r="E288">
        <v>4</v>
      </c>
      <c r="F288">
        <v>1</v>
      </c>
      <c r="G288">
        <v>15</v>
      </c>
      <c r="H288">
        <v>4</v>
      </c>
      <c r="I288">
        <v>0.25</v>
      </c>
      <c r="J288">
        <v>0.27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1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23.6</v>
      </c>
      <c r="AB288" s="40">
        <f>AVERAGEIFS($I$2:I288, $B$2:B288, B288)</f>
        <v>0.38</v>
      </c>
      <c r="AC288" s="40">
        <f>AVERAGEIFS($J$2:J288, $B$2:B288, B288)</f>
        <v>0.442</v>
      </c>
      <c r="AD288" s="40">
        <f>AVERAGEIFS($D$2:D288, $B$2:B288, B288)</f>
        <v>0.2</v>
      </c>
    </row>
    <row r="289" spans="1:30" x14ac:dyDescent="0.25">
      <c r="A289" s="39">
        <v>46229</v>
      </c>
      <c r="B289" t="s">
        <v>31</v>
      </c>
      <c r="C289">
        <v>15</v>
      </c>
      <c r="D289" s="40">
        <v>0</v>
      </c>
      <c r="E289">
        <v>3</v>
      </c>
      <c r="F289">
        <v>1</v>
      </c>
      <c r="G289">
        <v>12</v>
      </c>
      <c r="H289">
        <v>3</v>
      </c>
      <c r="I289">
        <v>0.33</v>
      </c>
      <c r="J289">
        <v>0.25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1</v>
      </c>
      <c r="Z289">
        <v>0</v>
      </c>
      <c r="AA289" s="40">
        <f>AVERAGEIFS($C$2:C289, $B$2:B289, B289)</f>
        <v>18.142857142857142</v>
      </c>
      <c r="AB289" s="40">
        <f>AVERAGEIFS($I$2:I289, $B$2:B289, B289)</f>
        <v>0.54</v>
      </c>
      <c r="AC289" s="40">
        <f>AVERAGEIFS($J$2:J289, $B$2:B289, B289)</f>
        <v>0.49428571428571427</v>
      </c>
      <c r="AD289" s="40">
        <f>AVERAGEIFS($D$2:D289, $B$2:B289, B289)</f>
        <v>0.5714285714285714</v>
      </c>
    </row>
    <row r="290" spans="1:30" x14ac:dyDescent="0.25">
      <c r="A290" s="39">
        <v>46229</v>
      </c>
      <c r="B290" t="s">
        <v>19</v>
      </c>
      <c r="C290">
        <v>17</v>
      </c>
      <c r="D290" s="40">
        <v>0</v>
      </c>
      <c r="E290">
        <v>3</v>
      </c>
      <c r="F290">
        <v>1</v>
      </c>
      <c r="G290">
        <v>12</v>
      </c>
      <c r="H290">
        <v>3</v>
      </c>
      <c r="I290">
        <v>0.33</v>
      </c>
      <c r="J290">
        <v>0.25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1</v>
      </c>
      <c r="Z290">
        <v>0</v>
      </c>
      <c r="AA290" s="40">
        <f>AVERAGEIFS($C$2:C290, $B$2:B290, B290)</f>
        <v>17</v>
      </c>
      <c r="AB290" s="40">
        <f>AVERAGEIFS($I$2:I290, $B$2:B290, B290)</f>
        <v>0.33</v>
      </c>
      <c r="AC290" s="40">
        <f>AVERAGEIFS($J$2:J290, $B$2:B290, B290)</f>
        <v>0.25</v>
      </c>
      <c r="AD290" s="40">
        <f>AVERAGEIFS($D$2:D290, $B$2:B290, B290)</f>
        <v>0</v>
      </c>
    </row>
    <row r="291" spans="1:30" x14ac:dyDescent="0.25">
      <c r="A291" s="39">
        <v>46229</v>
      </c>
      <c r="B291" t="s">
        <v>21</v>
      </c>
      <c r="C291">
        <v>8</v>
      </c>
      <c r="D291" s="40">
        <v>0</v>
      </c>
      <c r="E291">
        <v>3</v>
      </c>
      <c r="F291">
        <v>1</v>
      </c>
      <c r="G291">
        <v>12</v>
      </c>
      <c r="H291">
        <v>3</v>
      </c>
      <c r="I291">
        <v>0.33</v>
      </c>
      <c r="J291">
        <v>0.25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v>0</v>
      </c>
      <c r="AA291" s="40">
        <f>AVERAGEIFS($C$2:C291, $B$2:B291, B291)</f>
        <v>15.8</v>
      </c>
      <c r="AB291" s="40">
        <f>AVERAGEIFS($I$2:I291, $B$2:B291, B291)</f>
        <v>0.53600000000000003</v>
      </c>
      <c r="AC291" s="40">
        <f>AVERAGEIFS($J$2:J291, $B$2:B291, B291)</f>
        <v>0.49199999999999999</v>
      </c>
      <c r="AD291" s="40">
        <f>AVERAGEIFS($D$2:D291, $B$2:B291, B291)</f>
        <v>0.6</v>
      </c>
    </row>
    <row r="292" spans="1:30" x14ac:dyDescent="0.25">
      <c r="A292" s="39">
        <v>46229</v>
      </c>
      <c r="B292" t="s">
        <v>20</v>
      </c>
      <c r="C292">
        <v>17</v>
      </c>
      <c r="D292" s="40">
        <v>0</v>
      </c>
      <c r="E292">
        <v>3</v>
      </c>
      <c r="F292">
        <v>1</v>
      </c>
      <c r="G292">
        <v>12</v>
      </c>
      <c r="H292">
        <v>3</v>
      </c>
      <c r="I292">
        <v>0.33</v>
      </c>
      <c r="J292">
        <v>0.25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15.6</v>
      </c>
      <c r="AB292" s="40">
        <f>AVERAGEIFS($I$2:I292, $B$2:B292, B292)</f>
        <v>0.41799999999999998</v>
      </c>
      <c r="AC292" s="40">
        <f>AVERAGEIFS($J$2:J292, $B$2:B292, B292)</f>
        <v>0.45800000000000002</v>
      </c>
      <c r="AD292" s="40">
        <f>AVERAGEIFS($D$2:D292, $B$2:B292, B292)</f>
        <v>0.4</v>
      </c>
    </row>
    <row r="293" spans="1:30" x14ac:dyDescent="0.25">
      <c r="A293" s="39">
        <v>46229</v>
      </c>
      <c r="B293" t="s">
        <v>22</v>
      </c>
      <c r="C293">
        <v>15</v>
      </c>
      <c r="D293" s="40">
        <v>0</v>
      </c>
      <c r="E293">
        <v>3</v>
      </c>
      <c r="F293">
        <v>1</v>
      </c>
      <c r="G293">
        <v>12</v>
      </c>
      <c r="H293">
        <v>3</v>
      </c>
      <c r="I293">
        <v>0.33</v>
      </c>
      <c r="J293">
        <v>0.25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12.5</v>
      </c>
      <c r="AB293" s="40">
        <f>AVERAGEIFS($I$2:I293, $B$2:B293, B293)</f>
        <v>0.4325</v>
      </c>
      <c r="AC293" s="40">
        <f>AVERAGEIFS($J$2:J293, $B$2:B293, B293)</f>
        <v>0.43</v>
      </c>
      <c r="AD293" s="40">
        <f>AVERAGEIFS($D$2:D293, $B$2:B293, B293)</f>
        <v>0.25</v>
      </c>
    </row>
    <row r="294" spans="1:30" x14ac:dyDescent="0.25">
      <c r="A294" s="39">
        <v>46229</v>
      </c>
      <c r="B294" t="s">
        <v>120</v>
      </c>
      <c r="C294">
        <v>9</v>
      </c>
      <c r="D294" s="40">
        <v>0</v>
      </c>
      <c r="E294">
        <v>3</v>
      </c>
      <c r="F294">
        <v>1</v>
      </c>
      <c r="G294">
        <v>12</v>
      </c>
      <c r="H294">
        <v>3</v>
      </c>
      <c r="I294">
        <v>0.33</v>
      </c>
      <c r="J294">
        <v>0.25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15.933333333333334</v>
      </c>
      <c r="AB294" s="40">
        <f>AVERAGEIFS($I$2:I294, $B$2:B294, B294)</f>
        <v>0.44199999999999995</v>
      </c>
      <c r="AC294" s="40">
        <f>AVERAGEIFS($J$2:J294, $B$2:B294, B294)</f>
        <v>0.4539999999999999</v>
      </c>
      <c r="AD294" s="40">
        <f>AVERAGEIFS($D$2:D294, $B$2:B294, B294)</f>
        <v>0.46666666666666667</v>
      </c>
    </row>
    <row r="295" spans="1:30" x14ac:dyDescent="0.25">
      <c r="A295" s="39">
        <v>46229</v>
      </c>
      <c r="B295" t="s">
        <v>127</v>
      </c>
      <c r="C295">
        <v>21</v>
      </c>
      <c r="D295" s="40">
        <v>0</v>
      </c>
      <c r="E295">
        <v>3</v>
      </c>
      <c r="F295">
        <v>1</v>
      </c>
      <c r="G295">
        <v>12</v>
      </c>
      <c r="H295">
        <v>3</v>
      </c>
      <c r="I295">
        <v>0.33</v>
      </c>
      <c r="J295">
        <v>0.25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22.222222222222221</v>
      </c>
      <c r="AB295" s="40">
        <f>AVERAGEIFS($I$2:I295, $B$2:B295, B295)</f>
        <v>0.5294444444444445</v>
      </c>
      <c r="AC295" s="40">
        <f>AVERAGEIFS($J$2:J295, $B$2:B295, B295)</f>
        <v>0.51166666666666671</v>
      </c>
      <c r="AD295" s="40">
        <f>AVERAGEIFS($D$2:D295, $B$2:B295, B295)</f>
        <v>0.55555555555555558</v>
      </c>
    </row>
    <row r="296" spans="1:30" x14ac:dyDescent="0.25">
      <c r="A296" s="39">
        <v>46229</v>
      </c>
      <c r="B296" t="s">
        <v>65</v>
      </c>
      <c r="C296">
        <v>19</v>
      </c>
      <c r="D296" s="40">
        <v>1</v>
      </c>
      <c r="E296">
        <v>3</v>
      </c>
      <c r="F296">
        <v>2</v>
      </c>
      <c r="G296">
        <v>12</v>
      </c>
      <c r="H296">
        <v>9</v>
      </c>
      <c r="I296">
        <v>0.67</v>
      </c>
      <c r="J296">
        <v>0.75</v>
      </c>
      <c r="K296">
        <v>0</v>
      </c>
      <c r="L296">
        <v>0</v>
      </c>
      <c r="M296">
        <v>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21.285714285714285</v>
      </c>
      <c r="AB296" s="40">
        <f>AVERAGEIFS($I$2:I296, $B$2:B296, B296)</f>
        <v>0.70285714285714285</v>
      </c>
      <c r="AC296" s="40">
        <f>AVERAGEIFS($J$2:J296, $B$2:B296, B296)</f>
        <v>0.63571428571428557</v>
      </c>
      <c r="AD296" s="40">
        <f>AVERAGEIFS($D$2:D296, $B$2:B296, B296)</f>
        <v>0.8571428571428571</v>
      </c>
    </row>
    <row r="297" spans="1:30" x14ac:dyDescent="0.25">
      <c r="A297" s="39">
        <v>46229</v>
      </c>
      <c r="B297" t="s">
        <v>151</v>
      </c>
      <c r="C297">
        <v>14</v>
      </c>
      <c r="D297" s="40">
        <v>1</v>
      </c>
      <c r="E297">
        <v>3</v>
      </c>
      <c r="F297">
        <v>2</v>
      </c>
      <c r="G297">
        <v>12</v>
      </c>
      <c r="H297">
        <v>9</v>
      </c>
      <c r="I297">
        <v>0.67</v>
      </c>
      <c r="J297">
        <v>0.75</v>
      </c>
      <c r="K297">
        <v>0</v>
      </c>
      <c r="L297">
        <v>0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 s="40">
        <f>AVERAGEIFS($C$2:C297, $B$2:B297, B297)</f>
        <v>22.75</v>
      </c>
      <c r="AB297" s="40">
        <f>AVERAGEIFS($I$2:I297, $B$2:B297, B297)</f>
        <v>0.61749999999999994</v>
      </c>
      <c r="AC297" s="40">
        <f>AVERAGEIFS($J$2:J297, $B$2:B297, B297)</f>
        <v>0.59250000000000003</v>
      </c>
      <c r="AD297" s="40">
        <f>AVERAGEIFS($D$2:D297, $B$2:B297, B297)</f>
        <v>1</v>
      </c>
    </row>
    <row r="298" spans="1:30" x14ac:dyDescent="0.25">
      <c r="A298" s="39">
        <v>46229</v>
      </c>
      <c r="B298" t="s">
        <v>118</v>
      </c>
      <c r="C298">
        <v>10</v>
      </c>
      <c r="D298" s="40">
        <v>1</v>
      </c>
      <c r="E298">
        <v>3</v>
      </c>
      <c r="F298">
        <v>2</v>
      </c>
      <c r="G298">
        <v>12</v>
      </c>
      <c r="H298">
        <v>9</v>
      </c>
      <c r="I298">
        <v>0.67</v>
      </c>
      <c r="J298">
        <v>0.75</v>
      </c>
      <c r="K298">
        <v>0</v>
      </c>
      <c r="L298">
        <v>0</v>
      </c>
      <c r="M298">
        <v>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16.333333333333332</v>
      </c>
      <c r="AB298" s="40">
        <f>AVERAGEIFS($I$2:I298, $B$2:B298, B298)</f>
        <v>0.59499999999999997</v>
      </c>
      <c r="AC298" s="40">
        <f>AVERAGEIFS($J$2:J298, $B$2:B298, B298)</f>
        <v>0.60833333333333328</v>
      </c>
      <c r="AD298" s="40">
        <f>AVERAGEIFS($D$2:D298, $B$2:B298, B298)</f>
        <v>0.66666666666666663</v>
      </c>
    </row>
    <row r="299" spans="1:30" x14ac:dyDescent="0.25">
      <c r="A299" s="39">
        <v>46229</v>
      </c>
      <c r="B299" t="s">
        <v>124</v>
      </c>
      <c r="C299">
        <v>18</v>
      </c>
      <c r="D299" s="40">
        <v>1</v>
      </c>
      <c r="E299">
        <v>3</v>
      </c>
      <c r="F299">
        <v>2</v>
      </c>
      <c r="G299">
        <v>12</v>
      </c>
      <c r="H299">
        <v>9</v>
      </c>
      <c r="I299">
        <v>0.67</v>
      </c>
      <c r="J299">
        <v>0.75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17.5</v>
      </c>
      <c r="AB299" s="40">
        <f>AVERAGEIFS($I$2:I299, $B$2:B299, B299)</f>
        <v>0.71</v>
      </c>
      <c r="AC299" s="40">
        <f>AVERAGEIFS($J$2:J299, $B$2:B299, B299)</f>
        <v>0.67999999999999994</v>
      </c>
      <c r="AD299" s="40">
        <f>AVERAGEIFS($D$2:D299, $B$2:B299, B299)</f>
        <v>1</v>
      </c>
    </row>
    <row r="300" spans="1:30" x14ac:dyDescent="0.25">
      <c r="A300" s="39">
        <v>46229</v>
      </c>
      <c r="B300" t="s">
        <v>113</v>
      </c>
      <c r="C300">
        <v>23</v>
      </c>
      <c r="D300" s="40">
        <v>1</v>
      </c>
      <c r="E300">
        <v>3</v>
      </c>
      <c r="F300">
        <v>2</v>
      </c>
      <c r="G300">
        <v>12</v>
      </c>
      <c r="H300">
        <v>9</v>
      </c>
      <c r="I300">
        <v>0.67</v>
      </c>
      <c r="J300">
        <v>0.75</v>
      </c>
      <c r="K300">
        <v>0</v>
      </c>
      <c r="L300">
        <v>0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27.833333333333332</v>
      </c>
      <c r="AB300" s="40">
        <f>AVERAGEIFS($I$2:I300, $B$2:B300, B300)</f>
        <v>0.58666666666666667</v>
      </c>
      <c r="AC300" s="40">
        <f>AVERAGEIFS($J$2:J300, $B$2:B300, B300)</f>
        <v>0.54333333333333333</v>
      </c>
      <c r="AD300" s="40">
        <f>AVERAGEIFS($D$2:D300, $B$2:B300, B300)</f>
        <v>0.66666666666666663</v>
      </c>
    </row>
    <row r="301" spans="1:30" x14ac:dyDescent="0.25">
      <c r="A301" s="39">
        <v>46229</v>
      </c>
      <c r="B301" t="s">
        <v>119</v>
      </c>
      <c r="C301">
        <v>16</v>
      </c>
      <c r="D301" s="40">
        <v>1</v>
      </c>
      <c r="E301">
        <v>3</v>
      </c>
      <c r="F301">
        <v>2</v>
      </c>
      <c r="G301">
        <v>12</v>
      </c>
      <c r="H301">
        <v>9</v>
      </c>
      <c r="I301">
        <v>0.67</v>
      </c>
      <c r="J301">
        <v>0.75</v>
      </c>
      <c r="K301">
        <v>0</v>
      </c>
      <c r="L301">
        <v>0</v>
      </c>
      <c r="M301">
        <v>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16.5</v>
      </c>
      <c r="AB301" s="40">
        <f>AVERAGEIFS($I$2:I301, $B$2:B301, B301)</f>
        <v>0.50250000000000006</v>
      </c>
      <c r="AC301" s="40">
        <f>AVERAGEIFS($J$2:J301, $B$2:B301, B301)</f>
        <v>0.50624999999999998</v>
      </c>
      <c r="AD301" s="40">
        <f>AVERAGEIFS($D$2:D301, $B$2:B301, B301)</f>
        <v>0.625</v>
      </c>
    </row>
    <row r="302" spans="1:30" x14ac:dyDescent="0.25">
      <c r="A302" s="39">
        <v>46229</v>
      </c>
      <c r="B302" t="s">
        <v>253</v>
      </c>
      <c r="C302">
        <v>24</v>
      </c>
      <c r="D302" s="40">
        <v>1</v>
      </c>
      <c r="E302">
        <v>3</v>
      </c>
      <c r="F302">
        <v>2</v>
      </c>
      <c r="G302">
        <v>12</v>
      </c>
      <c r="H302">
        <v>9</v>
      </c>
      <c r="I302">
        <v>0.67</v>
      </c>
      <c r="J302">
        <v>0.75</v>
      </c>
      <c r="K302">
        <v>0</v>
      </c>
      <c r="L302">
        <v>0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23.5</v>
      </c>
      <c r="AB302" s="40">
        <f>AVERAGEIFS($I$2:I302, $B$2:B302, B302)</f>
        <v>0.41166666666666663</v>
      </c>
      <c r="AC302" s="40">
        <f>AVERAGEIFS($J$2:J302, $B$2:B302, B302)</f>
        <v>0.47</v>
      </c>
      <c r="AD302" s="40">
        <f>AVERAGEIFS($D$2:D302, $B$2:B302, B302)</f>
        <v>0.33333333333333331</v>
      </c>
    </row>
    <row r="303" spans="1:30" x14ac:dyDescent="0.25">
      <c r="A303" s="39">
        <v>46233</v>
      </c>
      <c r="B303" t="s">
        <v>247</v>
      </c>
      <c r="C303">
        <v>14</v>
      </c>
      <c r="D303" s="40">
        <v>1</v>
      </c>
      <c r="E303">
        <v>4</v>
      </c>
      <c r="F303">
        <v>3</v>
      </c>
      <c r="G303">
        <v>17</v>
      </c>
      <c r="H303">
        <v>10</v>
      </c>
      <c r="I303">
        <v>0.75</v>
      </c>
      <c r="J303">
        <v>0.59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v>0</v>
      </c>
      <c r="AA303" s="40">
        <f>AVERAGEIFS($C$2:C303, $B$2:B303, B303)</f>
        <v>10.222222222222221</v>
      </c>
      <c r="AB303" s="40">
        <f>AVERAGEIFS($I$2:I303, $B$2:B303, B303)</f>
        <v>0.58888888888888891</v>
      </c>
      <c r="AC303" s="40">
        <f>AVERAGEIFS($J$2:J303, $B$2:B303, B303)</f>
        <v>0.56666666666666665</v>
      </c>
      <c r="AD303" s="40">
        <f>AVERAGEIFS($D$2:D303, $B$2:B303, B303)</f>
        <v>0.55555555555555558</v>
      </c>
    </row>
    <row r="304" spans="1:30" x14ac:dyDescent="0.25">
      <c r="A304" s="39">
        <v>46233</v>
      </c>
      <c r="B304" t="s">
        <v>23</v>
      </c>
      <c r="C304">
        <v>14</v>
      </c>
      <c r="D304" s="40">
        <v>1</v>
      </c>
      <c r="E304">
        <v>4</v>
      </c>
      <c r="F304">
        <v>3</v>
      </c>
      <c r="G304">
        <v>17</v>
      </c>
      <c r="H304">
        <v>10</v>
      </c>
      <c r="I304">
        <v>0.75</v>
      </c>
      <c r="J304">
        <v>0.59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v>0</v>
      </c>
      <c r="AA304" s="40">
        <f>AVERAGEIFS($C$2:C304, $B$2:B304, B304)</f>
        <v>13</v>
      </c>
      <c r="AB304" s="40">
        <f>AVERAGEIFS($I$2:I304, $B$2:B304, B304)</f>
        <v>0.47916666666666674</v>
      </c>
      <c r="AC304" s="40">
        <f>AVERAGEIFS($J$2:J304, $B$2:B304, B304)</f>
        <v>0.45583333333333331</v>
      </c>
      <c r="AD304" s="40">
        <f>AVERAGEIFS($D$2:D304, $B$2:B304, B304)</f>
        <v>0.41666666666666669</v>
      </c>
    </row>
    <row r="305" spans="1:30" x14ac:dyDescent="0.25">
      <c r="A305" s="39">
        <v>46233</v>
      </c>
      <c r="B305" t="s">
        <v>113</v>
      </c>
      <c r="C305">
        <v>26</v>
      </c>
      <c r="D305" s="40">
        <v>1</v>
      </c>
      <c r="E305">
        <v>4</v>
      </c>
      <c r="F305">
        <v>3</v>
      </c>
      <c r="G305">
        <v>17</v>
      </c>
      <c r="H305">
        <v>10</v>
      </c>
      <c r="I305">
        <v>0.75</v>
      </c>
      <c r="J305">
        <v>0.59</v>
      </c>
      <c r="K305">
        <v>1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v>0</v>
      </c>
      <c r="AA305" s="40">
        <f>AVERAGEIFS($C$2:C305, $B$2:B305, B305)</f>
        <v>27.571428571428573</v>
      </c>
      <c r="AB305" s="40">
        <f>AVERAGEIFS($I$2:I305, $B$2:B305, B305)</f>
        <v>0.61</v>
      </c>
      <c r="AC305" s="40">
        <f>AVERAGEIFS($J$2:J305, $B$2:B305, B305)</f>
        <v>0.54999999999999993</v>
      </c>
      <c r="AD305" s="40">
        <f>AVERAGEIFS($D$2:D305, $B$2:B305, B305)</f>
        <v>0.7142857142857143</v>
      </c>
    </row>
    <row r="306" spans="1:30" x14ac:dyDescent="0.25">
      <c r="A306" s="39">
        <v>46233</v>
      </c>
      <c r="B306" t="s">
        <v>65</v>
      </c>
      <c r="C306">
        <v>19</v>
      </c>
      <c r="D306" s="40">
        <v>1</v>
      </c>
      <c r="E306">
        <v>4</v>
      </c>
      <c r="F306">
        <v>3</v>
      </c>
      <c r="G306">
        <v>17</v>
      </c>
      <c r="H306">
        <v>10</v>
      </c>
      <c r="I306">
        <v>0.75</v>
      </c>
      <c r="J306">
        <v>0.59</v>
      </c>
      <c r="K306">
        <v>1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 s="40">
        <f>AVERAGEIFS($C$2:C306, $B$2:B306, B306)</f>
        <v>21</v>
      </c>
      <c r="AB306" s="40">
        <f>AVERAGEIFS($I$2:I306, $B$2:B306, B306)</f>
        <v>0.70874999999999999</v>
      </c>
      <c r="AC306" s="40">
        <f>AVERAGEIFS($J$2:J306, $B$2:B306, B306)</f>
        <v>0.62999999999999989</v>
      </c>
      <c r="AD306" s="40">
        <f>AVERAGEIFS($D$2:D306, $B$2:B306, B306)</f>
        <v>0.875</v>
      </c>
    </row>
    <row r="307" spans="1:30" x14ac:dyDescent="0.25">
      <c r="A307" s="39">
        <v>46233</v>
      </c>
      <c r="B307" t="s">
        <v>127</v>
      </c>
      <c r="C307">
        <v>19</v>
      </c>
      <c r="D307" s="40">
        <v>1</v>
      </c>
      <c r="E307">
        <v>4</v>
      </c>
      <c r="F307">
        <v>3</v>
      </c>
      <c r="G307">
        <v>17</v>
      </c>
      <c r="H307">
        <v>10</v>
      </c>
      <c r="I307">
        <v>0.75</v>
      </c>
      <c r="J307">
        <v>0.59</v>
      </c>
      <c r="K307">
        <v>1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 s="40">
        <f>AVERAGEIFS($C$2:C307, $B$2:B307, B307)</f>
        <v>22.05263157894737</v>
      </c>
      <c r="AB307" s="40">
        <f>AVERAGEIFS($I$2:I307, $B$2:B307, B307)</f>
        <v>0.54105263157894745</v>
      </c>
      <c r="AC307" s="40">
        <f>AVERAGEIFS($J$2:J307, $B$2:B307, B307)</f>
        <v>0.51578947368421058</v>
      </c>
      <c r="AD307" s="40">
        <f>AVERAGEIFS($D$2:D307, $B$2:B307, B307)</f>
        <v>0.57894736842105265</v>
      </c>
    </row>
    <row r="308" spans="1:30" x14ac:dyDescent="0.25">
      <c r="A308" s="39">
        <v>46233</v>
      </c>
      <c r="B308" t="s">
        <v>17</v>
      </c>
      <c r="C308">
        <v>15</v>
      </c>
      <c r="D308" s="40">
        <v>1</v>
      </c>
      <c r="E308">
        <v>4</v>
      </c>
      <c r="F308">
        <v>3</v>
      </c>
      <c r="G308">
        <v>17</v>
      </c>
      <c r="H308">
        <v>10</v>
      </c>
      <c r="I308">
        <v>0.75</v>
      </c>
      <c r="J308">
        <v>0.59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 s="40">
        <f>AVERAGEIFS($C$2:C308, $B$2:B308, B308)</f>
        <v>11.4</v>
      </c>
      <c r="AB308" s="40">
        <f>AVERAGEIFS($I$2:I308, $B$2:B308, B308)</f>
        <v>0.48</v>
      </c>
      <c r="AC308" s="40">
        <f>AVERAGEIFS($J$2:J308, $B$2:B308, B308)</f>
        <v>0.48799999999999999</v>
      </c>
      <c r="AD308" s="40">
        <f>AVERAGEIFS($D$2:D308, $B$2:B308, B308)</f>
        <v>0.4</v>
      </c>
    </row>
    <row r="309" spans="1:30" x14ac:dyDescent="0.25">
      <c r="A309" s="39">
        <v>46233</v>
      </c>
      <c r="B309" t="s">
        <v>13</v>
      </c>
      <c r="C309">
        <v>30</v>
      </c>
      <c r="D309" s="40">
        <v>1</v>
      </c>
      <c r="E309">
        <v>4</v>
      </c>
      <c r="F309">
        <v>3</v>
      </c>
      <c r="G309">
        <v>17</v>
      </c>
      <c r="H309">
        <v>10</v>
      </c>
      <c r="I309">
        <v>0.75</v>
      </c>
      <c r="J309">
        <v>0.59</v>
      </c>
      <c r="K309">
        <v>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 s="40">
        <f>AVERAGEIFS($C$2:C309, $B$2:B309, B309)</f>
        <v>27.25</v>
      </c>
      <c r="AB309" s="40">
        <f>AVERAGEIFS($I$2:I309, $B$2:B309, B309)</f>
        <v>0.41249999999999998</v>
      </c>
      <c r="AC309" s="40">
        <f>AVERAGEIFS($J$2:J309, $B$2:B309, B309)</f>
        <v>0.44124999999999998</v>
      </c>
      <c r="AD309" s="40">
        <f>AVERAGEIFS($D$2:D309, $B$2:B309, B309)</f>
        <v>0.25</v>
      </c>
    </row>
    <row r="310" spans="1:30" x14ac:dyDescent="0.25">
      <c r="A310" s="39">
        <v>46233</v>
      </c>
      <c r="B310" t="s">
        <v>6</v>
      </c>
      <c r="C310">
        <v>39</v>
      </c>
      <c r="D310" s="40">
        <v>0</v>
      </c>
      <c r="E310">
        <v>4</v>
      </c>
      <c r="F310">
        <v>1</v>
      </c>
      <c r="G310">
        <v>17</v>
      </c>
      <c r="H310">
        <v>7</v>
      </c>
      <c r="I310">
        <v>0.25</v>
      </c>
      <c r="J310">
        <v>0.41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 s="40">
        <f>AVERAGEIFS($C$2:C310, $B$2:B310, B310)</f>
        <v>28.454545454545453</v>
      </c>
      <c r="AB310" s="40">
        <f>AVERAGEIFS($I$2:I310, $B$2:B310, B310)</f>
        <v>0.59090909090909094</v>
      </c>
      <c r="AC310" s="40">
        <f>AVERAGEIFS($J$2:J310, $B$2:B310, B310)</f>
        <v>0.58727272727272739</v>
      </c>
      <c r="AD310" s="40">
        <f>AVERAGEIFS($D$2:D310, $B$2:B310, B310)</f>
        <v>0.63636363636363635</v>
      </c>
    </row>
    <row r="311" spans="1:30" x14ac:dyDescent="0.25">
      <c r="A311" s="39">
        <v>46233</v>
      </c>
      <c r="B311" t="s">
        <v>111</v>
      </c>
      <c r="C311">
        <v>18</v>
      </c>
      <c r="D311" s="40">
        <v>0</v>
      </c>
      <c r="E311">
        <v>4</v>
      </c>
      <c r="F311">
        <v>1</v>
      </c>
      <c r="G311">
        <v>17</v>
      </c>
      <c r="H311">
        <v>7</v>
      </c>
      <c r="I311">
        <v>0.25</v>
      </c>
      <c r="J311">
        <v>0.41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 s="40">
        <f>AVERAGEIFS($C$2:C311, $B$2:B311, B311)</f>
        <v>13.266666666666667</v>
      </c>
      <c r="AB311" s="40">
        <f>AVERAGEIFS($I$2:I311, $B$2:B311, B311)</f>
        <v>0.56666666666666665</v>
      </c>
      <c r="AC311" s="40">
        <f>AVERAGEIFS($J$2:J311, $B$2:B311, B311)</f>
        <v>0.53999999999999992</v>
      </c>
      <c r="AD311" s="40">
        <f>AVERAGEIFS($D$2:D311, $B$2:B311, B311)</f>
        <v>0.53333333333333333</v>
      </c>
    </row>
    <row r="312" spans="1:30" x14ac:dyDescent="0.25">
      <c r="A312" s="39">
        <v>46233</v>
      </c>
      <c r="B312" t="s">
        <v>253</v>
      </c>
      <c r="C312">
        <v>24</v>
      </c>
      <c r="D312" s="40">
        <v>0</v>
      </c>
      <c r="E312">
        <v>4</v>
      </c>
      <c r="F312">
        <v>1</v>
      </c>
      <c r="G312">
        <v>17</v>
      </c>
      <c r="H312">
        <v>7</v>
      </c>
      <c r="I312">
        <v>0.25</v>
      </c>
      <c r="J312">
        <v>0.41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 s="40">
        <f>AVERAGEIFS($C$2:C312, $B$2:B312, B312)</f>
        <v>23.571428571428573</v>
      </c>
      <c r="AB312" s="40">
        <f>AVERAGEIFS($I$2:I312, $B$2:B312, B312)</f>
        <v>0.38857142857142851</v>
      </c>
      <c r="AC312" s="40">
        <f>AVERAGEIFS($J$2:J312, $B$2:B312, B312)</f>
        <v>0.46142857142857141</v>
      </c>
      <c r="AD312" s="40">
        <f>AVERAGEIFS($D$2:D312, $B$2:B312, B312)</f>
        <v>0.2857142857142857</v>
      </c>
    </row>
    <row r="313" spans="1:30" x14ac:dyDescent="0.25">
      <c r="A313" s="39">
        <v>46233</v>
      </c>
      <c r="B313" t="s">
        <v>186</v>
      </c>
      <c r="C313">
        <v>5</v>
      </c>
      <c r="D313" s="40">
        <v>0</v>
      </c>
      <c r="E313">
        <v>4</v>
      </c>
      <c r="F313">
        <v>1</v>
      </c>
      <c r="G313">
        <v>17</v>
      </c>
      <c r="H313">
        <v>7</v>
      </c>
      <c r="I313">
        <v>0.25</v>
      </c>
      <c r="J313">
        <v>0.41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 s="40">
        <f>AVERAGEIFS($C$2:C313, $B$2:B313, B313)</f>
        <v>13.642857142857142</v>
      </c>
      <c r="AB313" s="40">
        <f>AVERAGEIFS($I$2:I313, $B$2:B313, B313)</f>
        <v>0.54642857142857137</v>
      </c>
      <c r="AC313" s="40">
        <f>AVERAGEIFS($J$2:J313, $B$2:B313, B313)</f>
        <v>0.53642857142857137</v>
      </c>
      <c r="AD313" s="40">
        <f>AVERAGEIFS($D$2:D313, $B$2:B313, B313)</f>
        <v>0.6428571428571429</v>
      </c>
    </row>
    <row r="314" spans="1:30" x14ac:dyDescent="0.25">
      <c r="A314" s="39">
        <v>46233</v>
      </c>
      <c r="B314" t="s">
        <v>20</v>
      </c>
      <c r="C314">
        <v>31</v>
      </c>
      <c r="D314" s="40">
        <v>0</v>
      </c>
      <c r="E314">
        <v>4</v>
      </c>
      <c r="F314">
        <v>1</v>
      </c>
      <c r="G314">
        <v>17</v>
      </c>
      <c r="H314">
        <v>7</v>
      </c>
      <c r="I314">
        <v>0.25</v>
      </c>
      <c r="J314">
        <v>0.41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 s="40">
        <f>AVERAGEIFS($C$2:C314, $B$2:B314, B314)</f>
        <v>17</v>
      </c>
      <c r="AB314" s="40">
        <f>AVERAGEIFS($I$2:I314, $B$2:B314, B314)</f>
        <v>0.40272727272727271</v>
      </c>
      <c r="AC314" s="40">
        <f>AVERAGEIFS($J$2:J314, $B$2:B314, B314)</f>
        <v>0.45363636363636367</v>
      </c>
      <c r="AD314" s="40">
        <f>AVERAGEIFS($D$2:D314, $B$2:B314, B314)</f>
        <v>0.36363636363636365</v>
      </c>
    </row>
    <row r="315" spans="1:30" x14ac:dyDescent="0.25">
      <c r="A315" s="39">
        <v>46233</v>
      </c>
      <c r="B315" t="s">
        <v>5</v>
      </c>
      <c r="C315">
        <v>15</v>
      </c>
      <c r="D315" s="40">
        <v>0</v>
      </c>
      <c r="E315">
        <v>4</v>
      </c>
      <c r="F315">
        <v>1</v>
      </c>
      <c r="G315">
        <v>17</v>
      </c>
      <c r="H315">
        <v>7</v>
      </c>
      <c r="I315">
        <v>0.25</v>
      </c>
      <c r="J315">
        <v>0.41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 s="40">
        <f>AVERAGEIFS($C$2:C315, $B$2:B315, B315)</f>
        <v>22.333333333333332</v>
      </c>
      <c r="AB315" s="40">
        <f>AVERAGEIFS($I$2:I315, $B$2:B315, B315)</f>
        <v>0.40833333333333338</v>
      </c>
      <c r="AC315" s="40">
        <f>AVERAGEIFS($J$2:J315, $B$2:B315, B315)</f>
        <v>0.4916666666666667</v>
      </c>
      <c r="AD315" s="40">
        <f>AVERAGEIFS($D$2:D315, $B$2:B315, B315)</f>
        <v>0.16666666666666666</v>
      </c>
    </row>
    <row r="316" spans="1:30" x14ac:dyDescent="0.25">
      <c r="A316" s="39">
        <v>46233</v>
      </c>
      <c r="B316" t="s">
        <v>64</v>
      </c>
      <c r="C316">
        <v>11</v>
      </c>
      <c r="D316" s="40">
        <v>0</v>
      </c>
      <c r="E316">
        <v>4</v>
      </c>
      <c r="F316">
        <v>1</v>
      </c>
      <c r="G316">
        <v>17</v>
      </c>
      <c r="H316">
        <v>7</v>
      </c>
      <c r="I316">
        <v>0.25</v>
      </c>
      <c r="J316">
        <v>0.41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 s="40">
        <f>AVERAGEIFS($C$2:C316, $B$2:B316, B316)</f>
        <v>14.333333333333334</v>
      </c>
      <c r="AB316" s="40">
        <f>AVERAGEIFS($I$2:I316, $B$2:B316, B316)</f>
        <v>0.3666666666666667</v>
      </c>
      <c r="AC316" s="40">
        <f>AVERAGEIFS($J$2:J316, $B$2:B316, B316)</f>
        <v>0.39666666666666667</v>
      </c>
      <c r="AD316" s="40">
        <f>AVERAGEIFS($D$2:D316, $B$2:B316, B316)</f>
        <v>0.33333333333333331</v>
      </c>
    </row>
    <row r="317" spans="1:30" x14ac:dyDescent="0.25">
      <c r="A317" s="39">
        <v>46234</v>
      </c>
      <c r="B317" t="s">
        <v>2</v>
      </c>
      <c r="C317">
        <v>22</v>
      </c>
      <c r="D317" s="40">
        <v>1</v>
      </c>
      <c r="E317">
        <v>3</v>
      </c>
      <c r="F317">
        <v>3</v>
      </c>
      <c r="G317">
        <v>12</v>
      </c>
      <c r="H317">
        <v>9</v>
      </c>
      <c r="I317">
        <v>1</v>
      </c>
      <c r="J317">
        <v>0.75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1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1</v>
      </c>
      <c r="Y317">
        <v>1</v>
      </c>
      <c r="Z317">
        <v>0</v>
      </c>
      <c r="AA317" s="40">
        <f>AVERAGEIFS($C$2:C317, $B$2:B317, B317)</f>
        <v>33.299999999999997</v>
      </c>
      <c r="AB317" s="40">
        <f>AVERAGEIFS($I$2:I317, $B$2:B317, B317)</f>
        <v>0.66499999999999992</v>
      </c>
      <c r="AC317" s="40">
        <f>AVERAGEIFS($J$2:J317, $B$2:B317, B317)</f>
        <v>0.60299999999999998</v>
      </c>
      <c r="AD317" s="40">
        <f>AVERAGEIFS($D$2:D317, $B$2:B317, B317)</f>
        <v>0.7</v>
      </c>
    </row>
    <row r="318" spans="1:30" x14ac:dyDescent="0.25">
      <c r="A318" s="39">
        <v>46234</v>
      </c>
      <c r="B318" t="s">
        <v>120</v>
      </c>
      <c r="C318">
        <v>17</v>
      </c>
      <c r="D318" s="40">
        <v>1</v>
      </c>
      <c r="E318">
        <v>3</v>
      </c>
      <c r="F318">
        <v>3</v>
      </c>
      <c r="G318">
        <v>12</v>
      </c>
      <c r="H318">
        <v>9</v>
      </c>
      <c r="I318">
        <v>1</v>
      </c>
      <c r="J318">
        <v>0.75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1</v>
      </c>
      <c r="Y318">
        <v>1</v>
      </c>
      <c r="Z318">
        <v>0</v>
      </c>
      <c r="AA318" s="40">
        <f>AVERAGEIFS($C$2:C318, $B$2:B318, B318)</f>
        <v>16</v>
      </c>
      <c r="AB318" s="40">
        <f>AVERAGEIFS($I$2:I318, $B$2:B318, B318)</f>
        <v>0.47687499999999994</v>
      </c>
      <c r="AC318" s="40">
        <f>AVERAGEIFS($J$2:J318, $B$2:B318, B318)</f>
        <v>0.47249999999999992</v>
      </c>
      <c r="AD318" s="40">
        <f>AVERAGEIFS($D$2:D318, $B$2:B318, B318)</f>
        <v>0.5</v>
      </c>
    </row>
    <row r="319" spans="1:30" x14ac:dyDescent="0.25">
      <c r="A319" s="39">
        <v>46234</v>
      </c>
      <c r="B319" t="s">
        <v>31</v>
      </c>
      <c r="C319">
        <v>11</v>
      </c>
      <c r="D319" s="40">
        <v>1</v>
      </c>
      <c r="E319">
        <v>3</v>
      </c>
      <c r="F319">
        <v>3</v>
      </c>
      <c r="G319">
        <v>12</v>
      </c>
      <c r="H319">
        <v>9</v>
      </c>
      <c r="I319">
        <v>1</v>
      </c>
      <c r="J319">
        <v>0.75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1</v>
      </c>
      <c r="Y319">
        <v>1</v>
      </c>
      <c r="Z319">
        <v>0</v>
      </c>
      <c r="AA319" s="40">
        <f>AVERAGEIFS($C$2:C319, $B$2:B319, B319)</f>
        <v>17.25</v>
      </c>
      <c r="AB319" s="40">
        <f>AVERAGEIFS($I$2:I319, $B$2:B319, B319)</f>
        <v>0.59750000000000003</v>
      </c>
      <c r="AC319" s="40">
        <f>AVERAGEIFS($J$2:J319, $B$2:B319, B319)</f>
        <v>0.52625</v>
      </c>
      <c r="AD319" s="40">
        <f>AVERAGEIFS($D$2:D319, $B$2:B319, B319)</f>
        <v>0.625</v>
      </c>
    </row>
    <row r="320" spans="1:30" x14ac:dyDescent="0.25">
      <c r="A320" s="39">
        <v>46234</v>
      </c>
      <c r="B320" t="s">
        <v>186</v>
      </c>
      <c r="C320">
        <v>6</v>
      </c>
      <c r="D320" s="40">
        <v>1</v>
      </c>
      <c r="E320">
        <v>3</v>
      </c>
      <c r="F320">
        <v>3</v>
      </c>
      <c r="G320">
        <v>12</v>
      </c>
      <c r="H320">
        <v>9</v>
      </c>
      <c r="I320">
        <v>1</v>
      </c>
      <c r="J320">
        <v>0.75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</v>
      </c>
      <c r="Y320">
        <v>1</v>
      </c>
      <c r="Z320">
        <v>0</v>
      </c>
      <c r="AA320" s="40">
        <f>AVERAGEIFS($C$2:C320, $B$2:B320, B320)</f>
        <v>13.133333333333333</v>
      </c>
      <c r="AB320" s="40">
        <f>AVERAGEIFS($I$2:I320, $B$2:B320, B320)</f>
        <v>0.57666666666666655</v>
      </c>
      <c r="AC320" s="40">
        <f>AVERAGEIFS($J$2:J320, $B$2:B320, B320)</f>
        <v>0.55066666666666664</v>
      </c>
      <c r="AD320" s="40">
        <f>AVERAGEIFS($D$2:D320, $B$2:B320, B320)</f>
        <v>0.66666666666666663</v>
      </c>
    </row>
    <row r="321" spans="1:30" x14ac:dyDescent="0.25">
      <c r="A321" s="39">
        <v>46234</v>
      </c>
      <c r="B321" t="s">
        <v>90</v>
      </c>
      <c r="C321">
        <v>21</v>
      </c>
      <c r="D321" s="40">
        <v>1</v>
      </c>
      <c r="E321">
        <v>3</v>
      </c>
      <c r="F321">
        <v>3</v>
      </c>
      <c r="G321">
        <v>12</v>
      </c>
      <c r="H321">
        <v>9</v>
      </c>
      <c r="I321">
        <v>1</v>
      </c>
      <c r="J321">
        <v>0.75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1</v>
      </c>
      <c r="Z321">
        <v>0</v>
      </c>
      <c r="AA321" s="40">
        <f>AVERAGEIFS($C$2:C321, $B$2:B321, B321)</f>
        <v>26</v>
      </c>
      <c r="AB321" s="40">
        <f>AVERAGEIFS($I$2:I321, $B$2:B321, B321)</f>
        <v>0.7</v>
      </c>
      <c r="AC321" s="40">
        <f>AVERAGEIFS($J$2:J321, $B$2:B321, B321)</f>
        <v>0.622</v>
      </c>
      <c r="AD321" s="40">
        <f>AVERAGEIFS($D$2:D321, $B$2:B321, B321)</f>
        <v>0.8</v>
      </c>
    </row>
    <row r="322" spans="1:30" x14ac:dyDescent="0.25">
      <c r="A322" s="39">
        <v>46234</v>
      </c>
      <c r="B322" t="s">
        <v>15</v>
      </c>
      <c r="C322">
        <v>21</v>
      </c>
      <c r="D322" s="40">
        <v>1</v>
      </c>
      <c r="E322">
        <v>3</v>
      </c>
      <c r="F322">
        <v>3</v>
      </c>
      <c r="G322">
        <v>12</v>
      </c>
      <c r="H322">
        <v>9</v>
      </c>
      <c r="I322">
        <v>1</v>
      </c>
      <c r="J322">
        <v>0.75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1</v>
      </c>
      <c r="Y322">
        <v>1</v>
      </c>
      <c r="Z322">
        <v>0</v>
      </c>
      <c r="AA322" s="40">
        <f>AVERAGEIFS($C$2:C322, $B$2:B322, B322)</f>
        <v>20.8</v>
      </c>
      <c r="AB322" s="40">
        <f>AVERAGEIFS($I$2:I322, $B$2:B322, B322)</f>
        <v>0.49000000000000005</v>
      </c>
      <c r="AC322" s="40">
        <f>AVERAGEIFS($J$2:J322, $B$2:B322, B322)</f>
        <v>0.50299999999999989</v>
      </c>
      <c r="AD322" s="40">
        <f>AVERAGEIFS($D$2:D322, $B$2:B322, B322)</f>
        <v>0.4</v>
      </c>
    </row>
    <row r="323" spans="1:30" x14ac:dyDescent="0.25">
      <c r="A323" s="39">
        <v>46234</v>
      </c>
      <c r="B323" t="s">
        <v>133</v>
      </c>
      <c r="C323">
        <v>6</v>
      </c>
      <c r="D323" s="40">
        <v>1</v>
      </c>
      <c r="E323">
        <v>3</v>
      </c>
      <c r="F323">
        <v>3</v>
      </c>
      <c r="G323">
        <v>12</v>
      </c>
      <c r="H323">
        <v>9</v>
      </c>
      <c r="I323">
        <v>1</v>
      </c>
      <c r="J323">
        <v>0.75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1</v>
      </c>
      <c r="Y323">
        <v>1</v>
      </c>
      <c r="Z323">
        <v>0</v>
      </c>
      <c r="AA323" s="40">
        <f>AVERAGEIFS($C$2:C323, $B$2:B323, B323)</f>
        <v>12.333333333333334</v>
      </c>
      <c r="AB323" s="40">
        <f>AVERAGEIFS($I$2:I323, $B$2:B323, B323)</f>
        <v>0.5083333333333333</v>
      </c>
      <c r="AC323" s="40">
        <f>AVERAGEIFS($J$2:J323, $B$2:B323, B323)</f>
        <v>0.4916666666666667</v>
      </c>
      <c r="AD323" s="40">
        <f>AVERAGEIFS($D$2:D323, $B$2:B323, B323)</f>
        <v>0.41666666666666669</v>
      </c>
    </row>
    <row r="324" spans="1:30" x14ac:dyDescent="0.25">
      <c r="A324" s="39">
        <v>46234</v>
      </c>
      <c r="B324" t="s">
        <v>6</v>
      </c>
      <c r="C324">
        <v>19</v>
      </c>
      <c r="D324" s="40">
        <v>0</v>
      </c>
      <c r="E324">
        <v>3</v>
      </c>
      <c r="F324">
        <v>0</v>
      </c>
      <c r="G324">
        <v>12</v>
      </c>
      <c r="H324">
        <v>3</v>
      </c>
      <c r="I324">
        <v>0</v>
      </c>
      <c r="J324">
        <v>0.25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27.666666666666668</v>
      </c>
      <c r="AB324" s="40">
        <f>AVERAGEIFS($I$2:I324, $B$2:B324, B324)</f>
        <v>0.54166666666666663</v>
      </c>
      <c r="AC324" s="40">
        <f>AVERAGEIFS($J$2:J324, $B$2:B324, B324)</f>
        <v>0.5591666666666667</v>
      </c>
      <c r="AD324" s="40">
        <f>AVERAGEIFS($D$2:D324, $B$2:B324, B324)</f>
        <v>0.58333333333333337</v>
      </c>
    </row>
    <row r="325" spans="1:30" x14ac:dyDescent="0.25">
      <c r="A325" s="39">
        <v>46234</v>
      </c>
      <c r="B325" t="s">
        <v>32</v>
      </c>
      <c r="C325">
        <v>10</v>
      </c>
      <c r="D325" s="40">
        <v>0</v>
      </c>
      <c r="E325">
        <v>3</v>
      </c>
      <c r="F325">
        <v>0</v>
      </c>
      <c r="G325">
        <v>12</v>
      </c>
      <c r="H325">
        <v>3</v>
      </c>
      <c r="I325">
        <v>0</v>
      </c>
      <c r="J325">
        <v>0.25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13.083333333333334</v>
      </c>
      <c r="AB325" s="40">
        <f>AVERAGEIFS($I$2:I325, $B$2:B325, B325)</f>
        <v>0.44583333333333347</v>
      </c>
      <c r="AC325" s="40">
        <f>AVERAGEIFS($J$2:J325, $B$2:B325, B325)</f>
        <v>0.46916666666666673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20</v>
      </c>
      <c r="C326">
        <v>17</v>
      </c>
      <c r="D326" s="40">
        <v>0</v>
      </c>
      <c r="E326">
        <v>3</v>
      </c>
      <c r="F326">
        <v>0</v>
      </c>
      <c r="G326">
        <v>12</v>
      </c>
      <c r="H326">
        <v>3</v>
      </c>
      <c r="I326">
        <v>0</v>
      </c>
      <c r="J326">
        <v>0.25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 s="40">
        <f>AVERAGEIFS($C$2:C326, $B$2:B326, B326)</f>
        <v>17</v>
      </c>
      <c r="AB326" s="40">
        <f>AVERAGEIFS($I$2:I326, $B$2:B326, B326)</f>
        <v>0.36916666666666664</v>
      </c>
      <c r="AC326" s="40">
        <f>AVERAGEIFS($J$2:J326, $B$2:B326, B326)</f>
        <v>0.4366666666666667</v>
      </c>
      <c r="AD326" s="40">
        <f>AVERAGEIFS($D$2:D326, $B$2:B326, B326)</f>
        <v>0.33333333333333331</v>
      </c>
    </row>
    <row r="327" spans="1:30" x14ac:dyDescent="0.25">
      <c r="A327" s="39">
        <v>46234</v>
      </c>
      <c r="B327" t="s">
        <v>127</v>
      </c>
      <c r="C327">
        <v>9</v>
      </c>
      <c r="D327" s="40">
        <v>0</v>
      </c>
      <c r="E327">
        <v>3</v>
      </c>
      <c r="F327">
        <v>0</v>
      </c>
      <c r="G327">
        <v>12</v>
      </c>
      <c r="H327">
        <v>3</v>
      </c>
      <c r="I327">
        <v>0</v>
      </c>
      <c r="J327">
        <v>0.25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 s="40">
        <f>AVERAGEIFS($C$2:C327, $B$2:B327, B327)</f>
        <v>21.4</v>
      </c>
      <c r="AB327" s="40">
        <f>AVERAGEIFS($I$2:I327, $B$2:B327, B327)</f>
        <v>0.51400000000000001</v>
      </c>
      <c r="AC327" s="40">
        <f>AVERAGEIFS($J$2:J327, $B$2:B327, B327)</f>
        <v>0.50250000000000006</v>
      </c>
      <c r="AD327" s="40">
        <f>AVERAGEIFS($D$2:D327, $B$2:B327, B327)</f>
        <v>0.55000000000000004</v>
      </c>
    </row>
    <row r="328" spans="1:30" x14ac:dyDescent="0.25">
      <c r="A328" s="39">
        <v>46234</v>
      </c>
      <c r="B328" t="s">
        <v>111</v>
      </c>
      <c r="C328">
        <v>16</v>
      </c>
      <c r="D328" s="40">
        <v>0</v>
      </c>
      <c r="E328">
        <v>3</v>
      </c>
      <c r="F328">
        <v>0</v>
      </c>
      <c r="G328">
        <v>12</v>
      </c>
      <c r="H328">
        <v>3</v>
      </c>
      <c r="I328">
        <v>0</v>
      </c>
      <c r="J328">
        <v>0.25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 s="40">
        <f>AVERAGEIFS($C$2:C328, $B$2:B328, B328)</f>
        <v>13.4375</v>
      </c>
      <c r="AB328" s="40">
        <f>AVERAGEIFS($I$2:I328, $B$2:B328, B328)</f>
        <v>0.53125</v>
      </c>
      <c r="AC328" s="40">
        <f>AVERAGEIFS($J$2:J328, $B$2:B328, B328)</f>
        <v>0.52187499999999998</v>
      </c>
      <c r="AD328" s="40">
        <f>AVERAGEIFS($D$2:D328, $B$2:B328, B328)</f>
        <v>0.5</v>
      </c>
    </row>
    <row r="329" spans="1:30" x14ac:dyDescent="0.25">
      <c r="A329" s="39">
        <v>46234</v>
      </c>
      <c r="B329" t="s">
        <v>65</v>
      </c>
      <c r="C329">
        <v>7</v>
      </c>
      <c r="D329" s="40">
        <v>0</v>
      </c>
      <c r="E329">
        <v>3</v>
      </c>
      <c r="F329">
        <v>0</v>
      </c>
      <c r="G329">
        <v>12</v>
      </c>
      <c r="H329">
        <v>3</v>
      </c>
      <c r="I329">
        <v>0</v>
      </c>
      <c r="J329">
        <v>0.25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 s="40">
        <f>AVERAGEIFS($C$2:C329, $B$2:B329, B329)</f>
        <v>19.444444444444443</v>
      </c>
      <c r="AB329" s="40">
        <f>AVERAGEIFS($I$2:I329, $B$2:B329, B329)</f>
        <v>0.63</v>
      </c>
      <c r="AC329" s="40">
        <f>AVERAGEIFS($J$2:J329, $B$2:B329, B329)</f>
        <v>0.58777777777777773</v>
      </c>
      <c r="AD329" s="40">
        <f>AVERAGEIFS($D$2:D329, $B$2:B329, B329)</f>
        <v>0.77777777777777779</v>
      </c>
    </row>
    <row r="330" spans="1:30" x14ac:dyDescent="0.25">
      <c r="A330" s="39">
        <v>46234</v>
      </c>
      <c r="B330" t="s">
        <v>46</v>
      </c>
      <c r="C330">
        <v>10</v>
      </c>
      <c r="D330" s="40">
        <v>0</v>
      </c>
      <c r="E330">
        <v>3</v>
      </c>
      <c r="F330">
        <v>0</v>
      </c>
      <c r="G330">
        <v>12</v>
      </c>
      <c r="H330">
        <v>3</v>
      </c>
      <c r="I330">
        <v>0</v>
      </c>
      <c r="J330">
        <v>0.25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 s="40">
        <f>AVERAGEIFS($C$2:C330, $B$2:B330, B330)</f>
        <v>10</v>
      </c>
      <c r="AB330" s="40">
        <f>AVERAGEIFS($I$2:I330, $B$2:B330, B330)</f>
        <v>0</v>
      </c>
      <c r="AC330" s="40">
        <f>AVERAGEIFS($J$2:J330, $B$2:B330, B330)</f>
        <v>0.25</v>
      </c>
      <c r="AD330" s="40">
        <f>AVERAGEIFS($D$2:D330, $B$2:B330, B330)</f>
        <v>0</v>
      </c>
    </row>
    <row r="331" spans="1:30" x14ac:dyDescent="0.25">
      <c r="A331" s="39">
        <v>46234</v>
      </c>
      <c r="B331" t="s">
        <v>113</v>
      </c>
      <c r="C331">
        <v>39</v>
      </c>
      <c r="D331" s="40">
        <v>0</v>
      </c>
      <c r="E331">
        <v>4</v>
      </c>
      <c r="F331">
        <v>1</v>
      </c>
      <c r="G331">
        <v>14</v>
      </c>
      <c r="H331">
        <v>5</v>
      </c>
      <c r="I331">
        <v>0.25</v>
      </c>
      <c r="J331">
        <v>0.36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 s="40">
        <f>AVERAGEIFS($C$2:C331, $B$2:B331, B331)</f>
        <v>29</v>
      </c>
      <c r="AB331" s="40">
        <f>AVERAGEIFS($I$2:I331, $B$2:B331, B331)</f>
        <v>0.56499999999999995</v>
      </c>
      <c r="AC331" s="40">
        <f>AVERAGEIFS($J$2:J331, $B$2:B331, B331)</f>
        <v>0.52625</v>
      </c>
      <c r="AD331" s="40">
        <f>AVERAGEIFS($D$2:D331, $B$2:B331, B331)</f>
        <v>0.625</v>
      </c>
    </row>
    <row r="332" spans="1:30" x14ac:dyDescent="0.25">
      <c r="A332" s="39">
        <v>46234</v>
      </c>
      <c r="B332" t="s">
        <v>12</v>
      </c>
      <c r="C332">
        <v>34</v>
      </c>
      <c r="D332" s="40">
        <v>0</v>
      </c>
      <c r="E332">
        <v>4</v>
      </c>
      <c r="F332">
        <v>1</v>
      </c>
      <c r="G332">
        <v>14</v>
      </c>
      <c r="H332">
        <v>5</v>
      </c>
      <c r="I332">
        <v>0.25</v>
      </c>
      <c r="J332">
        <v>0.36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 s="40">
        <f>AVERAGEIFS($C$2:C332, $B$2:B332, B332)</f>
        <v>24.555555555555557</v>
      </c>
      <c r="AB332" s="40">
        <f>AVERAGEIFS($I$2:I332, $B$2:B332, B332)</f>
        <v>0.52222222222222225</v>
      </c>
      <c r="AC332" s="40">
        <f>AVERAGEIFS($J$2:J332, $B$2:B332, B332)</f>
        <v>0.47666666666666668</v>
      </c>
      <c r="AD332" s="40">
        <f>AVERAGEIFS($D$2:D332, $B$2:B332, B332)</f>
        <v>0.55555555555555558</v>
      </c>
    </row>
    <row r="333" spans="1:30" x14ac:dyDescent="0.25">
      <c r="A333" s="39">
        <v>46234</v>
      </c>
      <c r="B333" t="s">
        <v>253</v>
      </c>
      <c r="C333">
        <v>28</v>
      </c>
      <c r="D333" s="40">
        <v>0</v>
      </c>
      <c r="E333">
        <v>4</v>
      </c>
      <c r="F333">
        <v>1</v>
      </c>
      <c r="G333">
        <v>14</v>
      </c>
      <c r="H333">
        <v>5</v>
      </c>
      <c r="I333">
        <v>0.25</v>
      </c>
      <c r="J333">
        <v>0.36</v>
      </c>
      <c r="K333">
        <v>0</v>
      </c>
      <c r="L333">
        <v>0</v>
      </c>
      <c r="M333">
        <v>0</v>
      </c>
      <c r="N333">
        <v>1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s="40">
        <f>AVERAGEIFS($C$2:C333, $B$2:B333, B333)</f>
        <v>24.125</v>
      </c>
      <c r="AB333" s="40">
        <f>AVERAGEIFS($I$2:I333, $B$2:B333, B333)</f>
        <v>0.37124999999999997</v>
      </c>
      <c r="AC333" s="40">
        <f>AVERAGEIFS($J$2:J333, $B$2:B333, B333)</f>
        <v>0.44874999999999998</v>
      </c>
      <c r="AD333" s="40">
        <f>AVERAGEIFS($D$2:D333, $B$2:B333, B333)</f>
        <v>0.25</v>
      </c>
    </row>
    <row r="334" spans="1:30" x14ac:dyDescent="0.25">
      <c r="A334" s="39">
        <v>46234</v>
      </c>
      <c r="B334" t="s">
        <v>20</v>
      </c>
      <c r="C334">
        <v>22</v>
      </c>
      <c r="D334" s="40">
        <v>0</v>
      </c>
      <c r="E334">
        <v>4</v>
      </c>
      <c r="F334">
        <v>1</v>
      </c>
      <c r="G334">
        <v>14</v>
      </c>
      <c r="H334">
        <v>5</v>
      </c>
      <c r="I334">
        <v>0.25</v>
      </c>
      <c r="J334">
        <v>0.36</v>
      </c>
      <c r="K334">
        <v>0</v>
      </c>
      <c r="L334">
        <v>0</v>
      </c>
      <c r="M334">
        <v>0</v>
      </c>
      <c r="N334">
        <v>1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 s="40">
        <f>AVERAGEIFS($C$2:C334, $B$2:B334, B334)</f>
        <v>17.384615384615383</v>
      </c>
      <c r="AB334" s="40">
        <f>AVERAGEIFS($I$2:I334, $B$2:B334, B334)</f>
        <v>0.36</v>
      </c>
      <c r="AC334" s="40">
        <f>AVERAGEIFS($J$2:J334, $B$2:B334, B334)</f>
        <v>0.43076923076923079</v>
      </c>
      <c r="AD334" s="40">
        <f>AVERAGEIFS($D$2:D334, $B$2:B334, B334)</f>
        <v>0.30769230769230771</v>
      </c>
    </row>
    <row r="335" spans="1:30" x14ac:dyDescent="0.25">
      <c r="A335" s="39">
        <v>46234</v>
      </c>
      <c r="B335" t="s">
        <v>29</v>
      </c>
      <c r="C335">
        <v>12</v>
      </c>
      <c r="D335" s="40">
        <v>0</v>
      </c>
      <c r="E335">
        <v>4</v>
      </c>
      <c r="F335">
        <v>1</v>
      </c>
      <c r="G335">
        <v>14</v>
      </c>
      <c r="H335">
        <v>5</v>
      </c>
      <c r="I335">
        <v>0.25</v>
      </c>
      <c r="J335">
        <v>0.36</v>
      </c>
      <c r="K335">
        <v>0</v>
      </c>
      <c r="L335">
        <v>0</v>
      </c>
      <c r="M335">
        <v>0</v>
      </c>
      <c r="N335">
        <v>1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 s="40">
        <f>AVERAGEIFS($C$2:C335, $B$2:B335, B335)</f>
        <v>10.555555555555555</v>
      </c>
      <c r="AB335" s="40">
        <f>AVERAGEIFS($I$2:I335, $B$2:B335, B335)</f>
        <v>0.42222222222222222</v>
      </c>
      <c r="AC335" s="40">
        <f>AVERAGEIFS($J$2:J335, $B$2:B335, B335)</f>
        <v>0.4555555555555556</v>
      </c>
      <c r="AD335" s="40">
        <f>AVERAGEIFS($D$2:D335, $B$2:B335, B335)</f>
        <v>0.55555555555555558</v>
      </c>
    </row>
    <row r="336" spans="1:30" x14ac:dyDescent="0.25">
      <c r="A336" s="39">
        <v>46234</v>
      </c>
      <c r="B336" t="s">
        <v>126</v>
      </c>
      <c r="C336">
        <v>12</v>
      </c>
      <c r="D336" s="40">
        <v>0</v>
      </c>
      <c r="E336">
        <v>4</v>
      </c>
      <c r="F336">
        <v>1</v>
      </c>
      <c r="G336">
        <v>14</v>
      </c>
      <c r="H336">
        <v>5</v>
      </c>
      <c r="I336">
        <v>0.25</v>
      </c>
      <c r="J336">
        <v>0.36</v>
      </c>
      <c r="K336">
        <v>0</v>
      </c>
      <c r="L336">
        <v>0</v>
      </c>
      <c r="M336">
        <v>0</v>
      </c>
      <c r="N336">
        <v>1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 s="40">
        <f>AVERAGEIFS($C$2:C336, $B$2:B336, B336)</f>
        <v>13.25</v>
      </c>
      <c r="AB336" s="40">
        <f>AVERAGEIFS($I$2:I336, $B$2:B336, B336)</f>
        <v>0.375</v>
      </c>
      <c r="AC336" s="40">
        <f>AVERAGEIFS($J$2:J336, $B$2:B336, B336)</f>
        <v>0.42499999999999999</v>
      </c>
      <c r="AD336" s="40">
        <f>AVERAGEIFS($D$2:D336, $B$2:B336, B336)</f>
        <v>0.375</v>
      </c>
    </row>
    <row r="337" spans="1:30" x14ac:dyDescent="0.25">
      <c r="A337" s="39">
        <v>46234</v>
      </c>
      <c r="B337" t="s">
        <v>15</v>
      </c>
      <c r="C337">
        <v>46</v>
      </c>
      <c r="D337" s="40">
        <v>1</v>
      </c>
      <c r="E337">
        <v>4</v>
      </c>
      <c r="F337">
        <v>3</v>
      </c>
      <c r="G337">
        <v>14</v>
      </c>
      <c r="H337">
        <v>9</v>
      </c>
      <c r="I337">
        <v>0.75</v>
      </c>
      <c r="J337">
        <v>0.64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1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1</v>
      </c>
      <c r="Z337">
        <v>0</v>
      </c>
      <c r="AA337" s="40">
        <f>AVERAGEIFS($C$2:C337, $B$2:B337, B337)</f>
        <v>23.09090909090909</v>
      </c>
      <c r="AB337" s="40">
        <f>AVERAGEIFS($I$2:I337, $B$2:B337, B337)</f>
        <v>0.51363636363636367</v>
      </c>
      <c r="AC337" s="40">
        <f>AVERAGEIFS($J$2:J337, $B$2:B337, B337)</f>
        <v>0.51545454545454539</v>
      </c>
      <c r="AD337" s="40">
        <f>AVERAGEIFS($D$2:D337, $B$2:B337, B337)</f>
        <v>0.45454545454545453</v>
      </c>
    </row>
    <row r="338" spans="1:30" x14ac:dyDescent="0.25">
      <c r="A338" s="39">
        <v>46234</v>
      </c>
      <c r="B338" t="s">
        <v>6</v>
      </c>
      <c r="C338">
        <v>37</v>
      </c>
      <c r="D338" s="40">
        <v>1</v>
      </c>
      <c r="E338">
        <v>4</v>
      </c>
      <c r="F338">
        <v>3</v>
      </c>
      <c r="G338">
        <v>14</v>
      </c>
      <c r="H338">
        <v>9</v>
      </c>
      <c r="I338">
        <v>0.75</v>
      </c>
      <c r="J338">
        <v>0.64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1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1</v>
      </c>
      <c r="Z338">
        <v>0</v>
      </c>
      <c r="AA338" s="40">
        <f>AVERAGEIFS($C$2:C338, $B$2:B338, B338)</f>
        <v>28.384615384615383</v>
      </c>
      <c r="AB338" s="40">
        <f>AVERAGEIFS($I$2:I338, $B$2:B338, B338)</f>
        <v>0.55769230769230771</v>
      </c>
      <c r="AC338" s="40">
        <f>AVERAGEIFS($J$2:J338, $B$2:B338, B338)</f>
        <v>0.56538461538461537</v>
      </c>
      <c r="AD338" s="40">
        <f>AVERAGEIFS($D$2:D338, $B$2:B338, B338)</f>
        <v>0.61538461538461542</v>
      </c>
    </row>
    <row r="339" spans="1:30" x14ac:dyDescent="0.25">
      <c r="A339" s="39">
        <v>46234</v>
      </c>
      <c r="B339" t="s">
        <v>151</v>
      </c>
      <c r="C339">
        <v>32</v>
      </c>
      <c r="D339" s="40">
        <v>1</v>
      </c>
      <c r="E339">
        <v>4</v>
      </c>
      <c r="F339">
        <v>3</v>
      </c>
      <c r="G339">
        <v>14</v>
      </c>
      <c r="H339">
        <v>9</v>
      </c>
      <c r="I339">
        <v>0.75</v>
      </c>
      <c r="J339">
        <v>0.64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v>0</v>
      </c>
      <c r="AA339" s="40">
        <f>AVERAGEIFS($C$2:C339, $B$2:B339, B339)</f>
        <v>24.6</v>
      </c>
      <c r="AB339" s="40">
        <f>AVERAGEIFS($I$2:I339, $B$2:B339, B339)</f>
        <v>0.64399999999999991</v>
      </c>
      <c r="AC339" s="40">
        <f>AVERAGEIFS($J$2:J339, $B$2:B339, B339)</f>
        <v>0.60200000000000009</v>
      </c>
      <c r="AD339" s="40">
        <f>AVERAGEIFS($D$2:D339, $B$2:B339, B339)</f>
        <v>1</v>
      </c>
    </row>
    <row r="340" spans="1:30" x14ac:dyDescent="0.25">
      <c r="A340" s="39">
        <v>46234</v>
      </c>
      <c r="B340" t="s">
        <v>40</v>
      </c>
      <c r="C340">
        <v>26</v>
      </c>
      <c r="D340" s="40">
        <v>1</v>
      </c>
      <c r="E340">
        <v>4</v>
      </c>
      <c r="F340">
        <v>3</v>
      </c>
      <c r="G340">
        <v>14</v>
      </c>
      <c r="H340">
        <v>9</v>
      </c>
      <c r="I340">
        <v>0.75</v>
      </c>
      <c r="J340">
        <v>0.64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v>0</v>
      </c>
      <c r="AA340" s="40">
        <f>AVERAGEIFS($C$2:C340, $B$2:B340, B340)</f>
        <v>26</v>
      </c>
      <c r="AB340" s="40">
        <f>AVERAGEIFS($I$2:I340, $B$2:B340, B340)</f>
        <v>0.75</v>
      </c>
      <c r="AC340" s="40">
        <f>AVERAGEIFS($J$2:J340, $B$2:B340, B340)</f>
        <v>0.64</v>
      </c>
      <c r="AD340" s="40">
        <f>AVERAGEIFS($D$2:D340, $B$2:B340, B340)</f>
        <v>1</v>
      </c>
    </row>
    <row r="341" spans="1:30" x14ac:dyDescent="0.25">
      <c r="A341" s="39">
        <v>46234</v>
      </c>
      <c r="B341" t="s">
        <v>127</v>
      </c>
      <c r="C341">
        <v>21</v>
      </c>
      <c r="D341" s="40">
        <v>1</v>
      </c>
      <c r="E341">
        <v>4</v>
      </c>
      <c r="F341">
        <v>3</v>
      </c>
      <c r="G341">
        <v>14</v>
      </c>
      <c r="H341">
        <v>9</v>
      </c>
      <c r="I341">
        <v>0.75</v>
      </c>
      <c r="J341">
        <v>0.64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v>0</v>
      </c>
      <c r="AA341" s="40">
        <f>AVERAGEIFS($C$2:C341, $B$2:B341, B341)</f>
        <v>21.38095238095238</v>
      </c>
      <c r="AB341" s="40">
        <f>AVERAGEIFS($I$2:I341, $B$2:B341, B341)</f>
        <v>0.52523809523809528</v>
      </c>
      <c r="AC341" s="40">
        <f>AVERAGEIFS($J$2:J341, $B$2:B341, B341)</f>
        <v>0.50904761904761908</v>
      </c>
      <c r="AD341" s="40">
        <f>AVERAGEIFS($D$2:D341, $B$2:B341, B341)</f>
        <v>0.5714285714285714</v>
      </c>
    </row>
    <row r="342" spans="1:30" x14ac:dyDescent="0.25">
      <c r="A342" s="39">
        <v>46234</v>
      </c>
      <c r="B342" t="s">
        <v>112</v>
      </c>
      <c r="C342">
        <v>8</v>
      </c>
      <c r="D342" s="40">
        <v>1</v>
      </c>
      <c r="E342">
        <v>4</v>
      </c>
      <c r="F342">
        <v>3</v>
      </c>
      <c r="G342">
        <v>14</v>
      </c>
      <c r="H342">
        <v>9</v>
      </c>
      <c r="I342">
        <v>0.75</v>
      </c>
      <c r="J342">
        <v>0.64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1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v>0</v>
      </c>
      <c r="AA342" s="40">
        <f>AVERAGEIFS($C$2:C342, $B$2:B342, B342)</f>
        <v>15.166666666666666</v>
      </c>
      <c r="AB342" s="40">
        <f>AVERAGEIFS($I$2:I342, $B$2:B342, B342)</f>
        <v>0.5</v>
      </c>
      <c r="AC342" s="40">
        <f>AVERAGEIFS($J$2:J342, $B$2:B342, B342)</f>
        <v>0.51083333333333336</v>
      </c>
      <c r="AD342" s="40">
        <f>AVERAGEIFS($D$2:D342, $B$2:B342, B342)</f>
        <v>0.33333333333333331</v>
      </c>
    </row>
    <row r="343" spans="1:30" x14ac:dyDescent="0.25">
      <c r="A343" s="39">
        <v>46235</v>
      </c>
      <c r="B343" t="s">
        <v>15</v>
      </c>
      <c r="C343">
        <v>17</v>
      </c>
      <c r="D343" s="40">
        <v>1</v>
      </c>
      <c r="E343">
        <v>3</v>
      </c>
      <c r="F343">
        <v>3</v>
      </c>
      <c r="G343">
        <v>13</v>
      </c>
      <c r="H343">
        <v>9</v>
      </c>
      <c r="I343">
        <v>1</v>
      </c>
      <c r="J343">
        <v>0.69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1</v>
      </c>
      <c r="Z343">
        <v>1</v>
      </c>
      <c r="AA343" s="40">
        <f>AVERAGEIFS($C$2:C343, $B$2:B343, B343)</f>
        <v>22.583333333333332</v>
      </c>
      <c r="AB343" s="40">
        <f>AVERAGEIFS($I$2:I343, $B$2:B343, B343)</f>
        <v>0.5541666666666667</v>
      </c>
      <c r="AC343" s="40">
        <f>AVERAGEIFS($J$2:J343, $B$2:B343, B343)</f>
        <v>0.52999999999999992</v>
      </c>
      <c r="AD343" s="40">
        <f>AVERAGEIFS($D$2:D343, $B$2:B343, B343)</f>
        <v>0.5</v>
      </c>
    </row>
    <row r="344" spans="1:30" x14ac:dyDescent="0.25">
      <c r="A344" s="39">
        <v>46235</v>
      </c>
      <c r="B344" t="s">
        <v>13</v>
      </c>
      <c r="C344">
        <v>20</v>
      </c>
      <c r="D344" s="40">
        <v>1</v>
      </c>
      <c r="E344">
        <v>3</v>
      </c>
      <c r="F344">
        <v>3</v>
      </c>
      <c r="G344">
        <v>13</v>
      </c>
      <c r="H344">
        <v>9</v>
      </c>
      <c r="I344">
        <v>1</v>
      </c>
      <c r="J344">
        <v>0.69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1</v>
      </c>
      <c r="Z344">
        <v>1</v>
      </c>
      <c r="AA344" s="40">
        <f>AVERAGEIFS($C$2:C344, $B$2:B344, B344)</f>
        <v>26.444444444444443</v>
      </c>
      <c r="AB344" s="40">
        <f>AVERAGEIFS($I$2:I344, $B$2:B344, B344)</f>
        <v>0.47777777777777775</v>
      </c>
      <c r="AC344" s="40">
        <f>AVERAGEIFS($J$2:J344, $B$2:B344, B344)</f>
        <v>0.46888888888888886</v>
      </c>
      <c r="AD344" s="40">
        <f>AVERAGEIFS($D$2:D344, $B$2:B344, B344)</f>
        <v>0.33333333333333331</v>
      </c>
    </row>
    <row r="345" spans="1:30" x14ac:dyDescent="0.25">
      <c r="A345" s="39">
        <v>46235</v>
      </c>
      <c r="B345" t="s">
        <v>3</v>
      </c>
      <c r="C345">
        <v>18</v>
      </c>
      <c r="D345" s="40">
        <v>1</v>
      </c>
      <c r="E345">
        <v>3</v>
      </c>
      <c r="F345">
        <v>3</v>
      </c>
      <c r="G345">
        <v>13</v>
      </c>
      <c r="H345">
        <v>9</v>
      </c>
      <c r="I345">
        <v>1</v>
      </c>
      <c r="J345">
        <v>0.69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1</v>
      </c>
      <c r="Z345">
        <v>1</v>
      </c>
      <c r="AA345" s="40">
        <f>AVERAGEIFS($C$2:C345, $B$2:B345, B345)</f>
        <v>22.25</v>
      </c>
      <c r="AB345" s="40">
        <f>AVERAGEIFS($I$2:I345, $B$2:B345, B345)</f>
        <v>0.46875</v>
      </c>
      <c r="AC345" s="40">
        <f>AVERAGEIFS($J$2:J345, $B$2:B345, B345)</f>
        <v>0.42625000000000002</v>
      </c>
      <c r="AD345" s="40">
        <f>AVERAGEIFS($D$2:D345, $B$2:B345, B345)</f>
        <v>0.375</v>
      </c>
    </row>
    <row r="346" spans="1:30" x14ac:dyDescent="0.25">
      <c r="A346" s="39">
        <v>46235</v>
      </c>
      <c r="B346" t="s">
        <v>113</v>
      </c>
      <c r="C346">
        <v>21</v>
      </c>
      <c r="D346" s="40">
        <v>1</v>
      </c>
      <c r="E346">
        <v>3</v>
      </c>
      <c r="F346">
        <v>3</v>
      </c>
      <c r="G346">
        <v>13</v>
      </c>
      <c r="H346">
        <v>9</v>
      </c>
      <c r="I346">
        <v>1</v>
      </c>
      <c r="J346">
        <v>0.69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1</v>
      </c>
      <c r="Z346">
        <v>1</v>
      </c>
      <c r="AA346" s="40">
        <f>AVERAGEIFS($C$2:C346, $B$2:B346, B346)</f>
        <v>28.111111111111111</v>
      </c>
      <c r="AB346" s="40">
        <f>AVERAGEIFS($I$2:I346, $B$2:B346, B346)</f>
        <v>0.61333333333333329</v>
      </c>
      <c r="AC346" s="40">
        <f>AVERAGEIFS($J$2:J346, $B$2:B346, B346)</f>
        <v>0.54444444444444451</v>
      </c>
      <c r="AD346" s="40">
        <f>AVERAGEIFS($D$2:D346, $B$2:B346, B346)</f>
        <v>0.66666666666666663</v>
      </c>
    </row>
    <row r="347" spans="1:30" x14ac:dyDescent="0.25">
      <c r="A347" s="39">
        <v>46235</v>
      </c>
      <c r="B347" t="s">
        <v>186</v>
      </c>
      <c r="C347">
        <v>8</v>
      </c>
      <c r="D347" s="40">
        <v>1</v>
      </c>
      <c r="E347">
        <v>3</v>
      </c>
      <c r="F347">
        <v>3</v>
      </c>
      <c r="G347">
        <v>13</v>
      </c>
      <c r="H347">
        <v>9</v>
      </c>
      <c r="I347">
        <v>1</v>
      </c>
      <c r="J347">
        <v>0.69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1</v>
      </c>
      <c r="Z347">
        <v>1</v>
      </c>
      <c r="AA347" s="40">
        <f>AVERAGEIFS($C$2:C347, $B$2:B347, B347)</f>
        <v>12.8125</v>
      </c>
      <c r="AB347" s="40">
        <f>AVERAGEIFS($I$2:I347, $B$2:B347, B347)</f>
        <v>0.60312499999999991</v>
      </c>
      <c r="AC347" s="40">
        <f>AVERAGEIFS($J$2:J347, $B$2:B347, B347)</f>
        <v>0.55937499999999996</v>
      </c>
      <c r="AD347" s="40">
        <f>AVERAGEIFS($D$2:D347, $B$2:B347, B347)</f>
        <v>0.6875</v>
      </c>
    </row>
    <row r="348" spans="1:30" x14ac:dyDescent="0.25">
      <c r="A348" s="39">
        <v>46235</v>
      </c>
      <c r="B348" t="s">
        <v>120</v>
      </c>
      <c r="C348">
        <v>12</v>
      </c>
      <c r="D348" s="40">
        <v>1</v>
      </c>
      <c r="E348">
        <v>3</v>
      </c>
      <c r="F348">
        <v>3</v>
      </c>
      <c r="G348">
        <v>13</v>
      </c>
      <c r="H348">
        <v>9</v>
      </c>
      <c r="I348">
        <v>1</v>
      </c>
      <c r="J348">
        <v>0.69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1</v>
      </c>
      <c r="Z348">
        <v>1</v>
      </c>
      <c r="AA348" s="40">
        <f>AVERAGEIFS($C$2:C348, $B$2:B348, B348)</f>
        <v>15.764705882352942</v>
      </c>
      <c r="AB348" s="40">
        <f>AVERAGEIFS($I$2:I348, $B$2:B348, B348)</f>
        <v>0.50764705882352934</v>
      </c>
      <c r="AC348" s="40">
        <f>AVERAGEIFS($J$2:J348, $B$2:B348, B348)</f>
        <v>0.48529411764705871</v>
      </c>
      <c r="AD348" s="40">
        <f>AVERAGEIFS($D$2:D348, $B$2:B348, B348)</f>
        <v>0.52941176470588236</v>
      </c>
    </row>
    <row r="349" spans="1:30" x14ac:dyDescent="0.25">
      <c r="A349" s="39">
        <v>46235</v>
      </c>
      <c r="B349" t="s">
        <v>17</v>
      </c>
      <c r="C349">
        <v>5</v>
      </c>
      <c r="D349" s="40">
        <v>1</v>
      </c>
      <c r="E349">
        <v>3</v>
      </c>
      <c r="F349">
        <v>3</v>
      </c>
      <c r="G349">
        <v>13</v>
      </c>
      <c r="H349">
        <v>9</v>
      </c>
      <c r="I349">
        <v>1</v>
      </c>
      <c r="J349">
        <v>0.69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1</v>
      </c>
      <c r="Z349">
        <v>1</v>
      </c>
      <c r="AA349" s="40">
        <f>AVERAGEIFS($C$2:C349, $B$2:B349, B349)</f>
        <v>10.333333333333334</v>
      </c>
      <c r="AB349" s="40">
        <f>AVERAGEIFS($I$2:I349, $B$2:B349, B349)</f>
        <v>0.56666666666666665</v>
      </c>
      <c r="AC349" s="40">
        <f>AVERAGEIFS($J$2:J349, $B$2:B349, B349)</f>
        <v>0.52166666666666661</v>
      </c>
      <c r="AD349" s="40">
        <f>AVERAGEIFS($D$2:D349, $B$2:B349, B349)</f>
        <v>0.5</v>
      </c>
    </row>
    <row r="350" spans="1:30" x14ac:dyDescent="0.25">
      <c r="A350" s="39">
        <v>46235</v>
      </c>
      <c r="B350" t="s">
        <v>23</v>
      </c>
      <c r="C350">
        <v>8</v>
      </c>
      <c r="D350" s="40">
        <v>1</v>
      </c>
      <c r="E350">
        <v>3</v>
      </c>
      <c r="F350">
        <v>3</v>
      </c>
      <c r="G350">
        <v>13</v>
      </c>
      <c r="H350">
        <v>9</v>
      </c>
      <c r="I350">
        <v>1</v>
      </c>
      <c r="J350">
        <v>0.69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1</v>
      </c>
      <c r="AA350" s="40">
        <f>AVERAGEIFS($C$2:C350, $B$2:B350, B350)</f>
        <v>12.615384615384615</v>
      </c>
      <c r="AB350" s="40">
        <f>AVERAGEIFS($I$2:I350, $B$2:B350, B350)</f>
        <v>0.51923076923076927</v>
      </c>
      <c r="AC350" s="40">
        <f>AVERAGEIFS($J$2:J350, $B$2:B350, B350)</f>
        <v>0.47384615384615386</v>
      </c>
      <c r="AD350" s="40">
        <f>AVERAGEIFS($D$2:D350, $B$2:B350, B350)</f>
        <v>0.46153846153846156</v>
      </c>
    </row>
    <row r="351" spans="1:30" x14ac:dyDescent="0.25">
      <c r="A351" s="39">
        <v>46235</v>
      </c>
      <c r="B351" t="s">
        <v>2</v>
      </c>
      <c r="C351">
        <v>16</v>
      </c>
      <c r="D351" s="40">
        <v>0</v>
      </c>
      <c r="E351">
        <v>3</v>
      </c>
      <c r="F351">
        <v>0</v>
      </c>
      <c r="G351">
        <v>13</v>
      </c>
      <c r="H351">
        <v>4</v>
      </c>
      <c r="I351">
        <v>0</v>
      </c>
      <c r="J351">
        <v>0.31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31.727272727272727</v>
      </c>
      <c r="AB351" s="40">
        <f>AVERAGEIFS($I$2:I351, $B$2:B351, B351)</f>
        <v>0.6045454545454545</v>
      </c>
      <c r="AC351" s="40">
        <f>AVERAGEIFS($J$2:J351, $B$2:B351, B351)</f>
        <v>0.5763636363636363</v>
      </c>
      <c r="AD351" s="40">
        <f>AVERAGEIFS($D$2:D351, $B$2:B351, B351)</f>
        <v>0.63636363636363635</v>
      </c>
    </row>
    <row r="352" spans="1:30" x14ac:dyDescent="0.25">
      <c r="A352" s="39">
        <v>46235</v>
      </c>
      <c r="B352" t="s">
        <v>6</v>
      </c>
      <c r="C352">
        <v>12</v>
      </c>
      <c r="D352" s="40">
        <v>0</v>
      </c>
      <c r="E352">
        <v>3</v>
      </c>
      <c r="F352">
        <v>0</v>
      </c>
      <c r="G352">
        <v>13</v>
      </c>
      <c r="H352">
        <v>4</v>
      </c>
      <c r="I352">
        <v>0</v>
      </c>
      <c r="J352">
        <v>0.31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f>AVERAGEIFS($C$2:C352, $B$2:B352, B352)</f>
        <v>27.214285714285715</v>
      </c>
      <c r="AB352" s="40">
        <f>AVERAGEIFS($I$2:I352, $B$2:B352, B352)</f>
        <v>0.5178571428571429</v>
      </c>
      <c r="AC352" s="40">
        <f>AVERAGEIFS($J$2:J352, $B$2:B352, B352)</f>
        <v>0.54714285714285715</v>
      </c>
      <c r="AD352" s="40">
        <f>AVERAGEIFS($D$2:D352, $B$2:B352, B352)</f>
        <v>0.5714285714285714</v>
      </c>
    </row>
    <row r="353" spans="1:30" x14ac:dyDescent="0.25">
      <c r="A353" s="39">
        <v>46235</v>
      </c>
      <c r="B353" t="s">
        <v>90</v>
      </c>
      <c r="C353">
        <v>9</v>
      </c>
      <c r="D353" s="40">
        <v>0</v>
      </c>
      <c r="E353">
        <v>3</v>
      </c>
      <c r="F353">
        <v>0</v>
      </c>
      <c r="G353">
        <v>13</v>
      </c>
      <c r="H353">
        <v>4</v>
      </c>
      <c r="I353">
        <v>0</v>
      </c>
      <c r="J353">
        <v>0.31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f>AVERAGEIFS($C$2:C353, $B$2:B353, B353)</f>
        <v>23.166666666666668</v>
      </c>
      <c r="AB353" s="40">
        <f>AVERAGEIFS($I$2:I353, $B$2:B353, B353)</f>
        <v>0.58333333333333337</v>
      </c>
      <c r="AC353" s="40">
        <f>AVERAGEIFS($J$2:J353, $B$2:B353, B353)</f>
        <v>0.56999999999999995</v>
      </c>
      <c r="AD353" s="40">
        <f>AVERAGEIFS($D$2:D353, $B$2:B353, B353)</f>
        <v>0.66666666666666663</v>
      </c>
    </row>
    <row r="354" spans="1:30" x14ac:dyDescent="0.25">
      <c r="A354" s="39">
        <v>46235</v>
      </c>
      <c r="B354" t="s">
        <v>253</v>
      </c>
      <c r="C354">
        <v>17</v>
      </c>
      <c r="D354" s="40">
        <v>0</v>
      </c>
      <c r="E354">
        <v>3</v>
      </c>
      <c r="F354">
        <v>0</v>
      </c>
      <c r="G354">
        <v>13</v>
      </c>
      <c r="H354">
        <v>4</v>
      </c>
      <c r="I354">
        <v>0</v>
      </c>
      <c r="J354">
        <v>0.31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f>AVERAGEIFS($C$2:C354, $B$2:B354, B354)</f>
        <v>23.333333333333332</v>
      </c>
      <c r="AB354" s="40">
        <f>AVERAGEIFS($I$2:I354, $B$2:B354, B354)</f>
        <v>0.32999999999999996</v>
      </c>
      <c r="AC354" s="40">
        <f>AVERAGEIFS($J$2:J354, $B$2:B354, B354)</f>
        <v>0.43333333333333335</v>
      </c>
      <c r="AD354" s="40">
        <f>AVERAGEIFS($D$2:D354, $B$2:B354, B354)</f>
        <v>0.22222222222222221</v>
      </c>
    </row>
    <row r="355" spans="1:30" x14ac:dyDescent="0.25">
      <c r="A355" s="39">
        <v>46235</v>
      </c>
      <c r="B355" t="s">
        <v>49</v>
      </c>
      <c r="C355">
        <v>7</v>
      </c>
      <c r="D355" s="40">
        <v>0</v>
      </c>
      <c r="E355">
        <v>3</v>
      </c>
      <c r="F355">
        <v>0</v>
      </c>
      <c r="G355">
        <v>13</v>
      </c>
      <c r="H355">
        <v>4</v>
      </c>
      <c r="I355">
        <v>0</v>
      </c>
      <c r="J355">
        <v>0.31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f>AVERAGEIFS($C$2:C355, $B$2:B355, B355)</f>
        <v>14</v>
      </c>
      <c r="AB355" s="40">
        <f>AVERAGEIFS($I$2:I355, $B$2:B355, B355)</f>
        <v>0.26250000000000001</v>
      </c>
      <c r="AC355" s="40">
        <f>AVERAGEIFS($J$2:J355, $B$2:B355, B355)</f>
        <v>0.375</v>
      </c>
      <c r="AD355" s="40">
        <f>AVERAGEIFS($D$2:D355, $B$2:B355, B355)</f>
        <v>0</v>
      </c>
    </row>
    <row r="356" spans="1:30" x14ac:dyDescent="0.25">
      <c r="A356" s="39">
        <v>46235</v>
      </c>
      <c r="B356" t="s">
        <v>46</v>
      </c>
      <c r="C356">
        <v>11</v>
      </c>
      <c r="D356" s="40">
        <v>0</v>
      </c>
      <c r="E356">
        <v>3</v>
      </c>
      <c r="F356">
        <v>0</v>
      </c>
      <c r="G356">
        <v>13</v>
      </c>
      <c r="H356">
        <v>4</v>
      </c>
      <c r="I356">
        <v>0</v>
      </c>
      <c r="J356">
        <v>0.31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f>AVERAGEIFS($C$2:C356, $B$2:B356, B356)</f>
        <v>10.5</v>
      </c>
      <c r="AB356" s="40">
        <f>AVERAGEIFS($I$2:I356, $B$2:B356, B356)</f>
        <v>0</v>
      </c>
      <c r="AC356" s="40">
        <f>AVERAGEIFS($J$2:J356, $B$2:B356, B356)</f>
        <v>0.28000000000000003</v>
      </c>
      <c r="AD356" s="40">
        <f>AVERAGEIFS($D$2:D356, $B$2:B356, B356)</f>
        <v>0</v>
      </c>
    </row>
    <row r="357" spans="1:30" x14ac:dyDescent="0.25">
      <c r="A357" s="39">
        <v>46235</v>
      </c>
      <c r="B357" t="s">
        <v>32</v>
      </c>
      <c r="C357">
        <v>7</v>
      </c>
      <c r="D357" s="40">
        <v>0</v>
      </c>
      <c r="E357">
        <v>3</v>
      </c>
      <c r="F357">
        <v>0</v>
      </c>
      <c r="G357">
        <v>13</v>
      </c>
      <c r="H357">
        <v>4</v>
      </c>
      <c r="I357">
        <v>0</v>
      </c>
      <c r="J357">
        <v>0.31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f>AVERAGEIFS($C$2:C357, $B$2:B357, B357)</f>
        <v>12.615384615384615</v>
      </c>
      <c r="AB357" s="40">
        <f>AVERAGEIFS($I$2:I357, $B$2:B357, B357)</f>
        <v>0.41153846153846163</v>
      </c>
      <c r="AC357" s="40">
        <f>AVERAGEIFS($J$2:J357, $B$2:B357, B357)</f>
        <v>0.45692307692307693</v>
      </c>
      <c r="AD357" s="40">
        <f>AVERAGEIFS($D$2:D357, $B$2:B357, B357)</f>
        <v>0.46153846153846156</v>
      </c>
    </row>
    <row r="358" spans="1:30" x14ac:dyDescent="0.25">
      <c r="A358" s="39">
        <v>46235</v>
      </c>
      <c r="B358" t="s">
        <v>111</v>
      </c>
      <c r="C358">
        <v>10</v>
      </c>
      <c r="D358" s="40">
        <v>0</v>
      </c>
      <c r="E358">
        <v>3</v>
      </c>
      <c r="F358">
        <v>0</v>
      </c>
      <c r="G358">
        <v>13</v>
      </c>
      <c r="H358">
        <v>4</v>
      </c>
      <c r="I358">
        <v>0</v>
      </c>
      <c r="J358">
        <v>0.31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 s="40">
        <f>AVERAGEIFS($C$2:C358, $B$2:B358, B358)</f>
        <v>13.235294117647058</v>
      </c>
      <c r="AB358" s="40">
        <f>AVERAGEIFS($I$2:I358, $B$2:B358, B358)</f>
        <v>0.5</v>
      </c>
      <c r="AC358" s="40">
        <f>AVERAGEIFS($J$2:J358, $B$2:B358, B358)</f>
        <v>0.50941176470588234</v>
      </c>
      <c r="AD358" s="40">
        <f>AVERAGEIFS($D$2:D358, $B$2:B358, B358)</f>
        <v>0.47058823529411764</v>
      </c>
    </row>
    <row r="359" spans="1:30" x14ac:dyDescent="0.25">
      <c r="A359" s="39">
        <v>46235</v>
      </c>
      <c r="B359" t="s">
        <v>253</v>
      </c>
      <c r="C359">
        <v>19</v>
      </c>
      <c r="D359" s="40">
        <v>0</v>
      </c>
      <c r="E359">
        <v>4</v>
      </c>
      <c r="F359">
        <v>1</v>
      </c>
      <c r="G359">
        <v>17</v>
      </c>
      <c r="H359">
        <v>8</v>
      </c>
      <c r="I359">
        <v>0.25</v>
      </c>
      <c r="J359">
        <v>0.47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 s="40">
        <f>AVERAGEIFS($C$2:C359, $B$2:B359, B359)</f>
        <v>22.9</v>
      </c>
      <c r="AB359" s="40">
        <f>AVERAGEIFS($I$2:I359, $B$2:B359, B359)</f>
        <v>0.32199999999999995</v>
      </c>
      <c r="AC359" s="40">
        <f>AVERAGEIFS($J$2:J359, $B$2:B359, B359)</f>
        <v>0.437</v>
      </c>
      <c r="AD359" s="40">
        <f>AVERAGEIFS($D$2:D359, $B$2:B359, B359)</f>
        <v>0.2</v>
      </c>
    </row>
    <row r="360" spans="1:30" x14ac:dyDescent="0.25">
      <c r="A360" s="39">
        <v>46235</v>
      </c>
      <c r="B360" t="s">
        <v>6</v>
      </c>
      <c r="C360">
        <v>19</v>
      </c>
      <c r="D360" s="40">
        <v>0</v>
      </c>
      <c r="E360">
        <v>4</v>
      </c>
      <c r="F360">
        <v>1</v>
      </c>
      <c r="G360">
        <v>17</v>
      </c>
      <c r="H360">
        <v>8</v>
      </c>
      <c r="I360">
        <v>0.25</v>
      </c>
      <c r="J360">
        <v>0.47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 s="40">
        <f>AVERAGEIFS($C$2:C360, $B$2:B360, B360)</f>
        <v>26.666666666666668</v>
      </c>
      <c r="AB360" s="40">
        <f>AVERAGEIFS($I$2:I360, $B$2:B360, B360)</f>
        <v>0.5</v>
      </c>
      <c r="AC360" s="40">
        <f>AVERAGEIFS($J$2:J360, $B$2:B360, B360)</f>
        <v>0.54200000000000004</v>
      </c>
      <c r="AD360" s="40">
        <f>AVERAGEIFS($D$2:D360, $B$2:B360, B360)</f>
        <v>0.53333333333333333</v>
      </c>
    </row>
    <row r="361" spans="1:30" x14ac:dyDescent="0.25">
      <c r="A361" s="39">
        <v>46235</v>
      </c>
      <c r="B361" t="s">
        <v>15</v>
      </c>
      <c r="C361">
        <v>18</v>
      </c>
      <c r="D361" s="40">
        <v>0</v>
      </c>
      <c r="E361">
        <v>4</v>
      </c>
      <c r="F361">
        <v>1</v>
      </c>
      <c r="G361">
        <v>17</v>
      </c>
      <c r="H361">
        <v>8</v>
      </c>
      <c r="I361">
        <v>0.25</v>
      </c>
      <c r="J361">
        <v>0.47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1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22.23076923076923</v>
      </c>
      <c r="AB361" s="40">
        <f>AVERAGEIFS($I$2:I361, $B$2:B361, B361)</f>
        <v>0.53076923076923077</v>
      </c>
      <c r="AC361" s="40">
        <f>AVERAGEIFS($J$2:J361, $B$2:B361, B361)</f>
        <v>0.52538461538461534</v>
      </c>
      <c r="AD361" s="40">
        <f>AVERAGEIFS($D$2:D361, $B$2:B361, B361)</f>
        <v>0.46153846153846156</v>
      </c>
    </row>
    <row r="362" spans="1:30" x14ac:dyDescent="0.25">
      <c r="A362" s="39">
        <v>46235</v>
      </c>
      <c r="B362" t="s">
        <v>120</v>
      </c>
      <c r="C362">
        <v>13</v>
      </c>
      <c r="D362" s="40">
        <v>0</v>
      </c>
      <c r="E362">
        <v>4</v>
      </c>
      <c r="F362">
        <v>1</v>
      </c>
      <c r="G362">
        <v>17</v>
      </c>
      <c r="H362">
        <v>8</v>
      </c>
      <c r="I362">
        <v>0.25</v>
      </c>
      <c r="J362">
        <v>0.47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15.611111111111111</v>
      </c>
      <c r="AB362" s="40">
        <f>AVERAGEIFS($I$2:I362, $B$2:B362, B362)</f>
        <v>0.49333333333333329</v>
      </c>
      <c r="AC362" s="40">
        <f>AVERAGEIFS($J$2:J362, $B$2:B362, B362)</f>
        <v>0.4844444444444444</v>
      </c>
      <c r="AD362" s="40">
        <f>AVERAGEIFS($D$2:D362, $B$2:B362, B362)</f>
        <v>0.5</v>
      </c>
    </row>
    <row r="363" spans="1:30" x14ac:dyDescent="0.25">
      <c r="A363" s="39">
        <v>46235</v>
      </c>
      <c r="B363" t="s">
        <v>13</v>
      </c>
      <c r="C363">
        <v>16</v>
      </c>
      <c r="D363" s="40">
        <v>0</v>
      </c>
      <c r="E363">
        <v>4</v>
      </c>
      <c r="F363">
        <v>1</v>
      </c>
      <c r="G363">
        <v>17</v>
      </c>
      <c r="H363">
        <v>8</v>
      </c>
      <c r="I363">
        <v>0.25</v>
      </c>
      <c r="J363">
        <v>0.47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25.4</v>
      </c>
      <c r="AB363" s="40">
        <f>AVERAGEIFS($I$2:I363, $B$2:B363, B363)</f>
        <v>0.45499999999999996</v>
      </c>
      <c r="AC363" s="40">
        <f>AVERAGEIFS($J$2:J363, $B$2:B363, B363)</f>
        <v>0.46899999999999997</v>
      </c>
      <c r="AD363" s="40">
        <f>AVERAGEIFS($D$2:D363, $B$2:B363, B363)</f>
        <v>0.3</v>
      </c>
    </row>
    <row r="364" spans="1:30" x14ac:dyDescent="0.25">
      <c r="A364" s="39">
        <v>46235</v>
      </c>
      <c r="B364" t="s">
        <v>111</v>
      </c>
      <c r="C364">
        <v>14</v>
      </c>
      <c r="D364" s="40">
        <v>0</v>
      </c>
      <c r="E364">
        <v>4</v>
      </c>
      <c r="F364">
        <v>1</v>
      </c>
      <c r="G364">
        <v>17</v>
      </c>
      <c r="H364">
        <v>8</v>
      </c>
      <c r="I364">
        <v>0.25</v>
      </c>
      <c r="J364">
        <v>0.47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13.277777777777779</v>
      </c>
      <c r="AB364" s="40">
        <f>AVERAGEIFS($I$2:I364, $B$2:B364, B364)</f>
        <v>0.4861111111111111</v>
      </c>
      <c r="AC364" s="40">
        <f>AVERAGEIFS($J$2:J364, $B$2:B364, B364)</f>
        <v>0.50722222222222224</v>
      </c>
      <c r="AD364" s="40">
        <f>AVERAGEIFS($D$2:D364, $B$2:B364, B364)</f>
        <v>0.44444444444444442</v>
      </c>
    </row>
    <row r="365" spans="1:30" x14ac:dyDescent="0.25">
      <c r="A365" s="39">
        <v>46235</v>
      </c>
      <c r="B365" t="s">
        <v>32</v>
      </c>
      <c r="C365">
        <v>14</v>
      </c>
      <c r="D365" s="40">
        <v>0</v>
      </c>
      <c r="E365">
        <v>4</v>
      </c>
      <c r="F365">
        <v>1</v>
      </c>
      <c r="G365">
        <v>17</v>
      </c>
      <c r="H365">
        <v>8</v>
      </c>
      <c r="I365">
        <v>0.25</v>
      </c>
      <c r="J365">
        <v>0.47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12.714285714285714</v>
      </c>
      <c r="AB365" s="40">
        <f>AVERAGEIFS($I$2:I365, $B$2:B365, B365)</f>
        <v>0.40000000000000008</v>
      </c>
      <c r="AC365" s="40">
        <f>AVERAGEIFS($J$2:J365, $B$2:B365, B365)</f>
        <v>0.45785714285714285</v>
      </c>
      <c r="AD365" s="40">
        <f>AVERAGEIFS($D$2:D365, $B$2:B365, B365)</f>
        <v>0.42857142857142855</v>
      </c>
    </row>
    <row r="366" spans="1:30" x14ac:dyDescent="0.25">
      <c r="A366" s="39">
        <v>46235</v>
      </c>
      <c r="B366" t="s">
        <v>2</v>
      </c>
      <c r="C366">
        <v>29</v>
      </c>
      <c r="D366" s="40">
        <v>1</v>
      </c>
      <c r="E366">
        <v>4</v>
      </c>
      <c r="F366">
        <v>3</v>
      </c>
      <c r="G366">
        <v>17</v>
      </c>
      <c r="H366">
        <v>9</v>
      </c>
      <c r="I366">
        <v>0.75</v>
      </c>
      <c r="J366">
        <v>0.53</v>
      </c>
      <c r="K366">
        <v>0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1</v>
      </c>
      <c r="Y366">
        <v>0</v>
      </c>
      <c r="Z366">
        <v>0</v>
      </c>
      <c r="AA366" s="40">
        <f>AVERAGEIFS($C$2:C366, $B$2:B366, B366)</f>
        <v>31.5</v>
      </c>
      <c r="AB366" s="40">
        <f>AVERAGEIFS($I$2:I366, $B$2:B366, B366)</f>
        <v>0.61666666666666659</v>
      </c>
      <c r="AC366" s="40">
        <f>AVERAGEIFS($J$2:J366, $B$2:B366, B366)</f>
        <v>0.5724999999999999</v>
      </c>
      <c r="AD366" s="40">
        <f>AVERAGEIFS($D$2:D366, $B$2:B366, B366)</f>
        <v>0.66666666666666663</v>
      </c>
    </row>
    <row r="367" spans="1:30" x14ac:dyDescent="0.25">
      <c r="A367" s="39">
        <v>46235</v>
      </c>
      <c r="B367" t="s">
        <v>113</v>
      </c>
      <c r="C367">
        <v>14</v>
      </c>
      <c r="D367" s="40">
        <v>1</v>
      </c>
      <c r="E367">
        <v>4</v>
      </c>
      <c r="F367">
        <v>3</v>
      </c>
      <c r="G367">
        <v>17</v>
      </c>
      <c r="H367">
        <v>9</v>
      </c>
      <c r="I367">
        <v>0.75</v>
      </c>
      <c r="J367">
        <v>0.53</v>
      </c>
      <c r="K367">
        <v>0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1</v>
      </c>
      <c r="Y367">
        <v>0</v>
      </c>
      <c r="Z367">
        <v>0</v>
      </c>
      <c r="AA367" s="40">
        <f>AVERAGEIFS($C$2:C367, $B$2:B367, B367)</f>
        <v>26.7</v>
      </c>
      <c r="AB367" s="40">
        <f>AVERAGEIFS($I$2:I367, $B$2:B367, B367)</f>
        <v>0.627</v>
      </c>
      <c r="AC367" s="40">
        <f>AVERAGEIFS($J$2:J367, $B$2:B367, B367)</f>
        <v>0.54300000000000004</v>
      </c>
      <c r="AD367" s="40">
        <f>AVERAGEIFS($D$2:D367, $B$2:B367, B367)</f>
        <v>0.7</v>
      </c>
    </row>
    <row r="368" spans="1:30" x14ac:dyDescent="0.25">
      <c r="A368" s="39">
        <v>46235</v>
      </c>
      <c r="B368" t="s">
        <v>186</v>
      </c>
      <c r="C368">
        <v>15</v>
      </c>
      <c r="D368" s="40">
        <v>1</v>
      </c>
      <c r="E368">
        <v>4</v>
      </c>
      <c r="F368">
        <v>3</v>
      </c>
      <c r="G368">
        <v>17</v>
      </c>
      <c r="H368">
        <v>9</v>
      </c>
      <c r="I368">
        <v>0.75</v>
      </c>
      <c r="J368">
        <v>0.53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1</v>
      </c>
      <c r="Y368">
        <v>0</v>
      </c>
      <c r="Z368">
        <v>0</v>
      </c>
      <c r="AA368" s="40">
        <f>AVERAGEIFS($C$2:C368, $B$2:B368, B368)</f>
        <v>12.941176470588236</v>
      </c>
      <c r="AB368" s="40">
        <f>AVERAGEIFS($I$2:I368, $B$2:B368, B368)</f>
        <v>0.61176470588235288</v>
      </c>
      <c r="AC368" s="40">
        <f>AVERAGEIFS($J$2:J368, $B$2:B368, B368)</f>
        <v>0.55764705882352938</v>
      </c>
      <c r="AD368" s="40">
        <f>AVERAGEIFS($D$2:D368, $B$2:B368, B368)</f>
        <v>0.70588235294117652</v>
      </c>
    </row>
    <row r="369" spans="1:30" x14ac:dyDescent="0.25">
      <c r="A369" s="39">
        <v>46235</v>
      </c>
      <c r="B369" t="s">
        <v>16</v>
      </c>
      <c r="C369">
        <v>12</v>
      </c>
      <c r="D369" s="40">
        <v>1</v>
      </c>
      <c r="E369">
        <v>4</v>
      </c>
      <c r="F369">
        <v>3</v>
      </c>
      <c r="G369">
        <v>17</v>
      </c>
      <c r="H369">
        <v>9</v>
      </c>
      <c r="I369">
        <v>0.75</v>
      </c>
      <c r="J369">
        <v>0.53</v>
      </c>
      <c r="K369">
        <v>0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0</v>
      </c>
      <c r="AA369" s="40">
        <f>AVERAGEIFS($C$2:C369, $B$2:B369, B369)</f>
        <v>26.333333333333332</v>
      </c>
      <c r="AB369" s="40">
        <f>AVERAGEIFS($I$2:I369, $B$2:B369, B369)</f>
        <v>0.53333333333333333</v>
      </c>
      <c r="AC369" s="40">
        <f>AVERAGEIFS($J$2:J369, $B$2:B369, B369)</f>
        <v>0.45</v>
      </c>
      <c r="AD369" s="40">
        <f>AVERAGEIFS($D$2:D369, $B$2:B369, B369)</f>
        <v>0.66666666666666663</v>
      </c>
    </row>
    <row r="370" spans="1:30" x14ac:dyDescent="0.25">
      <c r="A370" s="39">
        <v>46235</v>
      </c>
      <c r="B370" t="s">
        <v>49</v>
      </c>
      <c r="C370">
        <v>12</v>
      </c>
      <c r="D370" s="40">
        <v>1</v>
      </c>
      <c r="E370">
        <v>4</v>
      </c>
      <c r="F370">
        <v>3</v>
      </c>
      <c r="G370">
        <v>17</v>
      </c>
      <c r="H370">
        <v>9</v>
      </c>
      <c r="I370">
        <v>0.75</v>
      </c>
      <c r="J370">
        <v>0.53</v>
      </c>
      <c r="K370">
        <v>0</v>
      </c>
      <c r="L370">
        <v>1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13.6</v>
      </c>
      <c r="AB370" s="40">
        <f>AVERAGEIFS($I$2:I370, $B$2:B370, B370)</f>
        <v>0.36</v>
      </c>
      <c r="AC370" s="40">
        <f>AVERAGEIFS($J$2:J370, $B$2:B370, B370)</f>
        <v>0.40600000000000003</v>
      </c>
      <c r="AD370" s="40">
        <f>AVERAGEIFS($D$2:D370, $B$2:B370, B370)</f>
        <v>0.2</v>
      </c>
    </row>
    <row r="371" spans="1:30" x14ac:dyDescent="0.25">
      <c r="A371" s="39">
        <v>46235</v>
      </c>
      <c r="B371" t="s">
        <v>112</v>
      </c>
      <c r="C371">
        <v>12</v>
      </c>
      <c r="D371" s="40">
        <v>1</v>
      </c>
      <c r="E371">
        <v>4</v>
      </c>
      <c r="F371">
        <v>3</v>
      </c>
      <c r="G371">
        <v>17</v>
      </c>
      <c r="H371">
        <v>9</v>
      </c>
      <c r="I371">
        <v>0.75</v>
      </c>
      <c r="J371">
        <v>0.53</v>
      </c>
      <c r="K371">
        <v>0</v>
      </c>
      <c r="L371">
        <v>1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14.923076923076923</v>
      </c>
      <c r="AB371" s="40">
        <f>AVERAGEIFS($I$2:I371, $B$2:B371, B371)</f>
        <v>0.51923076923076927</v>
      </c>
      <c r="AC371" s="40">
        <f>AVERAGEIFS($J$2:J371, $B$2:B371, B371)</f>
        <v>0.51230769230769235</v>
      </c>
      <c r="AD371" s="40">
        <f>AVERAGEIFS($D$2:D371, $B$2:B371, B371)</f>
        <v>0.38461538461538464</v>
      </c>
    </row>
    <row r="372" spans="1:30" x14ac:dyDescent="0.25">
      <c r="A372" s="39">
        <v>46235</v>
      </c>
      <c r="B372" t="s">
        <v>46</v>
      </c>
      <c r="C372">
        <v>7</v>
      </c>
      <c r="D372" s="40">
        <v>1</v>
      </c>
      <c r="E372">
        <v>4</v>
      </c>
      <c r="F372">
        <v>3</v>
      </c>
      <c r="G372">
        <v>17</v>
      </c>
      <c r="H372">
        <v>9</v>
      </c>
      <c r="I372">
        <v>0.75</v>
      </c>
      <c r="J372">
        <v>0.53</v>
      </c>
      <c r="K372">
        <v>0</v>
      </c>
      <c r="L372">
        <v>1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9.3333333333333339</v>
      </c>
      <c r="AB372" s="40">
        <f>AVERAGEIFS($I$2:I372, $B$2:B372, B372)</f>
        <v>0.25</v>
      </c>
      <c r="AC372" s="40">
        <f>AVERAGEIFS($J$2:J372, $B$2:B372, B372)</f>
        <v>0.36333333333333334</v>
      </c>
      <c r="AD372" s="40">
        <f>AVERAGEIFS($D$2:D372, $B$2:B372, B372)</f>
        <v>0.33333333333333331</v>
      </c>
    </row>
    <row r="373" spans="1:30" x14ac:dyDescent="0.25">
      <c r="A373" s="39">
        <v>46237</v>
      </c>
      <c r="B373" t="s">
        <v>1</v>
      </c>
      <c r="C373">
        <v>17</v>
      </c>
      <c r="D373" s="40">
        <v>0</v>
      </c>
      <c r="E373">
        <v>4</v>
      </c>
      <c r="F373">
        <v>1</v>
      </c>
      <c r="G373">
        <v>15</v>
      </c>
      <c r="H373">
        <v>6</v>
      </c>
      <c r="I373">
        <v>0.25</v>
      </c>
      <c r="J373">
        <v>0.4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24.714285714285715</v>
      </c>
      <c r="AB373" s="40">
        <f>AVERAGEIFS($I$2:I373, $B$2:B373, B373)</f>
        <v>0.51428571428571435</v>
      </c>
      <c r="AC373" s="40">
        <f>AVERAGEIFS($J$2:J373, $B$2:B373, B373)</f>
        <v>0.48571428571428571</v>
      </c>
      <c r="AD373" s="40">
        <f>AVERAGEIFS($D$2:D373, $B$2:B373, B373)</f>
        <v>0.5714285714285714</v>
      </c>
    </row>
    <row r="374" spans="1:30" x14ac:dyDescent="0.25">
      <c r="A374" s="39">
        <v>46237</v>
      </c>
      <c r="B374" t="s">
        <v>113</v>
      </c>
      <c r="C374">
        <v>8</v>
      </c>
      <c r="D374" s="40">
        <v>0</v>
      </c>
      <c r="E374">
        <v>4</v>
      </c>
      <c r="F374">
        <v>1</v>
      </c>
      <c r="G374">
        <v>15</v>
      </c>
      <c r="H374">
        <v>6</v>
      </c>
      <c r="I374">
        <v>0.25</v>
      </c>
      <c r="J374">
        <v>0.4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25</v>
      </c>
      <c r="AB374" s="40">
        <f>AVERAGEIFS($I$2:I374, $B$2:B374, B374)</f>
        <v>0.59272727272727266</v>
      </c>
      <c r="AC374" s="40">
        <f>AVERAGEIFS($J$2:J374, $B$2:B374, B374)</f>
        <v>0.53000000000000014</v>
      </c>
      <c r="AD374" s="40">
        <f>AVERAGEIFS($D$2:D374, $B$2:B374, B374)</f>
        <v>0.63636363636363635</v>
      </c>
    </row>
    <row r="375" spans="1:30" x14ac:dyDescent="0.25">
      <c r="A375" s="39">
        <v>46237</v>
      </c>
      <c r="B375" t="s">
        <v>127</v>
      </c>
      <c r="C375">
        <v>22</v>
      </c>
      <c r="D375" s="40">
        <v>0</v>
      </c>
      <c r="E375">
        <v>4</v>
      </c>
      <c r="F375">
        <v>1</v>
      </c>
      <c r="G375">
        <v>15</v>
      </c>
      <c r="H375">
        <v>6</v>
      </c>
      <c r="I375">
        <v>0.25</v>
      </c>
      <c r="J375">
        <v>0.4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21.40909090909091</v>
      </c>
      <c r="AB375" s="40">
        <f>AVERAGEIFS($I$2:I375, $B$2:B375, B375)</f>
        <v>0.51272727272727281</v>
      </c>
      <c r="AC375" s="40">
        <f>AVERAGEIFS($J$2:J375, $B$2:B375, B375)</f>
        <v>0.50409090909090915</v>
      </c>
      <c r="AD375" s="40">
        <f>AVERAGEIFS($D$2:D375, $B$2:B375, B375)</f>
        <v>0.54545454545454541</v>
      </c>
    </row>
    <row r="376" spans="1:30" x14ac:dyDescent="0.25">
      <c r="A376" s="39">
        <v>46237</v>
      </c>
      <c r="B376" t="s">
        <v>124</v>
      </c>
      <c r="C376">
        <v>14</v>
      </c>
      <c r="D376" s="40">
        <v>0</v>
      </c>
      <c r="E376">
        <v>4</v>
      </c>
      <c r="F376">
        <v>1</v>
      </c>
      <c r="G376">
        <v>15</v>
      </c>
      <c r="H376">
        <v>6</v>
      </c>
      <c r="I376">
        <v>0.25</v>
      </c>
      <c r="J376">
        <v>0.4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0</v>
      </c>
      <c r="AA376" s="40">
        <f>AVERAGEIFS($C$2:C376, $B$2:B376, B376)</f>
        <v>16.333333333333332</v>
      </c>
      <c r="AB376" s="40">
        <f>AVERAGEIFS($I$2:I376, $B$2:B376, B376)</f>
        <v>0.55666666666666664</v>
      </c>
      <c r="AC376" s="40">
        <f>AVERAGEIFS($J$2:J376, $B$2:B376, B376)</f>
        <v>0.58666666666666656</v>
      </c>
      <c r="AD376" s="40">
        <f>AVERAGEIFS($D$2:D376, $B$2:B376, B376)</f>
        <v>0.66666666666666663</v>
      </c>
    </row>
    <row r="377" spans="1:30" x14ac:dyDescent="0.25">
      <c r="A377" s="39">
        <v>46237</v>
      </c>
      <c r="B377" t="s">
        <v>247</v>
      </c>
      <c r="C377">
        <v>6</v>
      </c>
      <c r="D377" s="40">
        <v>0</v>
      </c>
      <c r="E377">
        <v>4</v>
      </c>
      <c r="F377">
        <v>1</v>
      </c>
      <c r="G377">
        <v>15</v>
      </c>
      <c r="H377">
        <v>6</v>
      </c>
      <c r="I377">
        <v>0.25</v>
      </c>
      <c r="J377">
        <v>0.4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0</v>
      </c>
      <c r="AA377" s="40">
        <f>AVERAGEIFS($C$2:C377, $B$2:B377, B377)</f>
        <v>9.8000000000000007</v>
      </c>
      <c r="AB377" s="40">
        <f>AVERAGEIFS($I$2:I377, $B$2:B377, B377)</f>
        <v>0.55499999999999994</v>
      </c>
      <c r="AC377" s="40">
        <f>AVERAGEIFS($J$2:J377, $B$2:B377, B377)</f>
        <v>0.55000000000000004</v>
      </c>
      <c r="AD377" s="40">
        <f>AVERAGEIFS($D$2:D377, $B$2:B377, B377)</f>
        <v>0.5</v>
      </c>
    </row>
    <row r="378" spans="1:30" x14ac:dyDescent="0.25">
      <c r="A378" s="39">
        <v>46237</v>
      </c>
      <c r="B378" t="s">
        <v>17</v>
      </c>
      <c r="C378">
        <v>9</v>
      </c>
      <c r="D378" s="40">
        <v>0</v>
      </c>
      <c r="E378">
        <v>4</v>
      </c>
      <c r="F378">
        <v>1</v>
      </c>
      <c r="G378">
        <v>15</v>
      </c>
      <c r="H378">
        <v>6</v>
      </c>
      <c r="I378">
        <v>0.25</v>
      </c>
      <c r="J378">
        <v>0.4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1</v>
      </c>
      <c r="Y378">
        <v>0</v>
      </c>
      <c r="Z378">
        <v>0</v>
      </c>
      <c r="AA378" s="40">
        <f>AVERAGEIFS($C$2:C378, $B$2:B378, B378)</f>
        <v>10.142857142857142</v>
      </c>
      <c r="AB378" s="40">
        <f>AVERAGEIFS($I$2:I378, $B$2:B378, B378)</f>
        <v>0.52142857142857146</v>
      </c>
      <c r="AC378" s="40">
        <f>AVERAGEIFS($J$2:J378, $B$2:B378, B378)</f>
        <v>0.50428571428571423</v>
      </c>
      <c r="AD378" s="40">
        <f>AVERAGEIFS($D$2:D378, $B$2:B378, B378)</f>
        <v>0.42857142857142855</v>
      </c>
    </row>
    <row r="379" spans="1:30" x14ac:dyDescent="0.25">
      <c r="A379" s="39">
        <v>46237</v>
      </c>
      <c r="B379" t="s">
        <v>2</v>
      </c>
      <c r="C379">
        <v>21</v>
      </c>
      <c r="D379" s="40">
        <v>1</v>
      </c>
      <c r="E379">
        <v>4</v>
      </c>
      <c r="F379">
        <v>3</v>
      </c>
      <c r="G379">
        <v>15</v>
      </c>
      <c r="H379">
        <v>9</v>
      </c>
      <c r="I379">
        <v>0.75</v>
      </c>
      <c r="J379">
        <v>0.6</v>
      </c>
      <c r="K379">
        <v>1</v>
      </c>
      <c r="L379">
        <v>1</v>
      </c>
      <c r="M379">
        <v>0</v>
      </c>
      <c r="N379">
        <v>1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 s="40">
        <f>AVERAGEIFS($C$2:C379, $B$2:B379, B379)</f>
        <v>30.692307692307693</v>
      </c>
      <c r="AB379" s="40">
        <f>AVERAGEIFS($I$2:I379, $B$2:B379, B379)</f>
        <v>0.62692307692307681</v>
      </c>
      <c r="AC379" s="40">
        <f>AVERAGEIFS($J$2:J379, $B$2:B379, B379)</f>
        <v>0.57461538461538453</v>
      </c>
      <c r="AD379" s="40">
        <f>AVERAGEIFS($D$2:D379, $B$2:B379, B379)</f>
        <v>0.69230769230769229</v>
      </c>
    </row>
    <row r="380" spans="1:30" x14ac:dyDescent="0.25">
      <c r="A380" s="39">
        <v>46237</v>
      </c>
      <c r="B380" t="s">
        <v>15</v>
      </c>
      <c r="C380">
        <v>22</v>
      </c>
      <c r="D380" s="40">
        <v>1</v>
      </c>
      <c r="E380">
        <v>4</v>
      </c>
      <c r="F380">
        <v>3</v>
      </c>
      <c r="G380">
        <v>15</v>
      </c>
      <c r="H380">
        <v>9</v>
      </c>
      <c r="I380">
        <v>0.75</v>
      </c>
      <c r="J380">
        <v>0.6</v>
      </c>
      <c r="K380">
        <v>1</v>
      </c>
      <c r="L380">
        <v>1</v>
      </c>
      <c r="M380">
        <v>0</v>
      </c>
      <c r="N380">
        <v>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s="40">
        <f>AVERAGEIFS($C$2:C380, $B$2:B380, B380)</f>
        <v>22.214285714285715</v>
      </c>
      <c r="AB380" s="40">
        <f>AVERAGEIFS($I$2:I380, $B$2:B380, B380)</f>
        <v>0.54642857142857149</v>
      </c>
      <c r="AC380" s="40">
        <f>AVERAGEIFS($J$2:J380, $B$2:B380, B380)</f>
        <v>0.53071428571428558</v>
      </c>
      <c r="AD380" s="40">
        <f>AVERAGEIFS($D$2:D380, $B$2:B380, B380)</f>
        <v>0.5</v>
      </c>
    </row>
    <row r="381" spans="1:30" x14ac:dyDescent="0.25">
      <c r="A381" s="39">
        <v>46237</v>
      </c>
      <c r="B381" t="s">
        <v>22</v>
      </c>
      <c r="C381">
        <v>16</v>
      </c>
      <c r="D381" s="40">
        <v>1</v>
      </c>
      <c r="E381">
        <v>4</v>
      </c>
      <c r="F381">
        <v>3</v>
      </c>
      <c r="G381">
        <v>15</v>
      </c>
      <c r="H381">
        <v>9</v>
      </c>
      <c r="I381">
        <v>0.75</v>
      </c>
      <c r="J381">
        <v>0.6</v>
      </c>
      <c r="K381">
        <v>1</v>
      </c>
      <c r="L381">
        <v>1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 s="40">
        <f>AVERAGEIFS($C$2:C381, $B$2:B381, B381)</f>
        <v>13.2</v>
      </c>
      <c r="AB381" s="40">
        <f>AVERAGEIFS($I$2:I381, $B$2:B381, B381)</f>
        <v>0.496</v>
      </c>
      <c r="AC381" s="40">
        <f>AVERAGEIFS($J$2:J381, $B$2:B381, B381)</f>
        <v>0.46399999999999997</v>
      </c>
      <c r="AD381" s="40">
        <f>AVERAGEIFS($D$2:D381, $B$2:B381, B381)</f>
        <v>0.4</v>
      </c>
    </row>
    <row r="382" spans="1:30" x14ac:dyDescent="0.25">
      <c r="A382" s="39">
        <v>46237</v>
      </c>
      <c r="B382" t="s">
        <v>111</v>
      </c>
      <c r="C382">
        <v>9</v>
      </c>
      <c r="D382" s="40">
        <v>1</v>
      </c>
      <c r="E382">
        <v>4</v>
      </c>
      <c r="F382">
        <v>3</v>
      </c>
      <c r="G382">
        <v>15</v>
      </c>
      <c r="H382">
        <v>9</v>
      </c>
      <c r="I382">
        <v>0.75</v>
      </c>
      <c r="J382">
        <v>0.6</v>
      </c>
      <c r="K382">
        <v>1</v>
      </c>
      <c r="L382">
        <v>1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 s="40">
        <f>AVERAGEIFS($C$2:C382, $B$2:B382, B382)</f>
        <v>13.052631578947368</v>
      </c>
      <c r="AB382" s="40">
        <f>AVERAGEIFS($I$2:I382, $B$2:B382, B382)</f>
        <v>0.5</v>
      </c>
      <c r="AC382" s="40">
        <f>AVERAGEIFS($J$2:J382, $B$2:B382, B382)</f>
        <v>0.51210526315789473</v>
      </c>
      <c r="AD382" s="40">
        <f>AVERAGEIFS($D$2:D382, $B$2:B382, B382)</f>
        <v>0.47368421052631576</v>
      </c>
    </row>
    <row r="383" spans="1:30" x14ac:dyDescent="0.25">
      <c r="A383" s="39">
        <v>46237</v>
      </c>
      <c r="B383" t="s">
        <v>23</v>
      </c>
      <c r="C383">
        <v>12</v>
      </c>
      <c r="D383" s="40">
        <v>1</v>
      </c>
      <c r="E383">
        <v>4</v>
      </c>
      <c r="F383">
        <v>3</v>
      </c>
      <c r="G383">
        <v>15</v>
      </c>
      <c r="H383">
        <v>9</v>
      </c>
      <c r="I383">
        <v>0.75</v>
      </c>
      <c r="J383">
        <v>0.6</v>
      </c>
      <c r="K383">
        <v>1</v>
      </c>
      <c r="L383">
        <v>1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 s="40">
        <f>AVERAGEIFS($C$2:C383, $B$2:B383, B383)</f>
        <v>12.571428571428571</v>
      </c>
      <c r="AB383" s="40">
        <f>AVERAGEIFS($I$2:I383, $B$2:B383, B383)</f>
        <v>0.53571428571428581</v>
      </c>
      <c r="AC383" s="40">
        <f>AVERAGEIFS($J$2:J383, $B$2:B383, B383)</f>
        <v>0.48285714285714282</v>
      </c>
      <c r="AD383" s="40">
        <f>AVERAGEIFS($D$2:D383, $B$2:B383, B383)</f>
        <v>0.5</v>
      </c>
    </row>
    <row r="384" spans="1:30" x14ac:dyDescent="0.25">
      <c r="A384" s="39">
        <v>46237</v>
      </c>
      <c r="B384" t="s">
        <v>41</v>
      </c>
      <c r="C384">
        <v>6</v>
      </c>
      <c r="D384" s="40">
        <v>1</v>
      </c>
      <c r="E384">
        <v>4</v>
      </c>
      <c r="F384">
        <v>3</v>
      </c>
      <c r="G384">
        <v>15</v>
      </c>
      <c r="H384">
        <v>9</v>
      </c>
      <c r="I384">
        <v>0.75</v>
      </c>
      <c r="J384">
        <v>0.6</v>
      </c>
      <c r="K384">
        <v>1</v>
      </c>
      <c r="L384">
        <v>1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 s="40">
        <f>AVERAGEIFS($C$2:C384, $B$2:B384, B384)</f>
        <v>6</v>
      </c>
      <c r="AB384" s="40">
        <f>AVERAGEIFS($I$2:I384, $B$2:B384, B384)</f>
        <v>0.75</v>
      </c>
      <c r="AC384" s="40">
        <f>AVERAGEIFS($J$2:J384, $B$2:B384, B384)</f>
        <v>0.6</v>
      </c>
      <c r="AD384" s="40">
        <f>AVERAGEIFS($D$2:D384, $B$2:B384, B384)</f>
        <v>1</v>
      </c>
    </row>
    <row r="385" spans="1:30" x14ac:dyDescent="0.25">
      <c r="A385" s="39">
        <v>46237</v>
      </c>
      <c r="B385" t="s">
        <v>13</v>
      </c>
      <c r="C385">
        <v>18</v>
      </c>
      <c r="D385" s="40">
        <v>0</v>
      </c>
      <c r="E385">
        <v>4</v>
      </c>
      <c r="F385">
        <v>1</v>
      </c>
      <c r="G385">
        <v>17</v>
      </c>
      <c r="H385">
        <v>6</v>
      </c>
      <c r="I385">
        <v>0.25</v>
      </c>
      <c r="J385">
        <v>0.35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24.727272727272727</v>
      </c>
      <c r="AB385" s="40">
        <f>AVERAGEIFS($I$2:I385, $B$2:B385, B385)</f>
        <v>0.43636363636363634</v>
      </c>
      <c r="AC385" s="40">
        <f>AVERAGEIFS($J$2:J385, $B$2:B385, B385)</f>
        <v>0.45818181818181808</v>
      </c>
      <c r="AD385" s="40">
        <f>AVERAGEIFS($D$2:D385, $B$2:B385, B385)</f>
        <v>0.27272727272727271</v>
      </c>
    </row>
    <row r="386" spans="1:30" x14ac:dyDescent="0.25">
      <c r="A386" s="39">
        <v>46237</v>
      </c>
      <c r="B386" t="s">
        <v>127</v>
      </c>
      <c r="C386">
        <v>20</v>
      </c>
      <c r="D386" s="40">
        <v>0</v>
      </c>
      <c r="E386">
        <v>4</v>
      </c>
      <c r="F386">
        <v>1</v>
      </c>
      <c r="G386">
        <v>17</v>
      </c>
      <c r="H386">
        <v>6</v>
      </c>
      <c r="I386">
        <v>0.25</v>
      </c>
      <c r="J386">
        <v>0.35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21.347826086956523</v>
      </c>
      <c r="AB386" s="40">
        <f>AVERAGEIFS($I$2:I386, $B$2:B386, B386)</f>
        <v>0.50130434782608702</v>
      </c>
      <c r="AC386" s="40">
        <f>AVERAGEIFS($J$2:J386, $B$2:B386, B386)</f>
        <v>0.49739130434782614</v>
      </c>
      <c r="AD386" s="40">
        <f>AVERAGEIFS($D$2:D386, $B$2:B386, B386)</f>
        <v>0.52173913043478259</v>
      </c>
    </row>
    <row r="387" spans="1:30" x14ac:dyDescent="0.25">
      <c r="A387" s="39">
        <v>46237</v>
      </c>
      <c r="B387" t="s">
        <v>253</v>
      </c>
      <c r="C387">
        <v>19</v>
      </c>
      <c r="D387" s="40">
        <v>0</v>
      </c>
      <c r="E387">
        <v>4</v>
      </c>
      <c r="F387">
        <v>1</v>
      </c>
      <c r="G387">
        <v>17</v>
      </c>
      <c r="H387">
        <v>6</v>
      </c>
      <c r="I387">
        <v>0.25</v>
      </c>
      <c r="J387">
        <v>0.35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22.545454545454547</v>
      </c>
      <c r="AB387" s="40">
        <f>AVERAGEIFS($I$2:I387, $B$2:B387, B387)</f>
        <v>0.31545454545454543</v>
      </c>
      <c r="AC387" s="40">
        <f>AVERAGEIFS($J$2:J387, $B$2:B387, B387)</f>
        <v>0.42909090909090908</v>
      </c>
      <c r="AD387" s="40">
        <f>AVERAGEIFS($D$2:D387, $B$2:B387, B387)</f>
        <v>0.18181818181818182</v>
      </c>
    </row>
    <row r="388" spans="1:30" x14ac:dyDescent="0.25">
      <c r="A388" s="39">
        <v>46237</v>
      </c>
      <c r="B388" t="s">
        <v>120</v>
      </c>
      <c r="C388">
        <v>26</v>
      </c>
      <c r="D388" s="40">
        <v>0</v>
      </c>
      <c r="E388">
        <v>4</v>
      </c>
      <c r="F388">
        <v>1</v>
      </c>
      <c r="G388">
        <v>17</v>
      </c>
      <c r="H388">
        <v>6</v>
      </c>
      <c r="I388">
        <v>0.25</v>
      </c>
      <c r="J388">
        <v>0.35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16.157894736842106</v>
      </c>
      <c r="AB388" s="40">
        <f>AVERAGEIFS($I$2:I388, $B$2:B388, B388)</f>
        <v>0.48052631578947363</v>
      </c>
      <c r="AC388" s="40">
        <f>AVERAGEIFS($J$2:J388, $B$2:B388, B388)</f>
        <v>0.4773684210526315</v>
      </c>
      <c r="AD388" s="40">
        <f>AVERAGEIFS($D$2:D388, $B$2:B388, B388)</f>
        <v>0.47368421052631576</v>
      </c>
    </row>
    <row r="389" spans="1:30" x14ac:dyDescent="0.25">
      <c r="A389" s="39">
        <v>46237</v>
      </c>
      <c r="B389" t="s">
        <v>22</v>
      </c>
      <c r="C389">
        <v>13</v>
      </c>
      <c r="D389" s="40">
        <v>0</v>
      </c>
      <c r="E389">
        <v>4</v>
      </c>
      <c r="F389">
        <v>1</v>
      </c>
      <c r="G389">
        <v>17</v>
      </c>
      <c r="H389">
        <v>6</v>
      </c>
      <c r="I389">
        <v>0.25</v>
      </c>
      <c r="J389">
        <v>0.35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13.166666666666666</v>
      </c>
      <c r="AB389" s="40">
        <f>AVERAGEIFS($I$2:I389, $B$2:B389, B389)</f>
        <v>0.45500000000000002</v>
      </c>
      <c r="AC389" s="40">
        <f>AVERAGEIFS($J$2:J389, $B$2:B389, B389)</f>
        <v>0.44500000000000001</v>
      </c>
      <c r="AD389" s="40">
        <f>AVERAGEIFS($D$2:D389, $B$2:B389, B389)</f>
        <v>0.33333333333333331</v>
      </c>
    </row>
    <row r="390" spans="1:30" x14ac:dyDescent="0.25">
      <c r="A390" s="39">
        <v>46237</v>
      </c>
      <c r="B390" t="s">
        <v>186</v>
      </c>
      <c r="C390">
        <v>15</v>
      </c>
      <c r="D390" s="40">
        <v>0</v>
      </c>
      <c r="E390">
        <v>4</v>
      </c>
      <c r="F390">
        <v>1</v>
      </c>
      <c r="G390">
        <v>17</v>
      </c>
      <c r="H390">
        <v>6</v>
      </c>
      <c r="I390">
        <v>0.25</v>
      </c>
      <c r="J390">
        <v>0.35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13.055555555555555</v>
      </c>
      <c r="AB390" s="40">
        <f>AVERAGEIFS($I$2:I390, $B$2:B390, B390)</f>
        <v>0.59166666666666656</v>
      </c>
      <c r="AC390" s="40">
        <f>AVERAGEIFS($J$2:J390, $B$2:B390, B390)</f>
        <v>0.54611111111111099</v>
      </c>
      <c r="AD390" s="40">
        <f>AVERAGEIFS($D$2:D390, $B$2:B390, B390)</f>
        <v>0.66666666666666663</v>
      </c>
    </row>
    <row r="391" spans="1:30" x14ac:dyDescent="0.25">
      <c r="A391" s="39">
        <v>46237</v>
      </c>
      <c r="B391" t="s">
        <v>254</v>
      </c>
      <c r="C391">
        <v>10</v>
      </c>
      <c r="D391" s="40">
        <v>0</v>
      </c>
      <c r="E391">
        <v>4</v>
      </c>
      <c r="F391">
        <v>1</v>
      </c>
      <c r="G391">
        <v>17</v>
      </c>
      <c r="H391">
        <v>6</v>
      </c>
      <c r="I391">
        <v>0.25</v>
      </c>
      <c r="J391">
        <v>0.35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10</v>
      </c>
      <c r="AB391" s="40">
        <f>AVERAGEIFS($I$2:I391, $B$2:B391, B391)</f>
        <v>0.25</v>
      </c>
      <c r="AC391" s="40">
        <f>AVERAGEIFS($J$2:J391, $B$2:B391, B391)</f>
        <v>0.35</v>
      </c>
      <c r="AD391" s="40">
        <f>AVERAGEIFS($D$2:D391, $B$2:B391, B391)</f>
        <v>0</v>
      </c>
    </row>
    <row r="392" spans="1:30" x14ac:dyDescent="0.25">
      <c r="A392" s="39">
        <v>46237</v>
      </c>
      <c r="B392" t="s">
        <v>5</v>
      </c>
      <c r="C392">
        <v>23</v>
      </c>
      <c r="D392" s="40">
        <v>1</v>
      </c>
      <c r="E392">
        <v>4</v>
      </c>
      <c r="F392">
        <v>3</v>
      </c>
      <c r="G392">
        <v>17</v>
      </c>
      <c r="H392">
        <v>11</v>
      </c>
      <c r="I392">
        <v>0.75</v>
      </c>
      <c r="J392">
        <v>0.65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 s="40">
        <f>AVERAGEIFS($C$2:C392, $B$2:B392, B392)</f>
        <v>22.428571428571427</v>
      </c>
      <c r="AB392" s="40">
        <f>AVERAGEIFS($I$2:I392, $B$2:B392, B392)</f>
        <v>0.45714285714285718</v>
      </c>
      <c r="AC392" s="40">
        <f>AVERAGEIFS($J$2:J392, $B$2:B392, B392)</f>
        <v>0.51428571428571435</v>
      </c>
      <c r="AD392" s="40">
        <f>AVERAGEIFS($D$2:D392, $B$2:B392, B392)</f>
        <v>0.2857142857142857</v>
      </c>
    </row>
    <row r="393" spans="1:30" x14ac:dyDescent="0.25">
      <c r="A393" s="39">
        <v>46237</v>
      </c>
      <c r="B393" t="s">
        <v>6</v>
      </c>
      <c r="C393">
        <v>26</v>
      </c>
      <c r="D393" s="40">
        <v>1</v>
      </c>
      <c r="E393">
        <v>4</v>
      </c>
      <c r="F393">
        <v>3</v>
      </c>
      <c r="G393">
        <v>17</v>
      </c>
      <c r="H393">
        <v>11</v>
      </c>
      <c r="I393">
        <v>0.75</v>
      </c>
      <c r="J393">
        <v>0.65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 s="40">
        <f>AVERAGEIFS($C$2:C393, $B$2:B393, B393)</f>
        <v>26.625</v>
      </c>
      <c r="AB393" s="40">
        <f>AVERAGEIFS($I$2:I393, $B$2:B393, B393)</f>
        <v>0.515625</v>
      </c>
      <c r="AC393" s="40">
        <f>AVERAGEIFS($J$2:J393, $B$2:B393, B393)</f>
        <v>0.54875000000000007</v>
      </c>
      <c r="AD393" s="40">
        <f>AVERAGEIFS($D$2:D393, $B$2:B393, B393)</f>
        <v>0.5625</v>
      </c>
    </row>
    <row r="394" spans="1:30" x14ac:dyDescent="0.25">
      <c r="A394" s="39">
        <v>46237</v>
      </c>
      <c r="B394" t="s">
        <v>113</v>
      </c>
      <c r="C394">
        <v>24</v>
      </c>
      <c r="D394" s="40">
        <v>1</v>
      </c>
      <c r="E394">
        <v>4</v>
      </c>
      <c r="F394">
        <v>3</v>
      </c>
      <c r="G394">
        <v>17</v>
      </c>
      <c r="H394">
        <v>11</v>
      </c>
      <c r="I394">
        <v>0.75</v>
      </c>
      <c r="J394">
        <v>0.65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1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1</v>
      </c>
      <c r="X394">
        <v>0</v>
      </c>
      <c r="Y394">
        <v>0</v>
      </c>
      <c r="Z394">
        <v>0</v>
      </c>
      <c r="AA394" s="40">
        <f>AVERAGEIFS($C$2:C394, $B$2:B394, B394)</f>
        <v>24.916666666666668</v>
      </c>
      <c r="AB394" s="40">
        <f>AVERAGEIFS($I$2:I394, $B$2:B394, B394)</f>
        <v>0.60583333333333333</v>
      </c>
      <c r="AC394" s="40">
        <f>AVERAGEIFS($J$2:J394, $B$2:B394, B394)</f>
        <v>0.54000000000000015</v>
      </c>
      <c r="AD394" s="40">
        <f>AVERAGEIFS($D$2:D394, $B$2:B394, B394)</f>
        <v>0.66666666666666663</v>
      </c>
    </row>
    <row r="395" spans="1:30" x14ac:dyDescent="0.25">
      <c r="A395" s="39">
        <v>46237</v>
      </c>
      <c r="B395" t="s">
        <v>111</v>
      </c>
      <c r="C395">
        <v>15</v>
      </c>
      <c r="D395" s="40">
        <v>1</v>
      </c>
      <c r="E395">
        <v>4</v>
      </c>
      <c r="F395">
        <v>3</v>
      </c>
      <c r="G395">
        <v>17</v>
      </c>
      <c r="H395">
        <v>11</v>
      </c>
      <c r="I395">
        <v>0.75</v>
      </c>
      <c r="J395">
        <v>0.65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1</v>
      </c>
      <c r="X395">
        <v>0</v>
      </c>
      <c r="Y395">
        <v>0</v>
      </c>
      <c r="Z395">
        <v>0</v>
      </c>
      <c r="AA395" s="40">
        <f>AVERAGEIFS($C$2:C395, $B$2:B395, B395)</f>
        <v>13.15</v>
      </c>
      <c r="AB395" s="40">
        <f>AVERAGEIFS($I$2:I395, $B$2:B395, B395)</f>
        <v>0.51249999999999996</v>
      </c>
      <c r="AC395" s="40">
        <f>AVERAGEIFS($J$2:J395, $B$2:B395, B395)</f>
        <v>0.51900000000000002</v>
      </c>
      <c r="AD395" s="40">
        <f>AVERAGEIFS($D$2:D395, $B$2:B395, B395)</f>
        <v>0.5</v>
      </c>
    </row>
    <row r="396" spans="1:30" x14ac:dyDescent="0.25">
      <c r="A396" s="39">
        <v>46237</v>
      </c>
      <c r="B396" t="s">
        <v>124</v>
      </c>
      <c r="C396">
        <v>16</v>
      </c>
      <c r="D396" s="40">
        <v>1</v>
      </c>
      <c r="E396">
        <v>4</v>
      </c>
      <c r="F396">
        <v>3</v>
      </c>
      <c r="G396">
        <v>17</v>
      </c>
      <c r="H396">
        <v>11</v>
      </c>
      <c r="I396">
        <v>0.75</v>
      </c>
      <c r="J396">
        <v>0.65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1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1</v>
      </c>
      <c r="X396">
        <v>0</v>
      </c>
      <c r="Y396">
        <v>0</v>
      </c>
      <c r="Z396">
        <v>0</v>
      </c>
      <c r="AA396" s="40">
        <f>AVERAGEIFS($C$2:C396, $B$2:B396, B396)</f>
        <v>16.25</v>
      </c>
      <c r="AB396" s="40">
        <f>AVERAGEIFS($I$2:I396, $B$2:B396, B396)</f>
        <v>0.60499999999999998</v>
      </c>
      <c r="AC396" s="40">
        <f>AVERAGEIFS($J$2:J396, $B$2:B396, B396)</f>
        <v>0.60249999999999992</v>
      </c>
      <c r="AD396" s="40">
        <f>AVERAGEIFS($D$2:D396, $B$2:B396, B396)</f>
        <v>0.75</v>
      </c>
    </row>
    <row r="397" spans="1:30" x14ac:dyDescent="0.25">
      <c r="A397" s="39">
        <v>46237</v>
      </c>
      <c r="B397" t="s">
        <v>88</v>
      </c>
      <c r="C397">
        <v>9</v>
      </c>
      <c r="D397" s="40">
        <v>1</v>
      </c>
      <c r="E397">
        <v>4</v>
      </c>
      <c r="F397">
        <v>3</v>
      </c>
      <c r="G397">
        <v>17</v>
      </c>
      <c r="H397">
        <v>11</v>
      </c>
      <c r="I397">
        <v>0.75</v>
      </c>
      <c r="J397">
        <v>0.65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X397">
        <v>0</v>
      </c>
      <c r="Y397">
        <v>0</v>
      </c>
      <c r="Z397">
        <v>0</v>
      </c>
      <c r="AA397" s="40">
        <f>AVERAGEIFS($C$2:C397, $B$2:B397, B397)</f>
        <v>16.142857142857142</v>
      </c>
      <c r="AB397" s="40">
        <f>AVERAGEIFS($I$2:I397, $B$2:B397, B397)</f>
        <v>0.58571428571428563</v>
      </c>
      <c r="AC397" s="40">
        <f>AVERAGEIFS($J$2:J397, $B$2:B397, B397)</f>
        <v>0.5485714285714286</v>
      </c>
      <c r="AD397" s="40">
        <f>AVERAGEIFS($D$2:D397, $B$2:B397, B397)</f>
        <v>0.7142857142857143</v>
      </c>
    </row>
    <row r="398" spans="1:30" x14ac:dyDescent="0.25">
      <c r="A398" s="39">
        <v>46237</v>
      </c>
      <c r="B398" t="s">
        <v>32</v>
      </c>
      <c r="C398">
        <v>14</v>
      </c>
      <c r="D398" s="40">
        <v>1</v>
      </c>
      <c r="E398">
        <v>4</v>
      </c>
      <c r="F398">
        <v>3</v>
      </c>
      <c r="G398">
        <v>17</v>
      </c>
      <c r="H398">
        <v>11</v>
      </c>
      <c r="I398">
        <v>0.75</v>
      </c>
      <c r="J398">
        <v>0.65</v>
      </c>
      <c r="K398">
        <v>1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1</v>
      </c>
      <c r="X398">
        <v>0</v>
      </c>
      <c r="Y398">
        <v>0</v>
      </c>
      <c r="Z398">
        <v>0</v>
      </c>
      <c r="AA398" s="40">
        <f>AVERAGEIFS($C$2:C398, $B$2:B398, B398)</f>
        <v>12.8</v>
      </c>
      <c r="AB398" s="40">
        <f>AVERAGEIFS($I$2:I398, $B$2:B398, B398)</f>
        <v>0.42333333333333345</v>
      </c>
      <c r="AC398" s="40">
        <f>AVERAGEIFS($J$2:J398, $B$2:B398, B398)</f>
        <v>0.47066666666666668</v>
      </c>
      <c r="AD398" s="40">
        <f>AVERAGEIFS($D$2:D398, $B$2:B398, B398)</f>
        <v>0.46666666666666667</v>
      </c>
    </row>
    <row r="399" spans="1:30" x14ac:dyDescent="0.25">
      <c r="A399" s="39">
        <v>46238</v>
      </c>
      <c r="B399" t="s">
        <v>5</v>
      </c>
      <c r="C399">
        <v>24</v>
      </c>
      <c r="D399" s="40">
        <v>0</v>
      </c>
      <c r="E399">
        <v>4</v>
      </c>
      <c r="F399">
        <v>1</v>
      </c>
      <c r="G399">
        <v>17</v>
      </c>
      <c r="H399">
        <v>6</v>
      </c>
      <c r="I399">
        <v>0.25</v>
      </c>
      <c r="J399">
        <v>0.35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22.625</v>
      </c>
      <c r="AB399" s="40">
        <f>AVERAGEIFS($I$2:I399, $B$2:B399, B399)</f>
        <v>0.43125000000000002</v>
      </c>
      <c r="AC399" s="40">
        <f>AVERAGEIFS($J$2:J399, $B$2:B399, B399)</f>
        <v>0.49375000000000002</v>
      </c>
      <c r="AD399" s="40">
        <f>AVERAGEIFS($D$2:D399, $B$2:B399, B399)</f>
        <v>0.25</v>
      </c>
    </row>
    <row r="400" spans="1:30" x14ac:dyDescent="0.25">
      <c r="A400" s="39">
        <v>46238</v>
      </c>
      <c r="B400" t="s">
        <v>6</v>
      </c>
      <c r="C400">
        <v>23</v>
      </c>
      <c r="D400" s="40">
        <v>0</v>
      </c>
      <c r="E400">
        <v>4</v>
      </c>
      <c r="F400">
        <v>1</v>
      </c>
      <c r="G400">
        <v>17</v>
      </c>
      <c r="H400">
        <v>6</v>
      </c>
      <c r="I400">
        <v>0.25</v>
      </c>
      <c r="J400">
        <v>0.35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26.411764705882351</v>
      </c>
      <c r="AB400" s="40">
        <f>AVERAGEIFS($I$2:I400, $B$2:B400, B400)</f>
        <v>0.5</v>
      </c>
      <c r="AC400" s="40">
        <f>AVERAGEIFS($J$2:J400, $B$2:B400, B400)</f>
        <v>0.53705882352941181</v>
      </c>
      <c r="AD400" s="40">
        <f>AVERAGEIFS($D$2:D400, $B$2:B400, B400)</f>
        <v>0.52941176470588236</v>
      </c>
    </row>
    <row r="401" spans="1:30" x14ac:dyDescent="0.25">
      <c r="A401" s="39">
        <v>46238</v>
      </c>
      <c r="B401" t="s">
        <v>127</v>
      </c>
      <c r="C401">
        <v>34</v>
      </c>
      <c r="D401" s="40">
        <v>0</v>
      </c>
      <c r="E401">
        <v>4</v>
      </c>
      <c r="F401">
        <v>1</v>
      </c>
      <c r="G401">
        <v>17</v>
      </c>
      <c r="H401">
        <v>6</v>
      </c>
      <c r="I401">
        <v>0.25</v>
      </c>
      <c r="J401">
        <v>0.35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21.875</v>
      </c>
      <c r="AB401" s="40">
        <f>AVERAGEIFS($I$2:I401, $B$2:B401, B401)</f>
        <v>0.4908333333333334</v>
      </c>
      <c r="AC401" s="40">
        <f>AVERAGEIFS($J$2:J401, $B$2:B401, B401)</f>
        <v>0.49125000000000002</v>
      </c>
      <c r="AD401" s="40">
        <f>AVERAGEIFS($D$2:D401, $B$2:B401, B401)</f>
        <v>0.5</v>
      </c>
    </row>
    <row r="402" spans="1:30" x14ac:dyDescent="0.25">
      <c r="A402" s="39">
        <v>46238</v>
      </c>
      <c r="B402" t="s">
        <v>3</v>
      </c>
      <c r="C402">
        <v>16</v>
      </c>
      <c r="D402" s="40">
        <v>0</v>
      </c>
      <c r="E402">
        <v>4</v>
      </c>
      <c r="F402">
        <v>1</v>
      </c>
      <c r="G402">
        <v>17</v>
      </c>
      <c r="H402">
        <v>6</v>
      </c>
      <c r="I402">
        <v>0.25</v>
      </c>
      <c r="J402">
        <v>0.35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21.555555555555557</v>
      </c>
      <c r="AB402" s="40">
        <f>AVERAGEIFS($I$2:I402, $B$2:B402, B402)</f>
        <v>0.44444444444444442</v>
      </c>
      <c r="AC402" s="40">
        <f>AVERAGEIFS($J$2:J402, $B$2:B402, B402)</f>
        <v>0.4177777777777778</v>
      </c>
      <c r="AD402" s="40">
        <f>AVERAGEIFS($D$2:D402, $B$2:B402, B402)</f>
        <v>0.33333333333333331</v>
      </c>
    </row>
    <row r="403" spans="1:30" x14ac:dyDescent="0.25">
      <c r="A403" s="39">
        <v>46238</v>
      </c>
      <c r="B403" t="s">
        <v>38</v>
      </c>
      <c r="C403">
        <v>14</v>
      </c>
      <c r="D403" s="40">
        <v>0</v>
      </c>
      <c r="E403">
        <v>4</v>
      </c>
      <c r="F403">
        <v>1</v>
      </c>
      <c r="G403">
        <v>17</v>
      </c>
      <c r="H403">
        <v>6</v>
      </c>
      <c r="I403">
        <v>0.25</v>
      </c>
      <c r="J403">
        <v>0.35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14</v>
      </c>
      <c r="AB403" s="40">
        <f>AVERAGEIFS($I$2:I403, $B$2:B403, B403)</f>
        <v>0.25</v>
      </c>
      <c r="AC403" s="40">
        <f>AVERAGEIFS($J$2:J403, $B$2:B403, B403)</f>
        <v>0.35</v>
      </c>
      <c r="AD403" s="40">
        <f>AVERAGEIFS($D$2:D403, $B$2:B403, B403)</f>
        <v>0</v>
      </c>
    </row>
    <row r="404" spans="1:30" x14ac:dyDescent="0.25">
      <c r="A404" s="39">
        <v>46238</v>
      </c>
      <c r="B404" t="s">
        <v>88</v>
      </c>
      <c r="C404">
        <v>15</v>
      </c>
      <c r="D404" s="40">
        <v>0</v>
      </c>
      <c r="E404">
        <v>4</v>
      </c>
      <c r="F404">
        <v>1</v>
      </c>
      <c r="G404">
        <v>17</v>
      </c>
      <c r="H404">
        <v>6</v>
      </c>
      <c r="I404">
        <v>0.25</v>
      </c>
      <c r="J404">
        <v>0.35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16</v>
      </c>
      <c r="AB404" s="40">
        <f>AVERAGEIFS($I$2:I404, $B$2:B404, B404)</f>
        <v>0.54374999999999996</v>
      </c>
      <c r="AC404" s="40">
        <f>AVERAGEIFS($J$2:J404, $B$2:B404, B404)</f>
        <v>0.52374999999999994</v>
      </c>
      <c r="AD404" s="40">
        <f>AVERAGEIFS($D$2:D404, $B$2:B404, B404)</f>
        <v>0.625</v>
      </c>
    </row>
    <row r="405" spans="1:30" x14ac:dyDescent="0.25">
      <c r="A405" s="39">
        <v>46238</v>
      </c>
      <c r="B405" t="s">
        <v>17</v>
      </c>
      <c r="C405">
        <v>10</v>
      </c>
      <c r="D405" s="40">
        <v>0</v>
      </c>
      <c r="E405">
        <v>4</v>
      </c>
      <c r="F405">
        <v>1</v>
      </c>
      <c r="G405">
        <v>17</v>
      </c>
      <c r="H405">
        <v>6</v>
      </c>
      <c r="I405">
        <v>0.25</v>
      </c>
      <c r="J405">
        <v>0.35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 s="40">
        <f>AVERAGEIFS($C$2:C405, $B$2:B405, B405)</f>
        <v>10.125</v>
      </c>
      <c r="AB405" s="40">
        <f>AVERAGEIFS($I$2:I405, $B$2:B405, B405)</f>
        <v>0.48749999999999999</v>
      </c>
      <c r="AC405" s="40">
        <f>AVERAGEIFS($J$2:J405, $B$2:B405, B405)</f>
        <v>0.48499999999999999</v>
      </c>
      <c r="AD405" s="40">
        <f>AVERAGEIFS($D$2:D405, $B$2:B405, B405)</f>
        <v>0.375</v>
      </c>
    </row>
    <row r="406" spans="1:30" x14ac:dyDescent="0.25">
      <c r="A406" s="39">
        <v>46238</v>
      </c>
      <c r="B406" t="s">
        <v>254</v>
      </c>
      <c r="C406">
        <v>14</v>
      </c>
      <c r="D406" s="40">
        <v>0</v>
      </c>
      <c r="E406">
        <v>4</v>
      </c>
      <c r="F406">
        <v>1</v>
      </c>
      <c r="G406">
        <v>17</v>
      </c>
      <c r="H406">
        <v>6</v>
      </c>
      <c r="I406">
        <v>0.25</v>
      </c>
      <c r="J406">
        <v>0.35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1</v>
      </c>
      <c r="AA406" s="40">
        <f>AVERAGEIFS($C$2:C406, $B$2:B406, B406)</f>
        <v>12</v>
      </c>
      <c r="AB406" s="40">
        <f>AVERAGEIFS($I$2:I406, $B$2:B406, B406)</f>
        <v>0.25</v>
      </c>
      <c r="AC406" s="40">
        <f>AVERAGEIFS($J$2:J406, $B$2:B406, B406)</f>
        <v>0.35</v>
      </c>
      <c r="AD406" s="40">
        <f>AVERAGEIFS($D$2:D406, $B$2:B406, B406)</f>
        <v>0</v>
      </c>
    </row>
    <row r="407" spans="1:30" x14ac:dyDescent="0.25">
      <c r="A407" s="39">
        <v>46238</v>
      </c>
      <c r="B407" t="s">
        <v>113</v>
      </c>
      <c r="C407">
        <v>28</v>
      </c>
      <c r="D407" s="40">
        <v>1</v>
      </c>
      <c r="E407">
        <v>4</v>
      </c>
      <c r="F407">
        <v>3</v>
      </c>
      <c r="G407">
        <v>17</v>
      </c>
      <c r="H407">
        <v>11</v>
      </c>
      <c r="I407">
        <v>0.75</v>
      </c>
      <c r="J407">
        <v>0.65</v>
      </c>
      <c r="K407">
        <v>1</v>
      </c>
      <c r="L407">
        <v>1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s="40">
        <f>AVERAGEIFS($C$2:C407, $B$2:B407, B407)</f>
        <v>25.153846153846153</v>
      </c>
      <c r="AB407" s="40">
        <f>AVERAGEIFS($I$2:I407, $B$2:B407, B407)</f>
        <v>0.61692307692307691</v>
      </c>
      <c r="AC407" s="40">
        <f>AVERAGEIFS($J$2:J407, $B$2:B407, B407)</f>
        <v>0.54846153846153856</v>
      </c>
      <c r="AD407" s="40">
        <f>AVERAGEIFS($D$2:D407, $B$2:B407, B407)</f>
        <v>0.69230769230769229</v>
      </c>
    </row>
    <row r="408" spans="1:30" x14ac:dyDescent="0.25">
      <c r="A408" s="39">
        <v>46238</v>
      </c>
      <c r="B408" t="s">
        <v>253</v>
      </c>
      <c r="C408">
        <v>30</v>
      </c>
      <c r="D408" s="40">
        <v>1</v>
      </c>
      <c r="E408">
        <v>4</v>
      </c>
      <c r="F408">
        <v>3</v>
      </c>
      <c r="G408">
        <v>17</v>
      </c>
      <c r="H408">
        <v>11</v>
      </c>
      <c r="I408">
        <v>0.75</v>
      </c>
      <c r="J408">
        <v>0.65</v>
      </c>
      <c r="K408">
        <v>1</v>
      </c>
      <c r="L408">
        <v>1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 s="40">
        <f>AVERAGEIFS($C$2:C408, $B$2:B408, B408)</f>
        <v>23.166666666666668</v>
      </c>
      <c r="AB408" s="40">
        <f>AVERAGEIFS($I$2:I408, $B$2:B408, B408)</f>
        <v>0.35166666666666663</v>
      </c>
      <c r="AC408" s="40">
        <f>AVERAGEIFS($J$2:J408, $B$2:B408, B408)</f>
        <v>0.44750000000000001</v>
      </c>
      <c r="AD408" s="40">
        <f>AVERAGEIFS($D$2:D408, $B$2:B408, B408)</f>
        <v>0.25</v>
      </c>
    </row>
    <row r="409" spans="1:30" x14ac:dyDescent="0.25">
      <c r="A409" s="39">
        <v>46238</v>
      </c>
      <c r="B409" t="s">
        <v>151</v>
      </c>
      <c r="C409">
        <v>26</v>
      </c>
      <c r="D409" s="40">
        <v>1</v>
      </c>
      <c r="E409">
        <v>4</v>
      </c>
      <c r="F409">
        <v>3</v>
      </c>
      <c r="G409">
        <v>17</v>
      </c>
      <c r="H409">
        <v>11</v>
      </c>
      <c r="I409">
        <v>0.75</v>
      </c>
      <c r="J409">
        <v>0.65</v>
      </c>
      <c r="K409">
        <v>1</v>
      </c>
      <c r="L409">
        <v>1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 s="40">
        <f>AVERAGEIFS($C$2:C409, $B$2:B409, B409)</f>
        <v>24.833333333333332</v>
      </c>
      <c r="AB409" s="40">
        <f>AVERAGEIFS($I$2:I409, $B$2:B409, B409)</f>
        <v>0.66166666666666663</v>
      </c>
      <c r="AC409" s="40">
        <f>AVERAGEIFS($J$2:J409, $B$2:B409, B409)</f>
        <v>0.61</v>
      </c>
      <c r="AD409" s="40">
        <f>AVERAGEIFS($D$2:D409, $B$2:B409, B409)</f>
        <v>1</v>
      </c>
    </row>
    <row r="410" spans="1:30" x14ac:dyDescent="0.25">
      <c r="A410" s="39">
        <v>46238</v>
      </c>
      <c r="B410" t="s">
        <v>118</v>
      </c>
      <c r="C410">
        <v>13</v>
      </c>
      <c r="D410" s="40">
        <v>1</v>
      </c>
      <c r="E410">
        <v>4</v>
      </c>
      <c r="F410">
        <v>3</v>
      </c>
      <c r="G410">
        <v>17</v>
      </c>
      <c r="H410">
        <v>11</v>
      </c>
      <c r="I410">
        <v>0.75</v>
      </c>
      <c r="J410">
        <v>0.65</v>
      </c>
      <c r="K410">
        <v>1</v>
      </c>
      <c r="L410">
        <v>1</v>
      </c>
      <c r="M410">
        <v>0</v>
      </c>
      <c r="N410">
        <v>1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15.857142857142858</v>
      </c>
      <c r="AB410" s="40">
        <f>AVERAGEIFS($I$2:I410, $B$2:B410, B410)</f>
        <v>0.61714285714285722</v>
      </c>
      <c r="AC410" s="40">
        <f>AVERAGEIFS($J$2:J410, $B$2:B410, B410)</f>
        <v>0.61428571428571421</v>
      </c>
      <c r="AD410" s="40">
        <f>AVERAGEIFS($D$2:D410, $B$2:B410, B410)</f>
        <v>0.7142857142857143</v>
      </c>
    </row>
    <row r="411" spans="1:30" x14ac:dyDescent="0.25">
      <c r="A411" s="39">
        <v>46238</v>
      </c>
      <c r="B411" t="s">
        <v>124</v>
      </c>
      <c r="C411">
        <v>11</v>
      </c>
      <c r="D411" s="40">
        <v>1</v>
      </c>
      <c r="E411">
        <v>4</v>
      </c>
      <c r="F411">
        <v>3</v>
      </c>
      <c r="G411">
        <v>17</v>
      </c>
      <c r="H411">
        <v>11</v>
      </c>
      <c r="I411">
        <v>0.75</v>
      </c>
      <c r="J411">
        <v>0.65</v>
      </c>
      <c r="K411">
        <v>1</v>
      </c>
      <c r="L411">
        <v>1</v>
      </c>
      <c r="M411">
        <v>0</v>
      </c>
      <c r="N411">
        <v>1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15.2</v>
      </c>
      <c r="AB411" s="40">
        <f>AVERAGEIFS($I$2:I411, $B$2:B411, B411)</f>
        <v>0.63400000000000001</v>
      </c>
      <c r="AC411" s="40">
        <f>AVERAGEIFS($J$2:J411, $B$2:B411, B411)</f>
        <v>0.61199999999999988</v>
      </c>
      <c r="AD411" s="40">
        <f>AVERAGEIFS($D$2:D411, $B$2:B411, B411)</f>
        <v>0.8</v>
      </c>
    </row>
    <row r="412" spans="1:30" x14ac:dyDescent="0.25">
      <c r="A412" s="39">
        <v>46238</v>
      </c>
      <c r="B412" t="s">
        <v>111</v>
      </c>
      <c r="C412">
        <v>16</v>
      </c>
      <c r="D412" s="40">
        <v>1</v>
      </c>
      <c r="E412">
        <v>4</v>
      </c>
      <c r="F412">
        <v>3</v>
      </c>
      <c r="G412">
        <v>17</v>
      </c>
      <c r="H412">
        <v>11</v>
      </c>
      <c r="I412">
        <v>0.75</v>
      </c>
      <c r="J412">
        <v>0.65</v>
      </c>
      <c r="K412">
        <v>1</v>
      </c>
      <c r="L412">
        <v>1</v>
      </c>
      <c r="M412">
        <v>0</v>
      </c>
      <c r="N412">
        <v>1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13.285714285714286</v>
      </c>
      <c r="AB412" s="40">
        <f>AVERAGEIFS($I$2:I412, $B$2:B412, B412)</f>
        <v>0.52380952380952384</v>
      </c>
      <c r="AC412" s="40">
        <f>AVERAGEIFS($J$2:J412, $B$2:B412, B412)</f>
        <v>0.52523809523809528</v>
      </c>
      <c r="AD412" s="40">
        <f>AVERAGEIFS($D$2:D412, $B$2:B412, B412)</f>
        <v>0.52380952380952384</v>
      </c>
    </row>
    <row r="413" spans="1:30" x14ac:dyDescent="0.25">
      <c r="A413" s="39">
        <v>46238</v>
      </c>
      <c r="B413" t="s">
        <v>186</v>
      </c>
      <c r="C413">
        <v>16</v>
      </c>
      <c r="D413" s="40">
        <v>1</v>
      </c>
      <c r="E413">
        <v>4</v>
      </c>
      <c r="F413">
        <v>3</v>
      </c>
      <c r="G413">
        <v>17</v>
      </c>
      <c r="H413">
        <v>11</v>
      </c>
      <c r="I413">
        <v>0.75</v>
      </c>
      <c r="J413">
        <v>0.65</v>
      </c>
      <c r="K413">
        <v>1</v>
      </c>
      <c r="L413">
        <v>1</v>
      </c>
      <c r="M413">
        <v>0</v>
      </c>
      <c r="N413">
        <v>1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13.210526315789474</v>
      </c>
      <c r="AB413" s="40">
        <f>AVERAGEIFS($I$2:I413, $B$2:B413, B413)</f>
        <v>0.6</v>
      </c>
      <c r="AC413" s="40">
        <f>AVERAGEIFS($J$2:J413, $B$2:B413, B413)</f>
        <v>0.55157894736842095</v>
      </c>
      <c r="AD413" s="40">
        <f>AVERAGEIFS($D$2:D413, $B$2:B413, B413)</f>
        <v>0.68421052631578949</v>
      </c>
    </row>
    <row r="414" spans="1:30" x14ac:dyDescent="0.25">
      <c r="A414" s="39">
        <v>46238</v>
      </c>
      <c r="B414" t="s">
        <v>255</v>
      </c>
      <c r="C414">
        <v>1</v>
      </c>
      <c r="D414" s="40">
        <v>1</v>
      </c>
      <c r="E414">
        <v>4</v>
      </c>
      <c r="F414">
        <v>3</v>
      </c>
      <c r="G414">
        <v>17</v>
      </c>
      <c r="H414">
        <v>11</v>
      </c>
      <c r="I414">
        <v>0.75</v>
      </c>
      <c r="J414">
        <v>0.65</v>
      </c>
      <c r="K414">
        <v>1</v>
      </c>
      <c r="L414">
        <v>1</v>
      </c>
      <c r="M414">
        <v>0</v>
      </c>
      <c r="N414">
        <v>1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1</v>
      </c>
      <c r="AB414" s="40">
        <f>AVERAGEIFS($I$2:I414, $B$2:B414, B414)</f>
        <v>0.75</v>
      </c>
      <c r="AC414" s="40">
        <f>AVERAGEIFS($J$2:J414, $B$2:B414, B414)</f>
        <v>0.65</v>
      </c>
      <c r="AD414" s="40">
        <f>AVERAGEIFS($D$2:D414, $B$2:B414, B414)</f>
        <v>1</v>
      </c>
    </row>
    <row r="415" spans="1:30" x14ac:dyDescent="0.25">
      <c r="A415" s="39">
        <v>46240</v>
      </c>
      <c r="B415" t="s">
        <v>127</v>
      </c>
      <c r="C415">
        <v>48</v>
      </c>
      <c r="D415" s="40">
        <v>1</v>
      </c>
      <c r="E415">
        <v>5</v>
      </c>
      <c r="F415">
        <v>3</v>
      </c>
      <c r="G415">
        <v>24</v>
      </c>
      <c r="H415">
        <v>12</v>
      </c>
      <c r="I415">
        <v>0.6</v>
      </c>
      <c r="J415">
        <v>0.5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1</v>
      </c>
      <c r="Y415">
        <v>1</v>
      </c>
      <c r="Z415">
        <v>0</v>
      </c>
      <c r="AA415" s="40">
        <f>AVERAGEIFS($C$2:C415, $B$2:B415, B415)</f>
        <v>22.92</v>
      </c>
      <c r="AB415" s="40">
        <f>AVERAGEIFS($I$2:I415, $B$2:B415, B415)</f>
        <v>0.49520000000000003</v>
      </c>
      <c r="AC415" s="40">
        <f>AVERAGEIFS($J$2:J415, $B$2:B415, B415)</f>
        <v>0.49160000000000004</v>
      </c>
      <c r="AD415" s="40">
        <f>AVERAGEIFS($D$2:D415, $B$2:B415, B415)</f>
        <v>0.52</v>
      </c>
    </row>
    <row r="416" spans="1:30" x14ac:dyDescent="0.25">
      <c r="A416" s="39">
        <v>46240</v>
      </c>
      <c r="B416" t="s">
        <v>113</v>
      </c>
      <c r="C416">
        <v>52</v>
      </c>
      <c r="D416" s="40">
        <v>1</v>
      </c>
      <c r="E416">
        <v>5</v>
      </c>
      <c r="F416">
        <v>3</v>
      </c>
      <c r="G416">
        <v>24</v>
      </c>
      <c r="H416">
        <v>12</v>
      </c>
      <c r="I416">
        <v>0.6</v>
      </c>
      <c r="J416">
        <v>0.5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1</v>
      </c>
      <c r="Y416">
        <v>1</v>
      </c>
      <c r="Z416">
        <v>0</v>
      </c>
      <c r="AA416" s="40">
        <f>AVERAGEIFS($C$2:C416, $B$2:B416, B416)</f>
        <v>27.071428571428573</v>
      </c>
      <c r="AB416" s="40">
        <f>AVERAGEIFS($I$2:I416, $B$2:B416, B416)</f>
        <v>0.61571428571428566</v>
      </c>
      <c r="AC416" s="40">
        <f>AVERAGEIFS($J$2:J416, $B$2:B416, B416)</f>
        <v>0.54500000000000015</v>
      </c>
      <c r="AD416" s="40">
        <f>AVERAGEIFS($D$2:D416, $B$2:B416, B416)</f>
        <v>0.7142857142857143</v>
      </c>
    </row>
    <row r="417" spans="1:30" x14ac:dyDescent="0.25">
      <c r="A417" s="39">
        <v>46240</v>
      </c>
      <c r="B417" t="s">
        <v>253</v>
      </c>
      <c r="C417">
        <v>24</v>
      </c>
      <c r="D417" s="40">
        <v>1</v>
      </c>
      <c r="E417">
        <v>5</v>
      </c>
      <c r="F417">
        <v>3</v>
      </c>
      <c r="G417">
        <v>24</v>
      </c>
      <c r="H417">
        <v>12</v>
      </c>
      <c r="I417">
        <v>0.6</v>
      </c>
      <c r="J417">
        <v>0.5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1</v>
      </c>
      <c r="Y417">
        <v>1</v>
      </c>
      <c r="Z417">
        <v>0</v>
      </c>
      <c r="AA417" s="40">
        <f>AVERAGEIFS($C$2:C417, $B$2:B417, B417)</f>
        <v>23.23076923076923</v>
      </c>
      <c r="AB417" s="40">
        <f>AVERAGEIFS($I$2:I417, $B$2:B417, B417)</f>
        <v>0.37076923076923074</v>
      </c>
      <c r="AC417" s="40">
        <f>AVERAGEIFS($J$2:J417, $B$2:B417, B417)</f>
        <v>0.45153846153846156</v>
      </c>
      <c r="AD417" s="40">
        <f>AVERAGEIFS($D$2:D417, $B$2:B417, B417)</f>
        <v>0.30769230769230771</v>
      </c>
    </row>
    <row r="418" spans="1:30" x14ac:dyDescent="0.25">
      <c r="A418" s="39">
        <v>46240</v>
      </c>
      <c r="B418" t="s">
        <v>118</v>
      </c>
      <c r="C418">
        <v>27</v>
      </c>
      <c r="D418" s="40">
        <v>1</v>
      </c>
      <c r="E418">
        <v>5</v>
      </c>
      <c r="F418">
        <v>3</v>
      </c>
      <c r="G418">
        <v>24</v>
      </c>
      <c r="H418">
        <v>12</v>
      </c>
      <c r="I418">
        <v>0.6</v>
      </c>
      <c r="J418">
        <v>0.5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1</v>
      </c>
      <c r="Y418">
        <v>1</v>
      </c>
      <c r="Z418">
        <v>0</v>
      </c>
      <c r="AA418" s="40">
        <f>AVERAGEIFS($C$2:C418, $B$2:B418, B418)</f>
        <v>17.25</v>
      </c>
      <c r="AB418" s="40">
        <f>AVERAGEIFS($I$2:I418, $B$2:B418, B418)</f>
        <v>0.61499999999999999</v>
      </c>
      <c r="AC418" s="40">
        <f>AVERAGEIFS($J$2:J418, $B$2:B418, B418)</f>
        <v>0.6</v>
      </c>
      <c r="AD418" s="40">
        <f>AVERAGEIFS($D$2:D418, $B$2:B418, B418)</f>
        <v>0.75</v>
      </c>
    </row>
    <row r="419" spans="1:30" x14ac:dyDescent="0.25">
      <c r="A419" s="39">
        <v>46240</v>
      </c>
      <c r="B419" t="s">
        <v>120</v>
      </c>
      <c r="C419">
        <v>12</v>
      </c>
      <c r="D419" s="40">
        <v>1</v>
      </c>
      <c r="E419">
        <v>5</v>
      </c>
      <c r="F419">
        <v>3</v>
      </c>
      <c r="G419">
        <v>24</v>
      </c>
      <c r="H419">
        <v>12</v>
      </c>
      <c r="I419">
        <v>0.6</v>
      </c>
      <c r="J419">
        <v>0.5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1</v>
      </c>
      <c r="X419">
        <v>1</v>
      </c>
      <c r="Y419">
        <v>1</v>
      </c>
      <c r="Z419">
        <v>0</v>
      </c>
      <c r="AA419" s="40">
        <f>AVERAGEIFS($C$2:C419, $B$2:B419, B419)</f>
        <v>15.95</v>
      </c>
      <c r="AB419" s="40">
        <f>AVERAGEIFS($I$2:I419, $B$2:B419, B419)</f>
        <v>0.48649999999999993</v>
      </c>
      <c r="AC419" s="40">
        <f>AVERAGEIFS($J$2:J419, $B$2:B419, B419)</f>
        <v>0.47849999999999993</v>
      </c>
      <c r="AD419" s="40">
        <f>AVERAGEIFS($D$2:D419, $B$2:B419, B419)</f>
        <v>0.5</v>
      </c>
    </row>
    <row r="420" spans="1:30" x14ac:dyDescent="0.25">
      <c r="A420" s="39">
        <v>46240</v>
      </c>
      <c r="B420" t="s">
        <v>254</v>
      </c>
      <c r="C420">
        <v>12</v>
      </c>
      <c r="D420" s="40">
        <v>1</v>
      </c>
      <c r="E420">
        <v>5</v>
      </c>
      <c r="F420">
        <v>3</v>
      </c>
      <c r="G420">
        <v>24</v>
      </c>
      <c r="H420">
        <v>12</v>
      </c>
      <c r="I420">
        <v>0.6</v>
      </c>
      <c r="J420">
        <v>0.5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1</v>
      </c>
      <c r="Y420">
        <v>1</v>
      </c>
      <c r="Z420">
        <v>0</v>
      </c>
      <c r="AA420" s="40">
        <f>AVERAGEIFS($C$2:C420, $B$2:B420, B420)</f>
        <v>12</v>
      </c>
      <c r="AB420" s="40">
        <f>AVERAGEIFS($I$2:I420, $B$2:B420, B420)</f>
        <v>0.3666666666666667</v>
      </c>
      <c r="AC420" s="40">
        <f>AVERAGEIFS($J$2:J420, $B$2:B420, B420)</f>
        <v>0.39999999999999997</v>
      </c>
      <c r="AD420" s="40">
        <f>AVERAGEIFS($D$2:D420, $B$2:B420, B420)</f>
        <v>0.33333333333333331</v>
      </c>
    </row>
    <row r="421" spans="1:30" x14ac:dyDescent="0.25">
      <c r="A421" s="39">
        <v>46240</v>
      </c>
      <c r="B421" t="s">
        <v>17</v>
      </c>
      <c r="C421">
        <v>18</v>
      </c>
      <c r="D421" s="40">
        <v>1</v>
      </c>
      <c r="E421">
        <v>5</v>
      </c>
      <c r="F421">
        <v>3</v>
      </c>
      <c r="G421">
        <v>24</v>
      </c>
      <c r="H421">
        <v>12</v>
      </c>
      <c r="I421">
        <v>0.6</v>
      </c>
      <c r="J421">
        <v>0.5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1</v>
      </c>
      <c r="Y421">
        <v>1</v>
      </c>
      <c r="Z421">
        <v>0</v>
      </c>
      <c r="AA421" s="40">
        <f>AVERAGEIFS($C$2:C421, $B$2:B421, B421)</f>
        <v>11</v>
      </c>
      <c r="AB421" s="40">
        <f>AVERAGEIFS($I$2:I421, $B$2:B421, B421)</f>
        <v>0.5</v>
      </c>
      <c r="AC421" s="40">
        <f>AVERAGEIFS($J$2:J421, $B$2:B421, B421)</f>
        <v>0.48666666666666664</v>
      </c>
      <c r="AD421" s="40">
        <f>AVERAGEIFS($D$2:D421, $B$2:B421, B421)</f>
        <v>0.44444444444444442</v>
      </c>
    </row>
    <row r="422" spans="1:30" x14ac:dyDescent="0.25">
      <c r="A422" s="39">
        <v>46240</v>
      </c>
      <c r="B422" t="s">
        <v>13</v>
      </c>
      <c r="C422">
        <v>22</v>
      </c>
      <c r="D422" s="40">
        <v>1</v>
      </c>
      <c r="E422">
        <v>5</v>
      </c>
      <c r="F422">
        <v>3</v>
      </c>
      <c r="G422">
        <v>24</v>
      </c>
      <c r="H422">
        <v>12</v>
      </c>
      <c r="I422">
        <v>0.6</v>
      </c>
      <c r="J422">
        <v>0.5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1</v>
      </c>
      <c r="Y422">
        <v>1</v>
      </c>
      <c r="Z422">
        <v>0</v>
      </c>
      <c r="AA422" s="40">
        <f>AVERAGEIFS($C$2:C422, $B$2:B422, B422)</f>
        <v>24.5</v>
      </c>
      <c r="AB422" s="40">
        <f>AVERAGEIFS($I$2:I422, $B$2:B422, B422)</f>
        <v>0.44999999999999996</v>
      </c>
      <c r="AC422" s="40">
        <f>AVERAGEIFS($J$2:J422, $B$2:B422, B422)</f>
        <v>0.46166666666666661</v>
      </c>
      <c r="AD422" s="40">
        <f>AVERAGEIFS($D$2:D422, $B$2:B422, B422)</f>
        <v>0.33333333333333331</v>
      </c>
    </row>
    <row r="423" spans="1:30" x14ac:dyDescent="0.25">
      <c r="A423" s="39">
        <v>46240</v>
      </c>
      <c r="B423" t="s">
        <v>65</v>
      </c>
      <c r="C423">
        <v>33</v>
      </c>
      <c r="D423" s="40">
        <v>0</v>
      </c>
      <c r="E423">
        <v>5</v>
      </c>
      <c r="F423">
        <v>2</v>
      </c>
      <c r="G423">
        <v>24</v>
      </c>
      <c r="H423">
        <v>12</v>
      </c>
      <c r="I423">
        <v>0.4</v>
      </c>
      <c r="J423">
        <v>0.5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20.8</v>
      </c>
      <c r="AB423" s="40">
        <f>AVERAGEIFS($I$2:I423, $B$2:B423, B423)</f>
        <v>0.60699999999999998</v>
      </c>
      <c r="AC423" s="40">
        <f>AVERAGEIFS($J$2:J423, $B$2:B423, B423)</f>
        <v>0.57899999999999996</v>
      </c>
      <c r="AD423" s="40">
        <f>AVERAGEIFS($D$2:D423, $B$2:B423, B423)</f>
        <v>0.7</v>
      </c>
    </row>
    <row r="424" spans="1:30" x14ac:dyDescent="0.25">
      <c r="A424" s="39">
        <v>46240</v>
      </c>
      <c r="B424" t="s">
        <v>6</v>
      </c>
      <c r="C424">
        <v>55</v>
      </c>
      <c r="D424" s="40">
        <v>0</v>
      </c>
      <c r="E424">
        <v>5</v>
      </c>
      <c r="F424">
        <v>2</v>
      </c>
      <c r="G424">
        <v>24</v>
      </c>
      <c r="H424">
        <v>12</v>
      </c>
      <c r="I424">
        <v>0.4</v>
      </c>
      <c r="J424">
        <v>0.5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28</v>
      </c>
      <c r="AB424" s="40">
        <f>AVERAGEIFS($I$2:I424, $B$2:B424, B424)</f>
        <v>0.49444444444444446</v>
      </c>
      <c r="AC424" s="40">
        <f>AVERAGEIFS($J$2:J424, $B$2:B424, B424)</f>
        <v>0.53500000000000003</v>
      </c>
      <c r="AD424" s="40">
        <f>AVERAGEIFS($D$2:D424, $B$2:B424, B424)</f>
        <v>0.5</v>
      </c>
    </row>
    <row r="425" spans="1:30" x14ac:dyDescent="0.25">
      <c r="A425" s="39">
        <v>46240</v>
      </c>
      <c r="B425" t="s">
        <v>5</v>
      </c>
      <c r="C425">
        <v>33</v>
      </c>
      <c r="D425" s="40">
        <v>0</v>
      </c>
      <c r="E425">
        <v>5</v>
      </c>
      <c r="F425">
        <v>2</v>
      </c>
      <c r="G425">
        <v>24</v>
      </c>
      <c r="H425">
        <v>12</v>
      </c>
      <c r="I425">
        <v>0.4</v>
      </c>
      <c r="J425">
        <v>0.5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23.777777777777779</v>
      </c>
      <c r="AB425" s="40">
        <f>AVERAGEIFS($I$2:I425, $B$2:B425, B425)</f>
        <v>0.42777777777777781</v>
      </c>
      <c r="AC425" s="40">
        <f>AVERAGEIFS($J$2:J425, $B$2:B425, B425)</f>
        <v>0.49444444444444446</v>
      </c>
      <c r="AD425" s="40">
        <f>AVERAGEIFS($D$2:D425, $B$2:B425, B425)</f>
        <v>0.22222222222222221</v>
      </c>
    </row>
    <row r="426" spans="1:30" x14ac:dyDescent="0.25">
      <c r="A426" s="39">
        <v>46240</v>
      </c>
      <c r="B426" t="s">
        <v>88</v>
      </c>
      <c r="C426">
        <v>37</v>
      </c>
      <c r="D426" s="40">
        <v>0</v>
      </c>
      <c r="E426">
        <v>5</v>
      </c>
      <c r="F426">
        <v>2</v>
      </c>
      <c r="G426">
        <v>24</v>
      </c>
      <c r="H426">
        <v>12</v>
      </c>
      <c r="I426">
        <v>0.4</v>
      </c>
      <c r="J426">
        <v>0.5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18.333333333333332</v>
      </c>
      <c r="AB426" s="40">
        <f>AVERAGEIFS($I$2:I426, $B$2:B426, B426)</f>
        <v>0.52777777777777779</v>
      </c>
      <c r="AC426" s="40">
        <f>AVERAGEIFS($J$2:J426, $B$2:B426, B426)</f>
        <v>0.52111111111111108</v>
      </c>
      <c r="AD426" s="40">
        <f>AVERAGEIFS($D$2:D426, $B$2:B426, B426)</f>
        <v>0.55555555555555558</v>
      </c>
    </row>
    <row r="427" spans="1:30" x14ac:dyDescent="0.25">
      <c r="A427" s="39">
        <v>46240</v>
      </c>
      <c r="B427" t="s">
        <v>186</v>
      </c>
      <c r="C427">
        <v>19</v>
      </c>
      <c r="D427" s="40">
        <v>0</v>
      </c>
      <c r="E427">
        <v>5</v>
      </c>
      <c r="F427">
        <v>2</v>
      </c>
      <c r="G427">
        <v>24</v>
      </c>
      <c r="H427">
        <v>12</v>
      </c>
      <c r="I427">
        <v>0.4</v>
      </c>
      <c r="J427">
        <v>0.5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13.5</v>
      </c>
      <c r="AB427" s="40">
        <f>AVERAGEIFS($I$2:I427, $B$2:B427, B427)</f>
        <v>0.59</v>
      </c>
      <c r="AC427" s="40">
        <f>AVERAGEIFS($J$2:J427, $B$2:B427, B427)</f>
        <v>0.54899999999999993</v>
      </c>
      <c r="AD427" s="40">
        <f>AVERAGEIFS($D$2:D427, $B$2:B427, B427)</f>
        <v>0.65</v>
      </c>
    </row>
    <row r="428" spans="1:30" x14ac:dyDescent="0.25">
      <c r="A428" s="39">
        <v>46240</v>
      </c>
      <c r="B428" t="s">
        <v>111</v>
      </c>
      <c r="C428">
        <v>25</v>
      </c>
      <c r="D428" s="40">
        <v>0</v>
      </c>
      <c r="E428">
        <v>5</v>
      </c>
      <c r="F428">
        <v>2</v>
      </c>
      <c r="G428">
        <v>24</v>
      </c>
      <c r="H428">
        <v>12</v>
      </c>
      <c r="I428">
        <v>0.4</v>
      </c>
      <c r="J428">
        <v>0.5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13.818181818181818</v>
      </c>
      <c r="AB428" s="40">
        <f>AVERAGEIFS($I$2:I428, $B$2:B428, B428)</f>
        <v>0.51818181818181819</v>
      </c>
      <c r="AC428" s="40">
        <f>AVERAGEIFS($J$2:J428, $B$2:B428, B428)</f>
        <v>0.52409090909090916</v>
      </c>
      <c r="AD428" s="40">
        <f>AVERAGEIFS($D$2:D428, $B$2:B428, B428)</f>
        <v>0.5</v>
      </c>
    </row>
    <row r="429" spans="1:30" x14ac:dyDescent="0.25">
      <c r="A429" s="39">
        <v>46240</v>
      </c>
      <c r="B429" t="s">
        <v>28</v>
      </c>
      <c r="C429">
        <v>18</v>
      </c>
      <c r="D429" s="40">
        <v>0</v>
      </c>
      <c r="E429">
        <v>5</v>
      </c>
      <c r="F429">
        <v>2</v>
      </c>
      <c r="G429">
        <v>24</v>
      </c>
      <c r="H429">
        <v>12</v>
      </c>
      <c r="I429">
        <v>0.4</v>
      </c>
      <c r="J429">
        <v>0.5</v>
      </c>
      <c r="K429">
        <v>0</v>
      </c>
      <c r="L429">
        <v>0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 s="40">
        <f>AVERAGEIFS($C$2:C429, $B$2:B429, B429)</f>
        <v>18</v>
      </c>
      <c r="AB429" s="40">
        <f>AVERAGEIFS($I$2:I429, $B$2:B429, B429)</f>
        <v>0.4</v>
      </c>
      <c r="AC429" s="40">
        <f>AVERAGEIFS($J$2:J429, $B$2:B429, B429)</f>
        <v>0.5</v>
      </c>
      <c r="AD429" s="40">
        <f>AVERAGEIFS($D$2:D429, $B$2:B429, B429)</f>
        <v>0</v>
      </c>
    </row>
    <row r="430" spans="1:30" x14ac:dyDescent="0.25">
      <c r="A430" s="39">
        <v>46240</v>
      </c>
      <c r="B430" t="s">
        <v>90</v>
      </c>
      <c r="C430">
        <v>25</v>
      </c>
      <c r="D430" s="40">
        <v>0</v>
      </c>
      <c r="E430">
        <v>5</v>
      </c>
      <c r="F430">
        <v>2</v>
      </c>
      <c r="G430">
        <v>24</v>
      </c>
      <c r="H430">
        <v>12</v>
      </c>
      <c r="I430">
        <v>0.4</v>
      </c>
      <c r="J430">
        <v>0.5</v>
      </c>
      <c r="K430">
        <v>0</v>
      </c>
      <c r="L430">
        <v>0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 s="40">
        <f>AVERAGEIFS($C$2:C430, $B$2:B430, B430)</f>
        <v>23.428571428571427</v>
      </c>
      <c r="AB430" s="40">
        <f>AVERAGEIFS($I$2:I430, $B$2:B430, B430)</f>
        <v>0.55714285714285716</v>
      </c>
      <c r="AC430" s="40">
        <f>AVERAGEIFS($J$2:J430, $B$2:B430, B430)</f>
        <v>0.55999999999999994</v>
      </c>
      <c r="AD430" s="40">
        <f>AVERAGEIFS($D$2:D430, $B$2:B430, B430)</f>
        <v>0.5714285714285714</v>
      </c>
    </row>
    <row r="431" spans="1:30" x14ac:dyDescent="0.25">
      <c r="A431" s="39">
        <v>46241</v>
      </c>
      <c r="B431" t="s">
        <v>2</v>
      </c>
      <c r="C431">
        <v>32</v>
      </c>
      <c r="D431" s="40">
        <v>1</v>
      </c>
      <c r="E431">
        <v>4</v>
      </c>
      <c r="F431">
        <v>3</v>
      </c>
      <c r="G431">
        <v>17</v>
      </c>
      <c r="H431">
        <v>11</v>
      </c>
      <c r="I431">
        <v>0.75</v>
      </c>
      <c r="J431">
        <v>0.65</v>
      </c>
      <c r="K431">
        <v>0</v>
      </c>
      <c r="L431">
        <v>0</v>
      </c>
      <c r="M431">
        <v>0</v>
      </c>
      <c r="N431">
        <v>1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1</v>
      </c>
      <c r="Y431">
        <v>0</v>
      </c>
      <c r="Z431">
        <v>1</v>
      </c>
      <c r="AA431" s="40">
        <f>AVERAGEIFS($C$2:C431, $B$2:B431, B431)</f>
        <v>30.785714285714285</v>
      </c>
      <c r="AB431" s="40">
        <f>AVERAGEIFS($I$2:I431, $B$2:B431, B431)</f>
        <v>0.63571428571428557</v>
      </c>
      <c r="AC431" s="40">
        <f>AVERAGEIFS($J$2:J431, $B$2:B431, B431)</f>
        <v>0.57999999999999996</v>
      </c>
      <c r="AD431" s="40">
        <f>AVERAGEIFS($D$2:D431, $B$2:B431, B431)</f>
        <v>0.7142857142857143</v>
      </c>
    </row>
    <row r="432" spans="1:30" x14ac:dyDescent="0.25">
      <c r="A432" s="39">
        <v>46241</v>
      </c>
      <c r="B432" t="s">
        <v>127</v>
      </c>
      <c r="C432">
        <v>24</v>
      </c>
      <c r="D432" s="40">
        <v>1</v>
      </c>
      <c r="E432">
        <v>4</v>
      </c>
      <c r="F432">
        <v>3</v>
      </c>
      <c r="G432">
        <v>17</v>
      </c>
      <c r="H432">
        <v>11</v>
      </c>
      <c r="I432">
        <v>0.75</v>
      </c>
      <c r="J432">
        <v>0.65</v>
      </c>
      <c r="K432">
        <v>0</v>
      </c>
      <c r="L432">
        <v>0</v>
      </c>
      <c r="M432">
        <v>0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1</v>
      </c>
      <c r="Y432">
        <v>0</v>
      </c>
      <c r="Z432">
        <v>1</v>
      </c>
      <c r="AA432" s="40">
        <f>AVERAGEIFS($C$2:C432, $B$2:B432, B432)</f>
        <v>22.96153846153846</v>
      </c>
      <c r="AB432" s="40">
        <f>AVERAGEIFS($I$2:I432, $B$2:B432, B432)</f>
        <v>0.505</v>
      </c>
      <c r="AC432" s="40">
        <f>AVERAGEIFS($J$2:J432, $B$2:B432, B432)</f>
        <v>0.49769230769230777</v>
      </c>
      <c r="AD432" s="40">
        <f>AVERAGEIFS($D$2:D432, $B$2:B432, B432)</f>
        <v>0.53846153846153844</v>
      </c>
    </row>
    <row r="433" spans="1:30" x14ac:dyDescent="0.25">
      <c r="A433" s="39">
        <v>46241</v>
      </c>
      <c r="B433" t="s">
        <v>5</v>
      </c>
      <c r="C433">
        <v>18</v>
      </c>
      <c r="D433" s="40">
        <v>1</v>
      </c>
      <c r="E433">
        <v>4</v>
      </c>
      <c r="F433">
        <v>3</v>
      </c>
      <c r="G433">
        <v>17</v>
      </c>
      <c r="H433">
        <v>11</v>
      </c>
      <c r="I433">
        <v>0.75</v>
      </c>
      <c r="J433">
        <v>0.65</v>
      </c>
      <c r="K433">
        <v>0</v>
      </c>
      <c r="L433">
        <v>0</v>
      </c>
      <c r="M433">
        <v>0</v>
      </c>
      <c r="N433">
        <v>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1</v>
      </c>
      <c r="Y433">
        <v>0</v>
      </c>
      <c r="Z433">
        <v>1</v>
      </c>
      <c r="AA433" s="40">
        <f>AVERAGEIFS($C$2:C433, $B$2:B433, B433)</f>
        <v>23.2</v>
      </c>
      <c r="AB433" s="40">
        <f>AVERAGEIFS($I$2:I433, $B$2:B433, B433)</f>
        <v>0.45999999999999996</v>
      </c>
      <c r="AC433" s="40">
        <f>AVERAGEIFS($J$2:J433, $B$2:B433, B433)</f>
        <v>0.51</v>
      </c>
      <c r="AD433" s="40">
        <f>AVERAGEIFS($D$2:D433, $B$2:B433, B433)</f>
        <v>0.3</v>
      </c>
    </row>
    <row r="434" spans="1:30" x14ac:dyDescent="0.25">
      <c r="A434" s="39">
        <v>46241</v>
      </c>
      <c r="B434" t="s">
        <v>65</v>
      </c>
      <c r="C434">
        <v>16</v>
      </c>
      <c r="D434" s="40">
        <v>1</v>
      </c>
      <c r="E434">
        <v>4</v>
      </c>
      <c r="F434">
        <v>3</v>
      </c>
      <c r="G434">
        <v>17</v>
      </c>
      <c r="H434">
        <v>11</v>
      </c>
      <c r="I434">
        <v>0.75</v>
      </c>
      <c r="J434">
        <v>0.65</v>
      </c>
      <c r="K434">
        <v>0</v>
      </c>
      <c r="L434">
        <v>0</v>
      </c>
      <c r="M434">
        <v>0</v>
      </c>
      <c r="N434">
        <v>1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1</v>
      </c>
      <c r="Y434">
        <v>0</v>
      </c>
      <c r="Z434">
        <v>1</v>
      </c>
      <c r="AA434" s="40">
        <f>AVERAGEIFS($C$2:C434, $B$2:B434, B434)</f>
        <v>20.363636363636363</v>
      </c>
      <c r="AB434" s="40">
        <f>AVERAGEIFS($I$2:I434, $B$2:B434, B434)</f>
        <v>0.62</v>
      </c>
      <c r="AC434" s="40">
        <f>AVERAGEIFS($J$2:J434, $B$2:B434, B434)</f>
        <v>0.58545454545454545</v>
      </c>
      <c r="AD434" s="40">
        <f>AVERAGEIFS($D$2:D434, $B$2:B434, B434)</f>
        <v>0.72727272727272729</v>
      </c>
    </row>
    <row r="435" spans="1:30" x14ac:dyDescent="0.25">
      <c r="A435" s="39">
        <v>46241</v>
      </c>
      <c r="B435" t="s">
        <v>113</v>
      </c>
      <c r="C435">
        <v>11</v>
      </c>
      <c r="D435" s="40">
        <v>1</v>
      </c>
      <c r="E435">
        <v>4</v>
      </c>
      <c r="F435">
        <v>3</v>
      </c>
      <c r="G435">
        <v>17</v>
      </c>
      <c r="H435">
        <v>11</v>
      </c>
      <c r="I435">
        <v>0.75</v>
      </c>
      <c r="J435">
        <v>0.65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1</v>
      </c>
      <c r="Y435">
        <v>0</v>
      </c>
      <c r="Z435">
        <v>1</v>
      </c>
      <c r="AA435" s="40">
        <f>AVERAGEIFS($C$2:C435, $B$2:B435, B435)</f>
        <v>26</v>
      </c>
      <c r="AB435" s="40">
        <f>AVERAGEIFS($I$2:I435, $B$2:B435, B435)</f>
        <v>0.62466666666666659</v>
      </c>
      <c r="AC435" s="40">
        <f>AVERAGEIFS($J$2:J435, $B$2:B435, B435)</f>
        <v>0.55200000000000005</v>
      </c>
      <c r="AD435" s="40">
        <f>AVERAGEIFS($D$2:D435, $B$2:B435, B435)</f>
        <v>0.73333333333333328</v>
      </c>
    </row>
    <row r="436" spans="1:30" x14ac:dyDescent="0.25">
      <c r="A436" s="39">
        <v>46241</v>
      </c>
      <c r="B436" t="s">
        <v>133</v>
      </c>
      <c r="C436">
        <v>10</v>
      </c>
      <c r="D436" s="40">
        <v>1</v>
      </c>
      <c r="E436">
        <v>4</v>
      </c>
      <c r="F436">
        <v>3</v>
      </c>
      <c r="G436">
        <v>17</v>
      </c>
      <c r="H436">
        <v>11</v>
      </c>
      <c r="I436">
        <v>0.75</v>
      </c>
      <c r="J436">
        <v>0.65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1</v>
      </c>
      <c r="Y436">
        <v>0</v>
      </c>
      <c r="Z436">
        <v>1</v>
      </c>
      <c r="AA436" s="40">
        <f>AVERAGEIFS($C$2:C436, $B$2:B436, B436)</f>
        <v>12.153846153846153</v>
      </c>
      <c r="AB436" s="40">
        <f>AVERAGEIFS($I$2:I436, $B$2:B436, B436)</f>
        <v>0.52692307692307694</v>
      </c>
      <c r="AC436" s="40">
        <f>AVERAGEIFS($J$2:J436, $B$2:B436, B436)</f>
        <v>0.50384615384615394</v>
      </c>
      <c r="AD436" s="40">
        <f>AVERAGEIFS($D$2:D436, $B$2:B436, B436)</f>
        <v>0.46153846153846156</v>
      </c>
    </row>
    <row r="437" spans="1:30" x14ac:dyDescent="0.25">
      <c r="A437" s="39">
        <v>46241</v>
      </c>
      <c r="B437" t="s">
        <v>120</v>
      </c>
      <c r="C437">
        <v>9</v>
      </c>
      <c r="D437" s="40">
        <v>1</v>
      </c>
      <c r="E437">
        <v>4</v>
      </c>
      <c r="F437">
        <v>3</v>
      </c>
      <c r="G437">
        <v>17</v>
      </c>
      <c r="H437">
        <v>11</v>
      </c>
      <c r="I437">
        <v>0.75</v>
      </c>
      <c r="J437">
        <v>0.65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1</v>
      </c>
      <c r="Y437">
        <v>0</v>
      </c>
      <c r="Z437">
        <v>1</v>
      </c>
      <c r="AA437" s="40">
        <f>AVERAGEIFS($C$2:C437, $B$2:B437, B437)</f>
        <v>15.619047619047619</v>
      </c>
      <c r="AB437" s="40">
        <f>AVERAGEIFS($I$2:I437, $B$2:B437, B437)</f>
        <v>0.49904761904761896</v>
      </c>
      <c r="AC437" s="40">
        <f>AVERAGEIFS($J$2:J437, $B$2:B437, B437)</f>
        <v>0.48666666666666664</v>
      </c>
      <c r="AD437" s="40">
        <f>AVERAGEIFS($D$2:D437, $B$2:B437, B437)</f>
        <v>0.52380952380952384</v>
      </c>
    </row>
    <row r="438" spans="1:30" x14ac:dyDescent="0.25">
      <c r="A438" s="39">
        <v>46241</v>
      </c>
      <c r="B438" t="s">
        <v>186</v>
      </c>
      <c r="C438">
        <v>9</v>
      </c>
      <c r="D438" s="40">
        <v>1</v>
      </c>
      <c r="E438">
        <v>4</v>
      </c>
      <c r="F438">
        <v>3</v>
      </c>
      <c r="G438">
        <v>17</v>
      </c>
      <c r="H438">
        <v>11</v>
      </c>
      <c r="I438">
        <v>0.75</v>
      </c>
      <c r="J438">
        <v>0.65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1</v>
      </c>
      <c r="Y438">
        <v>0</v>
      </c>
      <c r="Z438">
        <v>1</v>
      </c>
      <c r="AA438" s="40">
        <f>AVERAGEIFS($C$2:C438, $B$2:B438, B438)</f>
        <v>13.285714285714286</v>
      </c>
      <c r="AB438" s="40">
        <f>AVERAGEIFS($I$2:I438, $B$2:B438, B438)</f>
        <v>0.59761904761904761</v>
      </c>
      <c r="AC438" s="40">
        <f>AVERAGEIFS($J$2:J438, $B$2:B438, B438)</f>
        <v>0.55380952380952375</v>
      </c>
      <c r="AD438" s="40">
        <f>AVERAGEIFS($D$2:D438, $B$2:B438, B438)</f>
        <v>0.66666666666666663</v>
      </c>
    </row>
    <row r="439" spans="1:30" x14ac:dyDescent="0.25">
      <c r="A439" s="39">
        <v>46241</v>
      </c>
      <c r="B439" t="s">
        <v>6</v>
      </c>
      <c r="C439">
        <v>24</v>
      </c>
      <c r="D439" s="40">
        <v>0</v>
      </c>
      <c r="E439">
        <v>4</v>
      </c>
      <c r="F439">
        <v>1</v>
      </c>
      <c r="G439">
        <v>17</v>
      </c>
      <c r="H439">
        <v>6</v>
      </c>
      <c r="I439">
        <v>0.25</v>
      </c>
      <c r="J439">
        <v>0.35</v>
      </c>
      <c r="K439">
        <v>0</v>
      </c>
      <c r="L439">
        <v>0</v>
      </c>
      <c r="M439">
        <v>1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27.789473684210527</v>
      </c>
      <c r="AB439" s="40">
        <f>AVERAGEIFS($I$2:I439, $B$2:B439, B439)</f>
        <v>0.48157894736842105</v>
      </c>
      <c r="AC439" s="40">
        <f>AVERAGEIFS($J$2:J439, $B$2:B439, B439)</f>
        <v>0.52526315789473688</v>
      </c>
      <c r="AD439" s="40">
        <f>AVERAGEIFS($D$2:D439, $B$2:B439, B439)</f>
        <v>0.47368421052631576</v>
      </c>
    </row>
    <row r="440" spans="1:30" x14ac:dyDescent="0.25">
      <c r="A440" s="39">
        <v>46241</v>
      </c>
      <c r="B440" t="s">
        <v>15</v>
      </c>
      <c r="C440">
        <v>20</v>
      </c>
      <c r="D440" s="40">
        <v>0</v>
      </c>
      <c r="E440">
        <v>4</v>
      </c>
      <c r="F440">
        <v>1</v>
      </c>
      <c r="G440">
        <v>17</v>
      </c>
      <c r="H440">
        <v>6</v>
      </c>
      <c r="I440">
        <v>0.25</v>
      </c>
      <c r="J440">
        <v>0.35</v>
      </c>
      <c r="K440">
        <v>0</v>
      </c>
      <c r="L440">
        <v>0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22.066666666666666</v>
      </c>
      <c r="AB440" s="40">
        <f>AVERAGEIFS($I$2:I440, $B$2:B440, B440)</f>
        <v>0.52666666666666673</v>
      </c>
      <c r="AC440" s="40">
        <f>AVERAGEIFS($J$2:J440, $B$2:B440, B440)</f>
        <v>0.51866666666666661</v>
      </c>
      <c r="AD440" s="40">
        <f>AVERAGEIFS($D$2:D440, $B$2:B440, B440)</f>
        <v>0.46666666666666667</v>
      </c>
    </row>
    <row r="441" spans="1:30" x14ac:dyDescent="0.25">
      <c r="A441" s="39">
        <v>46241</v>
      </c>
      <c r="B441" t="s">
        <v>13</v>
      </c>
      <c r="C441">
        <v>15</v>
      </c>
      <c r="D441" s="40">
        <v>0</v>
      </c>
      <c r="E441">
        <v>4</v>
      </c>
      <c r="F441">
        <v>1</v>
      </c>
      <c r="G441">
        <v>17</v>
      </c>
      <c r="H441">
        <v>6</v>
      </c>
      <c r="I441">
        <v>0.25</v>
      </c>
      <c r="J441">
        <v>0.35</v>
      </c>
      <c r="K441">
        <v>0</v>
      </c>
      <c r="L441">
        <v>0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 s="40">
        <f>AVERAGEIFS($C$2:C441, $B$2:B441, B441)</f>
        <v>23.76923076923077</v>
      </c>
      <c r="AB441" s="40">
        <f>AVERAGEIFS($I$2:I441, $B$2:B441, B441)</f>
        <v>0.43461538461538457</v>
      </c>
      <c r="AC441" s="40">
        <f>AVERAGEIFS($J$2:J441, $B$2:B441, B441)</f>
        <v>0.45307692307692299</v>
      </c>
      <c r="AD441" s="40">
        <f>AVERAGEIFS($D$2:D441, $B$2:B441, B441)</f>
        <v>0.30769230769230771</v>
      </c>
    </row>
    <row r="442" spans="1:30" x14ac:dyDescent="0.25">
      <c r="A442" s="39">
        <v>46241</v>
      </c>
      <c r="B442" t="s">
        <v>31</v>
      </c>
      <c r="C442">
        <v>13</v>
      </c>
      <c r="D442" s="40">
        <v>0</v>
      </c>
      <c r="E442">
        <v>4</v>
      </c>
      <c r="F442">
        <v>1</v>
      </c>
      <c r="G442">
        <v>17</v>
      </c>
      <c r="H442">
        <v>6</v>
      </c>
      <c r="I442">
        <v>0.25</v>
      </c>
      <c r="J442">
        <v>0.35</v>
      </c>
      <c r="K442">
        <v>0</v>
      </c>
      <c r="L442">
        <v>0</v>
      </c>
      <c r="M442">
        <v>1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 s="40">
        <f>AVERAGEIFS($C$2:C442, $B$2:B442, B442)</f>
        <v>16.777777777777779</v>
      </c>
      <c r="AB442" s="40">
        <f>AVERAGEIFS($I$2:I442, $B$2:B442, B442)</f>
        <v>0.55888888888888888</v>
      </c>
      <c r="AC442" s="40">
        <f>AVERAGEIFS($J$2:J442, $B$2:B442, B442)</f>
        <v>0.5066666666666666</v>
      </c>
      <c r="AD442" s="40">
        <f>AVERAGEIFS($D$2:D442, $B$2:B442, B442)</f>
        <v>0.55555555555555558</v>
      </c>
    </row>
    <row r="443" spans="1:30" x14ac:dyDescent="0.25">
      <c r="A443" s="39">
        <v>46241</v>
      </c>
      <c r="B443" t="s">
        <v>46</v>
      </c>
      <c r="C443">
        <v>9</v>
      </c>
      <c r="D443" s="40">
        <v>0</v>
      </c>
      <c r="E443">
        <v>4</v>
      </c>
      <c r="F443">
        <v>1</v>
      </c>
      <c r="G443">
        <v>17</v>
      </c>
      <c r="H443">
        <v>6</v>
      </c>
      <c r="I443">
        <v>0.25</v>
      </c>
      <c r="J443">
        <v>0.35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 s="40">
        <f>AVERAGEIFS($C$2:C443, $B$2:B443, B443)</f>
        <v>9.25</v>
      </c>
      <c r="AB443" s="40">
        <f>AVERAGEIFS($I$2:I443, $B$2:B443, B443)</f>
        <v>0.25</v>
      </c>
      <c r="AC443" s="40">
        <f>AVERAGEIFS($J$2:J443, $B$2:B443, B443)</f>
        <v>0.36</v>
      </c>
      <c r="AD443" s="40">
        <f>AVERAGEIFS($D$2:D443, $B$2:B443, B443)</f>
        <v>0.25</v>
      </c>
    </row>
    <row r="444" spans="1:30" x14ac:dyDescent="0.25">
      <c r="A444" s="39">
        <v>46241</v>
      </c>
      <c r="B444" t="s">
        <v>23</v>
      </c>
      <c r="C444">
        <v>8</v>
      </c>
      <c r="D444" s="40">
        <v>0</v>
      </c>
      <c r="E444">
        <v>4</v>
      </c>
      <c r="F444">
        <v>1</v>
      </c>
      <c r="G444">
        <v>17</v>
      </c>
      <c r="H444">
        <v>6</v>
      </c>
      <c r="I444">
        <v>0.25</v>
      </c>
      <c r="J444">
        <v>0.35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 s="40">
        <f>AVERAGEIFS($C$2:C444, $B$2:B444, B444)</f>
        <v>12.266666666666667</v>
      </c>
      <c r="AB444" s="40">
        <f>AVERAGEIFS($I$2:I444, $B$2:B444, B444)</f>
        <v>0.51666666666666672</v>
      </c>
      <c r="AC444" s="40">
        <f>AVERAGEIFS($J$2:J444, $B$2:B444, B444)</f>
        <v>0.47399999999999998</v>
      </c>
      <c r="AD444" s="40">
        <f>AVERAGEIFS($D$2:D444, $B$2:B444, B444)</f>
        <v>0.46666666666666667</v>
      </c>
    </row>
    <row r="445" spans="1:30" x14ac:dyDescent="0.25">
      <c r="A445" s="39">
        <v>46241</v>
      </c>
      <c r="B445" t="s">
        <v>254</v>
      </c>
      <c r="C445">
        <v>7</v>
      </c>
      <c r="D445" s="40">
        <v>0</v>
      </c>
      <c r="E445">
        <v>4</v>
      </c>
      <c r="F445">
        <v>1</v>
      </c>
      <c r="G445">
        <v>17</v>
      </c>
      <c r="H445">
        <v>6</v>
      </c>
      <c r="I445">
        <v>0.25</v>
      </c>
      <c r="J445">
        <v>0.35</v>
      </c>
      <c r="K445">
        <v>0</v>
      </c>
      <c r="L445">
        <v>0</v>
      </c>
      <c r="M445">
        <v>1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 s="40">
        <f>AVERAGEIFS($C$2:C445, $B$2:B445, B445)</f>
        <v>10.75</v>
      </c>
      <c r="AB445" s="40">
        <f>AVERAGEIFS($I$2:I445, $B$2:B445, B445)</f>
        <v>0.33750000000000002</v>
      </c>
      <c r="AC445" s="40">
        <f>AVERAGEIFS($J$2:J445, $B$2:B445, B445)</f>
        <v>0.38749999999999996</v>
      </c>
      <c r="AD445" s="40">
        <f>AVERAGEIFS($D$2:D445, $B$2:B445, B445)</f>
        <v>0.25</v>
      </c>
    </row>
    <row r="446" spans="1:30" x14ac:dyDescent="0.25">
      <c r="A446" s="39">
        <v>46241</v>
      </c>
      <c r="B446" t="s">
        <v>44</v>
      </c>
      <c r="C446">
        <v>6</v>
      </c>
      <c r="D446" s="40">
        <v>0</v>
      </c>
      <c r="E446">
        <v>4</v>
      </c>
      <c r="F446">
        <v>1</v>
      </c>
      <c r="G446">
        <v>17</v>
      </c>
      <c r="H446">
        <v>6</v>
      </c>
      <c r="I446">
        <v>0.25</v>
      </c>
      <c r="J446">
        <v>0.35</v>
      </c>
      <c r="K446">
        <v>0</v>
      </c>
      <c r="L446">
        <v>0</v>
      </c>
      <c r="M446">
        <v>1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 s="40">
        <f>AVERAGEIFS($C$2:C446, $B$2:B446, B446)</f>
        <v>6</v>
      </c>
      <c r="AB446" s="40">
        <f>AVERAGEIFS($I$2:I446, $B$2:B446, B446)</f>
        <v>0.25</v>
      </c>
      <c r="AC446" s="40">
        <f>AVERAGEIFS($J$2:J446, $B$2:B446, B446)</f>
        <v>0.35</v>
      </c>
      <c r="AD446" s="40">
        <f>AVERAGEIFS($D$2:D446, $B$2:B446, B446)</f>
        <v>0</v>
      </c>
    </row>
    <row r="447" spans="1:30" x14ac:dyDescent="0.25">
      <c r="A447" s="39">
        <v>46242</v>
      </c>
      <c r="B447" t="s">
        <v>127</v>
      </c>
      <c r="C447">
        <v>29</v>
      </c>
      <c r="D447" s="40">
        <v>1</v>
      </c>
      <c r="E447">
        <v>4</v>
      </c>
      <c r="F447">
        <v>3</v>
      </c>
      <c r="G447">
        <v>18</v>
      </c>
      <c r="H447">
        <v>10</v>
      </c>
      <c r="I447">
        <v>0.75</v>
      </c>
      <c r="J447">
        <v>0.56000000000000005</v>
      </c>
      <c r="K447">
        <v>1</v>
      </c>
      <c r="L447">
        <v>0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1</v>
      </c>
      <c r="AA447" s="40">
        <f>AVERAGEIFS($C$2:C447, $B$2:B447, B447)</f>
        <v>23.185185185185187</v>
      </c>
      <c r="AB447" s="40">
        <f>AVERAGEIFS($I$2:I447, $B$2:B447, B447)</f>
        <v>0.51407407407407413</v>
      </c>
      <c r="AC447" s="40">
        <f>AVERAGEIFS($J$2:J447, $B$2:B447, B447)</f>
        <v>0.50000000000000011</v>
      </c>
      <c r="AD447" s="40">
        <f>AVERAGEIFS($D$2:D447, $B$2:B447, B447)</f>
        <v>0.55555555555555558</v>
      </c>
    </row>
    <row r="448" spans="1:30" x14ac:dyDescent="0.25">
      <c r="A448" s="39">
        <v>46242</v>
      </c>
      <c r="B448" t="s">
        <v>13</v>
      </c>
      <c r="C448">
        <v>19</v>
      </c>
      <c r="D448" s="40">
        <v>1</v>
      </c>
      <c r="E448">
        <v>4</v>
      </c>
      <c r="F448">
        <v>3</v>
      </c>
      <c r="G448">
        <v>18</v>
      </c>
      <c r="H448">
        <v>10</v>
      </c>
      <c r="I448">
        <v>0.75</v>
      </c>
      <c r="J448">
        <v>0.56000000000000005</v>
      </c>
      <c r="K448">
        <v>1</v>
      </c>
      <c r="L448">
        <v>0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1</v>
      </c>
      <c r="AA448" s="40">
        <f>AVERAGEIFS($C$2:C448, $B$2:B448, B448)</f>
        <v>23.428571428571427</v>
      </c>
      <c r="AB448" s="40">
        <f>AVERAGEIFS($I$2:I448, $B$2:B448, B448)</f>
        <v>0.45714285714285713</v>
      </c>
      <c r="AC448" s="40">
        <f>AVERAGEIFS($J$2:J448, $B$2:B448, B448)</f>
        <v>0.46071428571428569</v>
      </c>
      <c r="AD448" s="40">
        <f>AVERAGEIFS($D$2:D448, $B$2:B448, B448)</f>
        <v>0.35714285714285715</v>
      </c>
    </row>
    <row r="449" spans="1:30" x14ac:dyDescent="0.25">
      <c r="A449" s="39">
        <v>46242</v>
      </c>
      <c r="B449" t="s">
        <v>12</v>
      </c>
      <c r="C449">
        <v>16</v>
      </c>
      <c r="D449" s="40">
        <v>1</v>
      </c>
      <c r="E449">
        <v>4</v>
      </c>
      <c r="F449">
        <v>3</v>
      </c>
      <c r="G449">
        <v>18</v>
      </c>
      <c r="H449">
        <v>10</v>
      </c>
      <c r="I449">
        <v>0.75</v>
      </c>
      <c r="J449">
        <v>0.56000000000000005</v>
      </c>
      <c r="K449">
        <v>1</v>
      </c>
      <c r="L449">
        <v>0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1</v>
      </c>
      <c r="AA449" s="40">
        <f>AVERAGEIFS($C$2:C449, $B$2:B449, B449)</f>
        <v>23.7</v>
      </c>
      <c r="AB449" s="40">
        <f>AVERAGEIFS($I$2:I449, $B$2:B449, B449)</f>
        <v>0.54500000000000004</v>
      </c>
      <c r="AC449" s="40">
        <f>AVERAGEIFS($J$2:J449, $B$2:B449, B449)</f>
        <v>0.48499999999999999</v>
      </c>
      <c r="AD449" s="40">
        <f>AVERAGEIFS($D$2:D449, $B$2:B449, B449)</f>
        <v>0.6</v>
      </c>
    </row>
    <row r="450" spans="1:30" x14ac:dyDescent="0.25">
      <c r="A450" s="39">
        <v>46242</v>
      </c>
      <c r="B450" t="s">
        <v>186</v>
      </c>
      <c r="C450">
        <v>16</v>
      </c>
      <c r="D450" s="40">
        <v>1</v>
      </c>
      <c r="E450">
        <v>4</v>
      </c>
      <c r="F450">
        <v>3</v>
      </c>
      <c r="G450">
        <v>18</v>
      </c>
      <c r="H450">
        <v>10</v>
      </c>
      <c r="I450">
        <v>0.75</v>
      </c>
      <c r="J450">
        <v>0.56000000000000005</v>
      </c>
      <c r="K450">
        <v>1</v>
      </c>
      <c r="L450">
        <v>0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1</v>
      </c>
      <c r="AA450" s="40">
        <f>AVERAGEIFS($C$2:C450, $B$2:B450, B450)</f>
        <v>13.409090909090908</v>
      </c>
      <c r="AB450" s="40">
        <f>AVERAGEIFS($I$2:I450, $B$2:B450, B450)</f>
        <v>0.6045454545454545</v>
      </c>
      <c r="AC450" s="40">
        <f>AVERAGEIFS($J$2:J450, $B$2:B450, B450)</f>
        <v>0.55409090909090908</v>
      </c>
      <c r="AD450" s="40">
        <f>AVERAGEIFS($D$2:D450, $B$2:B450, B450)</f>
        <v>0.68181818181818177</v>
      </c>
    </row>
    <row r="451" spans="1:30" x14ac:dyDescent="0.25">
      <c r="A451" s="39">
        <v>46242</v>
      </c>
      <c r="B451" t="s">
        <v>17</v>
      </c>
      <c r="C451">
        <v>8</v>
      </c>
      <c r="D451" s="40">
        <v>1</v>
      </c>
      <c r="E451">
        <v>4</v>
      </c>
      <c r="F451">
        <v>3</v>
      </c>
      <c r="G451">
        <v>18</v>
      </c>
      <c r="H451">
        <v>10</v>
      </c>
      <c r="I451">
        <v>0.75</v>
      </c>
      <c r="J451">
        <v>0.56000000000000005</v>
      </c>
      <c r="K451">
        <v>1</v>
      </c>
      <c r="L451">
        <v>0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10.7</v>
      </c>
      <c r="AB451" s="40">
        <f>AVERAGEIFS($I$2:I451, $B$2:B451, B451)</f>
        <v>0.52500000000000002</v>
      </c>
      <c r="AC451" s="40">
        <f>AVERAGEIFS($J$2:J451, $B$2:B451, B451)</f>
        <v>0.49399999999999994</v>
      </c>
      <c r="AD451" s="40">
        <f>AVERAGEIFS($D$2:D451, $B$2:B451, B451)</f>
        <v>0.5</v>
      </c>
    </row>
    <row r="452" spans="1:30" x14ac:dyDescent="0.25">
      <c r="A452" s="39">
        <v>46242</v>
      </c>
      <c r="B452" t="s">
        <v>29</v>
      </c>
      <c r="C452">
        <v>15</v>
      </c>
      <c r="D452" s="40">
        <v>1</v>
      </c>
      <c r="E452">
        <v>4</v>
      </c>
      <c r="F452">
        <v>3</v>
      </c>
      <c r="G452">
        <v>18</v>
      </c>
      <c r="H452">
        <v>10</v>
      </c>
      <c r="I452">
        <v>0.75</v>
      </c>
      <c r="J452">
        <v>0.56000000000000005</v>
      </c>
      <c r="K452">
        <v>1</v>
      </c>
      <c r="L452">
        <v>0</v>
      </c>
      <c r="M452">
        <v>0</v>
      </c>
      <c r="N452">
        <v>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11</v>
      </c>
      <c r="AB452" s="40">
        <f>AVERAGEIFS($I$2:I452, $B$2:B452, B452)</f>
        <v>0.45499999999999996</v>
      </c>
      <c r="AC452" s="40">
        <f>AVERAGEIFS($J$2:J452, $B$2:B452, B452)</f>
        <v>0.46600000000000003</v>
      </c>
      <c r="AD452" s="40">
        <f>AVERAGEIFS($D$2:D452, $B$2:B452, B452)</f>
        <v>0.6</v>
      </c>
    </row>
    <row r="453" spans="1:30" x14ac:dyDescent="0.25">
      <c r="A453" s="39">
        <v>46242</v>
      </c>
      <c r="B453" t="s">
        <v>111</v>
      </c>
      <c r="C453">
        <v>18</v>
      </c>
      <c r="D453" s="40">
        <v>1</v>
      </c>
      <c r="E453">
        <v>4</v>
      </c>
      <c r="F453">
        <v>3</v>
      </c>
      <c r="G453">
        <v>18</v>
      </c>
      <c r="H453">
        <v>10</v>
      </c>
      <c r="I453">
        <v>0.75</v>
      </c>
      <c r="J453">
        <v>0.56000000000000005</v>
      </c>
      <c r="K453">
        <v>1</v>
      </c>
      <c r="L453">
        <v>0</v>
      </c>
      <c r="M453">
        <v>0</v>
      </c>
      <c r="N453">
        <v>1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14</v>
      </c>
      <c r="AB453" s="40">
        <f>AVERAGEIFS($I$2:I453, $B$2:B453, B453)</f>
        <v>0.52826086956521745</v>
      </c>
      <c r="AC453" s="40">
        <f>AVERAGEIFS($J$2:J453, $B$2:B453, B453)</f>
        <v>0.52565217391304353</v>
      </c>
      <c r="AD453" s="40">
        <f>AVERAGEIFS($D$2:D453, $B$2:B453, B453)</f>
        <v>0.52173913043478259</v>
      </c>
    </row>
    <row r="454" spans="1:30" x14ac:dyDescent="0.25">
      <c r="A454" s="39">
        <v>46242</v>
      </c>
      <c r="B454" t="s">
        <v>15</v>
      </c>
      <c r="C454">
        <v>25</v>
      </c>
      <c r="D454" s="40">
        <v>0</v>
      </c>
      <c r="E454">
        <v>4</v>
      </c>
      <c r="F454">
        <v>1</v>
      </c>
      <c r="G454">
        <v>18</v>
      </c>
      <c r="H454">
        <v>8</v>
      </c>
      <c r="I454">
        <v>0.25</v>
      </c>
      <c r="J454">
        <v>0.44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 s="40">
        <f>AVERAGEIFS($C$2:C454, $B$2:B454, B454)</f>
        <v>22.25</v>
      </c>
      <c r="AB454" s="40">
        <f>AVERAGEIFS($I$2:I454, $B$2:B454, B454)</f>
        <v>0.50937500000000002</v>
      </c>
      <c r="AC454" s="40">
        <f>AVERAGEIFS($J$2:J454, $B$2:B454, B454)</f>
        <v>0.51374999999999993</v>
      </c>
      <c r="AD454" s="40">
        <f>AVERAGEIFS($D$2:D454, $B$2:B454, B454)</f>
        <v>0.4375</v>
      </c>
    </row>
    <row r="455" spans="1:30" x14ac:dyDescent="0.25">
      <c r="A455" s="39">
        <v>46242</v>
      </c>
      <c r="B455" t="s">
        <v>16</v>
      </c>
      <c r="C455">
        <v>27</v>
      </c>
      <c r="D455" s="40">
        <v>0</v>
      </c>
      <c r="E455">
        <v>4</v>
      </c>
      <c r="F455">
        <v>1</v>
      </c>
      <c r="G455">
        <v>18</v>
      </c>
      <c r="H455">
        <v>8</v>
      </c>
      <c r="I455">
        <v>0.25</v>
      </c>
      <c r="J455">
        <v>0.44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 s="40">
        <f>AVERAGEIFS($C$2:C455, $B$2:B455, B455)</f>
        <v>26.5</v>
      </c>
      <c r="AB455" s="40">
        <f>AVERAGEIFS($I$2:I455, $B$2:B455, B455)</f>
        <v>0.46250000000000002</v>
      </c>
      <c r="AC455" s="40">
        <f>AVERAGEIFS($J$2:J455, $B$2:B455, B455)</f>
        <v>0.44750000000000001</v>
      </c>
      <c r="AD455" s="40">
        <f>AVERAGEIFS($D$2:D455, $B$2:B455, B455)</f>
        <v>0.5</v>
      </c>
    </row>
    <row r="456" spans="1:30" x14ac:dyDescent="0.25">
      <c r="A456" s="39">
        <v>46242</v>
      </c>
      <c r="B456" t="s">
        <v>22</v>
      </c>
      <c r="C456">
        <v>17</v>
      </c>
      <c r="D456" s="40">
        <v>0</v>
      </c>
      <c r="E456">
        <v>4</v>
      </c>
      <c r="F456">
        <v>1</v>
      </c>
      <c r="G456">
        <v>18</v>
      </c>
      <c r="H456">
        <v>8</v>
      </c>
      <c r="I456">
        <v>0.25</v>
      </c>
      <c r="J456">
        <v>0.44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 s="40">
        <f>AVERAGEIFS($C$2:C456, $B$2:B456, B456)</f>
        <v>13.714285714285714</v>
      </c>
      <c r="AB456" s="40">
        <f>AVERAGEIFS($I$2:I456, $B$2:B456, B456)</f>
        <v>0.42571428571428571</v>
      </c>
      <c r="AC456" s="40">
        <f>AVERAGEIFS($J$2:J456, $B$2:B456, B456)</f>
        <v>0.44428571428571428</v>
      </c>
      <c r="AD456" s="40">
        <f>AVERAGEIFS($D$2:D456, $B$2:B456, B456)</f>
        <v>0.2857142857142857</v>
      </c>
    </row>
    <row r="457" spans="1:30" x14ac:dyDescent="0.25">
      <c r="A457" s="39">
        <v>46242</v>
      </c>
      <c r="B457" t="s">
        <v>49</v>
      </c>
      <c r="C457">
        <v>10</v>
      </c>
      <c r="D457" s="40">
        <v>0</v>
      </c>
      <c r="E457">
        <v>4</v>
      </c>
      <c r="F457">
        <v>1</v>
      </c>
      <c r="G457">
        <v>18</v>
      </c>
      <c r="H457">
        <v>8</v>
      </c>
      <c r="I457">
        <v>0.25</v>
      </c>
      <c r="J457">
        <v>0.44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 s="40">
        <f>AVERAGEIFS($C$2:C457, $B$2:B457, B457)</f>
        <v>13</v>
      </c>
      <c r="AB457" s="40">
        <f>AVERAGEIFS($I$2:I457, $B$2:B457, B457)</f>
        <v>0.34166666666666662</v>
      </c>
      <c r="AC457" s="40">
        <f>AVERAGEIFS($J$2:J457, $B$2:B457, B457)</f>
        <v>0.41166666666666668</v>
      </c>
      <c r="AD457" s="40">
        <f>AVERAGEIFS($D$2:D457, $B$2:B457, B457)</f>
        <v>0.16666666666666666</v>
      </c>
    </row>
    <row r="458" spans="1:30" x14ac:dyDescent="0.25">
      <c r="A458" s="39">
        <v>46242</v>
      </c>
      <c r="B458" t="s">
        <v>28</v>
      </c>
      <c r="C458">
        <v>8</v>
      </c>
      <c r="D458" s="40">
        <v>0</v>
      </c>
      <c r="E458">
        <v>4</v>
      </c>
      <c r="F458">
        <v>1</v>
      </c>
      <c r="G458">
        <v>18</v>
      </c>
      <c r="H458">
        <v>8</v>
      </c>
      <c r="I458">
        <v>0.25</v>
      </c>
      <c r="J458">
        <v>0.44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 s="40">
        <f>AVERAGEIFS($C$2:C458, $B$2:B458, B458)</f>
        <v>13</v>
      </c>
      <c r="AB458" s="40">
        <f>AVERAGEIFS($I$2:I458, $B$2:B458, B458)</f>
        <v>0.32500000000000001</v>
      </c>
      <c r="AC458" s="40">
        <f>AVERAGEIFS($J$2:J458, $B$2:B458, B458)</f>
        <v>0.47</v>
      </c>
      <c r="AD458" s="40">
        <f>AVERAGEIFS($D$2:D458, $B$2:B458, B458)</f>
        <v>0</v>
      </c>
    </row>
    <row r="459" spans="1:30" x14ac:dyDescent="0.25">
      <c r="A459" s="39">
        <v>46242</v>
      </c>
      <c r="B459" t="s">
        <v>112</v>
      </c>
      <c r="C459">
        <v>9</v>
      </c>
      <c r="D459" s="40">
        <v>0</v>
      </c>
      <c r="E459">
        <v>4</v>
      </c>
      <c r="F459">
        <v>1</v>
      </c>
      <c r="G459">
        <v>18</v>
      </c>
      <c r="H459">
        <v>8</v>
      </c>
      <c r="I459">
        <v>0.25</v>
      </c>
      <c r="J459">
        <v>0.44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 s="40">
        <f>AVERAGEIFS($C$2:C459, $B$2:B459, B459)</f>
        <v>14.5</v>
      </c>
      <c r="AB459" s="40">
        <f>AVERAGEIFS($I$2:I459, $B$2:B459, B459)</f>
        <v>0.5</v>
      </c>
      <c r="AC459" s="40">
        <f>AVERAGEIFS($J$2:J459, $B$2:B459, B459)</f>
        <v>0.50714285714285723</v>
      </c>
      <c r="AD459" s="40">
        <f>AVERAGEIFS($D$2:D459, $B$2:B459, B459)</f>
        <v>0.35714285714285715</v>
      </c>
    </row>
    <row r="460" spans="1:30" x14ac:dyDescent="0.25">
      <c r="A460" s="39">
        <v>46242</v>
      </c>
      <c r="B460" t="s">
        <v>18</v>
      </c>
      <c r="C460">
        <v>15</v>
      </c>
      <c r="D460" s="40">
        <v>0</v>
      </c>
      <c r="E460">
        <v>4</v>
      </c>
      <c r="F460">
        <v>1</v>
      </c>
      <c r="G460">
        <v>18</v>
      </c>
      <c r="H460">
        <v>8</v>
      </c>
      <c r="I460">
        <v>0.25</v>
      </c>
      <c r="J460">
        <v>0.44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 s="40">
        <f>AVERAGEIFS($C$2:C460, $B$2:B460, B460)</f>
        <v>22.166666666666668</v>
      </c>
      <c r="AB460" s="40">
        <f>AVERAGEIFS($I$2:I460, $B$2:B460, B460)</f>
        <v>0.35833333333333334</v>
      </c>
      <c r="AC460" s="40">
        <f>AVERAGEIFS($J$2:J460, $B$2:B460, B460)</f>
        <v>0.44166666666666665</v>
      </c>
      <c r="AD460" s="40">
        <f>AVERAGEIFS($D$2:D460, $B$2:B460, B460)</f>
        <v>0.16666666666666666</v>
      </c>
    </row>
    <row r="461" spans="1:30" x14ac:dyDescent="0.25">
      <c r="A461" s="39"/>
      <c r="AA461" s="40"/>
      <c r="AB461" s="40"/>
      <c r="AC461" s="40"/>
      <c r="AD461" s="40"/>
    </row>
    <row r="462" spans="1:30" x14ac:dyDescent="0.25">
      <c r="A462" s="39"/>
      <c r="AA462" s="40"/>
      <c r="AB462" s="40"/>
      <c r="AC462" s="40"/>
      <c r="AD462" s="40"/>
    </row>
    <row r="463" spans="1:30" x14ac:dyDescent="0.25">
      <c r="A463" s="39"/>
      <c r="AA463" s="40"/>
      <c r="AB463" s="40"/>
      <c r="AC463" s="40"/>
      <c r="AD463" s="40"/>
    </row>
    <row r="464" spans="1:30" x14ac:dyDescent="0.25">
      <c r="A464" s="39"/>
      <c r="AA464" s="40"/>
      <c r="AB464" s="40"/>
      <c r="AC464" s="40"/>
      <c r="AD464" s="40"/>
    </row>
    <row r="465" spans="1:30" x14ac:dyDescent="0.25">
      <c r="A465" s="39"/>
      <c r="AA465" s="40"/>
      <c r="AB465" s="40"/>
      <c r="AC465" s="40"/>
      <c r="AD465" s="40"/>
    </row>
    <row r="466" spans="1:30" x14ac:dyDescent="0.25">
      <c r="A466" s="39"/>
      <c r="AA466" s="40"/>
      <c r="AB466" s="40"/>
      <c r="AC466" s="40"/>
      <c r="AD466" s="40"/>
    </row>
    <row r="467" spans="1:30" x14ac:dyDescent="0.25">
      <c r="A467" s="39"/>
      <c r="AA467" s="40"/>
      <c r="AB467" s="40"/>
      <c r="AC467" s="40"/>
      <c r="AD467" s="40"/>
    </row>
    <row r="468" spans="1:30" x14ac:dyDescent="0.25">
      <c r="A468" s="39"/>
      <c r="AA468" s="40"/>
      <c r="AB468" s="40"/>
      <c r="AC468" s="40"/>
      <c r="AD468" s="40"/>
    </row>
    <row r="469" spans="1:30" x14ac:dyDescent="0.25">
      <c r="A469" s="39"/>
      <c r="AA469" s="40"/>
      <c r="AB469" s="40"/>
      <c r="AC469" s="40"/>
      <c r="AD469" s="40"/>
    </row>
    <row r="470" spans="1:30" x14ac:dyDescent="0.25">
      <c r="A470" s="39"/>
      <c r="AA470" s="40"/>
      <c r="AB470" s="40"/>
      <c r="AC470" s="40"/>
      <c r="AD470" s="40"/>
    </row>
    <row r="471" spans="1:30" x14ac:dyDescent="0.25">
      <c r="A471" s="39"/>
      <c r="AA471" s="40"/>
      <c r="AB471" s="40"/>
      <c r="AC471" s="40"/>
      <c r="AD471" s="40"/>
    </row>
    <row r="472" spans="1:30" x14ac:dyDescent="0.25">
      <c r="A472" s="39"/>
      <c r="AA472" s="40"/>
      <c r="AB472" s="40"/>
      <c r="AC472" s="40"/>
      <c r="AD472" s="40"/>
    </row>
    <row r="473" spans="1:30" x14ac:dyDescent="0.25">
      <c r="A473" s="39"/>
      <c r="AA473" s="40"/>
      <c r="AB473" s="40"/>
      <c r="AC473" s="40"/>
      <c r="AD473" s="40"/>
    </row>
    <row r="474" spans="1:30" x14ac:dyDescent="0.25">
      <c r="A474" s="39"/>
      <c r="AA474" s="40"/>
      <c r="AB474" s="40"/>
      <c r="AC474" s="40"/>
      <c r="AD474" s="40"/>
    </row>
    <row r="475" spans="1:30" x14ac:dyDescent="0.25">
      <c r="A475" s="39"/>
      <c r="AA475" s="40"/>
      <c r="AB475" s="40"/>
      <c r="AC475" s="40"/>
      <c r="AD475" s="40"/>
    </row>
    <row r="476" spans="1:30" x14ac:dyDescent="0.25">
      <c r="A476" s="39"/>
      <c r="AA476" s="40"/>
      <c r="AB476" s="40"/>
      <c r="AC476" s="40"/>
      <c r="AD476" s="40"/>
    </row>
    <row r="477" spans="1:30" x14ac:dyDescent="0.25">
      <c r="A477" s="39"/>
      <c r="AA477" s="40"/>
      <c r="AB477" s="40"/>
      <c r="AC477" s="40"/>
      <c r="AD477" s="40"/>
    </row>
    <row r="478" spans="1:30" x14ac:dyDescent="0.25">
      <c r="A478" s="39"/>
      <c r="AA478" s="40"/>
      <c r="AB478" s="40"/>
      <c r="AC478" s="40"/>
      <c r="AD478" s="40"/>
    </row>
    <row r="479" spans="1:30" x14ac:dyDescent="0.25">
      <c r="A479" s="39"/>
      <c r="AA479" s="40"/>
      <c r="AB479" s="40"/>
      <c r="AC479" s="40"/>
      <c r="AD479" s="40"/>
    </row>
    <row r="480" spans="1:30" x14ac:dyDescent="0.25">
      <c r="A480" s="39"/>
      <c r="AA480" s="40"/>
      <c r="AB480" s="40"/>
      <c r="AC480" s="40"/>
      <c r="AD480" s="40"/>
    </row>
    <row r="481" spans="1:30" x14ac:dyDescent="0.25">
      <c r="A481" s="39"/>
      <c r="AA481" s="40"/>
      <c r="AB481" s="40"/>
      <c r="AC481" s="40"/>
      <c r="AD481" s="40"/>
    </row>
    <row r="482" spans="1:30" x14ac:dyDescent="0.25">
      <c r="A482" s="39"/>
      <c r="AA482" s="40"/>
      <c r="AB482" s="40"/>
      <c r="AC482" s="40"/>
      <c r="AD482" s="40"/>
    </row>
    <row r="483" spans="1:30" x14ac:dyDescent="0.25">
      <c r="A483" s="39"/>
      <c r="AA483" s="40"/>
      <c r="AB483" s="40"/>
      <c r="AC483" s="40"/>
      <c r="AD483" s="40"/>
    </row>
    <row r="484" spans="1:30" x14ac:dyDescent="0.25">
      <c r="A484" s="39"/>
      <c r="AA484" s="40"/>
      <c r="AB484" s="40"/>
      <c r="AC484" s="40"/>
      <c r="AD484" s="40"/>
    </row>
    <row r="485" spans="1:30" x14ac:dyDescent="0.25">
      <c r="A485" s="39"/>
      <c r="AA485" s="40"/>
      <c r="AB485" s="40"/>
      <c r="AC485" s="40"/>
      <c r="AD485" s="40"/>
    </row>
    <row r="486" spans="1:30" x14ac:dyDescent="0.25">
      <c r="A486" s="39"/>
      <c r="AA486" s="40"/>
      <c r="AB486" s="40"/>
      <c r="AC486" s="40"/>
      <c r="AD486" s="40"/>
    </row>
    <row r="487" spans="1:30" x14ac:dyDescent="0.25">
      <c r="A487" s="39"/>
      <c r="AA487" s="40"/>
      <c r="AB487" s="40"/>
      <c r="AC487" s="40"/>
      <c r="AD487" s="40"/>
    </row>
    <row r="488" spans="1:30" x14ac:dyDescent="0.25">
      <c r="A488" s="39"/>
      <c r="AA488" s="40"/>
      <c r="AB488" s="40"/>
      <c r="AC488" s="40"/>
      <c r="AD488" s="40"/>
    </row>
    <row r="489" spans="1:30" x14ac:dyDescent="0.25">
      <c r="A489" s="39"/>
      <c r="AA489" s="40"/>
      <c r="AB489" s="40"/>
      <c r="AC489" s="40"/>
      <c r="AD489" s="40"/>
    </row>
    <row r="490" spans="1:30" x14ac:dyDescent="0.25">
      <c r="A490" s="39"/>
      <c r="AA490" s="40"/>
      <c r="AB490" s="40"/>
      <c r="AC490" s="40"/>
      <c r="AD490" s="40"/>
    </row>
    <row r="491" spans="1:30" x14ac:dyDescent="0.25">
      <c r="A491" s="39"/>
      <c r="AA491" s="40"/>
      <c r="AB491" s="40"/>
      <c r="AC491" s="40"/>
      <c r="AD491" s="40"/>
    </row>
    <row r="492" spans="1:30" x14ac:dyDescent="0.25">
      <c r="A492" s="39"/>
      <c r="AA492" s="40"/>
      <c r="AB492" s="40"/>
      <c r="AC492" s="40"/>
      <c r="AD492" s="40"/>
    </row>
    <row r="493" spans="1:30" x14ac:dyDescent="0.25">
      <c r="A493" s="39"/>
      <c r="AA493" s="40"/>
      <c r="AB493" s="40"/>
      <c r="AC493" s="40"/>
      <c r="AD493" s="40"/>
    </row>
    <row r="494" spans="1:30" x14ac:dyDescent="0.25">
      <c r="A494" s="39"/>
      <c r="AA494" s="40"/>
      <c r="AB494" s="40"/>
      <c r="AC494" s="40"/>
      <c r="AD494" s="40"/>
    </row>
    <row r="495" spans="1:30" x14ac:dyDescent="0.25">
      <c r="A495" s="39"/>
      <c r="AA495" s="40"/>
      <c r="AB495" s="40"/>
      <c r="AC495" s="40"/>
      <c r="AD495" s="40"/>
    </row>
    <row r="496" spans="1:30" x14ac:dyDescent="0.25">
      <c r="A496" s="39"/>
      <c r="AA496" s="40"/>
      <c r="AB496" s="40"/>
      <c r="AC496" s="40"/>
      <c r="AD496" s="40"/>
    </row>
    <row r="497" spans="1:30" x14ac:dyDescent="0.25">
      <c r="A497" s="39"/>
      <c r="AA497" s="40"/>
      <c r="AB497" s="40"/>
      <c r="AC497" s="40"/>
      <c r="AD497" s="40"/>
    </row>
    <row r="498" spans="1:30" x14ac:dyDescent="0.25">
      <c r="A498" s="39"/>
      <c r="AA498" s="40"/>
      <c r="AB498" s="40"/>
      <c r="AC498" s="40"/>
      <c r="AD498" s="40"/>
    </row>
    <row r="499" spans="1:30" x14ac:dyDescent="0.25">
      <c r="A499" s="39"/>
      <c r="AA499" s="40"/>
      <c r="AB499" s="40"/>
      <c r="AC499" s="40"/>
      <c r="AD499" s="40"/>
    </row>
    <row r="500" spans="1:30" x14ac:dyDescent="0.25">
      <c r="A500" s="39"/>
      <c r="AA500" s="40"/>
      <c r="AB500" s="40"/>
      <c r="AC500" s="40"/>
      <c r="AD500" s="40"/>
    </row>
    <row r="501" spans="1:30" x14ac:dyDescent="0.25">
      <c r="A501" s="39"/>
      <c r="AA501" s="40"/>
      <c r="AB501" s="40"/>
      <c r="AC501" s="40"/>
      <c r="AD501" s="40"/>
    </row>
    <row r="502" spans="1:30" x14ac:dyDescent="0.25">
      <c r="A502" s="39"/>
      <c r="AA502" s="40"/>
      <c r="AB502" s="40"/>
      <c r="AC502" s="40"/>
      <c r="AD502" s="40"/>
    </row>
    <row r="503" spans="1:30" x14ac:dyDescent="0.25">
      <c r="A503" s="39"/>
      <c r="AA503" s="40"/>
      <c r="AB503" s="40"/>
      <c r="AC503" s="40"/>
      <c r="AD503" s="40"/>
    </row>
    <row r="504" spans="1:30" x14ac:dyDescent="0.25">
      <c r="A504" s="39"/>
      <c r="AA504" s="40"/>
      <c r="AB504" s="40"/>
      <c r="AC504" s="40"/>
      <c r="AD504" s="40"/>
    </row>
    <row r="505" spans="1:30" x14ac:dyDescent="0.25">
      <c r="A505" s="39"/>
      <c r="AA505" s="40"/>
      <c r="AB505" s="40"/>
      <c r="AC505" s="40"/>
      <c r="AD505" s="40"/>
    </row>
    <row r="506" spans="1:30" x14ac:dyDescent="0.25">
      <c r="A506" s="39"/>
      <c r="AA506" s="40"/>
      <c r="AB506" s="40"/>
      <c r="AC506" s="40"/>
      <c r="AD506" s="40"/>
    </row>
    <row r="507" spans="1:30" x14ac:dyDescent="0.25">
      <c r="A507" s="39"/>
      <c r="AA507" s="40"/>
      <c r="AB507" s="40"/>
      <c r="AC507" s="40"/>
      <c r="AD507" s="40"/>
    </row>
    <row r="508" spans="1:30" x14ac:dyDescent="0.25">
      <c r="A508" s="39"/>
      <c r="AA508" s="40"/>
      <c r="AB508" s="40"/>
      <c r="AC508" s="40"/>
      <c r="AD508" s="40"/>
    </row>
    <row r="509" spans="1:30" x14ac:dyDescent="0.25">
      <c r="A509" s="39"/>
      <c r="AA509" s="40"/>
      <c r="AB509" s="40"/>
      <c r="AC509" s="40"/>
      <c r="AD509" s="40"/>
    </row>
    <row r="510" spans="1:30" x14ac:dyDescent="0.25">
      <c r="A510" s="39"/>
      <c r="AA510" s="40"/>
      <c r="AB510" s="40"/>
      <c r="AC510" s="40"/>
      <c r="AD510" s="40"/>
    </row>
    <row r="511" spans="1:30" x14ac:dyDescent="0.25">
      <c r="A511" s="39"/>
      <c r="AA511" s="40"/>
      <c r="AB511" s="40"/>
      <c r="AC511" s="40"/>
      <c r="AD511" s="40"/>
    </row>
    <row r="512" spans="1:30" x14ac:dyDescent="0.25">
      <c r="A512" s="39"/>
      <c r="AA512" s="40"/>
      <c r="AB512" s="40"/>
      <c r="AC512" s="40"/>
      <c r="AD512" s="40"/>
    </row>
    <row r="513" spans="1:30" x14ac:dyDescent="0.25">
      <c r="A513" s="39"/>
      <c r="AA513" s="40"/>
      <c r="AB513" s="40"/>
      <c r="AC513" s="40"/>
      <c r="AD513" s="40"/>
    </row>
    <row r="514" spans="1:30" x14ac:dyDescent="0.25">
      <c r="A514" s="39"/>
      <c r="AA514" s="40"/>
      <c r="AB514" s="40"/>
      <c r="AC514" s="40"/>
      <c r="AD514" s="40"/>
    </row>
    <row r="515" spans="1:30" x14ac:dyDescent="0.25">
      <c r="A515" s="39"/>
      <c r="AA515" s="40"/>
      <c r="AB515" s="40"/>
      <c r="AC515" s="40"/>
      <c r="AD515" s="40"/>
    </row>
    <row r="516" spans="1:30" x14ac:dyDescent="0.25">
      <c r="A516" s="39"/>
      <c r="AA516" s="40"/>
      <c r="AB516" s="40"/>
      <c r="AC516" s="40"/>
      <c r="AD516" s="40"/>
    </row>
    <row r="517" spans="1:30" x14ac:dyDescent="0.25">
      <c r="A517" s="39"/>
      <c r="AA517" s="40"/>
      <c r="AB517" s="40"/>
      <c r="AC517" s="40"/>
      <c r="AD517" s="40"/>
    </row>
    <row r="518" spans="1:30" x14ac:dyDescent="0.25">
      <c r="A518" s="39"/>
      <c r="AA518" s="40"/>
      <c r="AB518" s="40"/>
      <c r="AC518" s="40"/>
      <c r="AD518" s="40"/>
    </row>
    <row r="519" spans="1:30" x14ac:dyDescent="0.25">
      <c r="A519" s="39"/>
      <c r="AA519" s="40"/>
      <c r="AB519" s="40"/>
      <c r="AC519" s="40"/>
      <c r="AD519" s="40"/>
    </row>
    <row r="520" spans="1:30" x14ac:dyDescent="0.25">
      <c r="A520" s="39"/>
      <c r="AA520" s="40"/>
      <c r="AB520" s="40"/>
      <c r="AC520" s="40"/>
      <c r="AD520" s="40"/>
    </row>
    <row r="521" spans="1:30" x14ac:dyDescent="0.25">
      <c r="A521" s="39"/>
      <c r="AA521" s="40"/>
      <c r="AB521" s="40"/>
      <c r="AC521" s="40"/>
      <c r="AD521" s="40"/>
    </row>
    <row r="522" spans="1:30" x14ac:dyDescent="0.25">
      <c r="A522" s="39"/>
      <c r="AA522" s="40"/>
      <c r="AB522" s="40"/>
      <c r="AC522" s="40"/>
      <c r="AD522" s="40"/>
    </row>
    <row r="523" spans="1:30" x14ac:dyDescent="0.25">
      <c r="A523" s="39"/>
      <c r="AA523" s="40"/>
      <c r="AB523" s="40"/>
      <c r="AC523" s="40"/>
      <c r="AD523" s="40"/>
    </row>
    <row r="524" spans="1:30" x14ac:dyDescent="0.25">
      <c r="A524" s="39"/>
      <c r="AA524" s="40"/>
      <c r="AB524" s="40"/>
      <c r="AC524" s="40"/>
      <c r="AD524" s="40"/>
    </row>
    <row r="525" spans="1:30" x14ac:dyDescent="0.25">
      <c r="A525" s="39"/>
      <c r="AA525" s="40"/>
      <c r="AB525" s="40"/>
      <c r="AC525" s="40"/>
      <c r="AD525" s="40"/>
    </row>
    <row r="526" spans="1:30" x14ac:dyDescent="0.25">
      <c r="A526" s="39"/>
      <c r="AA526" s="40"/>
      <c r="AB526" s="40"/>
      <c r="AC526" s="40"/>
      <c r="AD526" s="40"/>
    </row>
    <row r="527" spans="1:30" x14ac:dyDescent="0.25">
      <c r="A527" s="39"/>
      <c r="AA527" s="40"/>
      <c r="AB527" s="40"/>
      <c r="AC527" s="40"/>
      <c r="AD527" s="40"/>
    </row>
    <row r="528" spans="1:30" x14ac:dyDescent="0.25">
      <c r="A528" s="39"/>
      <c r="AA528" s="40"/>
      <c r="AB528" s="40"/>
      <c r="AC528" s="40"/>
      <c r="AD528" s="40"/>
    </row>
    <row r="529" spans="1:30" x14ac:dyDescent="0.25">
      <c r="A529" s="39"/>
      <c r="AA529" s="40"/>
      <c r="AB529" s="40"/>
      <c r="AC529" s="40"/>
      <c r="AD529" s="40"/>
    </row>
    <row r="530" spans="1:30" x14ac:dyDescent="0.25">
      <c r="A530" s="39"/>
      <c r="AA530" s="40"/>
      <c r="AB530" s="40"/>
      <c r="AC530" s="40"/>
      <c r="AD530" s="40"/>
    </row>
    <row r="531" spans="1:30" x14ac:dyDescent="0.25">
      <c r="A531" s="39"/>
      <c r="AA531" s="40"/>
      <c r="AB531" s="40"/>
      <c r="AC531" s="40"/>
      <c r="AD531" s="40"/>
    </row>
    <row r="532" spans="1:30" x14ac:dyDescent="0.25">
      <c r="A532" s="39"/>
      <c r="AA532" s="40"/>
      <c r="AB532" s="40"/>
      <c r="AC532" s="40"/>
      <c r="AD532" s="40"/>
    </row>
    <row r="533" spans="1:30" x14ac:dyDescent="0.25">
      <c r="A533" s="39"/>
      <c r="AA533" s="40"/>
      <c r="AB533" s="40"/>
      <c r="AC533" s="40"/>
      <c r="AD533" s="40"/>
    </row>
    <row r="534" spans="1:30" x14ac:dyDescent="0.25">
      <c r="A534" s="39"/>
      <c r="AA534" s="40"/>
      <c r="AB534" s="40"/>
      <c r="AC534" s="40"/>
      <c r="AD534" s="40"/>
    </row>
    <row r="535" spans="1:30" x14ac:dyDescent="0.25">
      <c r="A535" s="39"/>
      <c r="AA535" s="40"/>
      <c r="AB535" s="40"/>
      <c r="AC535" s="40"/>
      <c r="AD535" s="40"/>
    </row>
    <row r="536" spans="1:30" x14ac:dyDescent="0.25">
      <c r="A536" s="39"/>
      <c r="AA536" s="40"/>
      <c r="AB536" s="40"/>
      <c r="AC536" s="40"/>
      <c r="AD536" s="40"/>
    </row>
    <row r="537" spans="1:30" x14ac:dyDescent="0.25">
      <c r="A537" s="39"/>
      <c r="AA537" s="40"/>
      <c r="AB537" s="40"/>
      <c r="AC537" s="40"/>
      <c r="AD537" s="40"/>
    </row>
    <row r="538" spans="1:30" x14ac:dyDescent="0.25">
      <c r="A538" s="39"/>
      <c r="AA538" s="40"/>
      <c r="AB538" s="40"/>
      <c r="AC538" s="40"/>
      <c r="AD538" s="40"/>
    </row>
    <row r="539" spans="1:30" x14ac:dyDescent="0.25">
      <c r="A539" s="39"/>
      <c r="AA539" s="40"/>
      <c r="AB539" s="40"/>
      <c r="AC539" s="40"/>
      <c r="AD539" s="40"/>
    </row>
    <row r="540" spans="1:30" x14ac:dyDescent="0.25">
      <c r="A540" s="39"/>
      <c r="AA540" s="40"/>
      <c r="AB540" s="40"/>
      <c r="AC540" s="40"/>
      <c r="AD540" s="40"/>
    </row>
    <row r="541" spans="1:30" x14ac:dyDescent="0.25">
      <c r="A541" s="39"/>
      <c r="AA541" s="40"/>
      <c r="AB541" s="40"/>
      <c r="AC541" s="40"/>
      <c r="AD541" s="40"/>
    </row>
    <row r="542" spans="1:30" x14ac:dyDescent="0.25">
      <c r="A542" s="39"/>
      <c r="AA542" s="40"/>
      <c r="AB542" s="40"/>
      <c r="AC542" s="40"/>
      <c r="AD542" s="40"/>
    </row>
    <row r="543" spans="1:30" x14ac:dyDescent="0.25">
      <c r="A543" s="39"/>
      <c r="AA543" s="40"/>
      <c r="AB543" s="40"/>
      <c r="AC543" s="40"/>
      <c r="AD543" s="40"/>
    </row>
    <row r="544" spans="1:30" x14ac:dyDescent="0.25">
      <c r="A544" s="39"/>
      <c r="AA544" s="40"/>
      <c r="AB544" s="40"/>
      <c r="AC544" s="40"/>
      <c r="AD544" s="40"/>
    </row>
    <row r="545" spans="1:30" x14ac:dyDescent="0.25">
      <c r="A545" s="39"/>
      <c r="AA545" s="40"/>
      <c r="AB545" s="40"/>
      <c r="AC545" s="40"/>
      <c r="AD545" s="40"/>
    </row>
    <row r="546" spans="1:30" x14ac:dyDescent="0.25">
      <c r="A546" s="39"/>
      <c r="AA546" s="40"/>
      <c r="AB546" s="40"/>
      <c r="AC546" s="40"/>
      <c r="AD546" s="40"/>
    </row>
    <row r="547" spans="1:30" x14ac:dyDescent="0.25">
      <c r="A547" s="39"/>
      <c r="AA547" s="40"/>
      <c r="AB547" s="40"/>
      <c r="AC547" s="40"/>
      <c r="AD547" s="40"/>
    </row>
    <row r="548" spans="1:30" x14ac:dyDescent="0.25">
      <c r="A548" s="39"/>
      <c r="AA548" s="40"/>
      <c r="AB548" s="40"/>
      <c r="AC548" s="40"/>
      <c r="AD548" s="40"/>
    </row>
    <row r="549" spans="1:30" x14ac:dyDescent="0.25">
      <c r="A549" s="39"/>
      <c r="AA549" s="40"/>
      <c r="AB549" s="40"/>
      <c r="AC549" s="40"/>
      <c r="AD549" s="40"/>
    </row>
    <row r="550" spans="1:30" x14ac:dyDescent="0.25">
      <c r="A550" s="39"/>
      <c r="AA550" s="40"/>
      <c r="AB550" s="40"/>
      <c r="AC550" s="40"/>
      <c r="AD550" s="40"/>
    </row>
    <row r="551" spans="1:30" x14ac:dyDescent="0.25">
      <c r="A551" s="39"/>
      <c r="AA551" s="40"/>
      <c r="AB551" s="40"/>
      <c r="AC551" s="40"/>
      <c r="AD551" s="40"/>
    </row>
    <row r="552" spans="1:30" x14ac:dyDescent="0.25">
      <c r="A552" s="39"/>
      <c r="AA552" s="40"/>
      <c r="AB552" s="40"/>
      <c r="AC552" s="40"/>
      <c r="AD552" s="40"/>
    </row>
    <row r="553" spans="1:30" x14ac:dyDescent="0.25">
      <c r="A553" s="39"/>
      <c r="AA553" s="40"/>
      <c r="AB553" s="40"/>
      <c r="AC553" s="40"/>
      <c r="AD553" s="40"/>
    </row>
    <row r="554" spans="1:30" x14ac:dyDescent="0.25">
      <c r="A554" s="39"/>
      <c r="AA554" s="40"/>
      <c r="AB554" s="40"/>
      <c r="AC554" s="40"/>
      <c r="AD554" s="40"/>
    </row>
    <row r="555" spans="1:30" x14ac:dyDescent="0.25">
      <c r="A555" s="39"/>
      <c r="AA555" s="40"/>
      <c r="AB555" s="40"/>
      <c r="AC555" s="40"/>
      <c r="AD555" s="40"/>
    </row>
    <row r="556" spans="1:30" x14ac:dyDescent="0.25">
      <c r="A556" s="39"/>
      <c r="AA556" s="40"/>
      <c r="AB556" s="40"/>
      <c r="AC556" s="40"/>
      <c r="AD556" s="40"/>
    </row>
    <row r="557" spans="1:30" x14ac:dyDescent="0.25">
      <c r="A557" s="39"/>
      <c r="AA557" s="40"/>
      <c r="AB557" s="40"/>
      <c r="AC557" s="40"/>
      <c r="AD557" s="40"/>
    </row>
    <row r="558" spans="1:30" x14ac:dyDescent="0.25">
      <c r="A558" s="39"/>
      <c r="AA558" s="40"/>
      <c r="AB558" s="40"/>
      <c r="AC558" s="40"/>
      <c r="AD558" s="40"/>
    </row>
    <row r="559" spans="1:30" x14ac:dyDescent="0.25">
      <c r="A559" s="39"/>
      <c r="AA559" s="40"/>
      <c r="AB559" s="40"/>
      <c r="AC559" s="40"/>
      <c r="AD559" s="40"/>
    </row>
    <row r="560" spans="1:30" x14ac:dyDescent="0.25">
      <c r="A560" s="39"/>
      <c r="AA560" s="40"/>
      <c r="AB560" s="40"/>
      <c r="AC560" s="40"/>
      <c r="AD560" s="40"/>
    </row>
    <row r="561" spans="1:30" x14ac:dyDescent="0.25">
      <c r="A561" s="39"/>
      <c r="AA561" s="40"/>
      <c r="AB561" s="40"/>
      <c r="AC561" s="40"/>
      <c r="AD561" s="40"/>
    </row>
    <row r="562" spans="1:30" x14ac:dyDescent="0.25">
      <c r="A562" s="39"/>
      <c r="AA562" s="40"/>
      <c r="AB562" s="40"/>
      <c r="AC562" s="40"/>
      <c r="AD562" s="40"/>
    </row>
    <row r="563" spans="1:30" x14ac:dyDescent="0.25">
      <c r="A563" s="39"/>
      <c r="AA563" s="40"/>
      <c r="AB563" s="40"/>
      <c r="AC563" s="40"/>
      <c r="AD563" s="40"/>
    </row>
    <row r="564" spans="1:30" x14ac:dyDescent="0.25">
      <c r="A564" s="39"/>
      <c r="AA564" s="40"/>
      <c r="AB564" s="40"/>
      <c r="AC564" s="40"/>
      <c r="AD564" s="40"/>
    </row>
    <row r="565" spans="1:30" x14ac:dyDescent="0.25">
      <c r="A565" s="39"/>
      <c r="AA565" s="40"/>
      <c r="AB565" s="40"/>
      <c r="AC565" s="40"/>
      <c r="AD565" s="40"/>
    </row>
    <row r="566" spans="1:30" x14ac:dyDescent="0.25">
      <c r="A566" s="39"/>
      <c r="AA566" s="40"/>
      <c r="AB566" s="40"/>
      <c r="AC566" s="40"/>
      <c r="AD566" s="40"/>
    </row>
    <row r="567" spans="1:30" x14ac:dyDescent="0.25">
      <c r="A567" s="39"/>
      <c r="AA567" s="40"/>
      <c r="AB567" s="40"/>
      <c r="AC567" s="40"/>
      <c r="AD567" s="40"/>
    </row>
    <row r="568" spans="1:30" x14ac:dyDescent="0.25">
      <c r="A568" s="39"/>
      <c r="AA568" s="40"/>
      <c r="AB568" s="40"/>
      <c r="AC568" s="40"/>
      <c r="AD568" s="40"/>
    </row>
    <row r="569" spans="1:30" x14ac:dyDescent="0.25">
      <c r="A569" s="39"/>
      <c r="AA569" s="40"/>
      <c r="AB569" s="40"/>
      <c r="AC569" s="40"/>
      <c r="AD569" s="40"/>
    </row>
    <row r="570" spans="1:30" x14ac:dyDescent="0.25">
      <c r="A570" s="39"/>
      <c r="AA570" s="40"/>
      <c r="AB570" s="40"/>
      <c r="AC570" s="40"/>
      <c r="AD570" s="40"/>
    </row>
    <row r="571" spans="1:30" x14ac:dyDescent="0.25">
      <c r="A571" s="39"/>
      <c r="AA571" s="40"/>
      <c r="AB571" s="40"/>
      <c r="AC571" s="40"/>
      <c r="AD571" s="40"/>
    </row>
    <row r="572" spans="1:30" x14ac:dyDescent="0.25">
      <c r="A572" s="39"/>
      <c r="AA572" s="40"/>
      <c r="AB572" s="40"/>
      <c r="AC572" s="40"/>
      <c r="AD572" s="40"/>
    </row>
    <row r="573" spans="1:30" x14ac:dyDescent="0.25">
      <c r="A573" s="39"/>
      <c r="AA573" s="40"/>
      <c r="AB573" s="40"/>
      <c r="AC573" s="40"/>
      <c r="AD573" s="40"/>
    </row>
    <row r="574" spans="1:30" x14ac:dyDescent="0.25">
      <c r="A574" s="39"/>
      <c r="AA574" s="40"/>
      <c r="AB574" s="40"/>
      <c r="AC574" s="40"/>
      <c r="AD574" s="40"/>
    </row>
    <row r="575" spans="1:30" x14ac:dyDescent="0.25">
      <c r="A575" s="39"/>
      <c r="AA575" s="40"/>
      <c r="AB575" s="40"/>
      <c r="AC575" s="40"/>
      <c r="AD575" s="40"/>
    </row>
    <row r="576" spans="1:30" x14ac:dyDescent="0.25">
      <c r="A576" s="39"/>
      <c r="AA576" s="40"/>
      <c r="AB576" s="40"/>
      <c r="AC576" s="40"/>
      <c r="AD576" s="40"/>
    </row>
    <row r="577" spans="1:30" x14ac:dyDescent="0.25">
      <c r="A577" s="39"/>
      <c r="AA577" s="40"/>
      <c r="AB577" s="40"/>
      <c r="AC577" s="40"/>
      <c r="AD577" s="40"/>
    </row>
    <row r="578" spans="1:30" x14ac:dyDescent="0.25">
      <c r="A578" s="39"/>
      <c r="AA578" s="40"/>
      <c r="AB578" s="40"/>
      <c r="AC578" s="40"/>
      <c r="AD578" s="40"/>
    </row>
    <row r="579" spans="1:30" x14ac:dyDescent="0.25">
      <c r="A579" s="39"/>
      <c r="AA579" s="40"/>
      <c r="AB579" s="40"/>
      <c r="AC579" s="40"/>
      <c r="AD579" s="40"/>
    </row>
    <row r="580" spans="1:30" x14ac:dyDescent="0.25">
      <c r="A580" s="39"/>
      <c r="AA580" s="40"/>
      <c r="AB580" s="40"/>
      <c r="AC580" s="40"/>
      <c r="AD580" s="40"/>
    </row>
    <row r="581" spans="1:30" x14ac:dyDescent="0.25">
      <c r="A581" s="39"/>
      <c r="AA581" s="40"/>
      <c r="AB581" s="40"/>
      <c r="AC581" s="40"/>
      <c r="AD581" s="40"/>
    </row>
    <row r="582" spans="1:30" x14ac:dyDescent="0.25">
      <c r="A582" s="39"/>
      <c r="AA582" s="40"/>
      <c r="AB582" s="40"/>
      <c r="AC582" s="40"/>
      <c r="AD582" s="40"/>
    </row>
    <row r="583" spans="1:30" x14ac:dyDescent="0.25">
      <c r="A583" s="39"/>
      <c r="AA583" s="40"/>
      <c r="AB583" s="40"/>
      <c r="AC583" s="40"/>
      <c r="AD583" s="40"/>
    </row>
    <row r="584" spans="1:30" x14ac:dyDescent="0.25">
      <c r="A584" s="39"/>
      <c r="AA584" s="40"/>
      <c r="AB584" s="40"/>
      <c r="AC584" s="40"/>
      <c r="AD584" s="40"/>
    </row>
    <row r="585" spans="1:30" x14ac:dyDescent="0.25">
      <c r="A585" s="39"/>
      <c r="AA585" s="40"/>
      <c r="AB585" s="40"/>
      <c r="AC585" s="40"/>
      <c r="AD585" s="40"/>
    </row>
    <row r="586" spans="1:30" x14ac:dyDescent="0.25">
      <c r="A586" s="39"/>
      <c r="AA586" s="40"/>
      <c r="AB586" s="40"/>
      <c r="AC586" s="40"/>
      <c r="AD586" s="40"/>
    </row>
    <row r="587" spans="1:30" x14ac:dyDescent="0.25">
      <c r="A587" s="39"/>
      <c r="AA587" s="40"/>
      <c r="AB587" s="40"/>
      <c r="AC587" s="40"/>
      <c r="AD587" s="40"/>
    </row>
    <row r="588" spans="1:30" x14ac:dyDescent="0.25">
      <c r="A588" s="39"/>
      <c r="AA588" s="40"/>
      <c r="AB588" s="40"/>
      <c r="AC588" s="40"/>
      <c r="AD588" s="40"/>
    </row>
    <row r="589" spans="1:30" x14ac:dyDescent="0.25">
      <c r="A589" s="39"/>
      <c r="AA589" s="40"/>
      <c r="AB589" s="40"/>
      <c r="AC589" s="40"/>
      <c r="AD589" s="40"/>
    </row>
    <row r="590" spans="1:30" x14ac:dyDescent="0.25">
      <c r="A590" s="39"/>
      <c r="AA590" s="40"/>
      <c r="AB590" s="40"/>
      <c r="AC590" s="40"/>
      <c r="AD590" s="40"/>
    </row>
    <row r="591" spans="1:30" x14ac:dyDescent="0.25">
      <c r="A591" s="39"/>
      <c r="AA591" s="40"/>
      <c r="AB591" s="40"/>
      <c r="AC591" s="40"/>
      <c r="AD591" s="40"/>
    </row>
    <row r="592" spans="1:30" x14ac:dyDescent="0.25">
      <c r="A592" s="39"/>
      <c r="AA592" s="40"/>
      <c r="AB592" s="40"/>
      <c r="AC592" s="40"/>
      <c r="AD592" s="40"/>
    </row>
    <row r="593" spans="1:30" x14ac:dyDescent="0.25">
      <c r="A593" s="39"/>
      <c r="AA593" s="40"/>
      <c r="AB593" s="40"/>
      <c r="AC593" s="40"/>
      <c r="AD593" s="40"/>
    </row>
    <row r="594" spans="1:30" x14ac:dyDescent="0.25">
      <c r="A594" s="39"/>
      <c r="AA594" s="40"/>
      <c r="AB594" s="40"/>
      <c r="AC594" s="40"/>
      <c r="AD594" s="40"/>
    </row>
    <row r="595" spans="1:30" x14ac:dyDescent="0.25">
      <c r="A595" s="39"/>
      <c r="AA595" s="40"/>
      <c r="AB595" s="40"/>
      <c r="AC595" s="40"/>
      <c r="AD595" s="40"/>
    </row>
    <row r="596" spans="1:30" x14ac:dyDescent="0.25">
      <c r="A596" s="39"/>
      <c r="AA596" s="40"/>
      <c r="AB596" s="40"/>
      <c r="AC596" s="40"/>
      <c r="AD596" s="40"/>
    </row>
    <row r="597" spans="1:30" x14ac:dyDescent="0.25">
      <c r="A597" s="39"/>
      <c r="AA597" s="40"/>
      <c r="AB597" s="40"/>
      <c r="AC597" s="40"/>
      <c r="AD597" s="40"/>
    </row>
    <row r="598" spans="1:30" x14ac:dyDescent="0.25">
      <c r="A598" s="39"/>
      <c r="AA598" s="40"/>
      <c r="AB598" s="40"/>
      <c r="AC598" s="40"/>
      <c r="AD598" s="40"/>
    </row>
    <row r="599" spans="1:30" x14ac:dyDescent="0.25">
      <c r="A599" s="39"/>
      <c r="AA599" s="40"/>
      <c r="AB599" s="40"/>
      <c r="AC599" s="40"/>
      <c r="AD599" s="40"/>
    </row>
    <row r="600" spans="1:30" x14ac:dyDescent="0.25">
      <c r="A600" s="39"/>
      <c r="AA600" s="40"/>
      <c r="AB600" s="40"/>
      <c r="AC600" s="40"/>
      <c r="AD600" s="40"/>
    </row>
    <row r="601" spans="1:30" x14ac:dyDescent="0.25">
      <c r="A601" s="39"/>
      <c r="AA601" s="40"/>
      <c r="AB601" s="40"/>
      <c r="AC601" s="40"/>
      <c r="AD601" s="40"/>
    </row>
    <row r="602" spans="1:30" x14ac:dyDescent="0.25">
      <c r="A602" s="39"/>
      <c r="AA602" s="40"/>
      <c r="AB602" s="40"/>
      <c r="AC602" s="40"/>
      <c r="AD602" s="40"/>
    </row>
    <row r="603" spans="1:30" x14ac:dyDescent="0.25">
      <c r="A603" s="39"/>
      <c r="AA603" s="40"/>
      <c r="AB603" s="40"/>
      <c r="AC603" s="40"/>
      <c r="AD603" s="40"/>
    </row>
    <row r="604" spans="1:30" x14ac:dyDescent="0.25">
      <c r="A604" s="39"/>
      <c r="AA604" s="40"/>
      <c r="AB604" s="40"/>
      <c r="AC604" s="40"/>
      <c r="AD604" s="40"/>
    </row>
    <row r="605" spans="1:30" x14ac:dyDescent="0.25">
      <c r="A605" s="39"/>
      <c r="AA605" s="40"/>
      <c r="AB605" s="40"/>
      <c r="AC605" s="40"/>
      <c r="AD605" s="40"/>
    </row>
    <row r="606" spans="1:30" x14ac:dyDescent="0.25">
      <c r="A606" s="39"/>
      <c r="AA606" s="40"/>
      <c r="AB606" s="40"/>
      <c r="AC606" s="40"/>
      <c r="AD606" s="40"/>
    </row>
    <row r="607" spans="1:30" x14ac:dyDescent="0.25">
      <c r="A607" s="39"/>
      <c r="AA607" s="40"/>
      <c r="AB607" s="40"/>
      <c r="AC607" s="40"/>
      <c r="AD607" s="40"/>
    </row>
    <row r="608" spans="1:30" x14ac:dyDescent="0.25">
      <c r="A608" s="39"/>
      <c r="AA608" s="40"/>
      <c r="AB608" s="40"/>
      <c r="AC608" s="40"/>
      <c r="AD608" s="40"/>
    </row>
    <row r="609" spans="1:30" x14ac:dyDescent="0.25">
      <c r="A609" s="39"/>
      <c r="AA609" s="40"/>
      <c r="AB609" s="40"/>
      <c r="AC609" s="40"/>
      <c r="AD609" s="40"/>
    </row>
    <row r="610" spans="1:30" x14ac:dyDescent="0.25">
      <c r="A610" s="39"/>
      <c r="AA610" s="40"/>
      <c r="AB610" s="40"/>
      <c r="AC610" s="40"/>
      <c r="AD610" s="40"/>
    </row>
    <row r="611" spans="1:30" x14ac:dyDescent="0.25">
      <c r="A611" s="39"/>
      <c r="AA611" s="40"/>
      <c r="AB611" s="40"/>
      <c r="AC611" s="40"/>
      <c r="AD611" s="40"/>
    </row>
    <row r="612" spans="1:30" x14ac:dyDescent="0.25">
      <c r="A612" s="39"/>
      <c r="AA612" s="40"/>
      <c r="AB612" s="40"/>
      <c r="AC612" s="40"/>
      <c r="AD612" s="40"/>
    </row>
    <row r="613" spans="1:30" x14ac:dyDescent="0.25">
      <c r="A613" s="39"/>
      <c r="AA613" s="40"/>
      <c r="AB613" s="40"/>
      <c r="AC613" s="40"/>
      <c r="AD613" s="40"/>
    </row>
    <row r="614" spans="1:30" x14ac:dyDescent="0.25">
      <c r="A614" s="39"/>
      <c r="AA614" s="40"/>
      <c r="AB614" s="40"/>
      <c r="AC614" s="40"/>
      <c r="AD614" s="40"/>
    </row>
    <row r="615" spans="1:30" x14ac:dyDescent="0.25">
      <c r="A615" s="39"/>
      <c r="AA615" s="40"/>
      <c r="AB615" s="40"/>
      <c r="AC615" s="40"/>
      <c r="AD615" s="40"/>
    </row>
    <row r="616" spans="1:30" x14ac:dyDescent="0.25">
      <c r="A616" s="39"/>
      <c r="AA616" s="40"/>
      <c r="AB616" s="40"/>
      <c r="AC616" s="40"/>
      <c r="AD616" s="40"/>
    </row>
    <row r="617" spans="1:30" x14ac:dyDescent="0.25">
      <c r="A617" s="39"/>
      <c r="AA617" s="40"/>
      <c r="AB617" s="40"/>
      <c r="AC617" s="40"/>
      <c r="AD617" s="40"/>
    </row>
    <row r="618" spans="1:30" x14ac:dyDescent="0.25">
      <c r="A618" s="39"/>
      <c r="AA618" s="40"/>
      <c r="AB618" s="40"/>
      <c r="AC618" s="40"/>
      <c r="AD618" s="40"/>
    </row>
    <row r="619" spans="1:30" x14ac:dyDescent="0.25">
      <c r="A619" s="39"/>
      <c r="AA619" s="40"/>
      <c r="AB619" s="40"/>
      <c r="AC619" s="40"/>
      <c r="AD619" s="40"/>
    </row>
    <row r="620" spans="1:30" x14ac:dyDescent="0.25">
      <c r="A620" s="39"/>
      <c r="AA620" s="40"/>
      <c r="AB620" s="40"/>
      <c r="AC620" s="40"/>
      <c r="AD620" s="40"/>
    </row>
    <row r="621" spans="1:30" x14ac:dyDescent="0.25">
      <c r="A621" s="39"/>
      <c r="AA621" s="40"/>
      <c r="AB621" s="40"/>
      <c r="AC621" s="40"/>
      <c r="AD621" s="40"/>
    </row>
    <row r="622" spans="1:30" x14ac:dyDescent="0.25">
      <c r="A622" s="39"/>
      <c r="AA622" s="40"/>
      <c r="AB622" s="40"/>
      <c r="AC622" s="40"/>
      <c r="AD622" s="40"/>
    </row>
    <row r="623" spans="1:30" x14ac:dyDescent="0.25">
      <c r="A623" s="39"/>
      <c r="AA623" s="40"/>
      <c r="AB623" s="40"/>
      <c r="AC623" s="40"/>
      <c r="AD623" s="40"/>
    </row>
    <row r="624" spans="1:30" x14ac:dyDescent="0.25">
      <c r="A624" s="39"/>
      <c r="AA624" s="40"/>
      <c r="AB624" s="40"/>
      <c r="AC624" s="40"/>
      <c r="AD624" s="40"/>
    </row>
    <row r="625" spans="1:30" x14ac:dyDescent="0.25">
      <c r="A625" s="39"/>
      <c r="AA625" s="40"/>
      <c r="AB625" s="40"/>
      <c r="AC625" s="40"/>
      <c r="AD625" s="40"/>
    </row>
    <row r="626" spans="1:30" x14ac:dyDescent="0.25">
      <c r="A626" s="39"/>
      <c r="AA626" s="40"/>
      <c r="AB626" s="40"/>
      <c r="AC626" s="40"/>
      <c r="AD626" s="40"/>
    </row>
    <row r="627" spans="1:30" x14ac:dyDescent="0.25">
      <c r="A627" s="39"/>
      <c r="AA627" s="40"/>
      <c r="AB627" s="40"/>
      <c r="AC627" s="40"/>
      <c r="AD627" s="40"/>
    </row>
    <row r="628" spans="1:30" x14ac:dyDescent="0.25">
      <c r="A628" s="39"/>
      <c r="AA628" s="40"/>
      <c r="AB628" s="40"/>
      <c r="AC628" s="40"/>
      <c r="AD628" s="40"/>
    </row>
    <row r="629" spans="1:30" x14ac:dyDescent="0.25">
      <c r="A629" s="39"/>
      <c r="AA629" s="40"/>
      <c r="AB629" s="40"/>
      <c r="AC629" s="40"/>
      <c r="AD629" s="40"/>
    </row>
    <row r="630" spans="1:30" x14ac:dyDescent="0.25">
      <c r="A630" s="39"/>
      <c r="AA630" s="40"/>
      <c r="AB630" s="40"/>
      <c r="AC630" s="40"/>
      <c r="AD630" s="40"/>
    </row>
    <row r="631" spans="1:30" x14ac:dyDescent="0.25">
      <c r="A631" s="39"/>
      <c r="AA631" s="40"/>
      <c r="AB631" s="40"/>
      <c r="AC631" s="40"/>
      <c r="AD631" s="40"/>
    </row>
    <row r="632" spans="1:30" x14ac:dyDescent="0.25">
      <c r="A632" s="39"/>
      <c r="AA632" s="40"/>
      <c r="AB632" s="40"/>
      <c r="AC632" s="40"/>
      <c r="AD632" s="40"/>
    </row>
    <row r="633" spans="1:30" x14ac:dyDescent="0.25">
      <c r="A633" s="39"/>
      <c r="AA633" s="40"/>
      <c r="AB633" s="40"/>
      <c r="AC633" s="40"/>
      <c r="AD633" s="40"/>
    </row>
    <row r="634" spans="1:30" x14ac:dyDescent="0.25">
      <c r="A634" s="39"/>
      <c r="AA634" s="40"/>
      <c r="AB634" s="40"/>
      <c r="AC634" s="40"/>
      <c r="AD634" s="40"/>
    </row>
    <row r="635" spans="1:30" x14ac:dyDescent="0.25">
      <c r="A635" s="39"/>
      <c r="AA635" s="40"/>
      <c r="AB635" s="40"/>
      <c r="AC635" s="40"/>
      <c r="AD635" s="40"/>
    </row>
    <row r="636" spans="1:30" x14ac:dyDescent="0.25">
      <c r="A636" s="39"/>
      <c r="AA636" s="40"/>
      <c r="AB636" s="40"/>
      <c r="AC636" s="40"/>
      <c r="AD636" s="40"/>
    </row>
    <row r="637" spans="1:30" x14ac:dyDescent="0.25">
      <c r="A637" s="39"/>
      <c r="AA637" s="40"/>
      <c r="AB637" s="40"/>
      <c r="AC637" s="40"/>
      <c r="AD637" s="40"/>
    </row>
    <row r="638" spans="1:30" x14ac:dyDescent="0.25">
      <c r="A638" s="39"/>
      <c r="AA638" s="40"/>
      <c r="AB638" s="40"/>
      <c r="AC638" s="40"/>
      <c r="AD638" s="40"/>
    </row>
    <row r="639" spans="1:30" x14ac:dyDescent="0.25">
      <c r="A639" s="39"/>
      <c r="AA639" s="40"/>
      <c r="AB639" s="40"/>
      <c r="AC639" s="40"/>
      <c r="AD639" s="40"/>
    </row>
    <row r="640" spans="1:30" x14ac:dyDescent="0.25">
      <c r="A640" s="39"/>
      <c r="AA640" s="40"/>
      <c r="AB640" s="40"/>
      <c r="AC640" s="40"/>
      <c r="AD640" s="40"/>
    </row>
    <row r="641" spans="1:30" x14ac:dyDescent="0.25">
      <c r="A641" s="39"/>
      <c r="AA641" s="40"/>
      <c r="AB641" s="40"/>
      <c r="AC641" s="40"/>
      <c r="AD641" s="40"/>
    </row>
    <row r="642" spans="1:30" x14ac:dyDescent="0.25">
      <c r="A642" s="39"/>
      <c r="AA642" s="40"/>
      <c r="AB642" s="40"/>
      <c r="AC642" s="40"/>
      <c r="AD642" s="40"/>
    </row>
    <row r="643" spans="1:30" x14ac:dyDescent="0.25">
      <c r="A643" s="39"/>
      <c r="AA643" s="40"/>
      <c r="AB643" s="40"/>
      <c r="AC643" s="40"/>
      <c r="AD643" s="40"/>
    </row>
    <row r="644" spans="1:30" x14ac:dyDescent="0.25">
      <c r="A644" s="39"/>
      <c r="AA644" s="40"/>
      <c r="AB644" s="40"/>
      <c r="AC644" s="40"/>
      <c r="AD644" s="40"/>
    </row>
    <row r="645" spans="1:30" x14ac:dyDescent="0.25">
      <c r="A645" s="39"/>
      <c r="AA645" s="40"/>
      <c r="AB645" s="40"/>
      <c r="AC645" s="40"/>
      <c r="AD645" s="40"/>
    </row>
    <row r="646" spans="1:30" x14ac:dyDescent="0.25">
      <c r="A646" s="39"/>
      <c r="AA646" s="40"/>
      <c r="AB646" s="40"/>
      <c r="AC646" s="40"/>
      <c r="AD646" s="40"/>
    </row>
    <row r="647" spans="1:30" x14ac:dyDescent="0.25">
      <c r="A647" s="39"/>
      <c r="AA647" s="40"/>
      <c r="AB647" s="40"/>
      <c r="AC647" s="40"/>
      <c r="AD647" s="40"/>
    </row>
    <row r="648" spans="1:30" x14ac:dyDescent="0.25">
      <c r="A648" s="39"/>
      <c r="AA648" s="40"/>
      <c r="AB648" s="40"/>
      <c r="AC648" s="40"/>
      <c r="AD648" s="40"/>
    </row>
    <row r="649" spans="1:30" x14ac:dyDescent="0.25">
      <c r="A649" s="39"/>
      <c r="AA649" s="40"/>
      <c r="AB649" s="40"/>
      <c r="AC649" s="40"/>
      <c r="AD649" s="40"/>
    </row>
    <row r="650" spans="1:30" x14ac:dyDescent="0.25">
      <c r="A650" s="39"/>
      <c r="AA650" s="40"/>
      <c r="AB650" s="40"/>
      <c r="AC650" s="40"/>
      <c r="AD650" s="40"/>
    </row>
    <row r="651" spans="1:30" x14ac:dyDescent="0.25">
      <c r="A651" s="39"/>
      <c r="AA651" s="40"/>
      <c r="AB651" s="40"/>
      <c r="AC651" s="40"/>
      <c r="AD651" s="40"/>
    </row>
    <row r="652" spans="1:30" x14ac:dyDescent="0.25">
      <c r="A652" s="39"/>
      <c r="AA652" s="40"/>
      <c r="AB652" s="40"/>
      <c r="AC652" s="40"/>
      <c r="AD652" s="40"/>
    </row>
    <row r="653" spans="1:30" x14ac:dyDescent="0.25">
      <c r="A653" s="39"/>
      <c r="AA653" s="40"/>
      <c r="AB653" s="40"/>
      <c r="AC653" s="40"/>
      <c r="AD653" s="40"/>
    </row>
    <row r="654" spans="1:30" x14ac:dyDescent="0.25">
      <c r="A654" s="39"/>
      <c r="AA654" s="40"/>
      <c r="AB654" s="40"/>
      <c r="AC654" s="40"/>
      <c r="AD654" s="40"/>
    </row>
    <row r="655" spans="1:30" x14ac:dyDescent="0.25">
      <c r="A655" s="39"/>
      <c r="AA655" s="40"/>
      <c r="AB655" s="40"/>
      <c r="AC655" s="40"/>
      <c r="AD655" s="40"/>
    </row>
    <row r="656" spans="1:30" x14ac:dyDescent="0.25">
      <c r="A656" s="39"/>
      <c r="AA656" s="40"/>
      <c r="AB656" s="40"/>
      <c r="AC656" s="40"/>
      <c r="AD656" s="40"/>
    </row>
    <row r="657" spans="1:30" x14ac:dyDescent="0.25">
      <c r="A657" s="39"/>
      <c r="AA657" s="40"/>
      <c r="AB657" s="40"/>
      <c r="AC657" s="40"/>
      <c r="AD657" s="40"/>
    </row>
    <row r="658" spans="1:30" x14ac:dyDescent="0.25">
      <c r="A658" s="39"/>
      <c r="AA658" s="40"/>
      <c r="AB658" s="40"/>
      <c r="AC658" s="40"/>
      <c r="AD658" s="40"/>
    </row>
    <row r="659" spans="1:30" x14ac:dyDescent="0.25">
      <c r="A659" s="39"/>
      <c r="AA659" s="40"/>
      <c r="AB659" s="40"/>
      <c r="AC659" s="40"/>
      <c r="AD659" s="40"/>
    </row>
    <row r="660" spans="1:30" x14ac:dyDescent="0.25">
      <c r="A660" s="39"/>
      <c r="AA660" s="40"/>
      <c r="AB660" s="40"/>
      <c r="AC660" s="40"/>
      <c r="AD660" s="40"/>
    </row>
    <row r="661" spans="1:30" x14ac:dyDescent="0.25">
      <c r="A661" s="39"/>
      <c r="AA661" s="40"/>
      <c r="AB661" s="40"/>
      <c r="AC661" s="40"/>
      <c r="AD661" s="40"/>
    </row>
    <row r="662" spans="1:30" x14ac:dyDescent="0.25">
      <c r="A662" s="39"/>
      <c r="AA662" s="40"/>
      <c r="AB662" s="40"/>
      <c r="AC662" s="40"/>
      <c r="AD662" s="40"/>
    </row>
    <row r="663" spans="1:30" x14ac:dyDescent="0.25">
      <c r="A663" s="39"/>
      <c r="AA663" s="40"/>
      <c r="AB663" s="40"/>
      <c r="AC663" s="40"/>
      <c r="AD663" s="40"/>
    </row>
    <row r="664" spans="1:30" x14ac:dyDescent="0.25">
      <c r="A664" s="39"/>
      <c r="AA664" s="40"/>
      <c r="AB664" s="40"/>
      <c r="AC664" s="40"/>
      <c r="AD664" s="40"/>
    </row>
    <row r="665" spans="1:30" x14ac:dyDescent="0.25">
      <c r="A665" s="39"/>
      <c r="AA665" s="40"/>
      <c r="AB665" s="40"/>
      <c r="AC665" s="40"/>
      <c r="AD665" s="40"/>
    </row>
    <row r="666" spans="1:30" x14ac:dyDescent="0.25">
      <c r="A666" s="39"/>
      <c r="AA666" s="40"/>
      <c r="AB666" s="40"/>
      <c r="AC666" s="40"/>
      <c r="AD666" s="40"/>
    </row>
    <row r="667" spans="1:30" x14ac:dyDescent="0.25">
      <c r="A667" s="39"/>
      <c r="AA667" s="40"/>
      <c r="AB667" s="40"/>
      <c r="AC667" s="40"/>
      <c r="AD667" s="40"/>
    </row>
    <row r="668" spans="1:30" x14ac:dyDescent="0.25">
      <c r="A668" s="39"/>
      <c r="AA668" s="40"/>
      <c r="AB668" s="40"/>
      <c r="AC668" s="40"/>
      <c r="AD668" s="40"/>
    </row>
    <row r="669" spans="1:30" x14ac:dyDescent="0.25">
      <c r="A669" s="39"/>
      <c r="AA669" s="40"/>
      <c r="AB669" s="40"/>
      <c r="AC669" s="40"/>
      <c r="AD669" s="40"/>
    </row>
    <row r="670" spans="1:30" x14ac:dyDescent="0.25">
      <c r="A670" s="39"/>
      <c r="AA670" s="40"/>
      <c r="AB670" s="40"/>
      <c r="AC670" s="40"/>
      <c r="AD670" s="40"/>
    </row>
    <row r="671" spans="1:30" x14ac:dyDescent="0.25">
      <c r="A671" s="39"/>
      <c r="AA671" s="40"/>
      <c r="AB671" s="40"/>
      <c r="AC671" s="40"/>
      <c r="AD671" s="40"/>
    </row>
    <row r="672" spans="1:30" x14ac:dyDescent="0.25">
      <c r="A672" s="39"/>
      <c r="AA672" s="40"/>
      <c r="AB672" s="40"/>
      <c r="AC672" s="40"/>
      <c r="AD672" s="40"/>
    </row>
    <row r="673" spans="1:30" x14ac:dyDescent="0.25">
      <c r="A673" s="39"/>
      <c r="AA673" s="40"/>
      <c r="AB673" s="40"/>
      <c r="AC673" s="40"/>
      <c r="AD673" s="40"/>
    </row>
    <row r="674" spans="1:30" x14ac:dyDescent="0.25">
      <c r="A674" s="39"/>
      <c r="AA674" s="40"/>
      <c r="AB674" s="40"/>
      <c r="AC674" s="40"/>
      <c r="AD674" s="40"/>
    </row>
    <row r="675" spans="1:30" x14ac:dyDescent="0.25">
      <c r="A675" s="39"/>
      <c r="AA675" s="40"/>
      <c r="AB675" s="40"/>
      <c r="AC675" s="40"/>
      <c r="AD675" s="40"/>
    </row>
    <row r="676" spans="1:30" x14ac:dyDescent="0.25">
      <c r="A676" s="39"/>
      <c r="AA676" s="40"/>
      <c r="AB676" s="40"/>
      <c r="AC676" s="40"/>
      <c r="AD676" s="40"/>
    </row>
    <row r="677" spans="1:30" x14ac:dyDescent="0.25">
      <c r="A677" s="39"/>
      <c r="AA677" s="40"/>
      <c r="AB677" s="40"/>
      <c r="AC677" s="40"/>
      <c r="AD677" s="40"/>
    </row>
    <row r="678" spans="1:30" x14ac:dyDescent="0.25">
      <c r="A678" s="39"/>
      <c r="AA678" s="40"/>
      <c r="AB678" s="40"/>
      <c r="AC678" s="40"/>
      <c r="AD678" s="40"/>
    </row>
    <row r="679" spans="1:30" x14ac:dyDescent="0.25">
      <c r="A679" s="39"/>
      <c r="AA679" s="40"/>
      <c r="AB679" s="40"/>
      <c r="AC679" s="40"/>
      <c r="AD679" s="40"/>
    </row>
    <row r="680" spans="1:30" x14ac:dyDescent="0.25">
      <c r="A680" s="39"/>
      <c r="AA680" s="40"/>
      <c r="AB680" s="40"/>
      <c r="AC680" s="40"/>
      <c r="AD680" s="40"/>
    </row>
    <row r="681" spans="1:30" x14ac:dyDescent="0.25">
      <c r="A681" s="39"/>
      <c r="AA681" s="40"/>
      <c r="AB681" s="40"/>
      <c r="AC681" s="40"/>
      <c r="AD681" s="40"/>
    </row>
    <row r="682" spans="1:30" x14ac:dyDescent="0.25">
      <c r="A682" s="39"/>
      <c r="AA682" s="40"/>
      <c r="AB682" s="40"/>
      <c r="AC682" s="40"/>
      <c r="AD682" s="40"/>
    </row>
    <row r="683" spans="1:30" x14ac:dyDescent="0.25">
      <c r="A683" s="39"/>
      <c r="AA683" s="40"/>
      <c r="AB683" s="40"/>
      <c r="AC683" s="40"/>
      <c r="AD683" s="40"/>
    </row>
    <row r="684" spans="1:30" x14ac:dyDescent="0.25">
      <c r="A684" s="39"/>
      <c r="AA684" s="40"/>
      <c r="AB684" s="40"/>
      <c r="AC684" s="40"/>
      <c r="AD684" s="40"/>
    </row>
    <row r="685" spans="1:30" x14ac:dyDescent="0.25">
      <c r="A685" s="39"/>
      <c r="AA685" s="40"/>
      <c r="AB685" s="40"/>
      <c r="AC685" s="40"/>
      <c r="AD685" s="40"/>
    </row>
    <row r="686" spans="1:30" x14ac:dyDescent="0.25">
      <c r="A686" s="39"/>
      <c r="AA686" s="40"/>
      <c r="AB686" s="40"/>
      <c r="AC686" s="40"/>
      <c r="AD686" s="40"/>
    </row>
    <row r="687" spans="1:30" x14ac:dyDescent="0.25">
      <c r="A687" s="39"/>
      <c r="AA687" s="40"/>
      <c r="AB687" s="40"/>
      <c r="AC687" s="40"/>
      <c r="AD687" s="40"/>
    </row>
    <row r="688" spans="1:30" x14ac:dyDescent="0.25">
      <c r="A688" s="39"/>
      <c r="AA688" s="40"/>
      <c r="AB688" s="40"/>
      <c r="AC688" s="40"/>
      <c r="AD688" s="40"/>
    </row>
    <row r="689" spans="1:30" x14ac:dyDescent="0.25">
      <c r="A689" s="39"/>
      <c r="AA689" s="40"/>
      <c r="AB689" s="40"/>
      <c r="AC689" s="40"/>
      <c r="AD689" s="40"/>
    </row>
    <row r="690" spans="1:30" x14ac:dyDescent="0.25">
      <c r="A690" s="39"/>
      <c r="AA690" s="40"/>
      <c r="AB690" s="40"/>
      <c r="AC690" s="40"/>
      <c r="AD690" s="40"/>
    </row>
    <row r="691" spans="1:30" x14ac:dyDescent="0.25">
      <c r="A691" s="39"/>
      <c r="AA691" s="40"/>
      <c r="AB691" s="40"/>
      <c r="AC691" s="40"/>
      <c r="AD691" s="40"/>
    </row>
    <row r="692" spans="1:30" x14ac:dyDescent="0.25">
      <c r="A692" s="39"/>
      <c r="AA692" s="40"/>
      <c r="AB692" s="40"/>
      <c r="AC692" s="40"/>
      <c r="AD692" s="40"/>
    </row>
    <row r="693" spans="1:30" x14ac:dyDescent="0.25">
      <c r="A693" s="39"/>
      <c r="AA693" s="40"/>
      <c r="AB693" s="40"/>
      <c r="AC693" s="40"/>
      <c r="AD693" s="40"/>
    </row>
    <row r="694" spans="1:30" x14ac:dyDescent="0.25">
      <c r="A694" s="39"/>
      <c r="AA694" s="40"/>
      <c r="AB694" s="40"/>
      <c r="AC694" s="40"/>
      <c r="AD694" s="40"/>
    </row>
    <row r="695" spans="1:30" x14ac:dyDescent="0.25">
      <c r="A695" s="39"/>
      <c r="AA695" s="40"/>
      <c r="AB695" s="40"/>
      <c r="AC695" s="40"/>
      <c r="AD695" s="40"/>
    </row>
    <row r="696" spans="1:30" x14ac:dyDescent="0.25">
      <c r="A696" s="39"/>
      <c r="AA696" s="40"/>
      <c r="AB696" s="40"/>
      <c r="AC696" s="40"/>
      <c r="AD696" s="40"/>
    </row>
    <row r="697" spans="1:30" x14ac:dyDescent="0.25">
      <c r="A697" s="39"/>
      <c r="AA697" s="40"/>
      <c r="AB697" s="40"/>
      <c r="AC697" s="40"/>
      <c r="AD697" s="40"/>
    </row>
    <row r="698" spans="1:30" x14ac:dyDescent="0.25">
      <c r="A698" s="39"/>
      <c r="AA698" s="40"/>
      <c r="AB698" s="40"/>
      <c r="AC698" s="40"/>
      <c r="AD698" s="40"/>
    </row>
    <row r="699" spans="1:30" x14ac:dyDescent="0.25">
      <c r="A699" s="39"/>
      <c r="AA699" s="40"/>
      <c r="AB699" s="40"/>
      <c r="AC699" s="40"/>
      <c r="AD699" s="40"/>
    </row>
    <row r="700" spans="1:30" x14ac:dyDescent="0.25">
      <c r="A700" s="39"/>
      <c r="AA700" s="40"/>
      <c r="AB700" s="40"/>
      <c r="AC700" s="40"/>
      <c r="AD700" s="40"/>
    </row>
    <row r="701" spans="1:30" x14ac:dyDescent="0.25">
      <c r="A701" s="39"/>
      <c r="AA701" s="40"/>
      <c r="AB701" s="40"/>
      <c r="AC701" s="40"/>
      <c r="AD701" s="40"/>
    </row>
    <row r="702" spans="1:30" x14ac:dyDescent="0.25">
      <c r="A702" s="39"/>
      <c r="AA702" s="40"/>
      <c r="AB702" s="40"/>
      <c r="AC702" s="40"/>
      <c r="AD702" s="40"/>
    </row>
    <row r="703" spans="1:30" x14ac:dyDescent="0.25">
      <c r="A703" s="39"/>
      <c r="AA703" s="40"/>
      <c r="AB703" s="40"/>
      <c r="AC703" s="40"/>
      <c r="AD703" s="40"/>
    </row>
    <row r="704" spans="1:30" x14ac:dyDescent="0.25">
      <c r="A704" s="39"/>
      <c r="AA704" s="40"/>
      <c r="AB704" s="40"/>
      <c r="AC704" s="40"/>
      <c r="AD704" s="40"/>
    </row>
    <row r="705" spans="1:30" x14ac:dyDescent="0.25">
      <c r="A705" s="39"/>
      <c r="AA705" s="40"/>
      <c r="AB705" s="40"/>
      <c r="AC705" s="40"/>
      <c r="AD705" s="40"/>
    </row>
    <row r="706" spans="1:30" x14ac:dyDescent="0.25">
      <c r="A706" s="39"/>
      <c r="AA706" s="40"/>
      <c r="AB706" s="40"/>
      <c r="AC706" s="40"/>
      <c r="AD706" s="40"/>
    </row>
    <row r="707" spans="1:30" x14ac:dyDescent="0.25">
      <c r="A707" s="39"/>
      <c r="AA707" s="40"/>
      <c r="AB707" s="40"/>
      <c r="AC707" s="40"/>
      <c r="AD707" s="40"/>
    </row>
    <row r="708" spans="1:30" x14ac:dyDescent="0.25">
      <c r="A708" s="39"/>
      <c r="AA708" s="40"/>
      <c r="AB708" s="40"/>
      <c r="AC708" s="40"/>
      <c r="AD708" s="40"/>
    </row>
    <row r="709" spans="1:30" x14ac:dyDescent="0.25">
      <c r="A709" s="39"/>
      <c r="AA709" s="40"/>
      <c r="AB709" s="40"/>
      <c r="AC709" s="40"/>
      <c r="AD709" s="40"/>
    </row>
    <row r="710" spans="1:30" x14ac:dyDescent="0.25">
      <c r="A710" s="39"/>
      <c r="AA710" s="40"/>
      <c r="AB710" s="40"/>
      <c r="AC710" s="40"/>
      <c r="AD710" s="40"/>
    </row>
    <row r="711" spans="1:30" x14ac:dyDescent="0.25">
      <c r="A711" s="39"/>
      <c r="AA711" s="40"/>
      <c r="AB711" s="40"/>
      <c r="AC711" s="40"/>
      <c r="AD711" s="40"/>
    </row>
    <row r="712" spans="1:30" x14ac:dyDescent="0.25">
      <c r="A712" s="39"/>
      <c r="AA712" s="40"/>
      <c r="AB712" s="40"/>
      <c r="AC712" s="40"/>
      <c r="AD712" s="40"/>
    </row>
    <row r="713" spans="1:30" x14ac:dyDescent="0.25">
      <c r="A713" s="39"/>
      <c r="AA713" s="40"/>
      <c r="AB713" s="40"/>
      <c r="AC713" s="40"/>
      <c r="AD713" s="40"/>
    </row>
    <row r="714" spans="1:30" x14ac:dyDescent="0.25">
      <c r="A714" s="39"/>
      <c r="AA714" s="40"/>
      <c r="AB714" s="40"/>
      <c r="AC714" s="40"/>
      <c r="AD714" s="40"/>
    </row>
    <row r="715" spans="1:30" x14ac:dyDescent="0.25">
      <c r="A715" s="39"/>
      <c r="AA715" s="40"/>
      <c r="AB715" s="40"/>
      <c r="AC715" s="40"/>
      <c r="AD715" s="40"/>
    </row>
    <row r="716" spans="1:30" x14ac:dyDescent="0.25">
      <c r="A716" s="39"/>
      <c r="AA716" s="40"/>
      <c r="AB716" s="40"/>
      <c r="AC716" s="40"/>
      <c r="AD716" s="40"/>
    </row>
    <row r="717" spans="1:30" x14ac:dyDescent="0.25">
      <c r="A717" s="39"/>
      <c r="AA717" s="40"/>
      <c r="AB717" s="40"/>
      <c r="AC717" s="40"/>
      <c r="AD717" s="40"/>
    </row>
    <row r="718" spans="1:30" x14ac:dyDescent="0.25">
      <c r="A718" s="39"/>
      <c r="AA718" s="40"/>
      <c r="AB718" s="40"/>
      <c r="AC718" s="40"/>
      <c r="AD718" s="40"/>
    </row>
    <row r="719" spans="1:30" x14ac:dyDescent="0.25">
      <c r="A719" s="39"/>
      <c r="AA719" s="40"/>
      <c r="AB719" s="40"/>
      <c r="AC719" s="40"/>
      <c r="AD719" s="40"/>
    </row>
    <row r="720" spans="1:30" x14ac:dyDescent="0.25">
      <c r="A720" s="39"/>
      <c r="AA720" s="40"/>
      <c r="AB720" s="40"/>
      <c r="AC720" s="40"/>
      <c r="AD720" s="40"/>
    </row>
    <row r="721" spans="1:30" x14ac:dyDescent="0.25">
      <c r="A721" s="39"/>
      <c r="AA721" s="40"/>
      <c r="AB721" s="40"/>
      <c r="AC721" s="40"/>
      <c r="AD721" s="40"/>
    </row>
    <row r="722" spans="1:30" x14ac:dyDescent="0.25">
      <c r="A722" s="39"/>
      <c r="AA722" s="40"/>
      <c r="AB722" s="40"/>
      <c r="AC722" s="40"/>
      <c r="AD722" s="40"/>
    </row>
    <row r="723" spans="1:30" x14ac:dyDescent="0.25">
      <c r="A723" s="39"/>
      <c r="AA723" s="40"/>
      <c r="AB723" s="40"/>
      <c r="AC723" s="40"/>
      <c r="AD723" s="40"/>
    </row>
    <row r="724" spans="1:30" x14ac:dyDescent="0.25">
      <c r="A724" s="39"/>
      <c r="AA724" s="40"/>
      <c r="AB724" s="40"/>
      <c r="AC724" s="40"/>
      <c r="AD724" s="40"/>
    </row>
    <row r="725" spans="1:30" x14ac:dyDescent="0.25">
      <c r="A725" s="39"/>
      <c r="AA725" s="40"/>
      <c r="AB725" s="40"/>
      <c r="AC725" s="40"/>
      <c r="AD725" s="40"/>
    </row>
    <row r="726" spans="1:30" x14ac:dyDescent="0.25">
      <c r="A726" s="39"/>
      <c r="AA726" s="40"/>
      <c r="AB726" s="40"/>
      <c r="AC726" s="40"/>
      <c r="AD726" s="40"/>
    </row>
    <row r="727" spans="1:30" x14ac:dyDescent="0.25">
      <c r="A727" s="39"/>
      <c r="AA727" s="40"/>
      <c r="AB727" s="40"/>
      <c r="AC727" s="40"/>
      <c r="AD727" s="40"/>
    </row>
    <row r="728" spans="1:30" x14ac:dyDescent="0.25">
      <c r="A728" s="39"/>
      <c r="AA728" s="40"/>
      <c r="AB728" s="40"/>
      <c r="AC728" s="40"/>
      <c r="AD728" s="40"/>
    </row>
    <row r="729" spans="1:30" x14ac:dyDescent="0.25">
      <c r="A729" s="39"/>
      <c r="AA729" s="40"/>
      <c r="AB729" s="40"/>
      <c r="AC729" s="40"/>
      <c r="AD729" s="40"/>
    </row>
    <row r="730" spans="1:30" x14ac:dyDescent="0.25">
      <c r="A730" s="39"/>
      <c r="AA730" s="40"/>
      <c r="AB730" s="40"/>
      <c r="AC730" s="40"/>
      <c r="AD730" s="40"/>
    </row>
    <row r="731" spans="1:30" x14ac:dyDescent="0.25">
      <c r="A731" s="39"/>
      <c r="AA731" s="40"/>
      <c r="AB731" s="40"/>
      <c r="AC731" s="40"/>
      <c r="AD731" s="40"/>
    </row>
    <row r="732" spans="1:30" x14ac:dyDescent="0.25">
      <c r="A732" s="39"/>
      <c r="AA732" s="40"/>
      <c r="AB732" s="40"/>
      <c r="AC732" s="40"/>
      <c r="AD732" s="40"/>
    </row>
    <row r="733" spans="1:30" x14ac:dyDescent="0.25">
      <c r="A733" s="39"/>
      <c r="AA733" s="40"/>
      <c r="AB733" s="40"/>
      <c r="AC733" s="40"/>
      <c r="AD733" s="40"/>
    </row>
    <row r="734" spans="1:30" x14ac:dyDescent="0.25">
      <c r="A734" s="39"/>
      <c r="AA734" s="40"/>
      <c r="AB734" s="40"/>
      <c r="AC734" s="40"/>
      <c r="AD734" s="40"/>
    </row>
    <row r="735" spans="1:30" x14ac:dyDescent="0.25">
      <c r="A735" s="39"/>
      <c r="AA735" s="40"/>
      <c r="AB735" s="40"/>
      <c r="AC735" s="40"/>
      <c r="AD735" s="40"/>
    </row>
    <row r="736" spans="1:30" x14ac:dyDescent="0.25">
      <c r="A736" s="39"/>
      <c r="AA736" s="40"/>
      <c r="AB736" s="40"/>
      <c r="AC736" s="40"/>
      <c r="AD736" s="40"/>
    </row>
    <row r="737" spans="1:30" x14ac:dyDescent="0.25">
      <c r="A737" s="39"/>
      <c r="AA737" s="40"/>
      <c r="AB737" s="40"/>
      <c r="AC737" s="40"/>
      <c r="AD737" s="40"/>
    </row>
    <row r="738" spans="1:30" x14ac:dyDescent="0.25">
      <c r="A738" s="39"/>
      <c r="AA738" s="40"/>
      <c r="AB738" s="40"/>
      <c r="AC738" s="40"/>
      <c r="AD738" s="40"/>
    </row>
    <row r="739" spans="1:30" x14ac:dyDescent="0.25">
      <c r="A739" s="39"/>
      <c r="AA739" s="40"/>
      <c r="AB739" s="40"/>
      <c r="AC739" s="40"/>
      <c r="AD739" s="40"/>
    </row>
    <row r="740" spans="1:30" x14ac:dyDescent="0.25">
      <c r="A740" s="39"/>
      <c r="AA740" s="40"/>
      <c r="AB740" s="40"/>
      <c r="AC740" s="40"/>
      <c r="AD740" s="40"/>
    </row>
    <row r="741" spans="1:30" x14ac:dyDescent="0.25">
      <c r="A741" s="39"/>
      <c r="AA741" s="40"/>
      <c r="AB741" s="40"/>
      <c r="AC741" s="40"/>
      <c r="AD741" s="40"/>
    </row>
    <row r="742" spans="1:30" x14ac:dyDescent="0.25">
      <c r="A742" s="39"/>
      <c r="AA742" s="40"/>
      <c r="AB742" s="40"/>
      <c r="AC742" s="40"/>
      <c r="AD742" s="40"/>
    </row>
    <row r="743" spans="1:30" x14ac:dyDescent="0.25">
      <c r="A743" s="39"/>
      <c r="AA743" s="40"/>
      <c r="AB743" s="40"/>
      <c r="AC743" s="40"/>
      <c r="AD743" s="40"/>
    </row>
    <row r="744" spans="1:30" x14ac:dyDescent="0.25">
      <c r="A744" s="39"/>
      <c r="AA744" s="40"/>
      <c r="AB744" s="40"/>
      <c r="AC744" s="40"/>
      <c r="AD744" s="40"/>
    </row>
    <row r="745" spans="1:30" x14ac:dyDescent="0.25">
      <c r="A745" s="39"/>
      <c r="AA745" s="40"/>
      <c r="AB745" s="40"/>
      <c r="AC745" s="40"/>
      <c r="AD745" s="40"/>
    </row>
    <row r="746" spans="1:30" x14ac:dyDescent="0.25">
      <c r="A746" s="39"/>
      <c r="AA746" s="40"/>
      <c r="AB746" s="40"/>
      <c r="AC746" s="40"/>
      <c r="AD746" s="40"/>
    </row>
    <row r="747" spans="1:30" x14ac:dyDescent="0.25">
      <c r="A747" s="39"/>
      <c r="AA747" s="40"/>
      <c r="AB747" s="40"/>
      <c r="AC747" s="40"/>
      <c r="AD747" s="40"/>
    </row>
    <row r="748" spans="1:30" x14ac:dyDescent="0.25">
      <c r="A748" s="39"/>
      <c r="AA748" s="40"/>
      <c r="AB748" s="40"/>
      <c r="AC748" s="40"/>
      <c r="AD748" s="40"/>
    </row>
    <row r="749" spans="1:30" x14ac:dyDescent="0.25">
      <c r="A749" s="39"/>
      <c r="AA749" s="40"/>
      <c r="AB749" s="40"/>
      <c r="AC749" s="40"/>
      <c r="AD749" s="40"/>
    </row>
    <row r="750" spans="1:30" x14ac:dyDescent="0.25">
      <c r="A750" s="39"/>
      <c r="AA750" s="40"/>
      <c r="AB750" s="40"/>
      <c r="AC750" s="40"/>
      <c r="AD750" s="40"/>
    </row>
    <row r="751" spans="1:30" x14ac:dyDescent="0.25">
      <c r="A751" s="39"/>
      <c r="AA751" s="40"/>
      <c r="AB751" s="40"/>
      <c r="AC751" s="40"/>
      <c r="AD751" s="40"/>
    </row>
    <row r="752" spans="1:30" x14ac:dyDescent="0.25">
      <c r="A752" s="39"/>
      <c r="AA752" s="40"/>
      <c r="AB752" s="40"/>
      <c r="AC752" s="40"/>
      <c r="AD752" s="40"/>
    </row>
    <row r="753" spans="1:30" x14ac:dyDescent="0.25">
      <c r="A753" s="39"/>
      <c r="AA753" s="40"/>
      <c r="AB753" s="40"/>
      <c r="AC753" s="40"/>
      <c r="AD753" s="40"/>
    </row>
    <row r="754" spans="1:30" x14ac:dyDescent="0.25">
      <c r="A754" s="39"/>
      <c r="AA754" s="40"/>
      <c r="AB754" s="40"/>
      <c r="AC754" s="40"/>
      <c r="AD754" s="40"/>
    </row>
    <row r="755" spans="1:30" x14ac:dyDescent="0.25">
      <c r="A755" s="39"/>
      <c r="AA755" s="40"/>
      <c r="AB755" s="40"/>
      <c r="AC755" s="40"/>
      <c r="AD755" s="40"/>
    </row>
    <row r="756" spans="1:30" x14ac:dyDescent="0.25">
      <c r="A756" s="39"/>
      <c r="AA756" s="40"/>
      <c r="AB756" s="40"/>
      <c r="AC756" s="40"/>
      <c r="AD756" s="40"/>
    </row>
    <row r="757" spans="1:30" x14ac:dyDescent="0.25">
      <c r="A757" s="39"/>
      <c r="AA757" s="40"/>
      <c r="AB757" s="40"/>
      <c r="AC757" s="40"/>
      <c r="AD757" s="40"/>
    </row>
    <row r="758" spans="1:30" x14ac:dyDescent="0.25">
      <c r="A758" s="39"/>
      <c r="AA758" s="40"/>
      <c r="AB758" s="40"/>
      <c r="AC758" s="40"/>
      <c r="AD758" s="40"/>
    </row>
    <row r="759" spans="1:30" x14ac:dyDescent="0.25">
      <c r="A759" s="39"/>
      <c r="AA759" s="40"/>
      <c r="AB759" s="40"/>
      <c r="AC759" s="40"/>
      <c r="AD759" s="40"/>
    </row>
    <row r="760" spans="1:30" x14ac:dyDescent="0.25">
      <c r="A760" s="39"/>
      <c r="AA760" s="40"/>
      <c r="AB760" s="40"/>
      <c r="AC760" s="40"/>
      <c r="AD760" s="40"/>
    </row>
    <row r="761" spans="1:30" x14ac:dyDescent="0.25">
      <c r="A761" s="39"/>
      <c r="AA761" s="40"/>
      <c r="AB761" s="40"/>
      <c r="AC761" s="40"/>
      <c r="AD761" s="40"/>
    </row>
    <row r="762" spans="1:30" x14ac:dyDescent="0.25">
      <c r="A762" s="39"/>
      <c r="AA762" s="40"/>
      <c r="AB762" s="40"/>
      <c r="AC762" s="40"/>
      <c r="AD762" s="40"/>
    </row>
    <row r="763" spans="1:30" x14ac:dyDescent="0.25">
      <c r="A763" s="39"/>
      <c r="AA763" s="40"/>
      <c r="AB763" s="40"/>
      <c r="AC763" s="40"/>
      <c r="AD763" s="40"/>
    </row>
    <row r="764" spans="1:30" x14ac:dyDescent="0.25">
      <c r="A764" s="39"/>
      <c r="AA764" s="40"/>
      <c r="AB764" s="40"/>
      <c r="AC764" s="40"/>
      <c r="AD764" s="40"/>
    </row>
    <row r="765" spans="1:30" x14ac:dyDescent="0.25">
      <c r="A765" s="39"/>
      <c r="AA765" s="40"/>
      <c r="AB765" s="40"/>
      <c r="AC765" s="40"/>
      <c r="AD765" s="40"/>
    </row>
    <row r="766" spans="1:30" x14ac:dyDescent="0.25">
      <c r="A766" s="39"/>
      <c r="AA766" s="40"/>
      <c r="AB766" s="40"/>
      <c r="AC766" s="40"/>
      <c r="AD766" s="40"/>
    </row>
    <row r="767" spans="1:30" x14ac:dyDescent="0.25">
      <c r="A767" s="39"/>
      <c r="AA767" s="40"/>
      <c r="AB767" s="40"/>
      <c r="AC767" s="40"/>
      <c r="AD767" s="40"/>
    </row>
    <row r="768" spans="1:30" x14ac:dyDescent="0.25">
      <c r="A768" s="39"/>
      <c r="AA768" s="40"/>
      <c r="AB768" s="40"/>
      <c r="AC768" s="40"/>
      <c r="AD768" s="40"/>
    </row>
    <row r="769" spans="1:30" x14ac:dyDescent="0.25">
      <c r="A769" s="39"/>
      <c r="AA769" s="40"/>
      <c r="AB769" s="40"/>
      <c r="AC769" s="40"/>
      <c r="AD769" s="40"/>
    </row>
    <row r="770" spans="1:30" x14ac:dyDescent="0.25">
      <c r="A770" s="39"/>
      <c r="AA770" s="40"/>
      <c r="AB770" s="40"/>
      <c r="AC770" s="40"/>
      <c r="AD770" s="40"/>
    </row>
    <row r="771" spans="1:30" x14ac:dyDescent="0.25">
      <c r="A771" s="39"/>
      <c r="AA771" s="40"/>
      <c r="AB771" s="40"/>
      <c r="AC771" s="40"/>
      <c r="AD771" s="40"/>
    </row>
    <row r="772" spans="1:30" x14ac:dyDescent="0.25">
      <c r="A772" s="39"/>
      <c r="AA772" s="40"/>
      <c r="AB772" s="40"/>
      <c r="AC772" s="40"/>
      <c r="AD772" s="40"/>
    </row>
    <row r="773" spans="1:30" x14ac:dyDescent="0.25">
      <c r="A773" s="39"/>
      <c r="AA773" s="40"/>
      <c r="AB773" s="40"/>
      <c r="AC773" s="40"/>
      <c r="AD773" s="40"/>
    </row>
    <row r="774" spans="1:30" x14ac:dyDescent="0.25">
      <c r="A774" s="39"/>
      <c r="AA774" s="40"/>
      <c r="AB774" s="40"/>
      <c r="AC774" s="40"/>
      <c r="AD774" s="40"/>
    </row>
    <row r="775" spans="1:30" x14ac:dyDescent="0.25">
      <c r="A775" s="39"/>
      <c r="AA775" s="40"/>
      <c r="AB775" s="40"/>
      <c r="AC775" s="40"/>
      <c r="AD775" s="40"/>
    </row>
    <row r="776" spans="1:30" x14ac:dyDescent="0.25">
      <c r="A776" s="39"/>
      <c r="AA776" s="40"/>
      <c r="AB776" s="40"/>
      <c r="AC776" s="40"/>
      <c r="AD776" s="40"/>
    </row>
    <row r="777" spans="1:30" x14ac:dyDescent="0.25">
      <c r="A777" s="39"/>
      <c r="AA777" s="40"/>
      <c r="AB777" s="40"/>
      <c r="AC777" s="40"/>
      <c r="AD777" s="40"/>
    </row>
    <row r="778" spans="1:30" x14ac:dyDescent="0.25">
      <c r="A778" s="39"/>
      <c r="AA778" s="40"/>
      <c r="AB778" s="40"/>
      <c r="AC778" s="40"/>
      <c r="AD778" s="40"/>
    </row>
    <row r="779" spans="1:30" x14ac:dyDescent="0.25">
      <c r="A779" s="39"/>
      <c r="AA779" s="40"/>
      <c r="AB779" s="40"/>
      <c r="AC779" s="40"/>
      <c r="AD779" s="40"/>
    </row>
    <row r="780" spans="1:30" x14ac:dyDescent="0.25">
      <c r="A780" s="39"/>
      <c r="AA780" s="40"/>
      <c r="AB780" s="40"/>
      <c r="AC780" s="40"/>
      <c r="AD780" s="40"/>
    </row>
    <row r="781" spans="1:30" x14ac:dyDescent="0.25">
      <c r="A781" s="39"/>
      <c r="AA781" s="40"/>
      <c r="AB781" s="40"/>
      <c r="AC781" s="40"/>
      <c r="AD781" s="40"/>
    </row>
    <row r="782" spans="1:30" x14ac:dyDescent="0.25">
      <c r="A782" s="39"/>
      <c r="AA782" s="40"/>
      <c r="AB782" s="40"/>
      <c r="AC782" s="40"/>
      <c r="AD782" s="40"/>
    </row>
    <row r="783" spans="1:30" x14ac:dyDescent="0.25">
      <c r="A783" s="39"/>
      <c r="AA783" s="40"/>
      <c r="AB783" s="40"/>
      <c r="AC783" s="40"/>
      <c r="AD783" s="40"/>
    </row>
    <row r="784" spans="1:30" x14ac:dyDescent="0.25">
      <c r="A784" s="39"/>
      <c r="AA784" s="40"/>
      <c r="AB784" s="40"/>
      <c r="AC784" s="40"/>
      <c r="AD784" s="40"/>
    </row>
    <row r="785" spans="1:30" x14ac:dyDescent="0.25">
      <c r="A785" s="39"/>
      <c r="AA785" s="40"/>
      <c r="AB785" s="40"/>
      <c r="AC785" s="40"/>
      <c r="AD785" s="40"/>
    </row>
    <row r="786" spans="1:30" x14ac:dyDescent="0.25">
      <c r="A786" s="39"/>
      <c r="AA786" s="40"/>
      <c r="AB786" s="40"/>
      <c r="AC786" s="40"/>
      <c r="AD786" s="40"/>
    </row>
    <row r="787" spans="1:30" x14ac:dyDescent="0.25">
      <c r="A787" s="39"/>
      <c r="AA787" s="40"/>
      <c r="AB787" s="40"/>
      <c r="AC787" s="40"/>
      <c r="AD787" s="40"/>
    </row>
    <row r="788" spans="1:30" x14ac:dyDescent="0.25">
      <c r="A788" s="39"/>
      <c r="AA788" s="40"/>
      <c r="AB788" s="40"/>
      <c r="AC788" s="40"/>
      <c r="AD788" s="40"/>
    </row>
    <row r="789" spans="1:30" x14ac:dyDescent="0.25">
      <c r="A789" s="39"/>
      <c r="AA789" s="40"/>
      <c r="AB789" s="40"/>
      <c r="AC789" s="40"/>
      <c r="AD789" s="40"/>
    </row>
    <row r="790" spans="1:30" x14ac:dyDescent="0.25">
      <c r="A790" s="39"/>
      <c r="AA790" s="40"/>
      <c r="AB790" s="40"/>
      <c r="AC790" s="40"/>
      <c r="AD790" s="40"/>
    </row>
    <row r="791" spans="1:30" x14ac:dyDescent="0.25">
      <c r="A791" s="39"/>
      <c r="AA791" s="40"/>
      <c r="AB791" s="40"/>
      <c r="AC791" s="40"/>
      <c r="AD791" s="40"/>
    </row>
    <row r="792" spans="1:30" x14ac:dyDescent="0.25">
      <c r="A792" s="39"/>
      <c r="AA792" s="40"/>
      <c r="AB792" s="40"/>
      <c r="AC792" s="40"/>
      <c r="AD792" s="40"/>
    </row>
    <row r="793" spans="1:30" x14ac:dyDescent="0.25">
      <c r="A793" s="39"/>
      <c r="AA793" s="40"/>
      <c r="AB793" s="40"/>
      <c r="AC793" s="40"/>
      <c r="AD793" s="40"/>
    </row>
    <row r="794" spans="1:30" x14ac:dyDescent="0.25">
      <c r="A794" s="39"/>
      <c r="AA794" s="40"/>
      <c r="AB794" s="40"/>
      <c r="AC794" s="40"/>
      <c r="AD794" s="40"/>
    </row>
    <row r="795" spans="1:30" x14ac:dyDescent="0.25">
      <c r="A795" s="39"/>
      <c r="AA795" s="40"/>
      <c r="AB795" s="40"/>
      <c r="AC795" s="40"/>
      <c r="AD795" s="40"/>
    </row>
    <row r="796" spans="1:30" x14ac:dyDescent="0.25">
      <c r="A796" s="39"/>
      <c r="AA796" s="40"/>
      <c r="AB796" s="40"/>
      <c r="AC796" s="40"/>
      <c r="AD796" s="40"/>
    </row>
    <row r="797" spans="1:30" x14ac:dyDescent="0.25">
      <c r="A797" s="39"/>
      <c r="AA797" s="40"/>
      <c r="AB797" s="40"/>
      <c r="AC797" s="40"/>
      <c r="AD797" s="40"/>
    </row>
    <row r="798" spans="1:30" x14ac:dyDescent="0.25">
      <c r="A798" s="39"/>
      <c r="AA798" s="40"/>
      <c r="AB798" s="40"/>
      <c r="AC798" s="40"/>
      <c r="AD798" s="40"/>
    </row>
    <row r="799" spans="1:30" x14ac:dyDescent="0.25">
      <c r="A799" s="39"/>
      <c r="AA799" s="40"/>
      <c r="AB799" s="40"/>
      <c r="AC799" s="40"/>
      <c r="AD799" s="40"/>
    </row>
    <row r="800" spans="1:30" x14ac:dyDescent="0.25">
      <c r="A800" s="39"/>
      <c r="AA800" s="40"/>
      <c r="AB800" s="40"/>
      <c r="AC800" s="40"/>
      <c r="AD800" s="40"/>
    </row>
    <row r="801" spans="1:30" x14ac:dyDescent="0.25">
      <c r="A801" s="39"/>
      <c r="AA801" s="40"/>
      <c r="AB801" s="40"/>
      <c r="AC801" s="40"/>
      <c r="AD801" s="40"/>
    </row>
    <row r="802" spans="1:30" x14ac:dyDescent="0.25">
      <c r="A802" s="39"/>
      <c r="AA802" s="40"/>
      <c r="AB802" s="40"/>
      <c r="AC802" s="40"/>
      <c r="AD802" s="40"/>
    </row>
    <row r="803" spans="1:30" x14ac:dyDescent="0.25">
      <c r="A803" s="39"/>
      <c r="AA803" s="40"/>
      <c r="AB803" s="40"/>
      <c r="AC803" s="40"/>
      <c r="AD803" s="40"/>
    </row>
    <row r="804" spans="1:30" x14ac:dyDescent="0.25">
      <c r="A804" s="39"/>
      <c r="AA804" s="40"/>
      <c r="AB804" s="40"/>
      <c r="AC804" s="40"/>
      <c r="AD804" s="40"/>
    </row>
    <row r="805" spans="1:30" x14ac:dyDescent="0.25">
      <c r="A805" s="39"/>
      <c r="AA805" s="40"/>
      <c r="AB805" s="40"/>
      <c r="AC805" s="40"/>
      <c r="AD805" s="40"/>
    </row>
    <row r="806" spans="1:30" x14ac:dyDescent="0.25">
      <c r="A806" s="39"/>
      <c r="AA806" s="40"/>
      <c r="AB806" s="40"/>
      <c r="AC806" s="40"/>
      <c r="AD806" s="40"/>
    </row>
    <row r="807" spans="1:30" x14ac:dyDescent="0.25">
      <c r="A807" s="39"/>
      <c r="AA807" s="40"/>
      <c r="AB807" s="40"/>
      <c r="AC807" s="40"/>
      <c r="AD807" s="40"/>
    </row>
    <row r="808" spans="1:30" x14ac:dyDescent="0.25">
      <c r="A808" s="39"/>
      <c r="AA808" s="40"/>
      <c r="AB808" s="40"/>
      <c r="AC808" s="40"/>
      <c r="AD808" s="40"/>
    </row>
    <row r="809" spans="1:30" x14ac:dyDescent="0.25">
      <c r="A809" s="39"/>
      <c r="AA809" s="40"/>
      <c r="AB809" s="40"/>
      <c r="AC809" s="40"/>
      <c r="AD809" s="40"/>
    </row>
    <row r="810" spans="1:30" x14ac:dyDescent="0.25">
      <c r="A810" s="39"/>
      <c r="AA810" s="40"/>
      <c r="AB810" s="40"/>
      <c r="AC810" s="40"/>
      <c r="AD810" s="40"/>
    </row>
    <row r="811" spans="1:30" x14ac:dyDescent="0.25">
      <c r="A811" s="39"/>
      <c r="AA811" s="40"/>
      <c r="AB811" s="40"/>
      <c r="AC811" s="40"/>
      <c r="AD811" s="40"/>
    </row>
    <row r="812" spans="1:30" x14ac:dyDescent="0.25">
      <c r="A812" s="39"/>
      <c r="AA812" s="40"/>
      <c r="AB812" s="40"/>
      <c r="AC812" s="40"/>
      <c r="AD812" s="40"/>
    </row>
    <row r="813" spans="1:30" x14ac:dyDescent="0.25">
      <c r="A813" s="39"/>
      <c r="AA813" s="40"/>
      <c r="AB813" s="40"/>
      <c r="AC813" s="40"/>
      <c r="AD813" s="40"/>
    </row>
    <row r="814" spans="1:30" x14ac:dyDescent="0.25">
      <c r="A814" s="39"/>
      <c r="AA814" s="40"/>
      <c r="AB814" s="40"/>
      <c r="AC814" s="40"/>
      <c r="AD814" s="40"/>
    </row>
    <row r="815" spans="1:30" x14ac:dyDescent="0.25">
      <c r="A815" s="39"/>
      <c r="AA815" s="40"/>
      <c r="AB815" s="40"/>
      <c r="AC815" s="40"/>
      <c r="AD815" s="40"/>
    </row>
    <row r="816" spans="1:30" x14ac:dyDescent="0.25">
      <c r="A816" s="39"/>
      <c r="AA816" s="40"/>
      <c r="AB816" s="40"/>
      <c r="AC816" s="40"/>
      <c r="AD816" s="40"/>
    </row>
    <row r="817" spans="1:30" x14ac:dyDescent="0.25">
      <c r="A817" s="39"/>
      <c r="AA817" s="40"/>
      <c r="AB817" s="40"/>
      <c r="AC817" s="40"/>
      <c r="AD817" s="40"/>
    </row>
    <row r="818" spans="1:30" x14ac:dyDescent="0.25">
      <c r="A818" s="39"/>
      <c r="AA818" s="40"/>
      <c r="AB818" s="40"/>
      <c r="AC818" s="40"/>
      <c r="AD818" s="40"/>
    </row>
    <row r="819" spans="1:30" x14ac:dyDescent="0.25">
      <c r="A819" s="39"/>
      <c r="AA819" s="40"/>
      <c r="AB819" s="40"/>
      <c r="AC819" s="40"/>
      <c r="AD819" s="40"/>
    </row>
    <row r="820" spans="1:30" x14ac:dyDescent="0.25">
      <c r="A820" s="39"/>
      <c r="AA820" s="40"/>
      <c r="AB820" s="40"/>
      <c r="AC820" s="40"/>
      <c r="AD820" s="40"/>
    </row>
    <row r="821" spans="1:30" x14ac:dyDescent="0.25">
      <c r="A821" s="39"/>
      <c r="AA821" s="40"/>
      <c r="AB821" s="40"/>
      <c r="AC821" s="40"/>
      <c r="AD821" s="40"/>
    </row>
    <row r="822" spans="1:30" x14ac:dyDescent="0.25">
      <c r="A822" s="39"/>
      <c r="AA822" s="40"/>
      <c r="AB822" s="40"/>
      <c r="AC822" s="40"/>
      <c r="AD822" s="40"/>
    </row>
    <row r="823" spans="1:30" x14ac:dyDescent="0.25">
      <c r="A823" s="39"/>
      <c r="AA823" s="40"/>
      <c r="AB823" s="40"/>
      <c r="AC823" s="40"/>
      <c r="AD823" s="40"/>
    </row>
    <row r="824" spans="1:30" x14ac:dyDescent="0.25">
      <c r="A824" s="39"/>
      <c r="AA824" s="40"/>
      <c r="AB824" s="40"/>
      <c r="AC824" s="40"/>
      <c r="AD824" s="40"/>
    </row>
    <row r="825" spans="1:30" x14ac:dyDescent="0.25">
      <c r="A825" s="39"/>
      <c r="AA825" s="40"/>
      <c r="AB825" s="40"/>
      <c r="AC825" s="40"/>
      <c r="AD825" s="40"/>
    </row>
    <row r="826" spans="1:30" x14ac:dyDescent="0.25">
      <c r="A826" s="39"/>
      <c r="AA826" s="40"/>
      <c r="AB826" s="40"/>
      <c r="AC826" s="40"/>
      <c r="AD826" s="40"/>
    </row>
    <row r="827" spans="1:30" x14ac:dyDescent="0.25">
      <c r="A827" s="39"/>
      <c r="AA827" s="40"/>
      <c r="AB827" s="40"/>
      <c r="AC827" s="40"/>
      <c r="AD827" s="40"/>
    </row>
    <row r="828" spans="1:30" x14ac:dyDescent="0.25">
      <c r="A828" s="39"/>
      <c r="AA828" s="40"/>
      <c r="AB828" s="40"/>
      <c r="AC828" s="40"/>
      <c r="AD828" s="40"/>
    </row>
    <row r="829" spans="1:30" x14ac:dyDescent="0.25">
      <c r="A829" s="39"/>
      <c r="AA829" s="40"/>
      <c r="AB829" s="40"/>
      <c r="AC829" s="40"/>
      <c r="AD829" s="40"/>
    </row>
    <row r="830" spans="1:30" x14ac:dyDescent="0.25">
      <c r="A830" s="39"/>
      <c r="AA830" s="40"/>
      <c r="AB830" s="40"/>
      <c r="AC830" s="40"/>
      <c r="AD830" s="40"/>
    </row>
    <row r="831" spans="1:30" x14ac:dyDescent="0.25">
      <c r="A831" s="39"/>
      <c r="AA831" s="40"/>
      <c r="AB831" s="40"/>
      <c r="AC831" s="40"/>
      <c r="AD831" s="40"/>
    </row>
    <row r="832" spans="1:30" x14ac:dyDescent="0.25">
      <c r="A832" s="39"/>
      <c r="AA832" s="40"/>
      <c r="AB832" s="40"/>
      <c r="AC832" s="40"/>
      <c r="AD832" s="40"/>
    </row>
    <row r="833" spans="1:30" x14ac:dyDescent="0.25">
      <c r="A833" s="39"/>
      <c r="AA833" s="40"/>
      <c r="AB833" s="40"/>
      <c r="AC833" s="40"/>
      <c r="AD833" s="40"/>
    </row>
    <row r="834" spans="1:30" x14ac:dyDescent="0.25">
      <c r="A834" s="39"/>
      <c r="AA834" s="40"/>
      <c r="AB834" s="40"/>
      <c r="AC834" s="40"/>
      <c r="AD834" s="40"/>
    </row>
    <row r="835" spans="1:30" x14ac:dyDescent="0.25">
      <c r="A835" s="39"/>
      <c r="AA835" s="40"/>
      <c r="AB835" s="40"/>
      <c r="AC835" s="40"/>
      <c r="AD835" s="40"/>
    </row>
    <row r="836" spans="1:30" x14ac:dyDescent="0.25">
      <c r="A836" s="39"/>
      <c r="AA836" s="40"/>
      <c r="AB836" s="40"/>
      <c r="AC836" s="40"/>
      <c r="AD836" s="40"/>
    </row>
    <row r="837" spans="1:30" x14ac:dyDescent="0.25">
      <c r="A837" s="39"/>
      <c r="AA837" s="40"/>
      <c r="AB837" s="40"/>
      <c r="AC837" s="40"/>
      <c r="AD837" s="40"/>
    </row>
    <row r="838" spans="1:30" x14ac:dyDescent="0.25">
      <c r="A838" s="39"/>
      <c r="AA838" s="40"/>
      <c r="AB838" s="40"/>
      <c r="AC838" s="40"/>
      <c r="AD838" s="40"/>
    </row>
    <row r="839" spans="1:30" x14ac:dyDescent="0.25">
      <c r="A839" s="39"/>
      <c r="AA839" s="40"/>
      <c r="AB839" s="40"/>
      <c r="AC839" s="40"/>
      <c r="AD839" s="40"/>
    </row>
    <row r="840" spans="1:30" x14ac:dyDescent="0.25">
      <c r="A840" s="39"/>
      <c r="AA840" s="40"/>
      <c r="AB840" s="40"/>
      <c r="AC840" s="40"/>
      <c r="AD840" s="40"/>
    </row>
    <row r="841" spans="1:30" x14ac:dyDescent="0.25">
      <c r="A841" s="39"/>
      <c r="AA841" s="40"/>
      <c r="AB841" s="40"/>
      <c r="AC841" s="40"/>
      <c r="AD841" s="40"/>
    </row>
    <row r="842" spans="1:30" x14ac:dyDescent="0.25">
      <c r="A842" s="39"/>
      <c r="AA842" s="40"/>
      <c r="AB842" s="40"/>
      <c r="AC842" s="40"/>
      <c r="AD842" s="40"/>
    </row>
    <row r="843" spans="1:30" x14ac:dyDescent="0.25">
      <c r="A843" s="39"/>
      <c r="AA843" s="40"/>
      <c r="AB843" s="40"/>
      <c r="AC843" s="40"/>
      <c r="AD843" s="40"/>
    </row>
    <row r="844" spans="1:30" x14ac:dyDescent="0.25">
      <c r="A844" s="39"/>
      <c r="AA844" s="40"/>
      <c r="AB844" s="40"/>
      <c r="AC844" s="40"/>
      <c r="AD844" s="40"/>
    </row>
    <row r="845" spans="1:30" x14ac:dyDescent="0.25">
      <c r="A845" s="39"/>
      <c r="AA845" s="40"/>
      <c r="AB845" s="40"/>
      <c r="AC845" s="40"/>
      <c r="AD845" s="40"/>
    </row>
    <row r="846" spans="1:30" x14ac:dyDescent="0.25">
      <c r="A846" s="39"/>
      <c r="AA846" s="40"/>
      <c r="AB846" s="40"/>
      <c r="AC846" s="40"/>
      <c r="AD846" s="40"/>
    </row>
    <row r="847" spans="1:30" x14ac:dyDescent="0.25">
      <c r="A847" s="39"/>
      <c r="AA847" s="40"/>
      <c r="AB847" s="40"/>
      <c r="AC847" s="40"/>
      <c r="AD847" s="40"/>
    </row>
    <row r="848" spans="1:30" x14ac:dyDescent="0.25">
      <c r="A848" s="39"/>
      <c r="AA848" s="40"/>
      <c r="AB848" s="40"/>
      <c r="AC848" s="40"/>
      <c r="AD848" s="40"/>
    </row>
    <row r="849" spans="1:30" x14ac:dyDescent="0.25">
      <c r="A849" s="39"/>
      <c r="AA849" s="40"/>
      <c r="AB849" s="40"/>
      <c r="AC849" s="40"/>
      <c r="AD849" s="40"/>
    </row>
    <row r="850" spans="1:30" x14ac:dyDescent="0.25">
      <c r="A850" s="39"/>
      <c r="AA850" s="40"/>
      <c r="AB850" s="40"/>
      <c r="AC850" s="40"/>
      <c r="AD850" s="40"/>
    </row>
    <row r="851" spans="1:30" x14ac:dyDescent="0.25">
      <c r="A851" s="39"/>
      <c r="AA851" s="40"/>
      <c r="AB851" s="40"/>
      <c r="AC851" s="40"/>
      <c r="AD851" s="40"/>
    </row>
    <row r="852" spans="1:30" x14ac:dyDescent="0.25">
      <c r="A852" s="39"/>
      <c r="AA852" s="40"/>
      <c r="AB852" s="40"/>
      <c r="AC852" s="40"/>
      <c r="AD852" s="40"/>
    </row>
    <row r="853" spans="1:30" x14ac:dyDescent="0.25">
      <c r="A853" s="39"/>
      <c r="AA853" s="40"/>
      <c r="AB853" s="40"/>
      <c r="AC853" s="40"/>
      <c r="AD853" s="40"/>
    </row>
    <row r="854" spans="1:30" x14ac:dyDescent="0.25">
      <c r="A854" s="39"/>
      <c r="AA854" s="40"/>
      <c r="AB854" s="40"/>
      <c r="AC854" s="40"/>
      <c r="AD854" s="40"/>
    </row>
    <row r="855" spans="1:30" x14ac:dyDescent="0.25">
      <c r="A855" s="39"/>
      <c r="AA855" s="40"/>
      <c r="AB855" s="40"/>
      <c r="AC855" s="40"/>
      <c r="AD855" s="40"/>
    </row>
    <row r="856" spans="1:30" x14ac:dyDescent="0.25">
      <c r="A856" s="39"/>
      <c r="AA856" s="40"/>
      <c r="AB856" s="40"/>
      <c r="AC856" s="40"/>
      <c r="AD856" s="40"/>
    </row>
    <row r="857" spans="1:30" x14ac:dyDescent="0.25">
      <c r="A857" s="39"/>
      <c r="AA857" s="40"/>
      <c r="AB857" s="40"/>
      <c r="AC857" s="40"/>
      <c r="AD857" s="40"/>
    </row>
    <row r="858" spans="1:30" x14ac:dyDescent="0.25">
      <c r="A858" s="39"/>
      <c r="AA858" s="40"/>
      <c r="AB858" s="40"/>
      <c r="AC858" s="40"/>
      <c r="AD858" s="40"/>
    </row>
    <row r="859" spans="1:30" x14ac:dyDescent="0.25">
      <c r="A859" s="39"/>
      <c r="AA859" s="40"/>
      <c r="AB859" s="40"/>
      <c r="AC859" s="40"/>
      <c r="AD859" s="40"/>
    </row>
    <row r="860" spans="1:30" x14ac:dyDescent="0.25">
      <c r="A860" s="39"/>
      <c r="AA860" s="40"/>
      <c r="AB860" s="40"/>
      <c r="AC860" s="40"/>
      <c r="AD860" s="40"/>
    </row>
    <row r="861" spans="1:30" x14ac:dyDescent="0.25">
      <c r="A861" s="39"/>
      <c r="AA861" s="40"/>
      <c r="AB861" s="40"/>
      <c r="AC861" s="40"/>
      <c r="AD861" s="40"/>
    </row>
    <row r="862" spans="1:30" x14ac:dyDescent="0.25">
      <c r="A862" s="39"/>
      <c r="AA862" s="40"/>
      <c r="AB862" s="40"/>
      <c r="AC862" s="40"/>
      <c r="AD862" s="40"/>
    </row>
    <row r="863" spans="1:30" x14ac:dyDescent="0.25">
      <c r="A863" s="39"/>
      <c r="AA863" s="40"/>
      <c r="AB863" s="40"/>
      <c r="AC863" s="40"/>
      <c r="AD863" s="40"/>
    </row>
    <row r="864" spans="1:30" x14ac:dyDescent="0.25">
      <c r="A864" s="39"/>
      <c r="AA864" s="40"/>
      <c r="AB864" s="40"/>
      <c r="AC864" s="40"/>
      <c r="AD864" s="40"/>
    </row>
    <row r="865" spans="1:30" x14ac:dyDescent="0.25">
      <c r="A865" s="39"/>
      <c r="AA865" s="40"/>
      <c r="AB865" s="40"/>
      <c r="AC865" s="40"/>
      <c r="AD865" s="40"/>
    </row>
    <row r="866" spans="1:30" x14ac:dyDescent="0.25">
      <c r="A866" s="39"/>
      <c r="AA866" s="40"/>
      <c r="AB866" s="40"/>
      <c r="AC866" s="40"/>
      <c r="AD866" s="40"/>
    </row>
    <row r="867" spans="1:30" x14ac:dyDescent="0.25">
      <c r="A867" s="39"/>
      <c r="AA867" s="40"/>
      <c r="AB867" s="40"/>
      <c r="AC867" s="40"/>
      <c r="AD867" s="40"/>
    </row>
    <row r="868" spans="1:30" x14ac:dyDescent="0.25">
      <c r="A868" s="39"/>
      <c r="AA868" s="40"/>
      <c r="AB868" s="40"/>
      <c r="AC868" s="40"/>
      <c r="AD868" s="40"/>
    </row>
    <row r="869" spans="1:30" x14ac:dyDescent="0.25">
      <c r="A869" s="39"/>
      <c r="AA869" s="40"/>
      <c r="AB869" s="40"/>
      <c r="AC869" s="40"/>
      <c r="AD869" s="40"/>
    </row>
    <row r="870" spans="1:30" x14ac:dyDescent="0.25">
      <c r="A870" s="39"/>
      <c r="AA870" s="40"/>
      <c r="AB870" s="40"/>
      <c r="AC870" s="40"/>
      <c r="AD870" s="40"/>
    </row>
    <row r="871" spans="1:30" x14ac:dyDescent="0.25">
      <c r="A871" s="39"/>
      <c r="AA871" s="40"/>
      <c r="AB871" s="40"/>
      <c r="AC871" s="40"/>
      <c r="AD871" s="40"/>
    </row>
    <row r="872" spans="1:30" x14ac:dyDescent="0.25">
      <c r="A872" s="39"/>
      <c r="AA872" s="40"/>
      <c r="AB872" s="40"/>
      <c r="AC872" s="40"/>
      <c r="AD872" s="40"/>
    </row>
    <row r="873" spans="1:30" x14ac:dyDescent="0.25">
      <c r="A873" s="39"/>
      <c r="AA873" s="40"/>
      <c r="AB873" s="40"/>
      <c r="AC873" s="40"/>
      <c r="AD873" s="40"/>
    </row>
    <row r="874" spans="1:30" x14ac:dyDescent="0.25">
      <c r="A874" s="39"/>
      <c r="AA874" s="40"/>
      <c r="AB874" s="40"/>
      <c r="AC874" s="40"/>
      <c r="AD874" s="40"/>
    </row>
    <row r="875" spans="1:30" x14ac:dyDescent="0.25">
      <c r="A875" s="39"/>
      <c r="AA875" s="40"/>
      <c r="AB875" s="40"/>
      <c r="AC875" s="40"/>
      <c r="AD875" s="40"/>
    </row>
    <row r="876" spans="1:30" x14ac:dyDescent="0.25">
      <c r="A876" s="39"/>
      <c r="AA876" s="40"/>
      <c r="AB876" s="40"/>
      <c r="AC876" s="40"/>
      <c r="AD876" s="40"/>
    </row>
    <row r="877" spans="1:30" x14ac:dyDescent="0.25">
      <c r="A877" s="39"/>
      <c r="AA877" s="40"/>
      <c r="AB877" s="40"/>
      <c r="AC877" s="40"/>
      <c r="AD877" s="40"/>
    </row>
    <row r="878" spans="1:30" x14ac:dyDescent="0.25">
      <c r="A878" s="39"/>
      <c r="AA878" s="40"/>
      <c r="AB878" s="40"/>
      <c r="AC878" s="40"/>
      <c r="AD878" s="40"/>
    </row>
    <row r="879" spans="1:30" x14ac:dyDescent="0.25">
      <c r="A879" s="39"/>
      <c r="AA879" s="40"/>
      <c r="AB879" s="40"/>
      <c r="AC879" s="40"/>
      <c r="AD879" s="40"/>
    </row>
    <row r="880" spans="1:30" x14ac:dyDescent="0.25">
      <c r="A880" s="39"/>
      <c r="AA880" s="40"/>
      <c r="AB880" s="40"/>
      <c r="AC880" s="40"/>
      <c r="AD880" s="40"/>
    </row>
    <row r="881" spans="1:30" x14ac:dyDescent="0.25">
      <c r="A881" s="39"/>
      <c r="AA881" s="40"/>
      <c r="AB881" s="40"/>
      <c r="AC881" s="40"/>
      <c r="AD881" s="40"/>
    </row>
    <row r="882" spans="1:30" x14ac:dyDescent="0.25">
      <c r="A882" s="39"/>
      <c r="AA882" s="40"/>
      <c r="AB882" s="40"/>
      <c r="AC882" s="40"/>
      <c r="AD882" s="40"/>
    </row>
    <row r="883" spans="1:30" x14ac:dyDescent="0.25">
      <c r="A883" s="39"/>
      <c r="AA883" s="40"/>
      <c r="AB883" s="40"/>
      <c r="AC883" s="40"/>
      <c r="AD883" s="40"/>
    </row>
    <row r="884" spans="1:30" x14ac:dyDescent="0.25">
      <c r="A884" s="39"/>
      <c r="AA884" s="40"/>
      <c r="AB884" s="40"/>
      <c r="AC884" s="40"/>
      <c r="AD884" s="40"/>
    </row>
    <row r="885" spans="1:30" x14ac:dyDescent="0.25">
      <c r="A885" s="39"/>
      <c r="AA885" s="40"/>
      <c r="AB885" s="40"/>
      <c r="AC885" s="40"/>
      <c r="AD885" s="40"/>
    </row>
    <row r="886" spans="1:30" x14ac:dyDescent="0.25">
      <c r="A886" s="39"/>
      <c r="AA886" s="40"/>
      <c r="AB886" s="40"/>
      <c r="AC886" s="40"/>
      <c r="AD886" s="40"/>
    </row>
    <row r="887" spans="1:30" x14ac:dyDescent="0.25">
      <c r="A887" s="39"/>
      <c r="AA887" s="40"/>
      <c r="AB887" s="40"/>
      <c r="AC887" s="40"/>
      <c r="AD887" s="40"/>
    </row>
    <row r="888" spans="1:30" x14ac:dyDescent="0.25">
      <c r="A888" s="39"/>
      <c r="AA888" s="40"/>
      <c r="AB888" s="40"/>
      <c r="AC888" s="40"/>
      <c r="AD888" s="40"/>
    </row>
    <row r="889" spans="1:30" x14ac:dyDescent="0.25">
      <c r="A889" s="39"/>
      <c r="AA889" s="40"/>
      <c r="AB889" s="40"/>
      <c r="AC889" s="40"/>
      <c r="AD889" s="40"/>
    </row>
    <row r="890" spans="1:30" x14ac:dyDescent="0.25">
      <c r="A890" s="39"/>
      <c r="AA890" s="40"/>
      <c r="AB890" s="40"/>
      <c r="AC890" s="40"/>
      <c r="AD890" s="40"/>
    </row>
    <row r="891" spans="1:30" x14ac:dyDescent="0.25">
      <c r="A891" s="39"/>
      <c r="AA891" s="40"/>
      <c r="AB891" s="40"/>
      <c r="AC891" s="40"/>
      <c r="AD891" s="40"/>
    </row>
    <row r="892" spans="1:30" x14ac:dyDescent="0.25">
      <c r="A892" s="39"/>
      <c r="AA892" s="40"/>
      <c r="AB892" s="40"/>
      <c r="AC892" s="40"/>
      <c r="AD892" s="40"/>
    </row>
    <row r="893" spans="1:30" x14ac:dyDescent="0.25">
      <c r="A893" s="39"/>
      <c r="AA893" s="40"/>
      <c r="AB893" s="40"/>
      <c r="AC893" s="40"/>
      <c r="AD893" s="40"/>
    </row>
    <row r="894" spans="1:30" x14ac:dyDescent="0.25">
      <c r="A894" s="39"/>
      <c r="AA894" s="40"/>
      <c r="AB894" s="40"/>
      <c r="AC894" s="40"/>
      <c r="AD894" s="40"/>
    </row>
    <row r="895" spans="1:30" x14ac:dyDescent="0.25">
      <c r="A895" s="39"/>
      <c r="AA895" s="40"/>
      <c r="AB895" s="40"/>
      <c r="AC895" s="40"/>
      <c r="AD895" s="40"/>
    </row>
    <row r="896" spans="1:30" x14ac:dyDescent="0.25">
      <c r="A896" s="39"/>
      <c r="AA896" s="40"/>
      <c r="AB896" s="40"/>
      <c r="AC896" s="40"/>
      <c r="AD896" s="40"/>
    </row>
    <row r="897" spans="1:30" x14ac:dyDescent="0.25">
      <c r="A897" s="39"/>
      <c r="AA897" s="40"/>
      <c r="AB897" s="40"/>
      <c r="AC897" s="40"/>
      <c r="AD897" s="40"/>
    </row>
    <row r="898" spans="1:30" x14ac:dyDescent="0.25">
      <c r="A898" s="39"/>
      <c r="AA898" s="40"/>
      <c r="AB898" s="40"/>
      <c r="AC898" s="40"/>
      <c r="AD898" s="40"/>
    </row>
    <row r="899" spans="1:30" x14ac:dyDescent="0.25">
      <c r="A899" s="39"/>
      <c r="AA899" s="40"/>
      <c r="AB899" s="40"/>
      <c r="AC899" s="40"/>
      <c r="AD899" s="40"/>
    </row>
    <row r="900" spans="1:30" x14ac:dyDescent="0.25">
      <c r="A900" s="39"/>
      <c r="AA900" s="40"/>
      <c r="AB900" s="40"/>
      <c r="AC900" s="40"/>
      <c r="AD900" s="40"/>
    </row>
    <row r="901" spans="1:30" x14ac:dyDescent="0.25">
      <c r="A901" s="39"/>
      <c r="AA901" s="40"/>
      <c r="AB901" s="40"/>
      <c r="AC901" s="40"/>
      <c r="AD901" s="40"/>
    </row>
    <row r="902" spans="1:30" x14ac:dyDescent="0.25">
      <c r="A902" s="39"/>
      <c r="AA902" s="40"/>
      <c r="AB902" s="40"/>
      <c r="AC902" s="40"/>
      <c r="AD902" s="40"/>
    </row>
    <row r="903" spans="1:30" x14ac:dyDescent="0.25">
      <c r="A903" s="39"/>
      <c r="AA903" s="40"/>
      <c r="AB903" s="40"/>
      <c r="AC903" s="40"/>
      <c r="AD903" s="40"/>
    </row>
    <row r="904" spans="1:30" x14ac:dyDescent="0.25">
      <c r="A904" s="39"/>
      <c r="AA904" s="40"/>
      <c r="AB904" s="40"/>
      <c r="AC904" s="40"/>
      <c r="AD904" s="40"/>
    </row>
    <row r="905" spans="1:30" x14ac:dyDescent="0.25">
      <c r="A905" s="39"/>
      <c r="AA905" s="40"/>
      <c r="AB905" s="40"/>
      <c r="AC905" s="40"/>
      <c r="AD905" s="40"/>
    </row>
    <row r="906" spans="1:30" x14ac:dyDescent="0.25">
      <c r="A906" s="39"/>
      <c r="AA906" s="40"/>
      <c r="AB906" s="40"/>
      <c r="AC906" s="40"/>
      <c r="AD906" s="40"/>
    </row>
    <row r="907" spans="1:30" x14ac:dyDescent="0.25">
      <c r="A907" s="39"/>
      <c r="AA907" s="40"/>
      <c r="AB907" s="40"/>
      <c r="AC907" s="40"/>
      <c r="AD907" s="40"/>
    </row>
    <row r="908" spans="1:30" x14ac:dyDescent="0.25">
      <c r="A908" s="39"/>
      <c r="AA908" s="40"/>
      <c r="AB908" s="40"/>
      <c r="AC908" s="40"/>
      <c r="AD908" s="40"/>
    </row>
    <row r="909" spans="1:30" x14ac:dyDescent="0.25">
      <c r="A909" s="39"/>
      <c r="AA909" s="40"/>
      <c r="AB909" s="40"/>
      <c r="AC909" s="40"/>
      <c r="AD909" s="40"/>
    </row>
    <row r="910" spans="1:30" x14ac:dyDescent="0.25">
      <c r="A910" s="39"/>
      <c r="AA910" s="40"/>
      <c r="AB910" s="40"/>
      <c r="AC910" s="40"/>
      <c r="AD910" s="40"/>
    </row>
    <row r="911" spans="1:30" x14ac:dyDescent="0.25">
      <c r="A911" s="39"/>
      <c r="AA911" s="40"/>
      <c r="AB911" s="40"/>
      <c r="AC911" s="40"/>
      <c r="AD911" s="40"/>
    </row>
    <row r="912" spans="1:30" x14ac:dyDescent="0.25">
      <c r="A912" s="39"/>
      <c r="AA912" s="40"/>
      <c r="AB912" s="40"/>
      <c r="AC912" s="40"/>
      <c r="AD912" s="40"/>
    </row>
    <row r="913" spans="1:30" x14ac:dyDescent="0.25">
      <c r="A913" s="39"/>
      <c r="AA913" s="40"/>
      <c r="AB913" s="40"/>
      <c r="AC913" s="40"/>
      <c r="AD913" s="40"/>
    </row>
    <row r="914" spans="1:30" x14ac:dyDescent="0.25">
      <c r="A914" s="39"/>
      <c r="AA914" s="40"/>
      <c r="AB914" s="40"/>
      <c r="AC914" s="40"/>
      <c r="AD914" s="40"/>
    </row>
    <row r="915" spans="1:30" x14ac:dyDescent="0.25">
      <c r="A915" s="39"/>
      <c r="AA915" s="40"/>
      <c r="AB915" s="40"/>
      <c r="AC915" s="40"/>
      <c r="AD915" s="40"/>
    </row>
    <row r="916" spans="1:30" x14ac:dyDescent="0.25">
      <c r="A916" s="39"/>
      <c r="AA916" s="40"/>
      <c r="AB916" s="40"/>
      <c r="AC916" s="40"/>
      <c r="AD916" s="40"/>
    </row>
    <row r="917" spans="1:30" x14ac:dyDescent="0.25">
      <c r="A917" s="39"/>
      <c r="AA917" s="40"/>
      <c r="AB917" s="40"/>
      <c r="AC917" s="40"/>
      <c r="AD917" s="40"/>
    </row>
    <row r="918" spans="1:30" x14ac:dyDescent="0.25">
      <c r="A918" s="39"/>
      <c r="AA918" s="40"/>
      <c r="AB918" s="40"/>
      <c r="AC918" s="40"/>
      <c r="AD918" s="40"/>
    </row>
    <row r="919" spans="1:30" x14ac:dyDescent="0.25">
      <c r="A919" s="39"/>
      <c r="AA919" s="40"/>
      <c r="AB919" s="40"/>
      <c r="AC919" s="40"/>
      <c r="AD919" s="40"/>
    </row>
    <row r="920" spans="1:30" x14ac:dyDescent="0.25">
      <c r="A920" s="39"/>
      <c r="AA920" s="40"/>
      <c r="AB920" s="40"/>
      <c r="AC920" s="40"/>
      <c r="AD920" s="40"/>
    </row>
    <row r="921" spans="1:30" x14ac:dyDescent="0.25">
      <c r="A921" s="39"/>
      <c r="AA921" s="40"/>
      <c r="AB921" s="40"/>
      <c r="AC921" s="40"/>
      <c r="AD921" s="40"/>
    </row>
    <row r="922" spans="1:30" x14ac:dyDescent="0.25">
      <c r="A922" s="39"/>
      <c r="AA922" s="40"/>
      <c r="AB922" s="40"/>
      <c r="AC922" s="40"/>
      <c r="AD922" s="40"/>
    </row>
    <row r="923" spans="1:30" x14ac:dyDescent="0.25">
      <c r="A923" s="39"/>
      <c r="AA923" s="40"/>
      <c r="AB923" s="40"/>
      <c r="AC923" s="40"/>
      <c r="AD923" s="40"/>
    </row>
    <row r="924" spans="1:30" x14ac:dyDescent="0.25">
      <c r="A924" s="39"/>
      <c r="AA924" s="40"/>
      <c r="AB924" s="40"/>
      <c r="AC924" s="40"/>
      <c r="AD924" s="40"/>
    </row>
    <row r="925" spans="1:30" x14ac:dyDescent="0.25">
      <c r="A925" s="39"/>
      <c r="AA925" s="40"/>
      <c r="AB925" s="40"/>
      <c r="AC925" s="40"/>
      <c r="AD925" s="40"/>
    </row>
    <row r="926" spans="1:30" x14ac:dyDescent="0.25">
      <c r="A926" s="39"/>
      <c r="AA926" s="40"/>
      <c r="AB926" s="40"/>
      <c r="AC926" s="40"/>
      <c r="AD926" s="40"/>
    </row>
    <row r="927" spans="1:30" x14ac:dyDescent="0.25">
      <c r="A927" s="39"/>
      <c r="AA927" s="40"/>
      <c r="AB927" s="40"/>
      <c r="AC927" s="40"/>
      <c r="AD927" s="40"/>
    </row>
    <row r="928" spans="1:30" x14ac:dyDescent="0.25">
      <c r="A928" s="39"/>
      <c r="AA928" s="40"/>
      <c r="AB928" s="40"/>
      <c r="AC928" s="40"/>
      <c r="AD928" s="40"/>
    </row>
    <row r="929" spans="1:30" x14ac:dyDescent="0.25">
      <c r="A929" s="39"/>
      <c r="AA929" s="40"/>
      <c r="AB929" s="40"/>
      <c r="AC929" s="40"/>
      <c r="AD929" s="40"/>
    </row>
    <row r="930" spans="1:30" x14ac:dyDescent="0.25">
      <c r="A930" s="39"/>
      <c r="AA930" s="40"/>
      <c r="AB930" s="40"/>
      <c r="AC930" s="40"/>
      <c r="AD930" s="40"/>
    </row>
    <row r="931" spans="1:30" x14ac:dyDescent="0.25">
      <c r="A931" s="39"/>
      <c r="AA931" s="40"/>
      <c r="AB931" s="40"/>
      <c r="AC931" s="40"/>
      <c r="AD931" s="40"/>
    </row>
    <row r="932" spans="1:30" x14ac:dyDescent="0.25">
      <c r="A932" s="39"/>
      <c r="AA932" s="40"/>
      <c r="AB932" s="40"/>
      <c r="AC932" s="40"/>
      <c r="AD932" s="40"/>
    </row>
    <row r="933" spans="1:30" x14ac:dyDescent="0.25">
      <c r="A933" s="39"/>
      <c r="AA933" s="40"/>
      <c r="AB933" s="40"/>
      <c r="AC933" s="40"/>
      <c r="AD933" s="40"/>
    </row>
    <row r="934" spans="1:30" x14ac:dyDescent="0.25">
      <c r="A934" s="39"/>
      <c r="AA934" s="40"/>
      <c r="AB934" s="40"/>
      <c r="AC934" s="40"/>
      <c r="AD934" s="40"/>
    </row>
    <row r="935" spans="1:30" x14ac:dyDescent="0.25">
      <c r="A935" s="39"/>
      <c r="AA935" s="40"/>
      <c r="AB935" s="40"/>
      <c r="AC935" s="40"/>
      <c r="AD935" s="40"/>
    </row>
    <row r="936" spans="1:30" x14ac:dyDescent="0.25">
      <c r="A936" s="39"/>
      <c r="AA936" s="40"/>
      <c r="AB936" s="40"/>
      <c r="AC936" s="40"/>
      <c r="AD936" s="40"/>
    </row>
    <row r="937" spans="1:30" x14ac:dyDescent="0.25">
      <c r="A937" s="39"/>
      <c r="AA937" s="40"/>
      <c r="AB937" s="40"/>
      <c r="AC937" s="40"/>
      <c r="AD937" s="40"/>
    </row>
    <row r="938" spans="1:30" x14ac:dyDescent="0.25">
      <c r="A938" s="39"/>
      <c r="AA938" s="40"/>
      <c r="AB938" s="40"/>
      <c r="AC938" s="40"/>
      <c r="AD938" s="40"/>
    </row>
    <row r="939" spans="1:30" x14ac:dyDescent="0.25">
      <c r="A939" s="39"/>
      <c r="AA939" s="40"/>
      <c r="AB939" s="40"/>
      <c r="AC939" s="40"/>
      <c r="AD939" s="40"/>
    </row>
    <row r="940" spans="1:30" x14ac:dyDescent="0.25">
      <c r="A940" s="39"/>
      <c r="AA940" s="40"/>
      <c r="AB940" s="40"/>
      <c r="AC940" s="40"/>
      <c r="AD940" s="40"/>
    </row>
    <row r="941" spans="1:30" x14ac:dyDescent="0.25">
      <c r="A941" s="39"/>
      <c r="AA941" s="40"/>
      <c r="AB941" s="40"/>
      <c r="AC941" s="40"/>
      <c r="AD941" s="40"/>
    </row>
    <row r="942" spans="1:30" x14ac:dyDescent="0.25">
      <c r="A942" s="39"/>
      <c r="AA942" s="40"/>
      <c r="AB942" s="40"/>
      <c r="AC942" s="40"/>
      <c r="AD942" s="40"/>
    </row>
    <row r="943" spans="1:30" x14ac:dyDescent="0.25">
      <c r="A943" s="39"/>
      <c r="AA943" s="40"/>
      <c r="AB943" s="40"/>
      <c r="AC943" s="40"/>
      <c r="AD943" s="40"/>
    </row>
    <row r="944" spans="1:30" x14ac:dyDescent="0.25">
      <c r="A944" s="39"/>
      <c r="AA944" s="40"/>
      <c r="AB944" s="40"/>
      <c r="AC944" s="40"/>
      <c r="AD944" s="40"/>
    </row>
    <row r="945" spans="1:30" x14ac:dyDescent="0.25">
      <c r="A945" s="39"/>
      <c r="AA945" s="40"/>
      <c r="AB945" s="40"/>
      <c r="AC945" s="40"/>
      <c r="AD945" s="40"/>
    </row>
    <row r="946" spans="1:30" x14ac:dyDescent="0.25">
      <c r="A946" s="39"/>
      <c r="AA946" s="40"/>
      <c r="AB946" s="40"/>
      <c r="AC946" s="40"/>
      <c r="AD946" s="40"/>
    </row>
  </sheetData>
  <autoFilter ref="A1:AD543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151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186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185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219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197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214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151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151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151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151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151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184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185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186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191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151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192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151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150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186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186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151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214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151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151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214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151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214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214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151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151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214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219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219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219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227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214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186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228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229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219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186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214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214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0" sqref="F5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1" t="s">
        <v>54</v>
      </c>
      <c r="C2" s="3" t="s">
        <v>70</v>
      </c>
      <c r="D2" s="12">
        <f>SUMIFS('Tourney History'!C:C,'Tourney History'!B:B,A2)</f>
        <v>115</v>
      </c>
      <c r="E2" s="4">
        <f>AVERAGEIFS('Tourney History'!C:C,'Tourney History'!B:B,A2)</f>
        <v>19.166666666666668</v>
      </c>
      <c r="F2" s="13">
        <f t="array" ref="F2">MAX(IF('Tourney History'!B:B=A2, 'Tourney History'!C:C))</f>
        <v>35</v>
      </c>
      <c r="G2" s="12">
        <f>COUNTIFS('Tourney History'!B:B,A2,'Tourney History'!D:D, 1)</f>
        <v>4</v>
      </c>
      <c r="H2" s="2">
        <f>COUNTIFS('Tourney History'!B:B,A2,'Tourney History'!D:D, 0)</f>
        <v>2</v>
      </c>
      <c r="I2" s="42">
        <f>LOOKUP(2, 1/('Tourney History'!$B:$B=A2), 'Tourney History'!$AD:$AD)</f>
        <v>0.66666666666666663</v>
      </c>
      <c r="J2" s="12">
        <f>SUMIFS('Tourney History'!F:F,'Tourney History'!B:B,A2)</f>
        <v>15</v>
      </c>
      <c r="K2" s="2">
        <f>SUMIFS('Tourney History'!E:E,'Tourney History'!B:B,A2)-J2</f>
        <v>11</v>
      </c>
      <c r="L2" s="42">
        <f>LOOKUP(2, 1/('Tourney History'!$B:$B=A2), 'Tourney History'!$AB:$AB)</f>
        <v>0.58333333333333337</v>
      </c>
      <c r="M2" s="12">
        <f>SUMIFS('Tourney History'!H:H,'Tourney History'!B:B,A2)</f>
        <v>59</v>
      </c>
      <c r="N2" s="2">
        <f>SUMIFS('Tourney History'!G:G,'Tourney History'!B:B,A2)-M2</f>
        <v>50</v>
      </c>
      <c r="O2" s="42">
        <f>LOOKUP(2, 1/('Tourney History'!$B:$B=A2), 'Tourney History'!$AC:$AC)</f>
        <v>0.54499999999999993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4</v>
      </c>
      <c r="S2" s="2">
        <f>COUNTIFS('Tourney History'!$B:$B,$A$2,'Tourney History'!N:N, 1)</f>
        <v>5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1</v>
      </c>
      <c r="AD2" s="2">
        <f>COUNTIFS('Tourney History'!$B:$B,$A$2,'Tourney History'!Y:Y, 1)</f>
        <v>1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37</v>
      </c>
      <c r="E3" s="4">
        <f>AVERAGEIFS('Tourney History'!C:C,'Tourney History'!B:B,A3)</f>
        <v>12.333333333333334</v>
      </c>
      <c r="F3" s="13">
        <f t="array" ref="F3">MAX(IF('Tourney History'!B:B=A3, 'Tourney History'!C:C))</f>
        <v>18</v>
      </c>
      <c r="G3" s="12">
        <f>COUNTIFS('Tourney History'!B:B,A3,'Tourney History'!D:D, 1)</f>
        <v>1</v>
      </c>
      <c r="H3" s="2">
        <f>COUNTIFS('Tourney History'!B:B,A3,'Tourney History'!D:D, 0)</f>
        <v>2</v>
      </c>
      <c r="I3" s="42">
        <f>LOOKUP(2, 1/('Tourney History'!$B:$B=A3), 'Tourney History'!$AD:$AD)</f>
        <v>0.33333333333333331</v>
      </c>
      <c r="J3" s="12">
        <f>SUMIFS('Tourney History'!F:F,'Tourney History'!B:B,A3)</f>
        <v>7</v>
      </c>
      <c r="K3" s="2">
        <f>SUMIFS('Tourney History'!E:E,'Tourney History'!B:B,A3)-J3</f>
        <v>7</v>
      </c>
      <c r="L3" s="42">
        <f>LOOKUP(2, 1/('Tourney History'!$B:$B=A3), 'Tourney History'!$AB:$AB)</f>
        <v>0.51666666666666672</v>
      </c>
      <c r="M3" s="12">
        <f>SUMIFS('Tourney History'!H:H,'Tourney History'!B:B,A3)</f>
        <v>27</v>
      </c>
      <c r="N3" s="2">
        <f>SUMIFS('Tourney History'!G:G,'Tourney History'!B:B,A3)-M3</f>
        <v>28</v>
      </c>
      <c r="O3" s="42">
        <f>LOOKUP(2, 1/('Tourney History'!$B:$B=A3), 'Tourney History'!$AC:$AC)</f>
        <v>0.50666666666666671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1</v>
      </c>
      <c r="AC3" s="2">
        <f>COUNTIFS('Tourney History'!$B:$B,$A$3,'Tourney History'!X:X, 1)</f>
        <v>1</v>
      </c>
      <c r="AD3" s="2">
        <f>COUNTIFS('Tourney History'!$B:$B,$A$3,'Tourney History'!Y:Y, 1)</f>
        <v>2</v>
      </c>
      <c r="AE3" s="2">
        <f>COUNTIFS('Tourney History'!$B:$B,$A$3,'Tourney History'!Z:Z, 1)</f>
        <v>0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270</v>
      </c>
      <c r="E4" s="4">
        <f>AVERAGEIFS('Tourney History'!C:C,'Tourney History'!B:B,A4)</f>
        <v>22.5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6</v>
      </c>
      <c r="I4" s="42">
        <f>LOOKUP(2, 1/('Tourney History'!$B:$B=A4), 'Tourney History'!$AD:$AD)</f>
        <v>0.5</v>
      </c>
      <c r="J4" s="12">
        <f>SUMIFS('Tourney History'!F:F,'Tourney History'!B:B,A4)</f>
        <v>24</v>
      </c>
      <c r="K4" s="2">
        <f>SUMIFS('Tourney History'!E:E,'Tourney History'!B:B,A4)-J4</f>
        <v>27</v>
      </c>
      <c r="L4" s="42">
        <f>LOOKUP(2, 1/('Tourney History'!$B:$B=A4), 'Tourney History'!$AB:$AB)</f>
        <v>0.46249999999999997</v>
      </c>
      <c r="M4" s="12">
        <f>SUMIFS('Tourney History'!H:H,'Tourney History'!B:B,A4)</f>
        <v>98</v>
      </c>
      <c r="N4" s="2">
        <f>SUMIFS('Tourney History'!G:G,'Tourney History'!B:B,A4)-M4</f>
        <v>106</v>
      </c>
      <c r="O4" s="42">
        <f>LOOKUP(2, 1/('Tourney History'!$B:$B=A4), 'Tourney History'!$AC:$AC)</f>
        <v>0.47333333333333333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70</v>
      </c>
      <c r="C5" s="2" t="s">
        <v>70</v>
      </c>
      <c r="D5" s="12">
        <f>SUMIFS('Tourney History'!C:C,'Tourney History'!B:B,A5)</f>
        <v>20</v>
      </c>
      <c r="E5" s="4">
        <f>AVERAGEIFS('Tourney History'!C:C,'Tourney History'!B:B,A5)</f>
        <v>20</v>
      </c>
      <c r="F5" s="13">
        <f t="array" ref="F5">MAX(IF('Tourney History'!B:B=A5, 'Tourney History'!C:C))</f>
        <v>20</v>
      </c>
      <c r="G5" s="12">
        <f>COUNTIFS('Tourney History'!B:B,A5,'Tourney History'!D:D, 1)</f>
        <v>0</v>
      </c>
      <c r="H5" s="2">
        <f>COUNTIFS('Tourney History'!B:B,A5,'Tourney History'!D:D, 0)</f>
        <v>1</v>
      </c>
      <c r="I5" s="42">
        <f>LOOKUP(2, 1/('Tourney History'!$B:$B=A5), 'Tourney History'!$AD:$AD)</f>
        <v>0</v>
      </c>
      <c r="J5" s="12">
        <f>SUMIFS('Tourney History'!F:F,'Tourney History'!B:B,A5)</f>
        <v>2</v>
      </c>
      <c r="K5" s="2">
        <f>SUMIFS('Tourney History'!E:E,'Tourney History'!B:B,A5)-J5</f>
        <v>3</v>
      </c>
      <c r="L5" s="42">
        <f>LOOKUP(2, 1/('Tourney History'!$B:$B=A5), 'Tourney History'!$AB:$AB)</f>
        <v>0.4</v>
      </c>
      <c r="M5" s="12">
        <f>SUMIFS('Tourney History'!H:H,'Tourney History'!B:B,A5)</f>
        <v>8</v>
      </c>
      <c r="N5" s="2">
        <f>SUMIFS('Tourney History'!G:G,'Tourney History'!B:B,A5)-M5</f>
        <v>12</v>
      </c>
      <c r="O5" s="42">
        <f>LOOKUP(2, 1/('Tourney History'!$B:$B=A5), 'Tourney History'!$AC:$AC)</f>
        <v>0.4</v>
      </c>
      <c r="P5" s="2">
        <f>COUNTIFS('Tourney History'!$B:$B,$A$5,'Tourney History'!K:K, 1)</f>
        <v>0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0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0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145</v>
      </c>
      <c r="E6" s="4">
        <f>AVERAGEIFS('Tourney History'!C:C,'Tourney History'!B:B,A6)</f>
        <v>14.5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5</v>
      </c>
      <c r="I6" s="42">
        <f>LOOKUP(2, 1/('Tourney History'!$B:$B=A6), 'Tourney History'!$AD:$AD)</f>
        <v>0.5</v>
      </c>
      <c r="J6" s="12">
        <f>SUMIFS('Tourney History'!F:F,'Tourney History'!B:B,A6)</f>
        <v>18</v>
      </c>
      <c r="K6" s="2">
        <f>SUMIFS('Tourney History'!E:E,'Tourney History'!B:B,A6)-J6</f>
        <v>23</v>
      </c>
      <c r="L6" s="42">
        <f>LOOKUP(2, 1/('Tourney History'!$B:$B=A6), 'Tourney History'!$AB:$AB)</f>
        <v>0.40500000000000008</v>
      </c>
      <c r="M6" s="12">
        <f>SUMIFS('Tourney History'!H:H,'Tourney History'!B:B,A6)</f>
        <v>81</v>
      </c>
      <c r="N6" s="2">
        <f>SUMIFS('Tourney History'!G:G,'Tourney History'!B:B,A6)-M6</f>
        <v>83</v>
      </c>
      <c r="O6" s="42">
        <f>LOOKUP(2, 1/('Tourney History'!$B:$B=A6), 'Tourney History'!$AC:$AC)</f>
        <v>0.48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4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166</v>
      </c>
      <c r="E7" s="4">
        <f>AVERAGEIFS('Tourney History'!C:C,'Tourney History'!B:B,A7)</f>
        <v>13.833333333333334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8</v>
      </c>
      <c r="I7" s="42">
        <f>LOOKUP(2, 1/('Tourney History'!$B:$B=A7), 'Tourney History'!$AD:$AD)</f>
        <v>0.33333333333333331</v>
      </c>
      <c r="J7" s="12">
        <f>SUMIFS('Tourney History'!F:F,'Tourney History'!B:B,A7)</f>
        <v>21</v>
      </c>
      <c r="K7" s="2">
        <f>SUMIFS('Tourney History'!E:E,'Tourney History'!B:B,A7)-J7</f>
        <v>29</v>
      </c>
      <c r="L7" s="42">
        <f>LOOKUP(2, 1/('Tourney History'!$B:$B=A7), 'Tourney History'!$AB:$AB)</f>
        <v>0.40833333333333327</v>
      </c>
      <c r="M7" s="12">
        <f>SUMIFS('Tourney History'!H:H,'Tourney History'!B:B,A7)</f>
        <v>95</v>
      </c>
      <c r="N7" s="2">
        <f>SUMIFS('Tourney History'!G:G,'Tourney History'!B:B,A7)-M7</f>
        <v>110</v>
      </c>
      <c r="O7" s="42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87</v>
      </c>
      <c r="E8" s="4">
        <f>AVERAGEIFS('Tourney History'!C:C,'Tourney History'!B:B,A8)</f>
        <v>17.399999999999999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2</v>
      </c>
      <c r="I8" s="42">
        <f>LOOKUP(2, 1/('Tourney History'!$B:$B=A8), 'Tourney History'!$AD:$AD)</f>
        <v>0.6</v>
      </c>
      <c r="J8" s="12">
        <f>SUMIFS('Tourney History'!F:F,'Tourney History'!B:B,A8)</f>
        <v>12</v>
      </c>
      <c r="K8" s="2">
        <f>SUMIFS('Tourney History'!E:E,'Tourney History'!B:B,A8)-J8</f>
        <v>9</v>
      </c>
      <c r="L8" s="42">
        <f>LOOKUP(2, 1/('Tourney History'!$B:$B=A8), 'Tourney History'!$AB:$AB)</f>
        <v>0.6</v>
      </c>
      <c r="M8" s="12">
        <f>SUMIFS('Tourney History'!H:H,'Tourney History'!B:B,A8)</f>
        <v>44</v>
      </c>
      <c r="N8" s="2">
        <f>SUMIFS('Tourney History'!G:G,'Tourney History'!B:B,A8)-M8</f>
        <v>38</v>
      </c>
      <c r="O8" s="42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19</v>
      </c>
      <c r="B9" s="6" t="s">
        <v>70</v>
      </c>
      <c r="C9" s="2" t="s">
        <v>70</v>
      </c>
      <c r="D9" s="12">
        <f>SUMIFS('Tourney History'!C:C,'Tourney History'!B:B,A9)</f>
        <v>206</v>
      </c>
      <c r="E9" s="4">
        <f>AVERAGEIFS('Tourney History'!C:C,'Tourney History'!B:B,A9)</f>
        <v>29.428571428571427</v>
      </c>
      <c r="F9" s="13">
        <f t="array" ref="F9">MAX(IF('Tourney History'!B:B=A9, 'Tourney History'!C:C))</f>
        <v>50</v>
      </c>
      <c r="G9" s="12">
        <f>COUNTIFS('Tourney History'!B:B,A9,'Tourney History'!D:D, 1)</f>
        <v>1</v>
      </c>
      <c r="H9" s="2">
        <f>COUNTIFS('Tourney History'!B:B,A9,'Tourney History'!D:D, 0)</f>
        <v>6</v>
      </c>
      <c r="I9" s="42">
        <f>LOOKUP(2, 1/('Tourney History'!$B:$B=A9), 'Tourney History'!$AD:$AD)</f>
        <v>0.14285714285714285</v>
      </c>
      <c r="J9" s="12">
        <f>SUMIFS('Tourney History'!F:F,'Tourney History'!B:B,A9)</f>
        <v>14</v>
      </c>
      <c r="K9" s="2">
        <f>SUMIFS('Tourney History'!E:E,'Tourney History'!B:B,A9)-J9</f>
        <v>20</v>
      </c>
      <c r="L9" s="42">
        <f>LOOKUP(2, 1/('Tourney History'!$B:$B=A9), 'Tourney History'!$AB:$AB)</f>
        <v>0.40714285714285708</v>
      </c>
      <c r="M9" s="12">
        <f>SUMIFS('Tourney History'!H:H,'Tourney History'!B:B,A9)</f>
        <v>67</v>
      </c>
      <c r="N9" s="2">
        <f>SUMIFS('Tourney History'!G:G,'Tourney History'!B:B,A9)-M9</f>
        <v>78</v>
      </c>
      <c r="O9" s="42">
        <f>LOOKUP(2, 1/('Tourney History'!$B:$B=A9), 'Tourney History'!$AC:$AC)</f>
        <v>0.46142857142857141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118</v>
      </c>
      <c r="B10" s="1" t="s">
        <v>54</v>
      </c>
      <c r="C10" s="2" t="s">
        <v>70</v>
      </c>
      <c r="D10" s="12">
        <f>SUMIFS('Tourney History'!C:C,'Tourney History'!B:B,A10)</f>
        <v>114</v>
      </c>
      <c r="E10" s="4">
        <f>AVERAGEIFS('Tourney History'!C:C,'Tourney History'!B:B,A10)</f>
        <v>19</v>
      </c>
      <c r="F10" s="13">
        <f t="array" ref="F10">MAX(IF('Tourney History'!B:B=A10, 'Tourney History'!C:C))</f>
        <v>27</v>
      </c>
      <c r="G10" s="12">
        <f>COUNTIFS('Tourney History'!B:B,A10,'Tourney History'!D:D, 1)</f>
        <v>4</v>
      </c>
      <c r="H10" s="2">
        <f>COUNTIFS('Tourney History'!B:B,A10,'Tourney History'!D:D, 0)</f>
        <v>2</v>
      </c>
      <c r="I10" s="42">
        <f>LOOKUP(2, 1/('Tourney History'!$B:$B=A10), 'Tourney History'!$AD:$AD)</f>
        <v>0.66666666666666663</v>
      </c>
      <c r="J10" s="12">
        <f>SUMIFS('Tourney History'!F:F,'Tourney History'!B:B,A10)</f>
        <v>16</v>
      </c>
      <c r="K10" s="2">
        <f>SUMIFS('Tourney History'!E:E,'Tourney History'!B:B,A10)-J10</f>
        <v>11</v>
      </c>
      <c r="L10" s="42">
        <f>LOOKUP(2, 1/('Tourney History'!$B:$B=A10), 'Tourney History'!$AB:$AB)</f>
        <v>0.60833333333333328</v>
      </c>
      <c r="M10" s="12">
        <f>SUMIFS('Tourney History'!H:H,'Tourney History'!B:B,A10)</f>
        <v>62</v>
      </c>
      <c r="N10" s="2">
        <f>SUMIFS('Tourney History'!G:G,'Tourney History'!B:B,A10)-M10</f>
        <v>53</v>
      </c>
      <c r="O10" s="42">
        <f>LOOKUP(2, 1/('Tourney History'!$B:$B=A10), 'Tourney History'!$AC:$AC)</f>
        <v>0.55166666666666664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4</v>
      </c>
      <c r="S10" s="2">
        <f>COUNTIFS('Tourney History'!$B:$B,$A$10,'Tourney History'!N:N, 1)</f>
        <v>4</v>
      </c>
      <c r="T10" s="2">
        <f>COUNTIFS('Tourney History'!$B:$B,$A$10,'Tourney History'!O:O, 1)</f>
        <v>1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0</v>
      </c>
      <c r="AC10" s="2">
        <f>COUNTIFS('Tourney History'!$B:$B,$A$10,'Tourney History'!X:X, 1)</f>
        <v>2</v>
      </c>
      <c r="AD10" s="2">
        <f>COUNTIFS('Tourney History'!$B:$B,$A$10,'Tourney History'!Y:Y, 1)</f>
        <v>2</v>
      </c>
      <c r="AE10" s="2">
        <f>COUNTIFS('Tourney History'!$B:$B,$A$10,'Tourney History'!Z:Z, 1)</f>
        <v>1</v>
      </c>
    </row>
    <row r="11" spans="1:31" x14ac:dyDescent="0.25">
      <c r="A11" s="1" t="s">
        <v>21</v>
      </c>
      <c r="B11" s="6" t="s">
        <v>69</v>
      </c>
      <c r="C11" s="6" t="s">
        <v>70</v>
      </c>
      <c r="D11" s="12">
        <f>SUMIFS('Tourney History'!C:C,'Tourney History'!B:B,A11)</f>
        <v>203</v>
      </c>
      <c r="E11" s="4">
        <f>AVERAGEIFS('Tourney History'!C:C,'Tourney History'!B:B,A11)</f>
        <v>18.454545454545453</v>
      </c>
      <c r="F11" s="13">
        <f t="array" ref="F11">MAX(IF('Tourney History'!B:B=A11, 'Tourney History'!C:C))</f>
        <v>44</v>
      </c>
      <c r="G11" s="12">
        <f>COUNTIFS('Tourney History'!B:B,A11,'Tourney History'!D:D, 1)</f>
        <v>5</v>
      </c>
      <c r="H11" s="2">
        <f>COUNTIFS('Tourney History'!B:B,A11,'Tourney History'!D:D, 0)</f>
        <v>6</v>
      </c>
      <c r="I11" s="42">
        <f>LOOKUP(2, 1/('Tourney History'!$B:$B=A11), 'Tourney History'!$AD:$AD)</f>
        <v>0.45454545454545453</v>
      </c>
      <c r="J11" s="12">
        <f>SUMIFS('Tourney History'!F:F,'Tourney History'!B:B,A11)</f>
        <v>21</v>
      </c>
      <c r="K11" s="2">
        <f>SUMIFS('Tourney History'!E:E,'Tourney History'!B:B,A11)-J11</f>
        <v>27</v>
      </c>
      <c r="L11" s="42">
        <f>LOOKUP(2, 1/('Tourney History'!$B:$B=A11), 'Tourney History'!$AB:$AB)</f>
        <v>0.40454545454545454</v>
      </c>
      <c r="M11" s="12">
        <f>SUMIFS('Tourney History'!H:H,'Tourney History'!B:B,A11)</f>
        <v>94</v>
      </c>
      <c r="N11" s="2">
        <f>SUMIFS('Tourney History'!G:G,'Tourney History'!B:B,A11)-M11</f>
        <v>105</v>
      </c>
      <c r="O11" s="42">
        <f>LOOKUP(2, 1/('Tourney History'!$B:$B=A11), 'Tourney History'!$AC:$AC)</f>
        <v>0.45181818181818179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1</v>
      </c>
      <c r="S11" s="2">
        <f>COUNTIFS('Tourney History'!$B:$B,$A$11,'Tourney History'!N:N, 1)</f>
        <v>0</v>
      </c>
      <c r="T11" s="2">
        <f>COUNTIFS('Tourney History'!$B:$B,$A$11,'Tourney History'!O:O, 1)</f>
        <v>4</v>
      </c>
      <c r="U11" s="2">
        <f>COUNTIFS('Tourney History'!$B:$B,$A$11,'Tourney History'!P:P, 1)</f>
        <v>3</v>
      </c>
      <c r="V11" s="2">
        <f>COUNTIFS('Tourney History'!$B:$B,$A$11,'Tourney History'!Q:Q, 1)</f>
        <v>1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4</v>
      </c>
      <c r="AD11" s="2">
        <f>COUNTIFS('Tourney History'!$B:$B,$A$11,'Tourney History'!Y:Y, 1)</f>
        <v>2</v>
      </c>
      <c r="AE11" s="2">
        <f>COUNTIFS('Tourney History'!$B:$B,$A$11,'Tourney History'!Z:Z, 1)</f>
        <v>3</v>
      </c>
    </row>
    <row r="12" spans="1:31" x14ac:dyDescent="0.25">
      <c r="A12" s="1" t="s">
        <v>20</v>
      </c>
      <c r="B12" s="6" t="s">
        <v>98</v>
      </c>
      <c r="C12" s="6" t="s">
        <v>70</v>
      </c>
      <c r="D12" s="12">
        <f>SUMIFS('Tourney History'!C:C,'Tourney History'!B:B,A12)</f>
        <v>208</v>
      </c>
      <c r="E12" s="4">
        <f>AVERAGEIFS('Tourney History'!C:C,'Tourney History'!B:B,A12)</f>
        <v>18.90909090909091</v>
      </c>
      <c r="F12" s="13">
        <f t="array" ref="F12">MAX(IF('Tourney History'!B:B=A12, 'Tourney History'!C:C))</f>
        <v>41</v>
      </c>
      <c r="G12" s="12">
        <f>COUNTIFS('Tourney History'!B:B,A12,'Tourney History'!D:D, 1)</f>
        <v>5</v>
      </c>
      <c r="H12" s="2">
        <f>COUNTIFS('Tourney History'!B:B,A12,'Tourney History'!D:D, 0)</f>
        <v>6</v>
      </c>
      <c r="I12" s="42">
        <f>LOOKUP(2, 1/('Tourney History'!$B:$B=A12), 'Tourney History'!$AD:$AD)</f>
        <v>0.45454545454545453</v>
      </c>
      <c r="J12" s="12">
        <f>SUMIFS('Tourney History'!F:F,'Tourney History'!B:B,A12)</f>
        <v>24</v>
      </c>
      <c r="K12" s="2">
        <f>SUMIFS('Tourney History'!E:E,'Tourney History'!B:B,A12)-J12</f>
        <v>25</v>
      </c>
      <c r="L12" s="42">
        <f>LOOKUP(2, 1/('Tourney History'!$B:$B=A12), 'Tourney History'!$AB:$AB)</f>
        <v>0.50000000000000011</v>
      </c>
      <c r="M12" s="12">
        <f>SUMIFS('Tourney History'!H:H,'Tourney History'!B:B,A12)</f>
        <v>96</v>
      </c>
      <c r="N12" s="2">
        <f>SUMIFS('Tourney History'!G:G,'Tourney History'!B:B,A12)-M12</f>
        <v>101</v>
      </c>
      <c r="O12" s="42">
        <f>LOOKUP(2, 1/('Tourney History'!$B:$B=A12), 'Tourney History'!$AC:$AC)</f>
        <v>0.49272727272727279</v>
      </c>
      <c r="P12" s="2">
        <f>COUNTIFS('Tourney History'!$B:$B,$A$12,'Tourney History'!K:K, 1)</f>
        <v>0</v>
      </c>
      <c r="Q12" s="2">
        <f>COUNTIFS('Tourney History'!$B:$B,$A$12,'Tourney History'!L:L, 1)</f>
        <v>4</v>
      </c>
      <c r="R12" s="2">
        <f>COUNTIFS('Tourney History'!$B:$B,$A$12,'Tourney History'!M:M, 1)</f>
        <v>1</v>
      </c>
      <c r="S12" s="2">
        <f>COUNTIFS('Tourney History'!$B:$B,$A$12,'Tourney History'!N:N, 1)</f>
        <v>3</v>
      </c>
      <c r="T12" s="2">
        <f>COUNTIFS('Tourney History'!$B:$B,$A$12,'Tourney History'!O:O, 1)</f>
        <v>3</v>
      </c>
      <c r="U12" s="2">
        <f>COUNTIFS('Tourney History'!$B:$B,$A$12,'Tourney History'!P:P, 1)</f>
        <v>5</v>
      </c>
      <c r="V12" s="2">
        <f>COUNTIFS('Tourney History'!$B:$B,$A$12,'Tourney History'!Q:Q, 1)</f>
        <v>2</v>
      </c>
      <c r="W12" s="2">
        <f>COUNTIFS('Tourney History'!$B:$B,$A$12,'Tourney History'!R:R, 1)</f>
        <v>1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1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39</v>
      </c>
      <c r="B13" s="36" t="s">
        <v>54</v>
      </c>
      <c r="C13" s="2" t="s">
        <v>70</v>
      </c>
      <c r="D13" s="12">
        <f>SUMIFS('Tourney History'!C:C,'Tourney History'!B:B,A13)</f>
        <v>100</v>
      </c>
      <c r="E13" s="4">
        <f>AVERAGEIFS('Tourney History'!C:C,'Tourney History'!B:B,A13)</f>
        <v>16.666666666666668</v>
      </c>
      <c r="F13" s="13">
        <f t="array" ref="F13">MAX(IF('Tourney History'!B:B=A13, 'Tourney History'!C:C))</f>
        <v>29</v>
      </c>
      <c r="G13" s="12">
        <f>COUNTIFS('Tourney History'!B:B,A13,'Tourney History'!D:D, 1)</f>
        <v>2</v>
      </c>
      <c r="H13" s="2">
        <f>COUNTIFS('Tourney History'!B:B,A13,'Tourney History'!D:D, 0)</f>
        <v>4</v>
      </c>
      <c r="I13" s="42">
        <f>LOOKUP(2, 1/('Tourney History'!$B:$B=A13), 'Tourney History'!$AD:$AD)</f>
        <v>0.33333333333333331</v>
      </c>
      <c r="J13" s="12">
        <f>SUMIFS('Tourney History'!F:F,'Tourney History'!B:B,A13)</f>
        <v>11</v>
      </c>
      <c r="K13" s="2">
        <f>SUMIFS('Tourney History'!E:E,'Tourney History'!B:B,A13)-J13</f>
        <v>14</v>
      </c>
      <c r="L13" s="42">
        <f>LOOKUP(2, 1/('Tourney History'!$B:$B=A13), 'Tourney History'!$AB:$AB)</f>
        <v>0.42499999999999999</v>
      </c>
      <c r="M13" s="12">
        <f>SUMIFS('Tourney History'!H:H,'Tourney History'!B:B,A13)</f>
        <v>49</v>
      </c>
      <c r="N13" s="2">
        <f>SUMIFS('Tourney History'!G:G,'Tourney History'!B:B,A13)-M13</f>
        <v>52</v>
      </c>
      <c r="O13" s="42">
        <f>LOOKUP(2, 1/('Tourney History'!$B:$B=A13), 'Tourney History'!$AC:$AC)</f>
        <v>0.48499999999999993</v>
      </c>
      <c r="P13" s="2">
        <f>COUNTIFS('Tourney History'!$B:$B,$A$13,'Tourney History'!K:K, 1)</f>
        <v>0</v>
      </c>
      <c r="Q13" s="2">
        <f>COUNTIFS('Tourney History'!$B:$B,$A$13,'Tourney History'!L:L, 1)</f>
        <v>1</v>
      </c>
      <c r="R13" s="2">
        <f>COUNTIFS('Tourney History'!$B:$B,$A$13,'Tourney History'!M:M, 1)</f>
        <v>0</v>
      </c>
      <c r="S13" s="2">
        <f>COUNTIFS('Tourney History'!$B:$B,$A$13,'Tourney History'!N:N, 1)</f>
        <v>2</v>
      </c>
      <c r="T13" s="2">
        <f>COUNTIFS('Tourney History'!$B:$B,$A$13,'Tourney History'!O:O, 1)</f>
        <v>0</v>
      </c>
      <c r="U13" s="2">
        <f>COUNTIFS('Tourney History'!$B:$B,$A$13,'Tourney History'!P:P, 1)</f>
        <v>2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2</v>
      </c>
      <c r="AC13" s="2">
        <f>COUNTIFS('Tourney History'!$B:$B,$A$13,'Tourney History'!X:X, 1)</f>
        <v>2</v>
      </c>
      <c r="AD13" s="2">
        <f>COUNTIFS('Tourney History'!$B:$B,$A$13,'Tourney History'!Y:Y, 1)</f>
        <v>1</v>
      </c>
      <c r="AE13" s="2">
        <f>COUNTIFS('Tourney History'!$B:$B,$A$13,'Tourney History'!Z:Z, 1)</f>
        <v>1</v>
      </c>
    </row>
    <row r="14" spans="1:31" ht="15.75" x14ac:dyDescent="0.25">
      <c r="A14" s="1" t="s">
        <v>44</v>
      </c>
      <c r="B14" s="49" t="s">
        <v>70</v>
      </c>
      <c r="C14" s="2" t="s">
        <v>70</v>
      </c>
      <c r="D14" s="12">
        <f>SUMIFS('Tourney History'!C:C,'Tourney History'!B:B,A14)</f>
        <v>14</v>
      </c>
      <c r="E14" s="4">
        <f>AVERAGEIFS('Tourney History'!C:C,'Tourney History'!B:B,A14)</f>
        <v>14</v>
      </c>
      <c r="F14" s="13">
        <f t="array" ref="F14">MAX(IF('Tourney History'!B:B=A14, 'Tourney History'!C:C))</f>
        <v>14</v>
      </c>
      <c r="G14" s="12">
        <f>COUNTIFS('Tourney History'!B:B,A14,'Tourney History'!D:D, 1)</f>
        <v>0</v>
      </c>
      <c r="H14" s="2">
        <f>COUNTIFS('Tourney History'!B:B,A14,'Tourney History'!D:D, 0)</f>
        <v>1</v>
      </c>
      <c r="I14" s="42">
        <f>LOOKUP(2, 1/('Tourney History'!$B:$B=A14), 'Tourney History'!$AD:$AD)</f>
        <v>0</v>
      </c>
      <c r="J14" s="12">
        <f>SUMIFS('Tourney History'!F:F,'Tourney History'!B:B,A14)</f>
        <v>1</v>
      </c>
      <c r="K14" s="2">
        <f>SUMIFS('Tourney History'!E:E,'Tourney History'!B:B,A14)-J14</f>
        <v>3</v>
      </c>
      <c r="L14" s="42">
        <f>LOOKUP(2, 1/('Tourney History'!$B:$B=A14), 'Tourney History'!$AB:$AB)</f>
        <v>0.25</v>
      </c>
      <c r="M14" s="12">
        <f>SUMIFS('Tourney History'!H:H,'Tourney History'!B:B,A14)</f>
        <v>8</v>
      </c>
      <c r="N14" s="2">
        <f>SUMIFS('Tourney History'!G:G,'Tourney History'!B:B,A14)-M14</f>
        <v>11</v>
      </c>
      <c r="O14" s="42">
        <f>LOOKUP(2, 1/('Tourney History'!$B:$B=A14), 'Tourney History'!$AC:$AC)</f>
        <v>0.42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46</v>
      </c>
      <c r="B15" s="2" t="s">
        <v>70</v>
      </c>
      <c r="C15" s="2" t="s">
        <v>70</v>
      </c>
      <c r="D15" s="12">
        <f>SUMIFS('Tourney History'!C:C,'Tourney History'!B:B,A15)</f>
        <v>5</v>
      </c>
      <c r="E15" s="4">
        <f>AVERAGEIFS('Tourney History'!C:C,'Tourney History'!B:B,A15)</f>
        <v>5</v>
      </c>
      <c r="F15" s="13">
        <f t="array" ref="F15">MAX(IF('Tourney History'!B:B=A15, 'Tourney History'!C:C))</f>
        <v>5</v>
      </c>
      <c r="G15" s="12">
        <f>COUNTIFS('Tourney History'!B:B,A15,'Tourney History'!D:D, 1)</f>
        <v>0</v>
      </c>
      <c r="H15" s="2">
        <f>COUNTIFS('Tourney History'!B:B,A15,'Tourney History'!D:D, 0)</f>
        <v>1</v>
      </c>
      <c r="I15" s="42">
        <f>LOOKUP(2, 1/('Tourney History'!$B:$B=A15), 'Tourney History'!$AD:$AD)</f>
        <v>0</v>
      </c>
      <c r="J15" s="12">
        <f>SUMIFS('Tourney History'!F:F,'Tourney History'!B:B,A15)</f>
        <v>0</v>
      </c>
      <c r="K15" s="2">
        <f>SUMIFS('Tourney History'!E:E,'Tourney History'!B:B,A15)-J15</f>
        <v>3</v>
      </c>
      <c r="L15" s="42">
        <f>LOOKUP(2, 1/('Tourney History'!$B:$B=A15), 'Tourney History'!$AB:$AB)</f>
        <v>0</v>
      </c>
      <c r="M15" s="12">
        <f>SUMIFS('Tourney History'!H:H,'Tourney History'!B:B,A15)</f>
        <v>4</v>
      </c>
      <c r="N15" s="2">
        <f>SUMIFS('Tourney History'!G:G,'Tourney History'!B:B,A15)-M15</f>
        <v>9</v>
      </c>
      <c r="O15" s="42">
        <f>LOOKUP(2, 1/('Tourney History'!$B:$B=A15), 'Tourney History'!$AC:$AC)</f>
        <v>0.31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0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253</v>
      </c>
      <c r="B16" s="2" t="s">
        <v>70</v>
      </c>
      <c r="C16" s="2" t="s">
        <v>70</v>
      </c>
      <c r="D16" s="12">
        <f>SUMIFS('Tourney History'!C:C,'Tourney History'!B:B,A16)</f>
        <v>100</v>
      </c>
      <c r="E16" s="4">
        <f>AVERAGEIFS('Tourney History'!C:C,'Tourney History'!B:B,A16)</f>
        <v>33.333333333333336</v>
      </c>
      <c r="F16" s="13">
        <f t="array" ref="F16">MAX(IF('Tourney History'!B:B=A16, 'Tourney History'!C:C))</f>
        <v>41</v>
      </c>
      <c r="G16" s="12">
        <f>COUNTIFS('Tourney History'!B:B,A16,'Tourney History'!D:D, 1)</f>
        <v>0</v>
      </c>
      <c r="H16" s="2">
        <f>COUNTIFS('Tourney History'!B:B,A16,'Tourney History'!D:D, 0)</f>
        <v>3</v>
      </c>
      <c r="I16" s="42">
        <f>LOOKUP(2, 1/('Tourney History'!$B:$B=A16), 'Tourney History'!$AD:$AD)</f>
        <v>0</v>
      </c>
      <c r="J16" s="12">
        <f>SUMIFS('Tourney History'!F:F,'Tourney History'!B:B,A16)</f>
        <v>5</v>
      </c>
      <c r="K16" s="2">
        <f>SUMIFS('Tourney History'!E:E,'Tourney History'!B:B,A16)-J16</f>
        <v>9</v>
      </c>
      <c r="L16" s="42">
        <f>LOOKUP(2, 1/('Tourney History'!$B:$B=A16), 'Tourney History'!$AB:$AB)</f>
        <v>0.35000000000000003</v>
      </c>
      <c r="M16" s="12">
        <f>SUMIFS('Tourney History'!H:H,'Tourney History'!B:B,A16)</f>
        <v>23</v>
      </c>
      <c r="N16" s="2">
        <f>SUMIFS('Tourney History'!G:G,'Tourney History'!B:B,A16)-M16</f>
        <v>32</v>
      </c>
      <c r="O16" s="42">
        <f>LOOKUP(2, 1/('Tourney History'!$B:$B=A16), 'Tourney History'!$AC:$AC)</f>
        <v>0.41333333333333333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2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1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23</v>
      </c>
      <c r="B17" s="6" t="s">
        <v>145</v>
      </c>
      <c r="C17" s="2" t="s">
        <v>70</v>
      </c>
      <c r="D17" s="12">
        <f>SUMIFS('Tourney History'!C:C,'Tourney History'!B:B,A17)</f>
        <v>204</v>
      </c>
      <c r="E17" s="4">
        <f>AVERAGEIFS('Tourney History'!C:C,'Tourney History'!B:B,A17)</f>
        <v>13.6</v>
      </c>
      <c r="F17" s="13">
        <f t="array" ref="F17">MAX(IF('Tourney History'!B:B=A17, 'Tourney History'!C:C))</f>
        <v>21</v>
      </c>
      <c r="G17" s="12">
        <f>COUNTIFS('Tourney History'!B:B,A17,'Tourney History'!D:D, 1)</f>
        <v>12</v>
      </c>
      <c r="H17" s="2">
        <f>COUNTIFS('Tourney History'!B:B,A17,'Tourney History'!D:D, 0)</f>
        <v>3</v>
      </c>
      <c r="I17" s="42">
        <f>LOOKUP(2, 1/('Tourney History'!$B:$B=A17), 'Tourney History'!$AD:$AD)</f>
        <v>0.8</v>
      </c>
      <c r="J17" s="12">
        <f>SUMIFS('Tourney History'!F:F,'Tourney History'!B:B,A17)</f>
        <v>39</v>
      </c>
      <c r="K17" s="2">
        <f>SUMIFS('Tourney History'!E:E,'Tourney History'!B:B,A17)-J17</f>
        <v>26</v>
      </c>
      <c r="L17" s="42">
        <f>LOOKUP(2, 1/('Tourney History'!$B:$B=A17), 'Tourney History'!$AB:$AB)</f>
        <v>0.61333333333333317</v>
      </c>
      <c r="M17" s="12">
        <f>SUMIFS('Tourney History'!H:H,'Tourney History'!B:B,A17)</f>
        <v>147</v>
      </c>
      <c r="N17" s="2">
        <f>SUMIFS('Tourney History'!G:G,'Tourney History'!B:B,A17)-M17</f>
        <v>119</v>
      </c>
      <c r="O17" s="42">
        <f>LOOKUP(2, 1/('Tourney History'!$B:$B=A17), 'Tourney History'!$AC:$AC)</f>
        <v>0.56066666666666665</v>
      </c>
      <c r="P17" s="2">
        <f>COUNTIFS('Tourney History'!$B:$B,$A$17,'Tourney History'!K:K, 1)</f>
        <v>1</v>
      </c>
      <c r="Q17" s="2">
        <f>COUNTIFS('Tourney History'!$B:$B,$A$17,'Tourney History'!L:L, 1)</f>
        <v>6</v>
      </c>
      <c r="R17" s="2">
        <f>COUNTIFS('Tourney History'!$B:$B,$A$17,'Tourney History'!M:M, 1)</f>
        <v>2</v>
      </c>
      <c r="S17" s="2">
        <f>COUNTIFS('Tourney History'!$B:$B,$A$17,'Tourney History'!N:N, 1)</f>
        <v>3</v>
      </c>
      <c r="T17" s="2">
        <f>COUNTIFS('Tourney History'!$B:$B,$A$17,'Tourney History'!O:O, 1)</f>
        <v>7</v>
      </c>
      <c r="U17" s="2">
        <f>COUNTIFS('Tourney History'!$B:$B,$A$17,'Tourney History'!P:P, 1)</f>
        <v>2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4</v>
      </c>
      <c r="AC17" s="2">
        <f>COUNTIFS('Tourney History'!$B:$B,$A$17,'Tourney History'!X:X, 1)</f>
        <v>3</v>
      </c>
      <c r="AD17" s="2">
        <f>COUNTIFS('Tourney History'!$B:$B,$A$17,'Tourney History'!Y:Y, 1)</f>
        <v>4</v>
      </c>
      <c r="AE17" s="2">
        <f>COUNTIFS('Tourney History'!$B:$B,$A$17,'Tourney History'!Z:Z, 1)</f>
        <v>6</v>
      </c>
    </row>
    <row r="18" spans="1:31" x14ac:dyDescent="0.25">
      <c r="A18" s="2" t="s">
        <v>1</v>
      </c>
      <c r="B18" s="6" t="s">
        <v>128</v>
      </c>
      <c r="C18" s="2" t="s">
        <v>70</v>
      </c>
      <c r="D18" s="12">
        <f>SUMIFS('Tourney History'!C:C,'Tourney History'!B:B,A18)</f>
        <v>384</v>
      </c>
      <c r="E18" s="4">
        <f>AVERAGEIFS('Tourney History'!C:C,'Tourney History'!B:B,A18)</f>
        <v>32</v>
      </c>
      <c r="F18" s="13">
        <f t="array" ref="F18">MAX(IF('Tourney History'!B:B=A18, 'Tourney History'!C:C))</f>
        <v>48</v>
      </c>
      <c r="G18" s="12">
        <f>COUNTIFS('Tourney History'!B:B,A18,'Tourney History'!D:D, 1)</f>
        <v>9</v>
      </c>
      <c r="H18" s="2">
        <f>COUNTIFS('Tourney History'!B:B,A18,'Tourney History'!D:D, 0)</f>
        <v>3</v>
      </c>
      <c r="I18" s="42">
        <f>LOOKUP(2, 1/('Tourney History'!$B:$B=A18), 'Tourney History'!$AD:$AD)</f>
        <v>0.75</v>
      </c>
      <c r="J18" s="12">
        <f>SUMIFS('Tourney History'!F:F,'Tourney History'!B:B,A18)</f>
        <v>31</v>
      </c>
      <c r="K18" s="2">
        <f>SUMIFS('Tourney History'!E:E,'Tourney History'!B:B,A18)-J18</f>
        <v>21</v>
      </c>
      <c r="L18" s="42">
        <f>LOOKUP(2, 1/('Tourney History'!$B:$B=A18), 'Tourney History'!$AB:$AB)</f>
        <v>0.61666666666666659</v>
      </c>
      <c r="M18" s="12">
        <f>SUMIFS('Tourney History'!H:H,'Tourney History'!B:B,A18)</f>
        <v>116</v>
      </c>
      <c r="N18" s="2">
        <f>SUMIFS('Tourney History'!G:G,'Tourney History'!B:B,A18)-M18</f>
        <v>102</v>
      </c>
      <c r="O18" s="42">
        <f>LOOKUP(2, 1/('Tourney History'!$B:$B=A18), 'Tourney History'!$AC:$AC)</f>
        <v>0.54416666666666658</v>
      </c>
      <c r="P18" s="2">
        <f>COUNTIFS('Tourney History'!$B:$B,$A$18,'Tourney History'!K:K, 1)</f>
        <v>0</v>
      </c>
      <c r="Q18" s="2">
        <f>COUNTIFS('Tourney History'!$B:$B,$A$18,'Tourney History'!L:L, 1)</f>
        <v>5</v>
      </c>
      <c r="R18" s="2">
        <f>COUNTIFS('Tourney History'!$B:$B,$A$18,'Tourney History'!M:M, 1)</f>
        <v>3</v>
      </c>
      <c r="S18" s="2">
        <f>COUNTIFS('Tourney History'!$B:$B,$A$18,'Tourney History'!N:N, 1)</f>
        <v>0</v>
      </c>
      <c r="T18" s="2">
        <f>COUNTIFS('Tourney History'!$B:$B,$A$18,'Tourney History'!O:O, 1)</f>
        <v>5</v>
      </c>
      <c r="U18" s="2">
        <f>COUNTIFS('Tourney History'!$B:$B,$A$18,'Tourney History'!P:P, 1)</f>
        <v>0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6</v>
      </c>
      <c r="AE18" s="2">
        <f>COUNTIFS('Tourney History'!$B:$B,$A$18,'Tourney History'!Z:Z, 1)</f>
        <v>6</v>
      </c>
    </row>
    <row r="19" spans="1:31" x14ac:dyDescent="0.25">
      <c r="A19" s="2" t="s">
        <v>40</v>
      </c>
      <c r="B19" s="6" t="s">
        <v>130</v>
      </c>
      <c r="C19" s="2" t="s">
        <v>70</v>
      </c>
      <c r="D19" s="12">
        <f>SUMIFS('Tourney History'!C:C,'Tourney History'!B:B,A19)</f>
        <v>132</v>
      </c>
      <c r="E19" s="4">
        <f>AVERAGEIFS('Tourney History'!C:C,'Tourney History'!B:B,A19)</f>
        <v>22</v>
      </c>
      <c r="F19" s="13">
        <f t="array" ref="F19">MAX(IF('Tourney History'!B:B=A19, 'Tourney History'!C:C))</f>
        <v>36</v>
      </c>
      <c r="G19" s="12">
        <f>COUNTIFS('Tourney History'!B:B,A19,'Tourney History'!D:D, 1)</f>
        <v>3</v>
      </c>
      <c r="H19" s="2">
        <f>COUNTIFS('Tourney History'!B:B,A19,'Tourney History'!D:D, 0)</f>
        <v>3</v>
      </c>
      <c r="I19" s="42">
        <f>LOOKUP(2, 1/('Tourney History'!$B:$B=A19), 'Tourney History'!$AD:$AD)</f>
        <v>0.5</v>
      </c>
      <c r="J19" s="12">
        <f>SUMIFS('Tourney History'!F:F,'Tourney History'!B:B,A19)</f>
        <v>11</v>
      </c>
      <c r="K19" s="2">
        <f>SUMIFS('Tourney History'!E:E,'Tourney History'!B:B,A19)-J19</f>
        <v>12</v>
      </c>
      <c r="L19" s="42">
        <f>LOOKUP(2, 1/('Tourney History'!$B:$B=A19), 'Tourney History'!$AB:$AB)</f>
        <v>0.45833333333333331</v>
      </c>
      <c r="M19" s="12">
        <f>SUMIFS('Tourney History'!H:H,'Tourney History'!B:B,A19)</f>
        <v>44</v>
      </c>
      <c r="N19" s="2">
        <f>SUMIFS('Tourney History'!G:G,'Tourney History'!B:B,A19)-M19</f>
        <v>50</v>
      </c>
      <c r="O19" s="42">
        <f>LOOKUP(2, 1/('Tourney History'!$B:$B=A19), 'Tourney History'!$AC:$AC)</f>
        <v>0.46333333333333337</v>
      </c>
      <c r="P19" s="2">
        <f>COUNTIFS('Tourney History'!$B:$B,$A$19,'Tourney History'!K:K, 1)</f>
        <v>0</v>
      </c>
      <c r="Q19" s="2">
        <f>COUNTIFS('Tourney History'!$B:$B,$A$19,'Tourney History'!L:L, 1)</f>
        <v>1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0</v>
      </c>
      <c r="U19" s="2">
        <f>COUNTIFS('Tourney History'!$B:$B,$A$19,'Tourney History'!P:P, 1)</f>
        <v>3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0</v>
      </c>
      <c r="AD19" s="2">
        <f>COUNTIFS('Tourney History'!$B:$B,$A$19,'Tourney History'!Y:Y, 1)</f>
        <v>2</v>
      </c>
      <c r="AE19" s="2">
        <f>COUNTIFS('Tourney History'!$B:$B,$A$19,'Tourney History'!Z:Z, 1)</f>
        <v>0</v>
      </c>
    </row>
    <row r="20" spans="1:31" x14ac:dyDescent="0.25">
      <c r="A20" s="2" t="s">
        <v>111</v>
      </c>
      <c r="B20" s="6" t="s">
        <v>70</v>
      </c>
      <c r="C20" s="2" t="s">
        <v>70</v>
      </c>
      <c r="D20" s="12">
        <f>SUMIFS('Tourney History'!C:C,'Tourney History'!B:B,A20)</f>
        <v>32</v>
      </c>
      <c r="E20" s="4">
        <f>AVERAGEIFS('Tourney History'!C:C,'Tourney History'!B:B,A20)</f>
        <v>16</v>
      </c>
      <c r="F20" s="13">
        <f t="array" ref="F20">MAX(IF('Tourney History'!B:B=A20, 'Tourney History'!C:C))</f>
        <v>21</v>
      </c>
      <c r="G20" s="12">
        <f>COUNTIFS('Tourney History'!B:B,A20,'Tourney History'!D:D, 1)</f>
        <v>0</v>
      </c>
      <c r="H20" s="2">
        <f>COUNTIFS('Tourney History'!B:B,A20,'Tourney History'!D:D, 0)</f>
        <v>2</v>
      </c>
      <c r="I20" s="42">
        <f>LOOKUP(2, 1/('Tourney History'!$B:$B=A20), 'Tourney History'!$AD:$AD)</f>
        <v>0</v>
      </c>
      <c r="J20" s="12">
        <f>SUMIFS('Tourney History'!F:F,'Tourney History'!B:B,A20)</f>
        <v>4</v>
      </c>
      <c r="K20" s="2">
        <f>SUMIFS('Tourney History'!E:E,'Tourney History'!B:B,A20)-J20</f>
        <v>6</v>
      </c>
      <c r="L20" s="42">
        <f>LOOKUP(2, 1/('Tourney History'!$B:$B=A20), 'Tourney History'!$AB:$AB)</f>
        <v>0.4</v>
      </c>
      <c r="M20" s="12">
        <f>SUMIFS('Tourney History'!H:H,'Tourney History'!B:B,A20)</f>
        <v>17</v>
      </c>
      <c r="N20" s="2">
        <f>SUMIFS('Tourney History'!G:G,'Tourney History'!B:B,A20)-M20</f>
        <v>22</v>
      </c>
      <c r="O20" s="42">
        <f>LOOKUP(2, 1/('Tourney History'!$B:$B=A20), 'Tourney History'!$AC:$AC)</f>
        <v>0.43</v>
      </c>
      <c r="P20" s="2">
        <f>COUNTIFS('Tourney History'!$B:$B,$A$20,'Tourney History'!K:K, 1)</f>
        <v>0</v>
      </c>
      <c r="Q20" s="2">
        <f>COUNTIFS('Tourney History'!$B:$B,$A$20,'Tourney History'!L:L, 1)</f>
        <v>2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0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22</v>
      </c>
      <c r="B21" s="6" t="s">
        <v>54</v>
      </c>
      <c r="C21" s="2" t="s">
        <v>70</v>
      </c>
      <c r="D21" s="12">
        <f>SUMIFS('Tourney History'!C:C,'Tourney History'!B:B,A21)</f>
        <v>207</v>
      </c>
      <c r="E21" s="4">
        <f>AVERAGEIFS('Tourney History'!C:C,'Tourney History'!B:B,A21)</f>
        <v>23</v>
      </c>
      <c r="F21" s="13">
        <f t="array" ref="F21">MAX(IF('Tourney History'!B:B=A21, 'Tourney History'!C:C))</f>
        <v>43</v>
      </c>
      <c r="G21" s="12">
        <f>COUNTIFS('Tourney History'!B:B,A21,'Tourney History'!D:D, 1)</f>
        <v>3</v>
      </c>
      <c r="H21" s="2">
        <f>COUNTIFS('Tourney History'!B:B,A21,'Tourney History'!D:D, 0)</f>
        <v>6</v>
      </c>
      <c r="I21" s="42">
        <f>LOOKUP(2, 1/('Tourney History'!$B:$B=A21), 'Tourney History'!$AD:$AD)</f>
        <v>0.33333333333333331</v>
      </c>
      <c r="J21" s="12">
        <f>SUMIFS('Tourney History'!F:F,'Tourney History'!B:B,A21)</f>
        <v>20</v>
      </c>
      <c r="K21" s="2">
        <f>SUMIFS('Tourney History'!E:E,'Tourney History'!B:B,A21)-J21</f>
        <v>23</v>
      </c>
      <c r="L21" s="42">
        <f>LOOKUP(2, 1/('Tourney History'!$B:$B=A21), 'Tourney History'!$AB:$AB)</f>
        <v>0.46666666666666667</v>
      </c>
      <c r="M21" s="12">
        <f>SUMIFS('Tourney History'!H:H,'Tourney History'!B:B,A21)</f>
        <v>90</v>
      </c>
      <c r="N21" s="2">
        <f>SUMIFS('Tourney History'!G:G,'Tourney History'!B:B,A21)-M21</f>
        <v>96</v>
      </c>
      <c r="O21" s="42">
        <f>LOOKUP(2, 1/('Tourney History'!$B:$B=A21), 'Tourney History'!$AC:$AC)</f>
        <v>0.4811111111111111</v>
      </c>
      <c r="P21" s="2">
        <f>COUNTIFS('Tourney History'!$B:$B,$A$21,'Tourney History'!K:K, 1)</f>
        <v>1</v>
      </c>
      <c r="Q21" s="2">
        <f>COUNTIFS('Tourney History'!$B:$B,$A$21,'Tourney History'!L:L, 1)</f>
        <v>2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5</v>
      </c>
      <c r="AD21" s="2">
        <f>COUNTIFS('Tourney History'!$B:$B,$A$21,'Tourney History'!Y:Y, 1)</f>
        <v>1</v>
      </c>
      <c r="AE21" s="2">
        <f>COUNTIFS('Tourney History'!$B:$B,$A$21,'Tourney History'!Z:Z, 1)</f>
        <v>4</v>
      </c>
    </row>
    <row r="22" spans="1:31" x14ac:dyDescent="0.25">
      <c r="A22" s="2" t="s">
        <v>47</v>
      </c>
      <c r="B22" s="6" t="s">
        <v>54</v>
      </c>
      <c r="C22" s="2" t="s">
        <v>70</v>
      </c>
      <c r="D22" s="12">
        <f>SUMIFS('Tourney History'!C:C,'Tourney History'!B:B,A22)</f>
        <v>85</v>
      </c>
      <c r="E22" s="4">
        <f>AVERAGEIFS('Tourney History'!C:C,'Tourney History'!B:B,A22)</f>
        <v>14.166666666666666</v>
      </c>
      <c r="F22" s="13">
        <f t="array" ref="F22">MAX(IF('Tourney History'!B:B=A22, 'Tourney History'!C:C))</f>
        <v>25</v>
      </c>
      <c r="G22" s="12">
        <f>COUNTIFS('Tourney History'!B:B,A22,'Tourney History'!D:D, 1)</f>
        <v>3</v>
      </c>
      <c r="H22" s="2">
        <f>COUNTIFS('Tourney History'!B:B,A22,'Tourney History'!D:D, 0)</f>
        <v>3</v>
      </c>
      <c r="I22" s="42">
        <f>LOOKUP(2, 1/('Tourney History'!$B:$B=A22), 'Tourney History'!$AD:$AD)</f>
        <v>0.5</v>
      </c>
      <c r="J22" s="12">
        <f>SUMIFS('Tourney History'!F:F,'Tourney History'!B:B,A22)</f>
        <v>12</v>
      </c>
      <c r="K22" s="2">
        <f>SUMIFS('Tourney History'!E:E,'Tourney History'!B:B,A22)-J22</f>
        <v>14</v>
      </c>
      <c r="L22" s="42">
        <f>LOOKUP(2, 1/('Tourney History'!$B:$B=A22), 'Tourney History'!$AB:$AB)</f>
        <v>0.43333333333333335</v>
      </c>
      <c r="M22" s="12">
        <f>SUMIFS('Tourney History'!H:H,'Tourney History'!B:B,A22)</f>
        <v>51</v>
      </c>
      <c r="N22" s="2">
        <f>SUMIFS('Tourney History'!G:G,'Tourney History'!B:B,A22)-M22</f>
        <v>52</v>
      </c>
      <c r="O22" s="42">
        <f>LOOKUP(2, 1/('Tourney History'!$B:$B=A22), 'Tourney History'!$AC:$AC)</f>
        <v>0.48333333333333339</v>
      </c>
      <c r="P22" s="2">
        <f>COUNTIFS('Tourney History'!$B:$B,$A$22,'Tourney History'!K:K, 1)</f>
        <v>3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1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1</v>
      </c>
    </row>
    <row r="23" spans="1:31" x14ac:dyDescent="0.25">
      <c r="A23" s="2" t="s">
        <v>45</v>
      </c>
      <c r="B23" s="6" t="s">
        <v>70</v>
      </c>
      <c r="C23" s="2" t="s">
        <v>70</v>
      </c>
      <c r="D23" s="12">
        <f>SUMIFS('Tourney History'!C:C,'Tourney History'!B:B,A23)</f>
        <v>105</v>
      </c>
      <c r="E23" s="4">
        <f>AVERAGEIFS('Tourney History'!C:C,'Tourney History'!B:B,A23)</f>
        <v>17.5</v>
      </c>
      <c r="F23" s="13">
        <f t="array" ref="F23">MAX(IF('Tourney History'!B:B=A23, 'Tourney History'!C:C))</f>
        <v>22</v>
      </c>
      <c r="G23" s="12">
        <f>COUNTIFS('Tourney History'!B:B,A23,'Tourney History'!D:D, 1)</f>
        <v>3</v>
      </c>
      <c r="H23" s="2">
        <f>COUNTIFS('Tourney History'!B:B,A23,'Tourney History'!D:D, 0)</f>
        <v>3</v>
      </c>
      <c r="I23" s="42">
        <f>LOOKUP(2, 1/('Tourney History'!$B:$B=A23), 'Tourney History'!$AD:$AD)</f>
        <v>0.5</v>
      </c>
      <c r="J23" s="12">
        <f>SUMIFS('Tourney History'!F:F,'Tourney History'!B:B,A23)</f>
        <v>14</v>
      </c>
      <c r="K23" s="2">
        <f>SUMIFS('Tourney History'!E:E,'Tourney History'!B:B,A23)-J23</f>
        <v>11</v>
      </c>
      <c r="L23" s="42">
        <f>LOOKUP(2, 1/('Tourney History'!$B:$B=A23), 'Tourney History'!$AB:$AB)</f>
        <v>0.59166666666666667</v>
      </c>
      <c r="M23" s="12">
        <f>SUMIFS('Tourney History'!H:H,'Tourney History'!B:B,A23)</f>
        <v>51</v>
      </c>
      <c r="N23" s="2">
        <f>SUMIFS('Tourney History'!G:G,'Tourney History'!B:B,A23)-M23</f>
        <v>49</v>
      </c>
      <c r="O23" s="42">
        <f>LOOKUP(2, 1/('Tourney History'!$B:$B=A23), 'Tourney History'!$AC:$AC)</f>
        <v>0.51833333333333342</v>
      </c>
      <c r="P23" s="2">
        <f>COUNTIFS('Tourney History'!$B:$B,$A$23,'Tourney History'!K:K, 1)</f>
        <v>2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3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2" t="s">
        <v>18</v>
      </c>
      <c r="B24" s="36" t="s">
        <v>54</v>
      </c>
      <c r="C24" s="2" t="s">
        <v>70</v>
      </c>
      <c r="D24" s="12">
        <f>SUMIFS('Tourney History'!C:C,'Tourney History'!B:B,A24)</f>
        <v>223</v>
      </c>
      <c r="E24" s="4">
        <f>AVERAGEIFS('Tourney History'!C:C,'Tourney History'!B:B,A24)</f>
        <v>18.583333333333332</v>
      </c>
      <c r="F24" s="13">
        <f t="array" ref="F24">MAX(IF('Tourney History'!B:B=A24, 'Tourney History'!C:C))</f>
        <v>37</v>
      </c>
      <c r="G24" s="12">
        <f>COUNTIFS('Tourney History'!B:B,A24,'Tourney History'!D:D, 1)</f>
        <v>4</v>
      </c>
      <c r="H24" s="2">
        <f>COUNTIFS('Tourney History'!B:B,A24,'Tourney History'!D:D, 0)</f>
        <v>8</v>
      </c>
      <c r="I24" s="42">
        <f>LOOKUP(2, 1/('Tourney History'!$B:$B=A24), 'Tourney History'!$AD:$AD)</f>
        <v>0.33333333333333331</v>
      </c>
      <c r="J24" s="12">
        <f>SUMIFS('Tourney History'!F:F,'Tourney History'!B:B,A24)</f>
        <v>25</v>
      </c>
      <c r="K24" s="2">
        <f>SUMIFS('Tourney History'!E:E,'Tourney History'!B:B,A24)-J24</f>
        <v>28</v>
      </c>
      <c r="L24" s="42">
        <f>LOOKUP(2, 1/('Tourney History'!$B:$B=A24), 'Tourney History'!$AB:$AB)</f>
        <v>0.47916666666666669</v>
      </c>
      <c r="M24" s="12">
        <f>SUMIFS('Tourney History'!H:H,'Tourney History'!B:B,A24)</f>
        <v>107</v>
      </c>
      <c r="N24" s="2">
        <f>SUMIFS('Tourney History'!G:G,'Tourney History'!B:B,A24)-M24</f>
        <v>110</v>
      </c>
      <c r="O24" s="42">
        <f>LOOKUP(2, 1/('Tourney History'!$B:$B=A24), 'Tourney History'!$AC:$AC)</f>
        <v>0.49999999999999994</v>
      </c>
      <c r="P24" s="2">
        <f>COUNTIFS('Tourney History'!$B:$B,$A$24,'Tourney History'!K:K, 1)</f>
        <v>4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4</v>
      </c>
      <c r="T24" s="2">
        <f>COUNTIFS('Tourney History'!$B:$B,$A$24,'Tourney History'!O:O, 1)</f>
        <v>0</v>
      </c>
      <c r="U24" s="2">
        <f>COUNTIFS('Tourney History'!$B:$B,$A$24,'Tourney History'!P:P, 1)</f>
        <v>3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5</v>
      </c>
      <c r="AC24" s="2">
        <f>COUNTIFS('Tourney History'!$B:$B,$A$24,'Tourney History'!X:X, 1)</f>
        <v>3</v>
      </c>
      <c r="AD24" s="2">
        <f>COUNTIFS('Tourney History'!$B:$B,$A$24,'Tourney History'!Y:Y, 1)</f>
        <v>1</v>
      </c>
      <c r="AE24" s="2">
        <f>COUNTIFS('Tourney History'!$B:$B,$A$24,'Tourney History'!Z:Z, 1)</f>
        <v>3</v>
      </c>
    </row>
    <row r="25" spans="1:31" x14ac:dyDescent="0.25">
      <c r="A25" s="1" t="s">
        <v>41</v>
      </c>
      <c r="B25" s="2" t="s">
        <v>70</v>
      </c>
      <c r="C25" s="2" t="s">
        <v>70</v>
      </c>
      <c r="D25" s="12">
        <f>SUMIFS('Tourney History'!C:C,'Tourney History'!B:B,A25)</f>
        <v>68</v>
      </c>
      <c r="E25" s="4">
        <f>AVERAGEIFS('Tourney History'!C:C,'Tourney History'!B:B,A25)</f>
        <v>9.7142857142857135</v>
      </c>
      <c r="F25" s="13">
        <f t="array" ref="F25">MAX(IF('Tourney History'!B:B=A25, 'Tourney History'!C:C))</f>
        <v>14</v>
      </c>
      <c r="G25" s="12">
        <f>COUNTIFS('Tourney History'!B:B,A25,'Tourney History'!D:D, 1)</f>
        <v>3</v>
      </c>
      <c r="H25" s="2">
        <f>COUNTIFS('Tourney History'!B:B,A25,'Tourney History'!D:D, 0)</f>
        <v>4</v>
      </c>
      <c r="I25" s="42">
        <f>LOOKUP(2, 1/('Tourney History'!$B:$B=A25), 'Tourney History'!$AD:$AD)</f>
        <v>0.42857142857142855</v>
      </c>
      <c r="J25" s="12">
        <f>SUMIFS('Tourney History'!F:F,'Tourney History'!B:B,A25)</f>
        <v>13</v>
      </c>
      <c r="K25" s="2">
        <f>SUMIFS('Tourney History'!E:E,'Tourney History'!B:B,A25)-J25</f>
        <v>15</v>
      </c>
      <c r="L25" s="42">
        <f>LOOKUP(2, 1/('Tourney History'!$B:$B=A25), 'Tourney History'!$AB:$AB)</f>
        <v>0.4642857142857143</v>
      </c>
      <c r="M25" s="12">
        <f>SUMIFS('Tourney History'!H:H,'Tourney History'!B:B,A25)</f>
        <v>56</v>
      </c>
      <c r="N25" s="2">
        <f>SUMIFS('Tourney History'!G:G,'Tourney History'!B:B,A25)-M25</f>
        <v>61</v>
      </c>
      <c r="O25" s="42">
        <f>LOOKUP(2, 1/('Tourney History'!$B:$B=A25), 'Tourney History'!$AC:$AC)</f>
        <v>0.46857142857142858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0</v>
      </c>
      <c r="T25" s="2">
        <f>COUNTIFS('Tourney History'!$B:$B,$A$25,'Tourney History'!O:O, 1)</f>
        <v>1</v>
      </c>
      <c r="U25" s="2">
        <f>COUNTIFS('Tourney History'!$B:$B,$A$25,'Tourney History'!P:P, 1)</f>
        <v>2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2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1" t="s">
        <v>3</v>
      </c>
      <c r="B26" s="36" t="s">
        <v>129</v>
      </c>
      <c r="C26" s="2" t="s">
        <v>131</v>
      </c>
      <c r="D26" s="12">
        <f>SUMIFS('Tourney History'!C:C,'Tourney History'!B:B,A26)</f>
        <v>213</v>
      </c>
      <c r="E26" s="4">
        <f>AVERAGEIFS('Tourney History'!C:C,'Tourney History'!B:B,A26)</f>
        <v>30.428571428571427</v>
      </c>
      <c r="F26" s="13">
        <f t="array" ref="F26">MAX(IF('Tourney History'!B:B=A26, 'Tourney History'!C:C))</f>
        <v>44</v>
      </c>
      <c r="G26" s="12">
        <f>COUNTIFS('Tourney History'!B:B,A26,'Tourney History'!D:D, 1)</f>
        <v>5</v>
      </c>
      <c r="H26" s="2">
        <f>COUNTIFS('Tourney History'!B:B,A26,'Tourney History'!D:D, 0)</f>
        <v>2</v>
      </c>
      <c r="I26" s="42">
        <f>LOOKUP(2, 1/('Tourney History'!$B:$B=A26), 'Tourney History'!$AD:$AD)</f>
        <v>0.7142857142857143</v>
      </c>
      <c r="J26" s="12">
        <f>SUMIFS('Tourney History'!F:F,'Tourney History'!B:B,A26)</f>
        <v>17</v>
      </c>
      <c r="K26" s="2">
        <f>SUMIFS('Tourney History'!E:E,'Tourney History'!B:B,A26)-J26</f>
        <v>15</v>
      </c>
      <c r="L26" s="42">
        <f>LOOKUP(2, 1/('Tourney History'!$B:$B=A26), 'Tourney History'!$AB:$AB)</f>
        <v>0.52142857142857146</v>
      </c>
      <c r="M26" s="12">
        <f>SUMIFS('Tourney History'!H:H,'Tourney History'!B:B,A26)</f>
        <v>66</v>
      </c>
      <c r="N26" s="2">
        <f>SUMIFS('Tourney History'!G:G,'Tourney History'!B:B,A26)-M26</f>
        <v>63</v>
      </c>
      <c r="O26" s="42">
        <f>LOOKUP(2, 1/('Tourney History'!$B:$B=A26), 'Tourney History'!$AC:$AC)</f>
        <v>0.5099999999999999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1</v>
      </c>
      <c r="S26" s="2">
        <f>COUNTIFS('Tourney History'!$B:$B,$A$26,'Tourney History'!N:N, 1)</f>
        <v>1</v>
      </c>
      <c r="T26" s="2">
        <f>COUNTIFS('Tourney History'!$B:$B,$A$26,'Tourney History'!O:O, 1)</f>
        <v>4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4</v>
      </c>
      <c r="AE26" s="2">
        <f>COUNTIFS('Tourney History'!$B:$B,$A$26,'Tourney History'!Z:Z, 1)</f>
        <v>1</v>
      </c>
    </row>
    <row r="27" spans="1:31" ht="15.75" x14ac:dyDescent="0.25">
      <c r="A27" s="1" t="s">
        <v>120</v>
      </c>
      <c r="B27" s="36" t="s">
        <v>70</v>
      </c>
      <c r="C27" s="2" t="s">
        <v>70</v>
      </c>
      <c r="D27" s="12">
        <f>SUMIFS('Tourney History'!C:C,'Tourney History'!B:B,A27)</f>
        <v>39</v>
      </c>
      <c r="E27" s="4">
        <f>AVERAGEIFS('Tourney History'!C:C,'Tourney History'!B:B,A27)</f>
        <v>19.5</v>
      </c>
      <c r="F27" s="13">
        <f t="array" ref="F27">MAX(IF('Tourney History'!B:B=A27, 'Tourney History'!C:C))</f>
        <v>27</v>
      </c>
      <c r="G27" s="12">
        <f>COUNTIFS('Tourney History'!B:B,A27,'Tourney History'!D:D, 1)</f>
        <v>0</v>
      </c>
      <c r="H27" s="2">
        <f>COUNTIFS('Tourney History'!B:B,A27,'Tourney History'!D:D, 0)</f>
        <v>2</v>
      </c>
      <c r="I27" s="42">
        <f>LOOKUP(2, 1/('Tourney History'!$B:$B=A27), 'Tourney History'!$AD:$AD)</f>
        <v>0</v>
      </c>
      <c r="J27" s="12">
        <f>SUMIFS('Tourney History'!F:F,'Tourney History'!B:B,A27)</f>
        <v>4</v>
      </c>
      <c r="K27" s="2">
        <f>SUMIFS('Tourney History'!E:E,'Tourney History'!B:B,A27)-J27</f>
        <v>6</v>
      </c>
      <c r="L27" s="42">
        <f>LOOKUP(2, 1/('Tourney History'!$B:$B=A27), 'Tourney History'!$AB:$AB)</f>
        <v>0.4</v>
      </c>
      <c r="M27" s="12">
        <f>SUMIFS('Tourney History'!H:H,'Tourney History'!B:B,A27)</f>
        <v>17</v>
      </c>
      <c r="N27" s="2">
        <f>SUMIFS('Tourney History'!G:G,'Tourney History'!B:B,A27)-M27</f>
        <v>22</v>
      </c>
      <c r="O27" s="42">
        <f>LOOKUP(2, 1/('Tourney History'!$B:$B=A27), 'Tourney History'!$AC:$AC)</f>
        <v>0.43</v>
      </c>
      <c r="P27" s="2">
        <f>COUNTIFS('Tourney History'!$B:$B,$A$27,'Tourney History'!K:K, 1)</f>
        <v>0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0</v>
      </c>
      <c r="AC27" s="2">
        <f>COUNTIFS('Tourney History'!$B:$B,$A$27,'Tourney History'!X:X, 1)</f>
        <v>1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14</v>
      </c>
      <c r="B28" s="2" t="s">
        <v>70</v>
      </c>
      <c r="C28" s="2" t="s">
        <v>70</v>
      </c>
      <c r="D28" s="12">
        <f>SUMIFS('Tourney History'!C:C,'Tourney History'!B:B,A28)</f>
        <v>335</v>
      </c>
      <c r="E28" s="4">
        <f>AVERAGEIFS('Tourney History'!C:C,'Tourney History'!B:B,A28)</f>
        <v>30.454545454545453</v>
      </c>
      <c r="F28" s="13">
        <f t="array" ref="F28">MAX(IF('Tourney History'!B:B=A28, 'Tourney History'!C:C))</f>
        <v>55</v>
      </c>
      <c r="G28" s="12">
        <f>COUNTIFS('Tourney History'!B:B,A28,'Tourney History'!D:D, 1)</f>
        <v>3</v>
      </c>
      <c r="H28" s="2">
        <f>COUNTIFS('Tourney History'!B:B,A28,'Tourney History'!D:D, 0)</f>
        <v>8</v>
      </c>
      <c r="I28" s="42">
        <f>LOOKUP(2, 1/('Tourney History'!$B:$B=A28), 'Tourney History'!$AD:$AD)</f>
        <v>0.27272727272727271</v>
      </c>
      <c r="J28" s="12">
        <f>SUMIFS('Tourney History'!F:F,'Tourney History'!B:B,A28)</f>
        <v>20</v>
      </c>
      <c r="K28" s="2">
        <f>SUMIFS('Tourney History'!E:E,'Tourney History'!B:B,A28)-J28</f>
        <v>27</v>
      </c>
      <c r="L28" s="42">
        <f>LOOKUP(2, 1/('Tourney History'!$B:$B=A28), 'Tourney History'!$AB:$AB)</f>
        <v>0.42727272727272719</v>
      </c>
      <c r="M28" s="12">
        <f>SUMIFS('Tourney History'!H:H,'Tourney History'!B:B,A28)</f>
        <v>93</v>
      </c>
      <c r="N28" s="2">
        <f>SUMIFS('Tourney History'!G:G,'Tourney History'!B:B,A28)-M28</f>
        <v>107</v>
      </c>
      <c r="O28" s="42">
        <f>LOOKUP(2, 1/('Tourney History'!$B:$B=A28), 'Tourney History'!$AC:$AC)</f>
        <v>0.46727272727272723</v>
      </c>
      <c r="P28" s="2">
        <f>COUNTIFS('Tourney History'!$B:$B,$A$28,'Tourney History'!K:K, 1)</f>
        <v>1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2</v>
      </c>
      <c r="T28" s="2">
        <f>COUNTIFS('Tourney History'!$B:$B,$A$28,'Tourney History'!O:O, 1)</f>
        <v>1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4</v>
      </c>
      <c r="AC28" s="2">
        <f>COUNTIFS('Tourney History'!$B:$B,$A$28,'Tourney History'!X:X, 1)</f>
        <v>5</v>
      </c>
      <c r="AD28" s="2">
        <f>COUNTIFS('Tourney History'!$B:$B,$A$28,'Tourney History'!Y:Y, 1)</f>
        <v>1</v>
      </c>
      <c r="AE28" s="2">
        <f>COUNTIFS('Tourney History'!$B:$B,$A$28,'Tourney History'!Z:Z, 1)</f>
        <v>3</v>
      </c>
    </row>
    <row r="29" spans="1:31" x14ac:dyDescent="0.25">
      <c r="A29" s="2" t="s">
        <v>12</v>
      </c>
      <c r="B29" s="6" t="s">
        <v>98</v>
      </c>
      <c r="C29" s="1" t="s">
        <v>131</v>
      </c>
      <c r="D29" s="12">
        <f>SUMIFS('Tourney History'!C:C,'Tourney History'!B:B,A29)</f>
        <v>490</v>
      </c>
      <c r="E29" s="4">
        <f>AVERAGEIFS('Tourney History'!C:C,'Tourney History'!B:B,A29)</f>
        <v>35</v>
      </c>
      <c r="F29" s="13">
        <f t="array" ref="F29">MAX(IF('Tourney History'!B:B=A29, 'Tourney History'!C:C))</f>
        <v>58</v>
      </c>
      <c r="G29" s="12">
        <f>COUNTIFS('Tourney History'!B:B,A29,'Tourney History'!D:D, 1)</f>
        <v>7</v>
      </c>
      <c r="H29" s="2">
        <f>COUNTIFS('Tourney History'!B:B,A29,'Tourney History'!D:D, 0)</f>
        <v>7</v>
      </c>
      <c r="I29" s="42">
        <f>LOOKUP(2, 1/('Tourney History'!$B:$B=A29), 'Tourney History'!$AD:$AD)</f>
        <v>0.5</v>
      </c>
      <c r="J29" s="12">
        <f>SUMIFS('Tourney History'!F:F,'Tourney History'!B:B,A29)</f>
        <v>29</v>
      </c>
      <c r="K29" s="2">
        <f>SUMIFS('Tourney History'!E:E,'Tourney History'!B:B,A29)-J29</f>
        <v>31</v>
      </c>
      <c r="L29" s="42">
        <f>LOOKUP(2, 1/('Tourney History'!$B:$B=A29), 'Tourney History'!$AB:$AB)</f>
        <v>0.47142857142857147</v>
      </c>
      <c r="M29" s="12">
        <f>SUMIFS('Tourney History'!H:H,'Tourney History'!B:B,A29)</f>
        <v>121</v>
      </c>
      <c r="N29" s="2">
        <f>SUMIFS('Tourney History'!G:G,'Tourney History'!B:B,A29)-M29</f>
        <v>118</v>
      </c>
      <c r="O29" s="42">
        <f>LOOKUP(2, 1/('Tourney History'!$B:$B=A29), 'Tourney History'!$AC:$AC)</f>
        <v>0.49500000000000005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0</v>
      </c>
      <c r="S29" s="2">
        <f>COUNTIFS('Tourney History'!$B:$B,$A$29,'Tourney History'!N:N, 1)</f>
        <v>4</v>
      </c>
      <c r="T29" s="2">
        <f>COUNTIFS('Tourney History'!$B:$B,$A$29,'Tourney History'!O:O, 1)</f>
        <v>4</v>
      </c>
      <c r="U29" s="2">
        <f>COUNTIFS('Tourney History'!$B:$B,$A$29,'Tourney History'!P:P, 1)</f>
        <v>4</v>
      </c>
      <c r="V29" s="2">
        <f>COUNTIFS('Tourney History'!$B:$B,$A$29,'Tourney History'!Q:Q, 1)</f>
        <v>2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3</v>
      </c>
      <c r="AC29" s="2">
        <f>COUNTIFS('Tourney History'!$B:$B,$A$29,'Tourney History'!X:X, 1)</f>
        <v>2</v>
      </c>
      <c r="AD29" s="2">
        <f>COUNTIFS('Tourney History'!$B:$B,$A$29,'Tourney History'!Y:Y, 1)</f>
        <v>2</v>
      </c>
      <c r="AE29" s="2">
        <f>COUNTIFS('Tourney History'!$B:$B,$A$29,'Tourney History'!Z:Z, 1)</f>
        <v>4</v>
      </c>
    </row>
    <row r="30" spans="1:31" x14ac:dyDescent="0.25">
      <c r="A30" s="2" t="s">
        <v>2</v>
      </c>
      <c r="B30" s="6" t="s">
        <v>98</v>
      </c>
      <c r="C30" s="6" t="s">
        <v>70</v>
      </c>
      <c r="D30" s="12">
        <f>SUMIFS('Tourney History'!C:C,'Tourney History'!B:B,A30)</f>
        <v>359</v>
      </c>
      <c r="E30" s="4">
        <f>AVERAGEIFS('Tourney History'!C:C,'Tourney History'!B:B,A30)</f>
        <v>39.888888888888886</v>
      </c>
      <c r="F30" s="13">
        <f t="array" ref="F30">MAX(IF('Tourney History'!B:B=A30, 'Tourney History'!C:C))</f>
        <v>68</v>
      </c>
      <c r="G30" s="12">
        <f>COUNTIFS('Tourney History'!B:B,A30,'Tourney History'!D:D, 1)</f>
        <v>3</v>
      </c>
      <c r="H30" s="2">
        <f>COUNTIFS('Tourney History'!B:B,A30,'Tourney History'!D:D, 0)</f>
        <v>6</v>
      </c>
      <c r="I30" s="42">
        <f>LOOKUP(2, 1/('Tourney History'!$B:$B=A30), 'Tourney History'!$AD:$AD)</f>
        <v>0.33333333333333331</v>
      </c>
      <c r="J30" s="12">
        <f>SUMIFS('Tourney History'!F:F,'Tourney History'!B:B,A30)</f>
        <v>20</v>
      </c>
      <c r="K30" s="2">
        <f>SUMIFS('Tourney History'!E:E,'Tourney History'!B:B,A30)-J30</f>
        <v>21</v>
      </c>
      <c r="L30" s="42">
        <f>LOOKUP(2, 1/('Tourney History'!$B:$B=A30), 'Tourney History'!$AB:$AB)</f>
        <v>0.5</v>
      </c>
      <c r="M30" s="12">
        <f>SUMIFS('Tourney History'!H:H,'Tourney History'!B:B,A30)</f>
        <v>86</v>
      </c>
      <c r="N30" s="2">
        <f>SUMIFS('Tourney History'!G:G,'Tourney History'!B:B,A30)-M30</f>
        <v>89</v>
      </c>
      <c r="O30" s="42">
        <f>LOOKUP(2, 1/('Tourney History'!$B:$B=A30), 'Tourney History'!$AC:$AC)</f>
        <v>0.50222222222222224</v>
      </c>
      <c r="P30" s="2">
        <f>COUNTIFS('Tourney History'!$B:$B,$A$30,'Tourney History'!K:K, 1)</f>
        <v>0</v>
      </c>
      <c r="Q30" s="2">
        <f>COUNTIFS('Tourney History'!$B:$B,$A$30,'Tourney History'!L:L, 1)</f>
        <v>3</v>
      </c>
      <c r="R30" s="2">
        <f>COUNTIFS('Tourney History'!$B:$B,$A$30,'Tourney History'!M:M, 1)</f>
        <v>1</v>
      </c>
      <c r="S30" s="2">
        <f>COUNTIFS('Tourney History'!$B:$B,$A$30,'Tourney History'!N:N, 1)</f>
        <v>5</v>
      </c>
      <c r="T30" s="2">
        <f>COUNTIFS('Tourney History'!$B:$B,$A$30,'Tourney History'!O:O, 1)</f>
        <v>0</v>
      </c>
      <c r="U30" s="2">
        <f>COUNTIFS('Tourney History'!$B:$B,$A$30,'Tourney History'!P:P, 1)</f>
        <v>2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2</v>
      </c>
      <c r="AC30" s="2">
        <f>COUNTIFS('Tourney History'!$B:$B,$A$30,'Tourney History'!X:X, 1)</f>
        <v>1</v>
      </c>
      <c r="AD30" s="2">
        <f>COUNTIFS('Tourney History'!$B:$B,$A$30,'Tourney History'!Y:Y, 1)</f>
        <v>3</v>
      </c>
      <c r="AE30" s="2">
        <f>COUNTIFS('Tourney History'!$B:$B,$A$30,'Tourney History'!Z:Z, 1)</f>
        <v>2</v>
      </c>
    </row>
    <row r="31" spans="1:31" x14ac:dyDescent="0.25">
      <c r="A31" s="2" t="s">
        <v>48</v>
      </c>
      <c r="B31" s="6" t="s">
        <v>54</v>
      </c>
      <c r="C31" s="6" t="s">
        <v>70</v>
      </c>
      <c r="D31" s="12">
        <f>SUMIFS('Tourney History'!C:C,'Tourney History'!B:B,A31)</f>
        <v>53</v>
      </c>
      <c r="E31" s="4">
        <f>AVERAGEIFS('Tourney History'!C:C,'Tourney History'!B:B,A31)</f>
        <v>26.5</v>
      </c>
      <c r="F31" s="13">
        <f t="array" ref="F31">MAX(IF('Tourney History'!B:B=A31, 'Tourney History'!C:C))</f>
        <v>29</v>
      </c>
      <c r="G31" s="12">
        <f>COUNTIFS('Tourney History'!B:B,A31,'Tourney History'!D:D, 1)</f>
        <v>2</v>
      </c>
      <c r="H31" s="2">
        <f>COUNTIFS('Tourney History'!B:B,A31,'Tourney History'!D:D, 0)</f>
        <v>0</v>
      </c>
      <c r="I31" s="42">
        <f>LOOKUP(2, 1/('Tourney History'!$B:$B=A31), 'Tourney History'!$AD:$AD)</f>
        <v>1</v>
      </c>
      <c r="J31" s="12">
        <f>SUMIFS('Tourney History'!F:F,'Tourney History'!B:B,A31)</f>
        <v>6</v>
      </c>
      <c r="K31" s="2">
        <f>SUMIFS('Tourney History'!E:E,'Tourney History'!B:B,A31)-J31</f>
        <v>4</v>
      </c>
      <c r="L31" s="42">
        <f>LOOKUP(2, 1/('Tourney History'!$B:$B=A31), 'Tourney History'!$AB:$AB)</f>
        <v>0.6</v>
      </c>
      <c r="M31" s="12">
        <f>SUMIFS('Tourney History'!H:H,'Tourney History'!B:B,A31)</f>
        <v>23</v>
      </c>
      <c r="N31" s="2">
        <f>SUMIFS('Tourney History'!G:G,'Tourney History'!B:B,A31)-M31</f>
        <v>17</v>
      </c>
      <c r="O31" s="42">
        <f>LOOKUP(2, 1/('Tourney History'!$B:$B=A31), 'Tourney History'!$AC:$AC)</f>
        <v>0.57499999999999996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1</v>
      </c>
      <c r="V31" s="2">
        <f>COUNTIFS('Tourney History'!$B:$B,$A$31,'Tourney History'!Q:Q, 1)</f>
        <v>2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0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5</v>
      </c>
      <c r="B32" s="6" t="s">
        <v>149</v>
      </c>
      <c r="C32" s="1" t="s">
        <v>131</v>
      </c>
      <c r="D32" s="12">
        <f>SUMIFS('Tourney History'!C:C,'Tourney History'!B:B,A32)</f>
        <v>263</v>
      </c>
      <c r="E32" s="4">
        <f>AVERAGEIFS('Tourney History'!C:C,'Tourney History'!B:B,A32)</f>
        <v>29.222222222222221</v>
      </c>
      <c r="F32" s="13">
        <f t="array" ref="F32">MAX(IF('Tourney History'!B:B=A32, 'Tourney History'!C:C))</f>
        <v>51</v>
      </c>
      <c r="G32" s="12">
        <f>COUNTIFS('Tourney History'!B:B,A32,'Tourney History'!D:D, 1)</f>
        <v>6</v>
      </c>
      <c r="H32" s="2">
        <f>COUNTIFS('Tourney History'!B:B,A32,'Tourney History'!D:D, 0)</f>
        <v>3</v>
      </c>
      <c r="I32" s="42">
        <f>LOOKUP(2, 1/('Tourney History'!$B:$B=A32), 'Tourney History'!$AD:$AD)</f>
        <v>0.66666666666666663</v>
      </c>
      <c r="J32" s="12">
        <f>SUMIFS('Tourney History'!F:F,'Tourney History'!B:B,A32)</f>
        <v>22</v>
      </c>
      <c r="K32" s="2">
        <f>SUMIFS('Tourney History'!E:E,'Tourney History'!B:B,A32)-J32</f>
        <v>18</v>
      </c>
      <c r="L32" s="42">
        <f>LOOKUP(2, 1/('Tourney History'!$B:$B=A32), 'Tourney History'!$AB:$AB)</f>
        <v>0.55000000000000016</v>
      </c>
      <c r="M32" s="12">
        <f>SUMIFS('Tourney History'!H:H,'Tourney History'!B:B,A32)</f>
        <v>87</v>
      </c>
      <c r="N32" s="2">
        <f>SUMIFS('Tourney History'!G:G,'Tourney History'!B:B,A32)-M32</f>
        <v>79</v>
      </c>
      <c r="O32" s="42">
        <f>LOOKUP(2, 1/('Tourney History'!$B:$B=A32), 'Tourney History'!$AC:$AC)</f>
        <v>0.51888888888888884</v>
      </c>
      <c r="P32" s="2">
        <f>COUNTIFS('Tourney History'!$B:$B,$A$32,'Tourney History'!K:K, 1)</f>
        <v>4</v>
      </c>
      <c r="Q32" s="2">
        <f>COUNTIFS('Tourney History'!$B:$B,$A$32,'Tourney History'!L:L, 1)</f>
        <v>2</v>
      </c>
      <c r="R32" s="2">
        <f>COUNTIFS('Tourney History'!$B:$B,$A$32,'Tourney History'!M:M, 1)</f>
        <v>2</v>
      </c>
      <c r="S32" s="2">
        <f>COUNTIFS('Tourney History'!$B:$B,$A$32,'Tourney History'!N:N, 1)</f>
        <v>1</v>
      </c>
      <c r="T32" s="2">
        <f>COUNTIFS('Tourney History'!$B:$B,$A$32,'Tourney History'!O:O, 1)</f>
        <v>3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3</v>
      </c>
      <c r="AD32" s="2">
        <f>COUNTIFS('Tourney History'!$B:$B,$A$32,'Tourney History'!Y:Y, 1)</f>
        <v>1</v>
      </c>
      <c r="AE32" s="2">
        <f>COUNTIFS('Tourney History'!$B:$B,$A$32,'Tourney History'!Z:Z, 1)</f>
        <v>2</v>
      </c>
    </row>
    <row r="33" spans="1:31" x14ac:dyDescent="0.25">
      <c r="A33" s="2" t="s">
        <v>32</v>
      </c>
      <c r="B33" s="6" t="s">
        <v>70</v>
      </c>
      <c r="C33" s="6" t="s">
        <v>70</v>
      </c>
      <c r="D33" s="12">
        <f>SUMIFS('Tourney History'!C:C,'Tourney History'!B:B,A33)</f>
        <v>10</v>
      </c>
      <c r="E33" s="4">
        <f>AVERAGEIFS('Tourney History'!C:C,'Tourney History'!B:B,A33)</f>
        <v>5</v>
      </c>
      <c r="F33" s="13">
        <f t="array" ref="F33">MAX(IF('Tourney History'!B:B=A33, 'Tourney History'!C:C))</f>
        <v>6</v>
      </c>
      <c r="G33" s="12">
        <f>COUNTIFS('Tourney History'!B:B,A33,'Tourney History'!D:D, 1)</f>
        <v>1</v>
      </c>
      <c r="H33" s="2">
        <f>COUNTIFS('Tourney History'!B:B,A33,'Tourney History'!D:D, 0)</f>
        <v>1</v>
      </c>
      <c r="I33" s="42">
        <f>LOOKUP(2, 1/('Tourney History'!$B:$B=A33), 'Tourney History'!$AD:$AD)</f>
        <v>0.5</v>
      </c>
      <c r="J33" s="12">
        <f>SUMIFS('Tourney History'!F:F,'Tourney History'!B:B,A33)</f>
        <v>4</v>
      </c>
      <c r="K33" s="2">
        <f>SUMIFS('Tourney History'!E:E,'Tourney History'!B:B,A33)-J33</f>
        <v>4</v>
      </c>
      <c r="L33" s="42">
        <f>LOOKUP(2, 1/('Tourney History'!$B:$B=A33), 'Tourney History'!$AB:$AB)</f>
        <v>0.5</v>
      </c>
      <c r="M33" s="12">
        <f>SUMIFS('Tourney History'!H:H,'Tourney History'!B:B,A33)</f>
        <v>15</v>
      </c>
      <c r="N33" s="2">
        <f>SUMIFS('Tourney History'!G:G,'Tourney History'!B:B,A33)-M33</f>
        <v>19</v>
      </c>
      <c r="O33" s="42">
        <f>LOOKUP(2, 1/('Tourney History'!$B:$B=A33), 'Tourney History'!$AC:$AC)</f>
        <v>0.43500000000000005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1</v>
      </c>
      <c r="T33" s="2">
        <f>COUNTIFS('Tourney History'!$B:$B,$A$33,'Tourney History'!O:O, 1)</f>
        <v>0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1</v>
      </c>
      <c r="AC33" s="2">
        <f>COUNTIFS('Tourney History'!$B:$B,$A$33,'Tourney History'!X:X, 1)</f>
        <v>0</v>
      </c>
      <c r="AD33" s="2">
        <f>COUNTIFS('Tourney History'!$B:$B,$A$33,'Tourney History'!Y:Y, 1)</f>
        <v>0</v>
      </c>
      <c r="AE33" s="2">
        <f>COUNTIFS('Tourney History'!$B:$B,$A$33,'Tourney History'!Z:Z, 1)</f>
        <v>0</v>
      </c>
    </row>
    <row r="34" spans="1:31" x14ac:dyDescent="0.25">
      <c r="A34" s="2" t="s">
        <v>113</v>
      </c>
      <c r="B34" s="6" t="s">
        <v>70</v>
      </c>
      <c r="C34" s="6" t="s">
        <v>70</v>
      </c>
      <c r="D34" s="12">
        <f>SUMIFS('Tourney History'!C:C,'Tourney History'!B:B,A34)</f>
        <v>198</v>
      </c>
      <c r="E34" s="4">
        <f>AVERAGEIFS('Tourney History'!C:C,'Tourney History'!B:B,A34)</f>
        <v>28.285714285714285</v>
      </c>
      <c r="F34" s="13">
        <f t="array" ref="F34">MAX(IF('Tourney History'!B:B=A34, 'Tourney History'!C:C))</f>
        <v>48</v>
      </c>
      <c r="G34" s="12">
        <f>COUNTIFS('Tourney History'!B:B,A34,'Tourney History'!D:D, 1)</f>
        <v>4</v>
      </c>
      <c r="H34" s="2">
        <f>COUNTIFS('Tourney History'!B:B,A34,'Tourney History'!D:D, 0)</f>
        <v>3</v>
      </c>
      <c r="I34" s="42">
        <f>LOOKUP(2, 1/('Tourney History'!$B:$B=A34), 'Tourney History'!$AD:$AD)</f>
        <v>0.5714285714285714</v>
      </c>
      <c r="J34" s="12">
        <f>SUMIFS('Tourney History'!F:F,'Tourney History'!B:B,A34)</f>
        <v>15</v>
      </c>
      <c r="K34" s="2">
        <f>SUMIFS('Tourney History'!E:E,'Tourney History'!B:B,A34)-J34</f>
        <v>15</v>
      </c>
      <c r="L34" s="42">
        <f>LOOKUP(2, 1/('Tourney History'!$B:$B=A34), 'Tourney History'!$AB:$AB)</f>
        <v>0.50714285714285723</v>
      </c>
      <c r="M34" s="12">
        <f>SUMIFS('Tourney History'!H:H,'Tourney History'!B:B,A34)</f>
        <v>58</v>
      </c>
      <c r="N34" s="2">
        <f>SUMIFS('Tourney History'!G:G,'Tourney History'!B:B,A34)-M34</f>
        <v>60</v>
      </c>
      <c r="O34" s="42">
        <f>LOOKUP(2, 1/('Tourney History'!$B:$B=A34), 'Tourney History'!$AC:$AC)</f>
        <v>0.49142857142857138</v>
      </c>
      <c r="P34" s="2">
        <f>COUNTIFS('Tourney History'!$B:$B,$A$34,'Tourney History'!K:K, 1)</f>
        <v>0</v>
      </c>
      <c r="Q34" s="2">
        <f>COUNTIFS('Tourney History'!$B:$B,$A$34,'Tourney History'!L:L, 1)</f>
        <v>2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3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1</v>
      </c>
      <c r="AD34" s="2">
        <f>COUNTIFS('Tourney History'!$B:$B,$A$34,'Tourney History'!Y:Y, 1)</f>
        <v>4</v>
      </c>
      <c r="AE34" s="2">
        <f>COUNTIFS('Tourney History'!$B:$B,$A$34,'Tourney History'!Z:Z, 1)</f>
        <v>3</v>
      </c>
    </row>
    <row r="35" spans="1:31" x14ac:dyDescent="0.25">
      <c r="A35" s="2" t="s">
        <v>34</v>
      </c>
      <c r="B35" s="1" t="s">
        <v>54</v>
      </c>
      <c r="C35" s="2" t="s">
        <v>70</v>
      </c>
      <c r="D35" s="12">
        <f>SUMIFS('Tourney History'!C:C,'Tourney History'!B:B,A35)</f>
        <v>216</v>
      </c>
      <c r="E35" s="4">
        <f>AVERAGEIFS('Tourney History'!C:C,'Tourney History'!B:B,A35)</f>
        <v>27</v>
      </c>
      <c r="F35" s="13">
        <f t="array" ref="F35">MAX(IF('Tourney History'!B:B=A35, 'Tourney History'!C:C))</f>
        <v>40</v>
      </c>
      <c r="G35" s="12">
        <f>COUNTIFS('Tourney History'!B:B,A35,'Tourney History'!D:D, 1)</f>
        <v>5</v>
      </c>
      <c r="H35" s="2">
        <f>COUNTIFS('Tourney History'!B:B,A35,'Tourney History'!D:D, 0)</f>
        <v>3</v>
      </c>
      <c r="I35" s="42">
        <f>LOOKUP(2, 1/('Tourney History'!$B:$B=A35), 'Tourney History'!$AD:$AD)</f>
        <v>0.625</v>
      </c>
      <c r="J35" s="12">
        <f>SUMIFS('Tourney History'!F:F,'Tourney History'!B:B,A35)</f>
        <v>20</v>
      </c>
      <c r="K35" s="2">
        <f>SUMIFS('Tourney History'!E:E,'Tourney History'!B:B,A35)-J35</f>
        <v>16</v>
      </c>
      <c r="L35" s="42">
        <f>LOOKUP(2, 1/('Tourney History'!$B:$B=A35), 'Tourney History'!$AB:$AB)</f>
        <v>0.5625</v>
      </c>
      <c r="M35" s="12">
        <f>SUMIFS('Tourney History'!H:H,'Tourney History'!B:B,A35)</f>
        <v>82</v>
      </c>
      <c r="N35" s="2">
        <f>SUMIFS('Tourney History'!G:G,'Tourney History'!B:B,A35)-M35</f>
        <v>72</v>
      </c>
      <c r="O35" s="42">
        <f>LOOKUP(2, 1/('Tourney History'!$B:$B=A35), 'Tourney History'!$AC:$AC)</f>
        <v>0.54</v>
      </c>
      <c r="P35" s="2">
        <f>COUNTIFS('Tourney History'!$B:$B,$A$35,'Tourney History'!K:K, 1)</f>
        <v>1</v>
      </c>
      <c r="Q35" s="2">
        <f>COUNTIFS('Tourney History'!$B:$B,$A$35,'Tourney History'!L:L, 1)</f>
        <v>0</v>
      </c>
      <c r="R35" s="2">
        <f>COUNTIFS('Tourney History'!$B:$B,$A$35,'Tourney History'!M:M, 1)</f>
        <v>4</v>
      </c>
      <c r="S35" s="2">
        <f>COUNTIFS('Tourney History'!$B:$B,$A$35,'Tourney History'!N:N, 1)</f>
        <v>3</v>
      </c>
      <c r="T35" s="2">
        <f>COUNTIFS('Tourney History'!$B:$B,$A$35,'Tourney History'!O:O, 1)</f>
        <v>2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4</v>
      </c>
      <c r="AD35" s="2">
        <f>COUNTIFS('Tourney History'!$B:$B,$A$35,'Tourney History'!Y:Y, 1)</f>
        <v>2</v>
      </c>
      <c r="AE35" s="2">
        <f>COUNTIFS('Tourney History'!$B:$B,$A$35,'Tourney History'!Z:Z, 1)</f>
        <v>3</v>
      </c>
    </row>
    <row r="36" spans="1:31" x14ac:dyDescent="0.25">
      <c r="A36" s="2" t="s">
        <v>119</v>
      </c>
      <c r="B36" s="1" t="s">
        <v>54</v>
      </c>
      <c r="C36" s="2" t="s">
        <v>70</v>
      </c>
      <c r="D36" s="12">
        <f>SUMIFS('Tourney History'!C:C,'Tourney History'!B:B,A36)</f>
        <v>162</v>
      </c>
      <c r="E36" s="4">
        <f>AVERAGEIFS('Tourney History'!C:C,'Tourney History'!B:B,A36)</f>
        <v>27</v>
      </c>
      <c r="F36" s="13">
        <f t="array" ref="F36">MAX(IF('Tourney History'!B:B=A36, 'Tourney History'!C:C))</f>
        <v>35</v>
      </c>
      <c r="G36" s="12">
        <f>COUNTIFS('Tourney History'!B:B,A36,'Tourney History'!D:D, 1)</f>
        <v>4</v>
      </c>
      <c r="H36" s="2">
        <f>COUNTIFS('Tourney History'!B:B,A36,'Tourney History'!D:D, 0)</f>
        <v>2</v>
      </c>
      <c r="I36" s="42">
        <f>LOOKUP(2, 1/('Tourney History'!$B:$B=A36), 'Tourney History'!$AD:$AD)</f>
        <v>0.66666666666666663</v>
      </c>
      <c r="J36" s="12">
        <f>SUMIFS('Tourney History'!F:F,'Tourney History'!B:B,A36)</f>
        <v>16</v>
      </c>
      <c r="K36" s="2">
        <f>SUMIFS('Tourney History'!E:E,'Tourney History'!B:B,A36)-J36</f>
        <v>11</v>
      </c>
      <c r="L36" s="42">
        <f>LOOKUP(2, 1/('Tourney History'!$B:$B=A36), 'Tourney History'!$AB:$AB)</f>
        <v>0.60833333333333328</v>
      </c>
      <c r="M36" s="12">
        <f>SUMIFS('Tourney History'!H:H,'Tourney History'!B:B,A36)</f>
        <v>62</v>
      </c>
      <c r="N36" s="2">
        <f>SUMIFS('Tourney History'!G:G,'Tourney History'!B:B,A36)-M36</f>
        <v>53</v>
      </c>
      <c r="O36" s="42">
        <f>LOOKUP(2, 1/('Tourney History'!$B:$B=A36), 'Tourney History'!$AC:$AC)</f>
        <v>0.55166666666666664</v>
      </c>
      <c r="P36" s="2">
        <f>COUNTIFS('Tourney History'!$B:$B,$A$36,'Tourney History'!K:K, 1)</f>
        <v>0</v>
      </c>
      <c r="Q36" s="2">
        <f>COUNTIFS('Tourney History'!$B:$B,$A$36,'Tourney History'!L:L, 1)</f>
        <v>1</v>
      </c>
      <c r="R36" s="2">
        <f>COUNTIFS('Tourney History'!$B:$B,$A$36,'Tourney History'!M:M, 1)</f>
        <v>4</v>
      </c>
      <c r="S36" s="2">
        <f>COUNTIFS('Tourney History'!$B:$B,$A$36,'Tourney History'!N:N, 1)</f>
        <v>4</v>
      </c>
      <c r="T36" s="2">
        <f>COUNTIFS('Tourney History'!$B:$B,$A$36,'Tourney History'!O:O, 1)</f>
        <v>1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2</v>
      </c>
      <c r="AD36" s="2">
        <f>COUNTIFS('Tourney History'!$B:$B,$A$36,'Tourney History'!Y:Y, 1)</f>
        <v>2</v>
      </c>
      <c r="AE36" s="2">
        <f>COUNTIFS('Tourney History'!$B:$B,$A$36,'Tourney History'!Z:Z, 1)</f>
        <v>1</v>
      </c>
    </row>
    <row r="37" spans="1:31" x14ac:dyDescent="0.25">
      <c r="A37" s="2" t="s">
        <v>15</v>
      </c>
      <c r="B37" s="2" t="s">
        <v>70</v>
      </c>
      <c r="C37" s="2" t="s">
        <v>70</v>
      </c>
      <c r="D37" s="12">
        <f>SUMIFS('Tourney History'!C:C,'Tourney History'!B:B,A37)</f>
        <v>411</v>
      </c>
      <c r="E37" s="4">
        <f>AVERAGEIFS('Tourney History'!C:C,'Tourney History'!B:B,A37)</f>
        <v>37.363636363636367</v>
      </c>
      <c r="F37" s="13">
        <f t="array" ref="F37">MAX(IF('Tourney History'!B:B=A37, 'Tourney History'!C:C))</f>
        <v>58</v>
      </c>
      <c r="G37" s="12">
        <f>COUNTIFS('Tourney History'!B:B,A37,'Tourney History'!D:D, 1)</f>
        <v>3</v>
      </c>
      <c r="H37" s="2">
        <f>COUNTIFS('Tourney History'!B:B,A37,'Tourney History'!D:D, 0)</f>
        <v>8</v>
      </c>
      <c r="I37" s="42">
        <f>LOOKUP(2, 1/('Tourney History'!$B:$B=A37), 'Tourney History'!$AD:$AD)</f>
        <v>0.27272727272727271</v>
      </c>
      <c r="J37" s="12">
        <f>SUMIFS('Tourney History'!F:F,'Tourney History'!B:B,A37)</f>
        <v>23</v>
      </c>
      <c r="K37" s="2">
        <f>SUMIFS('Tourney History'!E:E,'Tourney History'!B:B,A37)-J37</f>
        <v>27</v>
      </c>
      <c r="L37" s="42">
        <f>LOOKUP(2, 1/('Tourney History'!$B:$B=A37), 'Tourney History'!$AB:$AB)</f>
        <v>0.47727272727272729</v>
      </c>
      <c r="M37" s="12">
        <f>SUMIFS('Tourney History'!H:H,'Tourney History'!B:B,A37)</f>
        <v>101</v>
      </c>
      <c r="N37" s="2">
        <f>SUMIFS('Tourney History'!G:G,'Tourney History'!B:B,A37)-M37</f>
        <v>110</v>
      </c>
      <c r="O37" s="42">
        <f>LOOKUP(2, 1/('Tourney History'!$B:$B=A37), 'Tourney History'!$AC:$AC)</f>
        <v>0.48727272727272725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0</v>
      </c>
      <c r="T37" s="2">
        <f>COUNTIFS('Tourney History'!$B:$B,$A$37,'Tourney History'!O:O, 1)</f>
        <v>1</v>
      </c>
      <c r="U37" s="2">
        <f>COUNTIFS('Tourney History'!$B:$B,$A$37,'Tourney History'!P:P, 1)</f>
        <v>3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4</v>
      </c>
      <c r="AC37" s="2">
        <f>COUNTIFS('Tourney History'!$B:$B,$A$37,'Tourney History'!X:X, 1)</f>
        <v>5</v>
      </c>
      <c r="AD37" s="2">
        <f>COUNTIFS('Tourney History'!$B:$B,$A$37,'Tourney History'!Y:Y, 1)</f>
        <v>3</v>
      </c>
      <c r="AE37" s="2">
        <f>COUNTIFS('Tourney History'!$B:$B,$A$37,'Tourney History'!Z:Z, 1)</f>
        <v>4</v>
      </c>
    </row>
    <row r="38" spans="1:31" ht="15.75" x14ac:dyDescent="0.25">
      <c r="A38" s="2" t="s">
        <v>127</v>
      </c>
      <c r="B38" s="51" t="s">
        <v>148</v>
      </c>
      <c r="C38" s="2" t="s">
        <v>70</v>
      </c>
      <c r="D38" s="12">
        <f>SUMIFS('Tourney History'!C:C,'Tourney History'!B:B,A38)</f>
        <v>153</v>
      </c>
      <c r="E38" s="4">
        <f>AVERAGEIFS('Tourney History'!C:C,'Tourney History'!B:B,A38)</f>
        <v>25.5</v>
      </c>
      <c r="F38" s="13">
        <f t="array" ref="F38">MAX(IF('Tourney History'!B:B=A38, 'Tourney History'!C:C))</f>
        <v>43</v>
      </c>
      <c r="G38" s="12">
        <f>COUNTIFS('Tourney History'!B:B,A38,'Tourney History'!D:D, 1)</f>
        <v>4</v>
      </c>
      <c r="H38" s="2">
        <f>COUNTIFS('Tourney History'!B:B,A38,'Tourney History'!D:D, 0)</f>
        <v>2</v>
      </c>
      <c r="I38" s="42">
        <f>LOOKUP(2, 1/('Tourney History'!$B:$B=A38), 'Tourney History'!$AD:$AD)</f>
        <v>0.66666666666666663</v>
      </c>
      <c r="J38" s="12">
        <f>SUMIFS('Tourney History'!F:F,'Tourney History'!B:B,A38)</f>
        <v>13</v>
      </c>
      <c r="K38" s="2">
        <f>SUMIFS('Tourney History'!E:E,'Tourney History'!B:B,A38)-J38</f>
        <v>13</v>
      </c>
      <c r="L38" s="42">
        <f>LOOKUP(2, 1/('Tourney History'!$B:$B=A38), 'Tourney History'!$AB:$AB)</f>
        <v>0.46666666666666662</v>
      </c>
      <c r="M38" s="12">
        <f>SUMIFS('Tourney History'!H:H,'Tourney History'!B:B,A38)</f>
        <v>54</v>
      </c>
      <c r="N38" s="2">
        <f>SUMIFS('Tourney History'!G:G,'Tourney History'!B:B,A38)-M38</f>
        <v>50</v>
      </c>
      <c r="O38" s="42">
        <f>LOOKUP(2, 1/('Tourney History'!$B:$B=A38), 'Tourney History'!$AC:$AC)</f>
        <v>0.5083333333333333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0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2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2</v>
      </c>
      <c r="AC38" s="2">
        <f>COUNTIFS('Tourney History'!$B:$B,$A$38,'Tourney History'!X:X, 1)</f>
        <v>1</v>
      </c>
      <c r="AD38" s="2">
        <f>COUNTIFS('Tourney History'!$B:$B,$A$38,'Tourney History'!Y:Y, 1)</f>
        <v>1</v>
      </c>
      <c r="AE38" s="2">
        <f>COUNTIFS('Tourney History'!$B:$B,$A$38,'Tourney History'!Z:Z, 1)</f>
        <v>0</v>
      </c>
    </row>
    <row r="39" spans="1:31" x14ac:dyDescent="0.25">
      <c r="A39" s="2" t="s">
        <v>6</v>
      </c>
      <c r="B39" s="2" t="s">
        <v>128</v>
      </c>
      <c r="C39" s="1" t="s">
        <v>131</v>
      </c>
      <c r="D39" s="12">
        <f>SUMIFS('Tourney History'!C:C,'Tourney History'!B:B,A39)</f>
        <v>421</v>
      </c>
      <c r="E39" s="4">
        <f>AVERAGEIFS('Tourney History'!C:C,'Tourney History'!B:B,A39)</f>
        <v>32.384615384615387</v>
      </c>
      <c r="F39" s="13">
        <f t="array" ref="F39">MAX(IF('Tourney History'!B:B=A39, 'Tourney History'!C:C))</f>
        <v>66</v>
      </c>
      <c r="G39" s="12">
        <f>COUNTIFS('Tourney History'!B:B,A39,'Tourney History'!D:D, 1)</f>
        <v>10</v>
      </c>
      <c r="H39" s="2">
        <f>COUNTIFS('Tourney History'!B:B,A39,'Tourney History'!D:D, 0)</f>
        <v>3</v>
      </c>
      <c r="I39" s="42">
        <f>LOOKUP(2, 1/('Tourney History'!$B:$B=A39), 'Tourney History'!$AD:$AD)</f>
        <v>0.76923076923076927</v>
      </c>
      <c r="J39" s="12">
        <f>SUMIFS('Tourney History'!F:F,'Tourney History'!B:B,A39)</f>
        <v>35</v>
      </c>
      <c r="K39" s="2">
        <f>SUMIFS('Tourney History'!E:E,'Tourney History'!B:B,A39)-J39</f>
        <v>19</v>
      </c>
      <c r="L39" s="42">
        <f>LOOKUP(2, 1/('Tourney History'!$B:$B=A39), 'Tourney History'!$AB:$AB)</f>
        <v>0.67307692307692313</v>
      </c>
      <c r="M39" s="12">
        <f>SUMIFS('Tourney History'!H:H,'Tourney History'!B:B,A39)</f>
        <v>126</v>
      </c>
      <c r="N39" s="2">
        <f>SUMIFS('Tourney History'!G:G,'Tourney History'!B:B,A39)-M39</f>
        <v>100</v>
      </c>
      <c r="O39" s="42">
        <f>LOOKUP(2, 1/('Tourney History'!$B:$B=A39), 'Tourney History'!$AC:$AC)</f>
        <v>0.57384615384615367</v>
      </c>
      <c r="P39" s="2">
        <f>COUNTIFS('Tourney History'!$B:$B,$A$39,'Tourney History'!K:K, 1)</f>
        <v>0</v>
      </c>
      <c r="Q39" s="2">
        <f>COUNTIFS('Tourney History'!$B:$B,$A$39,'Tourney History'!L:L, 1)</f>
        <v>3</v>
      </c>
      <c r="R39" s="2">
        <f>COUNTIFS('Tourney History'!$B:$B,$A$39,'Tourney History'!M:M, 1)</f>
        <v>6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5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5</v>
      </c>
      <c r="AC39" s="2">
        <f>COUNTIFS('Tourney History'!$B:$B,$A$39,'Tourney History'!X:X, 1)</f>
        <v>2</v>
      </c>
      <c r="AD39" s="2">
        <f>COUNTIFS('Tourney History'!$B:$B,$A$39,'Tourney History'!Y:Y, 1)</f>
        <v>4</v>
      </c>
      <c r="AE39" s="2">
        <f>COUNTIFS('Tourney History'!$B:$B,$A$39,'Tourney History'!Z:Z, 1)</f>
        <v>3</v>
      </c>
    </row>
    <row r="40" spans="1:31" ht="15.75" x14ac:dyDescent="0.25">
      <c r="A40" s="2" t="s">
        <v>16</v>
      </c>
      <c r="B40" s="51" t="s">
        <v>148</v>
      </c>
      <c r="C40" s="2" t="s">
        <v>70</v>
      </c>
      <c r="D40" s="12">
        <f>SUMIFS('Tourney History'!C:C,'Tourney History'!B:B,A40)</f>
        <v>397</v>
      </c>
      <c r="E40" s="4">
        <f>AVERAGEIFS('Tourney History'!C:C,'Tourney History'!B:B,A40)</f>
        <v>36.090909090909093</v>
      </c>
      <c r="F40" s="13">
        <f t="array" ref="F40">MAX(IF('Tourney History'!B:B=A40, 'Tourney History'!C:C))</f>
        <v>58</v>
      </c>
      <c r="G40" s="12">
        <f>COUNTIFS('Tourney History'!B:B,A40,'Tourney History'!D:D, 1)</f>
        <v>4</v>
      </c>
      <c r="H40" s="2">
        <f>COUNTIFS('Tourney History'!B:B,A40,'Tourney History'!D:D, 0)</f>
        <v>7</v>
      </c>
      <c r="I40" s="42">
        <f>LOOKUP(2, 1/('Tourney History'!$B:$B=A40), 'Tourney History'!$AD:$AD)</f>
        <v>0.36363636363636365</v>
      </c>
      <c r="J40" s="12">
        <f>SUMIFS('Tourney History'!F:F,'Tourney History'!B:B,A40)</f>
        <v>23</v>
      </c>
      <c r="K40" s="2">
        <f>SUMIFS('Tourney History'!E:E,'Tourney History'!B:B,A40)-J40</f>
        <v>27</v>
      </c>
      <c r="L40" s="42">
        <f>LOOKUP(2, 1/('Tourney History'!$B:$B=A40), 'Tourney History'!$AB:$AB)</f>
        <v>0.45909090909090916</v>
      </c>
      <c r="M40" s="12">
        <f>SUMIFS('Tourney History'!H:H,'Tourney History'!B:B,A40)</f>
        <v>99</v>
      </c>
      <c r="N40" s="2">
        <f>SUMIFS('Tourney History'!G:G,'Tourney History'!B:B,A40)-M40</f>
        <v>108</v>
      </c>
      <c r="O40" s="42">
        <f>LOOKUP(2, 1/('Tourney History'!$B:$B=A40), 'Tourney History'!$AC:$AC)</f>
        <v>0.47818181818181815</v>
      </c>
      <c r="P40" s="2">
        <f>COUNTIFS('Tourney History'!$B:$B,$A$40,'Tourney History'!K:K, 1)</f>
        <v>2</v>
      </c>
      <c r="Q40" s="2">
        <f>COUNTIFS('Tourney History'!$B:$B,$A$40,'Tourney History'!L:L, 1)</f>
        <v>1</v>
      </c>
      <c r="R40" s="2">
        <f>COUNTIFS('Tourney History'!$B:$B,$A$40,'Tourney History'!M:M, 1)</f>
        <v>0</v>
      </c>
      <c r="S40" s="2">
        <f>COUNTIFS('Tourney History'!$B:$B,$A$40,'Tourney History'!N:N, 1)</f>
        <v>5</v>
      </c>
      <c r="T40" s="2">
        <f>COUNTIFS('Tourney History'!$B:$B,$A$40,'Tourney History'!O:O, 1)</f>
        <v>2</v>
      </c>
      <c r="U40" s="2">
        <f>COUNTIFS('Tourney History'!$B:$B,$A$40,'Tourney History'!P:P, 1)</f>
        <v>4</v>
      </c>
      <c r="V40" s="2">
        <f>COUNTIFS('Tourney History'!$B:$B,$A$40,'Tourney History'!Q:Q, 1)</f>
        <v>0</v>
      </c>
      <c r="W40" s="2">
        <f>COUNTIFS('Tourney History'!$B:$B,$A$40,'Tourney History'!R:R, 1)</f>
        <v>2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2</v>
      </c>
      <c r="AC40" s="2">
        <f>COUNTIFS('Tourney History'!$B:$B,$A$40,'Tourney History'!X:X, 1)</f>
        <v>3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90</v>
      </c>
      <c r="B41" s="1" t="s">
        <v>54</v>
      </c>
      <c r="C41" s="2" t="s">
        <v>70</v>
      </c>
      <c r="D41" s="12">
        <f>SUMIFS('Tourney History'!C:C,'Tourney History'!B:B,A41)</f>
        <v>195</v>
      </c>
      <c r="E41" s="4">
        <f>AVERAGEIFS('Tourney History'!C:C,'Tourney History'!B:B,A41)</f>
        <v>39</v>
      </c>
      <c r="F41" s="13">
        <f t="array" ref="F41">MAX(IF('Tourney History'!B:B=A41, 'Tourney History'!C:C))</f>
        <v>50</v>
      </c>
      <c r="G41" s="12">
        <f>COUNTIFS('Tourney History'!B:B,A41,'Tourney History'!D:D, 1)</f>
        <v>4</v>
      </c>
      <c r="H41" s="2">
        <f>COUNTIFS('Tourney History'!B:B,A41,'Tourney History'!D:D, 0)</f>
        <v>1</v>
      </c>
      <c r="I41" s="42">
        <f>LOOKUP(2, 1/('Tourney History'!$B:$B=A41), 'Tourney History'!$AD:$AD)</f>
        <v>0.8</v>
      </c>
      <c r="J41" s="12">
        <f>SUMIFS('Tourney History'!F:F,'Tourney History'!B:B,A41)</f>
        <v>14</v>
      </c>
      <c r="K41" s="2">
        <f>SUMIFS('Tourney History'!E:E,'Tourney History'!B:B,A41)-J41</f>
        <v>8</v>
      </c>
      <c r="L41" s="42">
        <f>LOOKUP(2, 1/('Tourney History'!$B:$B=A41), 'Tourney History'!$AB:$AB)</f>
        <v>0.65</v>
      </c>
      <c r="M41" s="12">
        <f>SUMIFS('Tourney History'!H:H,'Tourney History'!B:B,A41)</f>
        <v>54</v>
      </c>
      <c r="N41" s="2">
        <f>SUMIFS('Tourney History'!G:G,'Tourney History'!B:B,A41)-M41</f>
        <v>41</v>
      </c>
      <c r="O41" s="42">
        <f>LOOKUP(2, 1/('Tourney History'!$B:$B=A41), 'Tourney History'!$AC:$AC)</f>
        <v>0.58199999999999996</v>
      </c>
      <c r="P41" s="2">
        <f>COUNTIFS('Tourney History'!$B:$B,$A$41,'Tourney History'!K:K, 1)</f>
        <v>0</v>
      </c>
      <c r="Q41" s="2">
        <f>COUNTIFS('Tourney History'!$B:$B,$A$41,'Tourney History'!L:L, 1)</f>
        <v>1</v>
      </c>
      <c r="R41" s="2">
        <f>COUNTIFS('Tourney History'!$B:$B,$A$41,'Tourney History'!M:M, 1)</f>
        <v>4</v>
      </c>
      <c r="S41" s="2">
        <f>COUNTIFS('Tourney History'!$B:$B,$A$41,'Tourney History'!N:N, 1)</f>
        <v>4</v>
      </c>
      <c r="T41" s="2">
        <f>COUNTIFS('Tourney History'!$B:$B,$A$41,'Tourney History'!O:O, 1)</f>
        <v>1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1</v>
      </c>
      <c r="AD41" s="2">
        <f>COUNTIFS('Tourney History'!$B:$B,$A$41,'Tourney History'!Y:Y, 1)</f>
        <v>1</v>
      </c>
      <c r="AE41" s="2">
        <f>COUNTIFS('Tourney History'!$B:$B,$A$41,'Tourney History'!Z:Z, 1)</f>
        <v>1</v>
      </c>
    </row>
    <row r="42" spans="1:31" x14ac:dyDescent="0.25">
      <c r="A42" s="2" t="s">
        <v>13</v>
      </c>
      <c r="B42" s="6" t="s">
        <v>98</v>
      </c>
      <c r="C42" s="6" t="s">
        <v>132</v>
      </c>
      <c r="D42" s="12">
        <f>SUMIFS('Tourney History'!C:C,'Tourney History'!B:B,A42)</f>
        <v>458</v>
      </c>
      <c r="E42" s="4">
        <f>AVERAGEIFS('Tourney History'!C:C,'Tourney History'!B:B,A42)</f>
        <v>38.166666666666664</v>
      </c>
      <c r="F42" s="13">
        <f t="array" ref="F42">MAX(IF('Tourney History'!B:B=A42, 'Tourney History'!C:C))</f>
        <v>56</v>
      </c>
      <c r="G42" s="12">
        <f>COUNTIFS('Tourney History'!B:B,A42,'Tourney History'!D:D, 1)</f>
        <v>6</v>
      </c>
      <c r="H42" s="2">
        <f>COUNTIFS('Tourney History'!B:B,A42,'Tourney History'!D:D, 0)</f>
        <v>6</v>
      </c>
      <c r="I42" s="42">
        <f>LOOKUP(2, 1/('Tourney History'!$B:$B=A42), 'Tourney History'!$AD:$AD)</f>
        <v>0.5</v>
      </c>
      <c r="J42" s="12">
        <f>SUMIFS('Tourney History'!F:F,'Tourney History'!B:B,A42)</f>
        <v>24</v>
      </c>
      <c r="K42" s="2">
        <f>SUMIFS('Tourney History'!E:E,'Tourney History'!B:B,A42)-J42</f>
        <v>27</v>
      </c>
      <c r="L42" s="42">
        <f>LOOKUP(2, 1/('Tourney History'!$B:$B=A42), 'Tourney History'!$AB:$AB)</f>
        <v>0.46249999999999997</v>
      </c>
      <c r="M42" s="12">
        <f>SUMIFS('Tourney History'!H:H,'Tourney History'!B:B,A42)</f>
        <v>108</v>
      </c>
      <c r="N42" s="2">
        <f>SUMIFS('Tourney History'!G:G,'Tourney History'!B:B,A42)-M42</f>
        <v>110</v>
      </c>
      <c r="O42" s="42">
        <f>LOOKUP(2, 1/('Tourney History'!$B:$B=A42), 'Tourney History'!$AC:$AC)</f>
        <v>0.49499999999999994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2</v>
      </c>
      <c r="S42" s="2">
        <f>COUNTIFS('Tourney History'!$B:$B,$A$42,'Tourney History'!N:N, 1)</f>
        <v>0</v>
      </c>
      <c r="T42" s="2">
        <f>COUNTIFS('Tourney History'!$B:$B,$A$42,'Tourney History'!O:O, 1)</f>
        <v>4</v>
      </c>
      <c r="U42" s="2">
        <f>COUNTIFS('Tourney History'!$B:$B,$A$42,'Tourney History'!P:P, 1)</f>
        <v>1</v>
      </c>
      <c r="V42" s="2">
        <f>COUNTIFS('Tourney History'!$B:$B,$A$42,'Tourney History'!Q:Q, 1)</f>
        <v>0</v>
      </c>
      <c r="W42" s="2">
        <f>COUNTIFS('Tourney History'!$B:$B,$A$42,'Tourney History'!R:R, 1)</f>
        <v>0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4</v>
      </c>
      <c r="AC42" s="2">
        <f>COUNTIFS('Tourney History'!$B:$B,$A$42,'Tourney History'!X:X, 1)</f>
        <v>6</v>
      </c>
      <c r="AD42" s="2">
        <f>COUNTIFS('Tourney History'!$B:$B,$A$42,'Tourney History'!Y:Y, 1)</f>
        <v>0</v>
      </c>
      <c r="AE42" s="2">
        <f>COUNTIFS('Tourney History'!$B:$B,$A$42,'Tourney History'!Z:Z, 1)</f>
        <v>3</v>
      </c>
    </row>
    <row r="43" spans="1:31" x14ac:dyDescent="0.25">
      <c r="A43" s="2" t="s">
        <v>64</v>
      </c>
      <c r="B43" s="6" t="s">
        <v>70</v>
      </c>
      <c r="C43" s="6" t="s">
        <v>70</v>
      </c>
      <c r="D43" s="12">
        <f>SUMIFS('Tourney History'!C:C,'Tourney History'!B:B,A43)</f>
        <v>162</v>
      </c>
      <c r="E43" s="4">
        <f>AVERAGEIFS('Tourney History'!C:C,'Tourney History'!B:B,A43)</f>
        <v>18</v>
      </c>
      <c r="F43" s="13">
        <f t="array" ref="F43">MAX(IF('Tourney History'!B:B=A43, 'Tourney History'!C:C))</f>
        <v>27</v>
      </c>
      <c r="G43" s="12">
        <f>COUNTIFS('Tourney History'!B:B,A43,'Tourney History'!D:D, 1)</f>
        <v>5</v>
      </c>
      <c r="H43" s="2">
        <f>COUNTIFS('Tourney History'!B:B,A43,'Tourney History'!D:D, 0)</f>
        <v>4</v>
      </c>
      <c r="I43" s="42">
        <f>LOOKUP(2, 1/('Tourney History'!$B:$B=A43), 'Tourney History'!$AD:$AD)</f>
        <v>0.55555555555555558</v>
      </c>
      <c r="J43" s="12">
        <f>SUMIFS('Tourney History'!F:F,'Tourney History'!B:B,A43)</f>
        <v>21</v>
      </c>
      <c r="K43" s="2">
        <f>SUMIFS('Tourney History'!E:E,'Tourney History'!B:B,A43)-J43</f>
        <v>20</v>
      </c>
      <c r="L43" s="42">
        <f>LOOKUP(2, 1/('Tourney History'!$B:$B=A43), 'Tourney History'!$AB:$AB)</f>
        <v>0.52222222222222225</v>
      </c>
      <c r="M43" s="12">
        <f>SUMIFS('Tourney History'!H:H,'Tourney History'!B:B,A43)</f>
        <v>85</v>
      </c>
      <c r="N43" s="2">
        <f>SUMIFS('Tourney History'!G:G,'Tourney History'!B:B,A43)-M43</f>
        <v>84</v>
      </c>
      <c r="O43" s="42">
        <f>LOOKUP(2, 1/('Tourney History'!$B:$B=A43), 'Tourney History'!$AC:$AC)</f>
        <v>0.5066666666666666</v>
      </c>
      <c r="P43" s="2">
        <f>COUNTIFS('Tourney History'!$B:$B,$A$43,'Tourney History'!K:K, 1)</f>
        <v>1</v>
      </c>
      <c r="Q43" s="2">
        <f>COUNTIFS('Tourney History'!$B:$B,$A$43,'Tourney History'!L:L, 1)</f>
        <v>2</v>
      </c>
      <c r="R43" s="2">
        <f>COUNTIFS('Tourney History'!$B:$B,$A$43,'Tourney History'!M:M, 1)</f>
        <v>0</v>
      </c>
      <c r="S43" s="2">
        <f>COUNTIFS('Tourney History'!$B:$B,$A$43,'Tourney History'!N:N, 1)</f>
        <v>1</v>
      </c>
      <c r="T43" s="2">
        <f>COUNTIFS('Tourney History'!$B:$B,$A$43,'Tourney History'!O:O, 1)</f>
        <v>4</v>
      </c>
      <c r="U43" s="2">
        <f>COUNTIFS('Tourney History'!$B:$B,$A$43,'Tourney History'!P:P, 1)</f>
        <v>0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0</v>
      </c>
      <c r="AC43" s="2">
        <f>COUNTIFS('Tourney History'!$B:$B,$A$43,'Tourney History'!X:X, 1)</f>
        <v>3</v>
      </c>
      <c r="AD43" s="2">
        <f>COUNTIFS('Tourney History'!$B:$B,$A$43,'Tourney History'!Y:Y, 1)</f>
        <v>4</v>
      </c>
      <c r="AE43" s="2">
        <f>COUNTIFS('Tourney History'!$B:$B,$A$43,'Tourney History'!Z:Z, 1)</f>
        <v>4</v>
      </c>
    </row>
    <row r="44" spans="1:31" x14ac:dyDescent="0.25">
      <c r="A44" s="2" t="s">
        <v>4</v>
      </c>
      <c r="B44" s="6" t="s">
        <v>147</v>
      </c>
      <c r="C44" s="2" t="s">
        <v>70</v>
      </c>
      <c r="D44" s="12">
        <f>SUMIFS('Tourney History'!C:C,'Tourney History'!B:B,A44)</f>
        <v>236</v>
      </c>
      <c r="E44" s="4">
        <f>AVERAGEIFS('Tourney History'!C:C,'Tourney History'!B:B,A44)</f>
        <v>29.5</v>
      </c>
      <c r="F44" s="13">
        <f t="array" ref="F44">MAX(IF('Tourney History'!B:B=A44, 'Tourney History'!C:C))</f>
        <v>53</v>
      </c>
      <c r="G44" s="12">
        <f>COUNTIFS('Tourney History'!B:B,A44,'Tourney History'!D:D, 1)</f>
        <v>5</v>
      </c>
      <c r="H44" s="2">
        <f>COUNTIFS('Tourney History'!B:B,A44,'Tourney History'!D:D, 0)</f>
        <v>3</v>
      </c>
      <c r="I44" s="42">
        <f>LOOKUP(2, 1/('Tourney History'!$B:$B=A44), 'Tourney History'!$AD:$AD)</f>
        <v>0.625</v>
      </c>
      <c r="J44" s="12">
        <f>SUMIFS('Tourney History'!F:F,'Tourney History'!B:B,A44)</f>
        <v>18</v>
      </c>
      <c r="K44" s="2">
        <f>SUMIFS('Tourney History'!E:E,'Tourney History'!B:B,A44)-J44</f>
        <v>17</v>
      </c>
      <c r="L44" s="42">
        <f>LOOKUP(2, 1/('Tourney History'!$B:$B=A44), 'Tourney History'!$AB:$AB)</f>
        <v>0.49375000000000002</v>
      </c>
      <c r="M44" s="12">
        <f>SUMIFS('Tourney History'!H:H,'Tourney History'!B:B,A44)</f>
        <v>71</v>
      </c>
      <c r="N44" s="2">
        <f>SUMIFS('Tourney History'!G:G,'Tourney History'!B:B,A44)-M44</f>
        <v>68</v>
      </c>
      <c r="O44" s="42">
        <f>LOOKUP(2, 1/('Tourney History'!$B:$B=A44), 'Tourney History'!$AC:$AC)</f>
        <v>0.49124999999999996</v>
      </c>
      <c r="P44" s="2">
        <f>COUNTIFS('Tourney History'!$B:$B,$A$44,'Tourney History'!K:K, 1)</f>
        <v>4</v>
      </c>
      <c r="Q44" s="2">
        <f>COUNTIFS('Tourney History'!$B:$B,$A$44,'Tourney History'!L:L, 1)</f>
        <v>2</v>
      </c>
      <c r="R44" s="2">
        <f>COUNTIFS('Tourney History'!$B:$B,$A$44,'Tourney History'!M:M, 1)</f>
        <v>1</v>
      </c>
      <c r="S44" s="2">
        <f>COUNTIFS('Tourney History'!$B:$B,$A$44,'Tourney History'!N:N, 1)</f>
        <v>1</v>
      </c>
      <c r="T44" s="2">
        <f>COUNTIFS('Tourney History'!$B:$B,$A$44,'Tourney History'!O:O, 1)</f>
        <v>3</v>
      </c>
      <c r="U44" s="2">
        <f>COUNTIFS('Tourney History'!$B:$B,$A$44,'Tourney History'!P:P, 1)</f>
        <v>2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1</v>
      </c>
      <c r="AC44" s="2">
        <f>COUNTIFS('Tourney History'!$B:$B,$A$44,'Tourney History'!X:X, 1)</f>
        <v>1</v>
      </c>
      <c r="AD44" s="2">
        <f>COUNTIFS('Tourney History'!$B:$B,$A$44,'Tourney History'!Y:Y, 1)</f>
        <v>1</v>
      </c>
      <c r="AE44" s="2">
        <f>COUNTIFS('Tourney History'!$B:$B,$A$44,'Tourney History'!Z:Z, 1)</f>
        <v>2</v>
      </c>
    </row>
    <row r="45" spans="1:31" x14ac:dyDescent="0.25">
      <c r="A45" s="2" t="s">
        <v>49</v>
      </c>
      <c r="B45" s="2" t="s">
        <v>70</v>
      </c>
      <c r="C45" s="2" t="s">
        <v>70</v>
      </c>
      <c r="D45" s="12">
        <f>SUMIFS('Tourney History'!C:C,'Tourney History'!B:B,A45)</f>
        <v>18</v>
      </c>
      <c r="E45" s="4">
        <f>AVERAGEIFS('Tourney History'!C:C,'Tourney History'!B:B,A45)</f>
        <v>9</v>
      </c>
      <c r="F45" s="13">
        <f t="array" ref="F45">MAX(IF('Tourney History'!B:B=A45, 'Tourney History'!C:C))</f>
        <v>12</v>
      </c>
      <c r="G45" s="12">
        <f>COUNTIFS('Tourney History'!B:B,A45,'Tourney History'!D:D, 1)</f>
        <v>1</v>
      </c>
      <c r="H45" s="2">
        <f>COUNTIFS('Tourney History'!B:B,A45,'Tourney History'!D:D, 0)</f>
        <v>1</v>
      </c>
      <c r="I45" s="42">
        <f>LOOKUP(2, 1/('Tourney History'!$B:$B=A45), 'Tourney History'!$AD:$AD)</f>
        <v>0.5</v>
      </c>
      <c r="J45" s="12">
        <f>SUMIFS('Tourney History'!F:F,'Tourney History'!B:B,A45)</f>
        <v>4</v>
      </c>
      <c r="K45" s="2">
        <f>SUMIFS('Tourney History'!E:E,'Tourney History'!B:B,A45)-J45</f>
        <v>5</v>
      </c>
      <c r="L45" s="42">
        <f>LOOKUP(2, 1/('Tourney History'!$B:$B=A45), 'Tourney History'!$AB:$AB)</f>
        <v>0.42499999999999999</v>
      </c>
      <c r="M45" s="12">
        <f>SUMIFS('Tourney History'!H:H,'Tourney History'!B:B,A45)</f>
        <v>18</v>
      </c>
      <c r="N45" s="2">
        <f>SUMIFS('Tourney History'!G:G,'Tourney History'!B:B,A45)-M45</f>
        <v>19</v>
      </c>
      <c r="O45" s="42">
        <f>LOOKUP(2, 1/('Tourney History'!$B:$B=A45), 'Tourney History'!$AC:$AC)</f>
        <v>0.47499999999999998</v>
      </c>
      <c r="P45" s="2">
        <f>COUNTIFS('Tourney History'!$B:$B,$A$45,'Tourney History'!K:K, 1)</f>
        <v>0</v>
      </c>
      <c r="Q45" s="2">
        <f>COUNTIFS('Tourney History'!$B:$B,$A$45,'Tourney History'!L:L, 1)</f>
        <v>0</v>
      </c>
      <c r="R45" s="2">
        <f>COUNTIFS('Tourney History'!$B:$B,$A$45,'Tourney History'!M:M, 1)</f>
        <v>0</v>
      </c>
      <c r="S45" s="2">
        <f>COUNTIFS('Tourney History'!$B:$B,$A$45,'Tourney History'!N:N, 1)</f>
        <v>1</v>
      </c>
      <c r="T45" s="2">
        <f>COUNTIFS('Tourney History'!$B:$B,$A$45,'Tourney History'!O:O, 1)</f>
        <v>1</v>
      </c>
      <c r="U45" s="2">
        <f>COUNTIFS('Tourney History'!$B:$B,$A$45,'Tourney History'!P:P, 1)</f>
        <v>0</v>
      </c>
      <c r="V45" s="2">
        <f>COUNTIFS('Tourney History'!$B:$B,$A$45,'Tourney History'!Q:Q, 1)</f>
        <v>1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0</v>
      </c>
      <c r="AC45" s="2">
        <f>COUNTIFS('Tourney History'!$B:$B,$A$45,'Tourney History'!X:X, 1)</f>
        <v>1</v>
      </c>
      <c r="AD45" s="2">
        <f>COUNTIFS('Tourney History'!$B:$B,$A$45,'Tourney History'!Y:Y, 1)</f>
        <v>0</v>
      </c>
      <c r="AE45" s="2">
        <f>COUNTIFS('Tourney History'!$B:$B,$A$45,'Tourney History'!Z:Z, 1)</f>
        <v>0</v>
      </c>
    </row>
  </sheetData>
  <autoFilter ref="A1:AE45" xr:uid="{EEC03B8F-669F-4FC0-BA62-50F3D395660C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27"/>
  <sheetViews>
    <sheetView topLeftCell="A295" workbookViewId="0">
      <selection activeCell="O341" sqref="O34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253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253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  <row r="304" spans="1:30" x14ac:dyDescent="0.25">
      <c r="A304" s="39">
        <v>46220</v>
      </c>
      <c r="B304" t="s">
        <v>6</v>
      </c>
      <c r="C304">
        <v>35</v>
      </c>
      <c r="D304" s="40">
        <v>1</v>
      </c>
      <c r="E304">
        <v>4</v>
      </c>
      <c r="F304">
        <v>3</v>
      </c>
      <c r="G304">
        <v>16</v>
      </c>
      <c r="H304">
        <v>11</v>
      </c>
      <c r="I304">
        <v>0.75</v>
      </c>
      <c r="J304">
        <v>0.69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1</v>
      </c>
      <c r="Z304">
        <v>0</v>
      </c>
      <c r="AA304" s="40">
        <f>AVERAGEIFS($C$2:C304, $B$2:B304, B304)</f>
        <v>32</v>
      </c>
      <c r="AB304" s="40">
        <f>AVERAGEIFS($I$2:I304, $B$2:B304, B304)</f>
        <v>0.66666666666666663</v>
      </c>
      <c r="AC304" s="40">
        <f>AVERAGEIFS($J$2:J304, $B$2:B304, B304)</f>
        <v>0.56833333333333325</v>
      </c>
      <c r="AD304" s="40">
        <f>AVERAGEIFS($D$2:D304, $B$2:B304, B304)</f>
        <v>0.75</v>
      </c>
    </row>
    <row r="305" spans="1:30" x14ac:dyDescent="0.25">
      <c r="A305" s="39">
        <v>46220</v>
      </c>
      <c r="B305" t="s">
        <v>34</v>
      </c>
      <c r="C305">
        <v>25</v>
      </c>
      <c r="D305" s="40">
        <v>1</v>
      </c>
      <c r="E305">
        <v>4</v>
      </c>
      <c r="F305">
        <v>3</v>
      </c>
      <c r="G305">
        <v>16</v>
      </c>
      <c r="H305">
        <v>11</v>
      </c>
      <c r="I305">
        <v>0.75</v>
      </c>
      <c r="J305">
        <v>0.69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1</v>
      </c>
      <c r="Z305">
        <v>0</v>
      </c>
      <c r="AA305" s="40">
        <f>AVERAGEIFS($C$2:C305, $B$2:B305, B305)</f>
        <v>27</v>
      </c>
      <c r="AB305" s="40">
        <f>AVERAGEIFS($I$2:I305, $B$2:B305, B305)</f>
        <v>0.5625</v>
      </c>
      <c r="AC305" s="40">
        <f>AVERAGEIFS($J$2:J305, $B$2:B305, B305)</f>
        <v>0.54</v>
      </c>
      <c r="AD305" s="40">
        <f>AVERAGEIFS($D$2:D305, $B$2:B305, B305)</f>
        <v>0.625</v>
      </c>
    </row>
    <row r="306" spans="1:30" x14ac:dyDescent="0.25">
      <c r="A306" s="39">
        <v>46220</v>
      </c>
      <c r="B306" t="s">
        <v>90</v>
      </c>
      <c r="C306">
        <v>25</v>
      </c>
      <c r="D306" s="40">
        <v>1</v>
      </c>
      <c r="E306">
        <v>4</v>
      </c>
      <c r="F306">
        <v>3</v>
      </c>
      <c r="G306">
        <v>16</v>
      </c>
      <c r="H306">
        <v>11</v>
      </c>
      <c r="I306">
        <v>0.75</v>
      </c>
      <c r="J306">
        <v>0.69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1</v>
      </c>
      <c r="Z306">
        <v>0</v>
      </c>
      <c r="AA306" s="40">
        <f>AVERAGEIFS($C$2:C306, $B$2:B306, B306)</f>
        <v>39</v>
      </c>
      <c r="AB306" s="40">
        <f>AVERAGEIFS($I$2:I306, $B$2:B306, B306)</f>
        <v>0.65</v>
      </c>
      <c r="AC306" s="40">
        <f>AVERAGEIFS($J$2:J306, $B$2:B306, B306)</f>
        <v>0.58199999999999996</v>
      </c>
      <c r="AD306" s="40">
        <f>AVERAGEIFS($D$2:D306, $B$2:B306, B306)</f>
        <v>0.8</v>
      </c>
    </row>
    <row r="307" spans="1:30" x14ac:dyDescent="0.25">
      <c r="A307" s="39">
        <v>46220</v>
      </c>
      <c r="B307" t="s">
        <v>119</v>
      </c>
      <c r="C307">
        <v>28</v>
      </c>
      <c r="D307" s="40">
        <v>1</v>
      </c>
      <c r="E307">
        <v>4</v>
      </c>
      <c r="F307">
        <v>3</v>
      </c>
      <c r="G307">
        <v>16</v>
      </c>
      <c r="H307">
        <v>11</v>
      </c>
      <c r="I307">
        <v>0.75</v>
      </c>
      <c r="J307">
        <v>0.69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1</v>
      </c>
      <c r="Z307">
        <v>0</v>
      </c>
      <c r="AA307" s="40">
        <f>AVERAGEIFS($C$2:C307, $B$2:B307, B307)</f>
        <v>27</v>
      </c>
      <c r="AB307" s="40">
        <f>AVERAGEIFS($I$2:I307, $B$2:B307, B307)</f>
        <v>0.60833333333333328</v>
      </c>
      <c r="AC307" s="40">
        <f>AVERAGEIFS($J$2:J307, $B$2:B307, B307)</f>
        <v>0.55166666666666664</v>
      </c>
      <c r="AD307" s="40">
        <f>AVERAGEIFS($D$2:D307, $B$2:B307, B307)</f>
        <v>0.66666666666666663</v>
      </c>
    </row>
    <row r="308" spans="1:30" x14ac:dyDescent="0.25">
      <c r="A308" s="39">
        <v>46220</v>
      </c>
      <c r="B308" t="s">
        <v>118</v>
      </c>
      <c r="C308">
        <v>12</v>
      </c>
      <c r="D308" s="40">
        <v>1</v>
      </c>
      <c r="E308">
        <v>4</v>
      </c>
      <c r="F308">
        <v>3</v>
      </c>
      <c r="G308">
        <v>16</v>
      </c>
      <c r="H308">
        <v>11</v>
      </c>
      <c r="I308">
        <v>0.75</v>
      </c>
      <c r="J308">
        <v>0.69</v>
      </c>
      <c r="K308">
        <v>0</v>
      </c>
      <c r="L308">
        <v>0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1</v>
      </c>
      <c r="Z308">
        <v>0</v>
      </c>
      <c r="AA308" s="40">
        <f>AVERAGEIFS($C$2:C308, $B$2:B308, B308)</f>
        <v>19</v>
      </c>
      <c r="AB308" s="40">
        <f>AVERAGEIFS($I$2:I308, $B$2:B308, B308)</f>
        <v>0.60833333333333328</v>
      </c>
      <c r="AC308" s="40">
        <f>AVERAGEIFS($J$2:J308, $B$2:B308, B308)</f>
        <v>0.55166666666666664</v>
      </c>
      <c r="AD308" s="40">
        <f>AVERAGEIFS($D$2:D308, $B$2:B308, B308)</f>
        <v>0.66666666666666663</v>
      </c>
    </row>
    <row r="309" spans="1:30" x14ac:dyDescent="0.25">
      <c r="A309" s="39">
        <v>46220</v>
      </c>
      <c r="B309" t="s">
        <v>126</v>
      </c>
      <c r="C309">
        <v>26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1</v>
      </c>
      <c r="Y309">
        <v>1</v>
      </c>
      <c r="Z309">
        <v>0</v>
      </c>
      <c r="AA309" s="40">
        <f>AVERAGEIFS($C$2:C309, $B$2:B309, B309)</f>
        <v>20.6</v>
      </c>
      <c r="AB309" s="40">
        <f>AVERAGEIFS($I$2:I309, $B$2:B309, B309)</f>
        <v>0.65</v>
      </c>
      <c r="AC309" s="40">
        <f>AVERAGEIFS($J$2:J309, $B$2:B309, B309)</f>
        <v>0.58199999999999996</v>
      </c>
      <c r="AD309" s="40">
        <f>AVERAGEIFS($D$2:D309, $B$2:B309, B309)</f>
        <v>0.8</v>
      </c>
    </row>
    <row r="310" spans="1:30" x14ac:dyDescent="0.25">
      <c r="A310" s="39">
        <v>46220</v>
      </c>
      <c r="B310" t="s">
        <v>1</v>
      </c>
      <c r="C310">
        <v>31</v>
      </c>
      <c r="D310" s="40">
        <v>0</v>
      </c>
      <c r="E310">
        <v>4</v>
      </c>
      <c r="F310">
        <v>1</v>
      </c>
      <c r="G310">
        <v>16</v>
      </c>
      <c r="H310">
        <v>5</v>
      </c>
      <c r="I310">
        <v>0.25</v>
      </c>
      <c r="J310">
        <v>0.31</v>
      </c>
      <c r="K310">
        <v>0</v>
      </c>
      <c r="L310">
        <v>1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 s="40">
        <f>AVERAGEIFS($C$2:C310, $B$2:B310, B310)</f>
        <v>32</v>
      </c>
      <c r="AB310" s="40">
        <f>AVERAGEIFS($I$2:I310, $B$2:B310, B310)</f>
        <v>0.61666666666666659</v>
      </c>
      <c r="AC310" s="40">
        <f>AVERAGEIFS($J$2:J310, $B$2:B310, B310)</f>
        <v>0.54416666666666658</v>
      </c>
      <c r="AD310" s="40">
        <f>AVERAGEIFS($D$2:D310, $B$2:B310, B310)</f>
        <v>0.75</v>
      </c>
    </row>
    <row r="311" spans="1:30" x14ac:dyDescent="0.25">
      <c r="A311" s="39">
        <v>46220</v>
      </c>
      <c r="B311" t="s">
        <v>251</v>
      </c>
      <c r="C311">
        <v>22</v>
      </c>
      <c r="D311" s="40">
        <v>0</v>
      </c>
      <c r="E311">
        <v>4</v>
      </c>
      <c r="F311">
        <v>1</v>
      </c>
      <c r="G311">
        <v>16</v>
      </c>
      <c r="H311">
        <v>5</v>
      </c>
      <c r="I311">
        <v>0.25</v>
      </c>
      <c r="J311">
        <v>0.31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 s="40">
        <f>AVERAGEIFS($C$2:C311, $B$2:B311, B311)</f>
        <v>22</v>
      </c>
      <c r="AB311" s="40">
        <f>AVERAGEIFS($I$2:I311, $B$2:B311, B311)</f>
        <v>0.25</v>
      </c>
      <c r="AC311" s="40">
        <f>AVERAGEIFS($J$2:J311, $B$2:B311, B311)</f>
        <v>0.31</v>
      </c>
      <c r="AD311" s="40">
        <f>AVERAGEIFS($D$2:D311, $B$2:B311, B311)</f>
        <v>0</v>
      </c>
    </row>
    <row r="312" spans="1:30" x14ac:dyDescent="0.25">
      <c r="A312" s="39">
        <v>46220</v>
      </c>
      <c r="B312" t="s">
        <v>31</v>
      </c>
      <c r="C312">
        <v>20</v>
      </c>
      <c r="D312" s="40">
        <v>0</v>
      </c>
      <c r="E312">
        <v>4</v>
      </c>
      <c r="F312">
        <v>1</v>
      </c>
      <c r="G312">
        <v>16</v>
      </c>
      <c r="H312">
        <v>5</v>
      </c>
      <c r="I312">
        <v>0.25</v>
      </c>
      <c r="J312">
        <v>0.31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 s="40">
        <f>AVERAGEIFS($C$2:C312, $B$2:B312, B312)</f>
        <v>22.5</v>
      </c>
      <c r="AB312" s="40">
        <f>AVERAGEIFS($I$2:I312, $B$2:B312, B312)</f>
        <v>0.46249999999999997</v>
      </c>
      <c r="AC312" s="40">
        <f>AVERAGEIFS($J$2:J312, $B$2:B312, B312)</f>
        <v>0.47333333333333333</v>
      </c>
      <c r="AD312" s="40">
        <f>AVERAGEIFS($D$2:D312, $B$2:B312, B312)</f>
        <v>0.5</v>
      </c>
    </row>
    <row r="313" spans="1:30" x14ac:dyDescent="0.25">
      <c r="A313" s="39">
        <v>46220</v>
      </c>
      <c r="B313" t="s">
        <v>113</v>
      </c>
      <c r="C313">
        <v>32</v>
      </c>
      <c r="D313" s="40">
        <v>0</v>
      </c>
      <c r="E313">
        <v>4</v>
      </c>
      <c r="F313">
        <v>1</v>
      </c>
      <c r="G313">
        <v>16</v>
      </c>
      <c r="H313">
        <v>5</v>
      </c>
      <c r="I313">
        <v>0.25</v>
      </c>
      <c r="J313">
        <v>0.31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 s="40">
        <f>AVERAGEIFS($C$2:C313, $B$2:B313, B313)</f>
        <v>26.5</v>
      </c>
      <c r="AB313" s="40">
        <f>AVERAGEIFS($I$2:I313, $B$2:B313, B313)</f>
        <v>0.55000000000000004</v>
      </c>
      <c r="AC313" s="40">
        <f>AVERAGEIFS($J$2:J313, $B$2:B313, B313)</f>
        <v>0.51333333333333331</v>
      </c>
      <c r="AD313" s="40">
        <f>AVERAGEIFS($D$2:D313, $B$2:B313, B313)</f>
        <v>0.66666666666666663</v>
      </c>
    </row>
    <row r="314" spans="1:30" x14ac:dyDescent="0.25">
      <c r="A314" s="39">
        <v>46220</v>
      </c>
      <c r="B314" t="s">
        <v>64</v>
      </c>
      <c r="C314">
        <v>8</v>
      </c>
      <c r="D314" s="40">
        <v>0</v>
      </c>
      <c r="E314">
        <v>4</v>
      </c>
      <c r="F314">
        <v>1</v>
      </c>
      <c r="G314">
        <v>16</v>
      </c>
      <c r="H314">
        <v>5</v>
      </c>
      <c r="I314">
        <v>0.25</v>
      </c>
      <c r="J314">
        <v>0.31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 s="40">
        <f>AVERAGEIFS($C$2:C314, $B$2:B314, B314)</f>
        <v>18</v>
      </c>
      <c r="AB314" s="40">
        <f>AVERAGEIFS($I$2:I314, $B$2:B314, B314)</f>
        <v>0.52222222222222225</v>
      </c>
      <c r="AC314" s="40">
        <f>AVERAGEIFS($J$2:J314, $B$2:B314, B314)</f>
        <v>0.5066666666666666</v>
      </c>
      <c r="AD314" s="40">
        <f>AVERAGEIFS($D$2:D314, $B$2:B314, B314)</f>
        <v>0.55555555555555558</v>
      </c>
    </row>
    <row r="315" spans="1:30" x14ac:dyDescent="0.25">
      <c r="A315" s="39">
        <v>46220</v>
      </c>
      <c r="B315" t="s">
        <v>23</v>
      </c>
      <c r="C315">
        <v>17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13.6</v>
      </c>
      <c r="AB315" s="40">
        <f>AVERAGEIFS($I$2:I315, $B$2:B315, B315)</f>
        <v>0.61333333333333317</v>
      </c>
      <c r="AC315" s="40">
        <f>AVERAGEIFS($J$2:J315, $B$2:B315, B315)</f>
        <v>0.56066666666666665</v>
      </c>
      <c r="AD315" s="40">
        <f>AVERAGEIFS($D$2:D315, $B$2:B315, B315)</f>
        <v>0.8</v>
      </c>
    </row>
    <row r="316" spans="1:30" x14ac:dyDescent="0.25">
      <c r="A316" s="39">
        <v>46234</v>
      </c>
      <c r="B316" t="s">
        <v>113</v>
      </c>
      <c r="C316">
        <v>39</v>
      </c>
      <c r="D316" s="40">
        <v>0</v>
      </c>
      <c r="E316">
        <v>4</v>
      </c>
      <c r="F316">
        <v>1</v>
      </c>
      <c r="G316">
        <v>14</v>
      </c>
      <c r="H316">
        <v>5</v>
      </c>
      <c r="I316">
        <v>0.25</v>
      </c>
      <c r="J316">
        <v>0.36</v>
      </c>
      <c r="K316">
        <v>0</v>
      </c>
      <c r="L316">
        <v>0</v>
      </c>
      <c r="M316">
        <v>0</v>
      </c>
      <c r="N316">
        <v>1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28.285714285714285</v>
      </c>
      <c r="AB316" s="40">
        <f>AVERAGEIFS($I$2:I316, $B$2:B316, B316)</f>
        <v>0.50714285714285723</v>
      </c>
      <c r="AC316" s="40">
        <f>AVERAGEIFS($J$2:J316, $B$2:B316, B316)</f>
        <v>0.49142857142857138</v>
      </c>
      <c r="AD316" s="40">
        <f>AVERAGEIFS($D$2:D316, $B$2:B316, B316)</f>
        <v>0.5714285714285714</v>
      </c>
    </row>
    <row r="317" spans="1:30" x14ac:dyDescent="0.25">
      <c r="A317" s="39">
        <v>46234</v>
      </c>
      <c r="B317" t="s">
        <v>12</v>
      </c>
      <c r="C317">
        <v>34</v>
      </c>
      <c r="D317" s="40">
        <v>0</v>
      </c>
      <c r="E317">
        <v>4</v>
      </c>
      <c r="F317">
        <v>1</v>
      </c>
      <c r="G317">
        <v>14</v>
      </c>
      <c r="H317">
        <v>5</v>
      </c>
      <c r="I317">
        <v>0.25</v>
      </c>
      <c r="J317">
        <v>0.36</v>
      </c>
      <c r="K317">
        <v>0</v>
      </c>
      <c r="L317">
        <v>0</v>
      </c>
      <c r="M317">
        <v>0</v>
      </c>
      <c r="N317">
        <v>1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35</v>
      </c>
      <c r="AB317" s="40">
        <f>AVERAGEIFS($I$2:I317, $B$2:B317, B317)</f>
        <v>0.47142857142857147</v>
      </c>
      <c r="AC317" s="40">
        <f>AVERAGEIFS($J$2:J317, $B$2:B317, B317)</f>
        <v>0.49500000000000005</v>
      </c>
      <c r="AD317" s="40">
        <f>AVERAGEIFS($D$2:D317, $B$2:B317, B317)</f>
        <v>0.5</v>
      </c>
    </row>
    <row r="318" spans="1:30" x14ac:dyDescent="0.25">
      <c r="A318" s="39">
        <v>46234</v>
      </c>
      <c r="B318" t="s">
        <v>253</v>
      </c>
      <c r="C318">
        <v>28</v>
      </c>
      <c r="D318" s="40">
        <v>0</v>
      </c>
      <c r="E318">
        <v>4</v>
      </c>
      <c r="F318">
        <v>1</v>
      </c>
      <c r="G318">
        <v>14</v>
      </c>
      <c r="H318">
        <v>5</v>
      </c>
      <c r="I318">
        <v>0.25</v>
      </c>
      <c r="J318">
        <v>0.36</v>
      </c>
      <c r="K318">
        <v>0</v>
      </c>
      <c r="L318">
        <v>0</v>
      </c>
      <c r="M318">
        <v>0</v>
      </c>
      <c r="N318">
        <v>1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33.333333333333336</v>
      </c>
      <c r="AB318" s="40">
        <f>AVERAGEIFS($I$2:I318, $B$2:B318, B318)</f>
        <v>0.35000000000000003</v>
      </c>
      <c r="AC318" s="40">
        <f>AVERAGEIFS($J$2:J318, $B$2:B318, B318)</f>
        <v>0.41333333333333333</v>
      </c>
      <c r="AD318" s="40">
        <f>AVERAGEIFS($D$2:D318, $B$2:B318, B318)</f>
        <v>0</v>
      </c>
    </row>
    <row r="319" spans="1:30" x14ac:dyDescent="0.25">
      <c r="A319" s="39">
        <v>46234</v>
      </c>
      <c r="B319" t="s">
        <v>20</v>
      </c>
      <c r="C319">
        <v>22</v>
      </c>
      <c r="D319" s="40">
        <v>0</v>
      </c>
      <c r="E319">
        <v>4</v>
      </c>
      <c r="F319">
        <v>1</v>
      </c>
      <c r="G319">
        <v>14</v>
      </c>
      <c r="H319">
        <v>5</v>
      </c>
      <c r="I319">
        <v>0.25</v>
      </c>
      <c r="J319">
        <v>0.36</v>
      </c>
      <c r="K319">
        <v>0</v>
      </c>
      <c r="L319">
        <v>0</v>
      </c>
      <c r="M319">
        <v>0</v>
      </c>
      <c r="N319">
        <v>1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18.90909090909091</v>
      </c>
      <c r="AB319" s="40">
        <f>AVERAGEIFS($I$2:I319, $B$2:B319, B319)</f>
        <v>0.50000000000000011</v>
      </c>
      <c r="AC319" s="40">
        <f>AVERAGEIFS($J$2:J319, $B$2:B319, B319)</f>
        <v>0.49272727272727279</v>
      </c>
      <c r="AD319" s="40">
        <f>AVERAGEIFS($D$2:D319, $B$2:B319, B319)</f>
        <v>0.45454545454545453</v>
      </c>
    </row>
    <row r="320" spans="1:30" x14ac:dyDescent="0.25">
      <c r="A320" s="39">
        <v>46234</v>
      </c>
      <c r="B320" t="s">
        <v>29</v>
      </c>
      <c r="C320">
        <v>12</v>
      </c>
      <c r="D320" s="40">
        <v>0</v>
      </c>
      <c r="E320">
        <v>4</v>
      </c>
      <c r="F320">
        <v>1</v>
      </c>
      <c r="G320">
        <v>14</v>
      </c>
      <c r="H320">
        <v>5</v>
      </c>
      <c r="I320">
        <v>0.25</v>
      </c>
      <c r="J320">
        <v>0.36</v>
      </c>
      <c r="K320">
        <v>0</v>
      </c>
      <c r="L320">
        <v>0</v>
      </c>
      <c r="M320">
        <v>0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14.5</v>
      </c>
      <c r="AB320" s="40">
        <f>AVERAGEIFS($I$2:I320, $B$2:B320, B320)</f>
        <v>0.40500000000000008</v>
      </c>
      <c r="AC320" s="40">
        <f>AVERAGEIFS($J$2:J320, $B$2:B320, B320)</f>
        <v>0.48</v>
      </c>
      <c r="AD320" s="40">
        <f>AVERAGEIFS($D$2:D320, $B$2:B320, B320)</f>
        <v>0.5</v>
      </c>
    </row>
    <row r="321" spans="1:30" x14ac:dyDescent="0.25">
      <c r="A321" s="39">
        <v>46234</v>
      </c>
      <c r="B321" t="s">
        <v>126</v>
      </c>
      <c r="C321">
        <v>12</v>
      </c>
      <c r="D321" s="40">
        <v>0</v>
      </c>
      <c r="E321">
        <v>4</v>
      </c>
      <c r="F321">
        <v>1</v>
      </c>
      <c r="G321">
        <v>14</v>
      </c>
      <c r="H321">
        <v>5</v>
      </c>
      <c r="I321">
        <v>0.25</v>
      </c>
      <c r="J321">
        <v>0.36</v>
      </c>
      <c r="K321">
        <v>0</v>
      </c>
      <c r="L321">
        <v>0</v>
      </c>
      <c r="M321">
        <v>0</v>
      </c>
      <c r="N321">
        <v>1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19.166666666666668</v>
      </c>
      <c r="AB321" s="40">
        <f>AVERAGEIFS($I$2:I321, $B$2:B321, B321)</f>
        <v>0.58333333333333337</v>
      </c>
      <c r="AC321" s="40">
        <f>AVERAGEIFS($J$2:J321, $B$2:B321, B321)</f>
        <v>0.54499999999999993</v>
      </c>
      <c r="AD321" s="40">
        <f>AVERAGEIFS($D$2:D321, $B$2:B321, B321)</f>
        <v>0.66666666666666663</v>
      </c>
    </row>
    <row r="322" spans="1:30" x14ac:dyDescent="0.25">
      <c r="A322" s="39">
        <v>46234</v>
      </c>
      <c r="B322" t="s">
        <v>15</v>
      </c>
      <c r="C322">
        <v>46</v>
      </c>
      <c r="D322" s="40">
        <v>1</v>
      </c>
      <c r="E322">
        <v>4</v>
      </c>
      <c r="F322">
        <v>3</v>
      </c>
      <c r="G322">
        <v>14</v>
      </c>
      <c r="H322">
        <v>9</v>
      </c>
      <c r="I322">
        <v>0.75</v>
      </c>
      <c r="J322">
        <v>0.64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1</v>
      </c>
      <c r="X322">
        <v>0</v>
      </c>
      <c r="Y322">
        <v>1</v>
      </c>
      <c r="Z322">
        <v>0</v>
      </c>
      <c r="AA322" s="40">
        <f>AVERAGEIFS($C$2:C322, $B$2:B322, B322)</f>
        <v>37.363636363636367</v>
      </c>
      <c r="AB322" s="40">
        <f>AVERAGEIFS($I$2:I322, $B$2:B322, B322)</f>
        <v>0.47727272727272729</v>
      </c>
      <c r="AC322" s="40">
        <f>AVERAGEIFS($J$2:J322, $B$2:B322, B322)</f>
        <v>0.48727272727272725</v>
      </c>
      <c r="AD322" s="40">
        <f>AVERAGEIFS($D$2:D322, $B$2:B322, B322)</f>
        <v>0.27272727272727271</v>
      </c>
    </row>
    <row r="323" spans="1:30" x14ac:dyDescent="0.25">
      <c r="A323" s="39">
        <v>46234</v>
      </c>
      <c r="B323" t="s">
        <v>6</v>
      </c>
      <c r="C323">
        <v>37</v>
      </c>
      <c r="D323" s="40">
        <v>1</v>
      </c>
      <c r="E323">
        <v>4</v>
      </c>
      <c r="F323">
        <v>3</v>
      </c>
      <c r="G323">
        <v>14</v>
      </c>
      <c r="H323">
        <v>9</v>
      </c>
      <c r="I323">
        <v>0.75</v>
      </c>
      <c r="J323">
        <v>0.64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1</v>
      </c>
      <c r="X323">
        <v>0</v>
      </c>
      <c r="Y323">
        <v>1</v>
      </c>
      <c r="Z323">
        <v>0</v>
      </c>
      <c r="AA323" s="40">
        <f>AVERAGEIFS($C$2:C323, $B$2:B323, B323)</f>
        <v>32.384615384615387</v>
      </c>
      <c r="AB323" s="40">
        <f>AVERAGEIFS($I$2:I323, $B$2:B323, B323)</f>
        <v>0.67307692307692313</v>
      </c>
      <c r="AC323" s="40">
        <f>AVERAGEIFS($J$2:J323, $B$2:B323, B323)</f>
        <v>0.57384615384615367</v>
      </c>
      <c r="AD323" s="40">
        <f>AVERAGEIFS($D$2:D323, $B$2:B323, B323)</f>
        <v>0.76923076923076927</v>
      </c>
    </row>
    <row r="324" spans="1:30" x14ac:dyDescent="0.25">
      <c r="A324" s="39">
        <v>46234</v>
      </c>
      <c r="B324" t="s">
        <v>151</v>
      </c>
      <c r="C324">
        <v>32</v>
      </c>
      <c r="D324" s="40">
        <v>1</v>
      </c>
      <c r="E324">
        <v>4</v>
      </c>
      <c r="F324">
        <v>3</v>
      </c>
      <c r="G324">
        <v>14</v>
      </c>
      <c r="H324">
        <v>9</v>
      </c>
      <c r="I324">
        <v>0.75</v>
      </c>
      <c r="J324">
        <v>0.64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1</v>
      </c>
      <c r="X324">
        <v>0</v>
      </c>
      <c r="Y324">
        <v>1</v>
      </c>
      <c r="Z324">
        <v>0</v>
      </c>
      <c r="AA324" s="40">
        <f>AVERAGEIFS($C$2:C324, $B$2:B324, B324)</f>
        <v>32</v>
      </c>
      <c r="AB324" s="40">
        <f>AVERAGEIFS($I$2:I324, $B$2:B324, B324)</f>
        <v>0.75</v>
      </c>
      <c r="AC324" s="40">
        <f>AVERAGEIFS($J$2:J324, $B$2:B324, B324)</f>
        <v>0.64</v>
      </c>
      <c r="AD324" s="40">
        <f>AVERAGEIFS($D$2:D324, $B$2:B324, B324)</f>
        <v>1</v>
      </c>
    </row>
    <row r="325" spans="1:30" x14ac:dyDescent="0.25">
      <c r="A325" s="39">
        <v>46234</v>
      </c>
      <c r="B325" t="s">
        <v>40</v>
      </c>
      <c r="C325">
        <v>26</v>
      </c>
      <c r="D325" s="40">
        <v>1</v>
      </c>
      <c r="E325">
        <v>4</v>
      </c>
      <c r="F325">
        <v>3</v>
      </c>
      <c r="G325">
        <v>14</v>
      </c>
      <c r="H325">
        <v>9</v>
      </c>
      <c r="I325">
        <v>0.75</v>
      </c>
      <c r="J325">
        <v>0.64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1</v>
      </c>
      <c r="X325">
        <v>0</v>
      </c>
      <c r="Y325">
        <v>1</v>
      </c>
      <c r="Z325">
        <v>0</v>
      </c>
      <c r="AA325" s="40">
        <f>AVERAGEIFS($C$2:C325, $B$2:B325, B325)</f>
        <v>22</v>
      </c>
      <c r="AB325" s="40">
        <f>AVERAGEIFS($I$2:I325, $B$2:B325, B325)</f>
        <v>0.45833333333333331</v>
      </c>
      <c r="AC325" s="40">
        <f>AVERAGEIFS($J$2:J325, $B$2:B325, B325)</f>
        <v>0.46333333333333337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127</v>
      </c>
      <c r="C326">
        <v>21</v>
      </c>
      <c r="D326" s="40">
        <v>1</v>
      </c>
      <c r="E326">
        <v>4</v>
      </c>
      <c r="F326">
        <v>3</v>
      </c>
      <c r="G326">
        <v>14</v>
      </c>
      <c r="H326">
        <v>9</v>
      </c>
      <c r="I326">
        <v>0.75</v>
      </c>
      <c r="J326">
        <v>0.64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1</v>
      </c>
      <c r="Z326">
        <v>0</v>
      </c>
      <c r="AA326" s="40">
        <f>AVERAGEIFS($C$2:C326, $B$2:B326, B326)</f>
        <v>25.5</v>
      </c>
      <c r="AB326" s="40">
        <f>AVERAGEIFS($I$2:I326, $B$2:B326, B326)</f>
        <v>0.46666666666666662</v>
      </c>
      <c r="AC326" s="40">
        <f>AVERAGEIFS($J$2:J326, $B$2:B326, B326)</f>
        <v>0.5083333333333333</v>
      </c>
      <c r="AD326" s="40">
        <f>AVERAGEIFS($D$2:D326, $B$2:B326, B326)</f>
        <v>0.66666666666666663</v>
      </c>
    </row>
    <row r="327" spans="1:30" x14ac:dyDescent="0.25">
      <c r="A327" s="39">
        <v>46234</v>
      </c>
      <c r="B327" t="s">
        <v>112</v>
      </c>
      <c r="C327">
        <v>8</v>
      </c>
      <c r="D327" s="40">
        <v>1</v>
      </c>
      <c r="E327">
        <v>4</v>
      </c>
      <c r="F327">
        <v>3</v>
      </c>
      <c r="G327">
        <v>14</v>
      </c>
      <c r="H327">
        <v>9</v>
      </c>
      <c r="I327">
        <v>0.75</v>
      </c>
      <c r="J327">
        <v>0.64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1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1</v>
      </c>
      <c r="Z327">
        <v>0</v>
      </c>
      <c r="AA327" s="40">
        <f>AVERAGEIFS($C$2:C327, $B$2:B327, B327)</f>
        <v>12.333333333333334</v>
      </c>
      <c r="AB327" s="40">
        <f>AVERAGEIFS($I$2:I327, $B$2:B327, B327)</f>
        <v>0.51666666666666672</v>
      </c>
      <c r="AC327" s="40">
        <f>AVERAGEIFS($J$2:J327, $B$2:B327, B327)</f>
        <v>0.50666666666666671</v>
      </c>
      <c r="AD327" s="40">
        <f>AVERAGEIFS($D$2:D327, $B$2:B327, B327)</f>
        <v>0.33333333333333331</v>
      </c>
    </row>
  </sheetData>
  <autoFilter ref="A1:AD159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3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E58" sqref="E58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203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2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244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190</v>
      </c>
      <c r="AL1" s="31" t="s">
        <v>50</v>
      </c>
      <c r="AM1" s="31" t="s">
        <v>245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246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402</v>
      </c>
      <c r="H2" s="27">
        <f>AVERAGEIFS('BA History'!C:C,'BA History'!B:B,A2)</f>
        <v>12.5625</v>
      </c>
      <c r="I2" s="27">
        <f t="array" ref="I2">MEDIAN(IF('BA History'!B:B=A2, 'BA History'!C:C))</f>
        <v>13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17</v>
      </c>
      <c r="M2" s="33">
        <f>LOOKUP(2, 1/('BA History'!$B:$B=A2), 'BA History'!$AO:$AO)</f>
        <v>0.46875</v>
      </c>
      <c r="N2" s="12">
        <f>SUMIFS('BA History'!F:F,'BA History'!B:B,A2)</f>
        <v>67</v>
      </c>
      <c r="O2" s="2">
        <f>SUMIFS('BA History'!E:E,'BA History'!B:B,A2)-N2</f>
        <v>66</v>
      </c>
      <c r="P2" s="33">
        <f>LOOKUP(2, 1/('BA History'!$B:$B=A2), 'BA History'!$AM:$AM)</f>
        <v>0.5078125</v>
      </c>
      <c r="Q2" s="12">
        <f>SUMIFS('BA History'!H:H,'BA History'!B:B,A2)</f>
        <v>280</v>
      </c>
      <c r="R2" s="2">
        <f>SUMIFS('BA History'!G:G,'BA History'!B:B,A2)-Q2</f>
        <v>275</v>
      </c>
      <c r="S2" s="33">
        <f>LOOKUP(2, 1/('BA History'!$B:$B=A2), 'BA History'!$AN:$AN)</f>
        <v>0.50437500000000002</v>
      </c>
      <c r="T2" s="12">
        <f>COUNTIFS('BA History'!$B:$B,$A$2,'BA History'!K:K, 1)</f>
        <v>4</v>
      </c>
      <c r="U2" s="2">
        <f>COUNTIFS('BA History'!$B:$B,$A$2,'BA History'!L:L, 1)</f>
        <v>3</v>
      </c>
      <c r="V2" s="2">
        <f>COUNTIFS('BA History'!$B:$B,$A$2,'BA History'!M:M, 1)</f>
        <v>7</v>
      </c>
      <c r="W2" s="2">
        <f>COUNTIFS('BA History'!$B:$B,$A$2,'BA History'!N:N, 1)</f>
        <v>8</v>
      </c>
      <c r="X2" s="2">
        <f>COUNTIFS('BA History'!$B:$B,$A$2,'BA History'!O:O, 1)</f>
        <v>3</v>
      </c>
      <c r="Y2" s="2">
        <f>COUNTIFS('BA History'!$B:$B,$A$2,'BA History'!P:P, 1)</f>
        <v>0</v>
      </c>
      <c r="Z2" s="2">
        <f>COUNTIFS('BA History'!$B:$B,$A$2,'BA History'!Q:Q, 1)</f>
        <v>1</v>
      </c>
      <c r="AA2" s="2">
        <f>COUNTIFS('BA History'!$B:$B,$A$2,'BA History'!R:R, 1)</f>
        <v>1</v>
      </c>
      <c r="AB2" s="2">
        <f>COUNTIFS('BA History'!$B:$B,$A$2,'BA History'!S:S, 1)</f>
        <v>1</v>
      </c>
      <c r="AC2" s="2">
        <f>COUNTIFS('BA History'!$B:$B,$A$2,'BA History'!T:T, 1)</f>
        <v>0</v>
      </c>
      <c r="AD2" s="2">
        <f>COUNTIFS('BA History'!$B:$B,$A2,'BA History'!U:U, 1)</f>
        <v>0</v>
      </c>
      <c r="AE2" s="2">
        <f>COUNTIFS('BA History'!$B:$B,$A$2,'BA History'!V:V, 1)</f>
        <v>2</v>
      </c>
      <c r="AF2" s="2">
        <f>COUNTIFS('BA History'!$B:$B,$A$2,'BA History'!W:W, 1)</f>
        <v>3</v>
      </c>
      <c r="AG2" s="2">
        <f>COUNTIFS('BA History'!$B:$B,$A$2,'BA History'!X:X, 1)</f>
        <v>2</v>
      </c>
      <c r="AH2" s="2">
        <f>COUNTIFS('BA History'!$B:$B,$A$2,'BA History'!Y:Y, 1)</f>
        <v>0</v>
      </c>
      <c r="AI2" s="2">
        <f>COUNTIFS('BA History'!$B:$B,$A$2,'BA History'!Z:Z, 1)</f>
        <v>2</v>
      </c>
      <c r="AJ2" s="2">
        <f>COUNTIFS('BA History'!$B:$B,$A2,'BA History'!AA:AA, 1)</f>
        <v>0</v>
      </c>
      <c r="AK2" s="2">
        <f>COUNTIFS('BA History'!$B:$B,$A2,'BA History'!AB:AB, 1)</f>
        <v>0</v>
      </c>
      <c r="AL2" s="2">
        <f>COUNTIFS('BA History'!$B:$B,$A$2,'BA History'!AC:AC, 1)</f>
        <v>8</v>
      </c>
      <c r="AM2" s="2">
        <f>COUNTIFS('BA History'!$B:$B,$A2,'BA History'!AD:AD, 1)</f>
        <v>0</v>
      </c>
      <c r="AN2" s="2">
        <f>COUNTIFS('BA History'!$B:$B,$A$2,'BA History'!AE:AE, 1)</f>
        <v>0</v>
      </c>
      <c r="AO2" s="2">
        <f>COUNTIFS('BA History'!$B:$B,$A$2,'BA History'!AF:AF, 1)</f>
        <v>9</v>
      </c>
      <c r="AP2" s="2">
        <f>COUNTIFS('BA History'!$B:$B,$A$2,'BA History'!AG:AG, 1)</f>
        <v>1</v>
      </c>
      <c r="AQ2" s="2">
        <f>COUNTIFS('BA History'!$B:$B,$A$2,'BA History'!AH:AH, 1)</f>
        <v>5</v>
      </c>
      <c r="AR2" s="2">
        <f>COUNTIFS('BA History'!$B:$B,$A$2,'BA History'!AI:AI, 1)</f>
        <v>7</v>
      </c>
      <c r="AS2" s="2">
        <f>COUNTIFS('BA History'!$B:$B,$A2,'BA History'!AJ:AJ, 1)</f>
        <v>0</v>
      </c>
      <c r="AT2" s="21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289</v>
      </c>
      <c r="H3" s="27">
        <f>AVERAGEIFS('BA History'!C:C,'BA History'!B:B,A3)</f>
        <v>14.45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12</v>
      </c>
      <c r="L3" s="2">
        <f>COUNTIFS('BA History'!B:B,A3,'BA History'!D:D, 0)</f>
        <v>8</v>
      </c>
      <c r="M3" s="33">
        <f>LOOKUP(2, 1/('BA History'!$B:$B=A3), 'BA History'!$AO:$AO)</f>
        <v>0.6</v>
      </c>
      <c r="N3" s="12">
        <f>SUMIFS('BA History'!F:F,'BA History'!B:B,A3)</f>
        <v>47</v>
      </c>
      <c r="O3" s="2">
        <f>SUMIFS('BA History'!E:E,'BA History'!B:B,A3)-N3</f>
        <v>32</v>
      </c>
      <c r="P3" s="33">
        <f>LOOKUP(2, 1/('BA History'!$B:$B=A3), 'BA History'!$AM:$AM)</f>
        <v>0.61749999999999994</v>
      </c>
      <c r="Q3" s="12">
        <f>SUMIFS('BA History'!H:H,'BA History'!B:B,A3)</f>
        <v>177</v>
      </c>
      <c r="R3" s="2">
        <f>SUMIFS('BA History'!G:G,'BA History'!B:B,A3)-Q3</f>
        <v>150</v>
      </c>
      <c r="S3" s="33">
        <f>LOOKUP(2, 1/('BA History'!$B:$B=A3), 'BA History'!$AN:$AN)</f>
        <v>0.54399999999999993</v>
      </c>
      <c r="T3" s="1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6</v>
      </c>
      <c r="W3" s="2">
        <f>COUNTIFS('BA History'!$B:$B,$A$3,'BA History'!N:N, 1)</f>
        <v>3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History'!$B:$B,$A3,'BA History'!U:U, 1)</f>
        <v>0</v>
      </c>
      <c r="AE3" s="2">
        <f>COUNTIFS('BA History'!$B:$B,$A$3,'BA History'!V:V, 1)</f>
        <v>0</v>
      </c>
      <c r="AF3" s="2">
        <f>COUNTIFS('BA History'!$B:$B,$A$3,'BA History'!W:W, 1)</f>
        <v>2</v>
      </c>
      <c r="AG3" s="2">
        <f>COUNTIFS('BA History'!$B:$B,$A$3,'BA History'!X:X, 1)</f>
        <v>0</v>
      </c>
      <c r="AH3" s="2">
        <f>COUNTIFS('BA History'!$B:$B,$A$3,'BA History'!Y:Y, 1)</f>
        <v>0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History'!$B:$B,$A3,'BA History'!AB:AB, 1)</f>
        <v>0</v>
      </c>
      <c r="AL3" s="2">
        <f>COUNTIFS('BA History'!$B:$B,$A$3,'BA History'!AC:AC, 1)</f>
        <v>4</v>
      </c>
      <c r="AM3" s="2">
        <f>COUNTIFS('BA History'!$B:$B,$A3,'BA History'!AD:AD, 1)</f>
        <v>0</v>
      </c>
      <c r="AN3" s="2">
        <f>COUNTIFS('BA History'!$B:$B,$A$3,'BA History'!AE:AE, 1)</f>
        <v>0</v>
      </c>
      <c r="AO3" s="2">
        <f>COUNTIFS('BA History'!$B:$B,$A$3,'BA History'!AF:AF, 1)</f>
        <v>5</v>
      </c>
      <c r="AP3" s="2">
        <f>COUNTIFS('BA History'!$B:$B,$A$3,'BA History'!AG:AG, 1)</f>
        <v>2</v>
      </c>
      <c r="AQ3" s="2">
        <f>COUNTIFS('BA History'!$B:$B,$A$3,'BA History'!AH:AH, 1)</f>
        <v>6</v>
      </c>
      <c r="AR3" s="2">
        <f>COUNTIFS('BA History'!$B:$B,$A$3,'BA History'!AI:AI, 1)</f>
        <v>5</v>
      </c>
      <c r="AS3" s="2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33">
        <f>LOOKUP(2, 1/('BA History'!$B:$B=A4), 'BA History'!$AN:$AN)</f>
        <v>0.44333333333333336</v>
      </c>
      <c r="T4" s="1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0</v>
      </c>
      <c r="AJ4" s="2">
        <f>COUNTIFS('BA History'!$B:$B,$A4,'BA History'!AA:AA, 1)</f>
        <v>0</v>
      </c>
      <c r="AK4" s="2">
        <f>COUNTIFS('BA History'!$B:$B,$A4,'BA History'!AB:AB, 1)</f>
        <v>0</v>
      </c>
      <c r="AL4" s="2">
        <f>COUNTIFS('BA History'!$B:$B,$A$4,'BA History'!AC:AC, 1)</f>
        <v>1</v>
      </c>
      <c r="AM4" s="2">
        <f>COUNTIFS('BA History'!$B:$B,$A4,'BA History'!AD:AD, 1)</f>
        <v>0</v>
      </c>
      <c r="AN4" s="2">
        <f>COUNTIFS('BA History'!$B:$B,$A$4,'BA History'!AE:AE, 1)</f>
        <v>0</v>
      </c>
      <c r="AO4" s="2">
        <f>COUNTIFS('BA History'!$B:$B,$A$4,'BA History'!AF:AF, 1)</f>
        <v>0</v>
      </c>
      <c r="AP4" s="2">
        <f>COUNTIFS('BA History'!$B:$B,$A$4,'BA History'!AG:AG, 1)</f>
        <v>0</v>
      </c>
      <c r="AQ4" s="2">
        <f>COUNTIFS('BA History'!$B:$B,$A$4,'BA History'!AH:AH, 1)</f>
        <v>2</v>
      </c>
      <c r="AR4" s="2">
        <f>COUNTIFS('BA History'!$B:$B,$A$4,'BA History'!AI:AI, 1)</f>
        <v>0</v>
      </c>
      <c r="AS4" s="2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>
        <v>3</v>
      </c>
      <c r="E5" s="2">
        <v>3</v>
      </c>
      <c r="F5" s="2">
        <v>1</v>
      </c>
      <c r="G5" s="12">
        <f>SUMIFS('BA History'!C:C,'BA History'!B:B,A5)</f>
        <v>855</v>
      </c>
      <c r="H5" s="27">
        <f>AVERAGEIFS('BA History'!C:C,'BA History'!B:B,A5)</f>
        <v>17.100000000000001</v>
      </c>
      <c r="I5" s="27">
        <f t="array" ref="I5">MEDIAN(IF('BA History'!B:B=A5, 'BA History'!C:C))</f>
        <v>15.5</v>
      </c>
      <c r="J5" s="13">
        <f t="array" ref="J5">MAX(IF('BA History'!B:B=A5, 'BA History'!C:C))</f>
        <v>44</v>
      </c>
      <c r="K5" s="12">
        <f>COUNTIFS('BA History'!B:B,A5,'BA History'!D:D, 1)</f>
        <v>27</v>
      </c>
      <c r="L5" s="2">
        <f>COUNTIFS('BA History'!B:B,A5,'BA History'!D:D, 0)</f>
        <v>23</v>
      </c>
      <c r="M5" s="33">
        <f>LOOKUP(2, 1/('BA History'!$B:$B=A5), 'BA History'!$AO:$AO)</f>
        <v>0.54</v>
      </c>
      <c r="N5" s="12">
        <f>SUMIFS('BA History'!F:F,'BA History'!B:B,A5)</f>
        <v>106</v>
      </c>
      <c r="O5" s="2">
        <f>SUMIFS('BA History'!E:E,'BA History'!B:B,A5)-N5</f>
        <v>103</v>
      </c>
      <c r="P5" s="33">
        <f>LOOKUP(2, 1/('BA History'!$B:$B=A5), 'BA History'!$AM:$AM)</f>
        <v>0.49700000000000005</v>
      </c>
      <c r="Q5" s="12">
        <f>SUMIFS('BA History'!H:H,'BA History'!B:B,A5)</f>
        <v>432</v>
      </c>
      <c r="R5" s="2">
        <f>SUMIFS('BA History'!G:G,'BA History'!B:B,A5)-Q5</f>
        <v>440</v>
      </c>
      <c r="S5" s="33">
        <f>LOOKUP(2, 1/('BA History'!$B:$B=A5), 'BA History'!$AN:$AN)</f>
        <v>0.49039999999999984</v>
      </c>
      <c r="T5" s="12">
        <f>COUNTIFS('BA History'!$B:$B,$A$5,'BA History'!K:K, 1)</f>
        <v>4</v>
      </c>
      <c r="U5" s="2">
        <f>COUNTIFS('BA History'!$B:$B,$A$5,'BA History'!L:L, 1)</f>
        <v>8</v>
      </c>
      <c r="V5" s="2">
        <f>COUNTIFS('BA History'!$B:$B,$A$5,'BA History'!M:M, 1)</f>
        <v>12</v>
      </c>
      <c r="W5" s="2">
        <f>COUNTIFS('BA History'!$B:$B,$A$5,'BA History'!N:N, 1)</f>
        <v>9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0</v>
      </c>
      <c r="AA5" s="2">
        <f>COUNTIFS('BA History'!$B:$B,$A$5,'BA History'!R:R, 1)</f>
        <v>0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History'!$B:$B,$A5,'BA History'!U:U, 1)</f>
        <v>0</v>
      </c>
      <c r="AE5" s="2">
        <f>COUNTIFS('BA History'!$B:$B,$A$5,'BA History'!V:V, 1)</f>
        <v>4</v>
      </c>
      <c r="AF5" s="2">
        <f>COUNTIFS('BA History'!$B:$B,$A$5,'BA History'!W:W, 1)</f>
        <v>8</v>
      </c>
      <c r="AG5" s="2">
        <f>COUNTIFS('BA History'!$B:$B,$A$5,'BA History'!X:X, 1)</f>
        <v>3</v>
      </c>
      <c r="AH5" s="2">
        <f>COUNTIFS('BA History'!$B:$B,$A$5,'BA History'!Y:Y, 1)</f>
        <v>0</v>
      </c>
      <c r="AI5" s="2">
        <f>COUNTIFS('BA History'!$B:$B,$A$5,'BA History'!Z:Z, 1)</f>
        <v>8</v>
      </c>
      <c r="AJ5" s="2">
        <f>COUNTIFS('BA History'!$B:$B,$A5,'BA History'!AA:AA, 1)</f>
        <v>0</v>
      </c>
      <c r="AK5" s="2">
        <f>COUNTIFS('BA History'!$B:$B,$A5,'BA History'!AB:AB, 1)</f>
        <v>1</v>
      </c>
      <c r="AL5" s="2">
        <f>COUNTIFS('BA History'!$B:$B,$A$5,'BA History'!AC:AC, 1)</f>
        <v>9</v>
      </c>
      <c r="AM5" s="2">
        <f>COUNTIFS('BA History'!$B:$B,$A5,'BA History'!AD:AD, 1)</f>
        <v>0</v>
      </c>
      <c r="AN5" s="2">
        <f>COUNTIFS('BA History'!$B:$B,$A$5,'BA History'!AE:AE, 1)</f>
        <v>2</v>
      </c>
      <c r="AO5" s="2">
        <f>COUNTIFS('BA History'!$B:$B,$A$5,'BA History'!AF:AF, 1)</f>
        <v>10</v>
      </c>
      <c r="AP5" s="2">
        <f>COUNTIFS('BA History'!$B:$B,$A$5,'BA History'!AG:AG, 1)</f>
        <v>5</v>
      </c>
      <c r="AQ5" s="2">
        <f>COUNTIFS('BA History'!$B:$B,$A$5,'BA History'!AH:AH, 1)</f>
        <v>9</v>
      </c>
      <c r="AR5" s="2">
        <f>COUNTIFS('BA History'!$B:$B,$A$5,'BA History'!AI:AI, 1)</f>
        <v>9</v>
      </c>
      <c r="AS5" s="2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33">
        <f>LOOKUP(2, 1/('BA History'!$B:$B=A6), 'BA History'!$AN:$AN)</f>
        <v>0.42</v>
      </c>
      <c r="T6" s="1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History'!$B:$B,$A6,'BA History'!AB:AB, 1)</f>
        <v>0</v>
      </c>
      <c r="AL6" s="2">
        <f>COUNTIFS('BA History'!$B:$B,$A$6,'BA History'!AC:AC, 1)</f>
        <v>0</v>
      </c>
      <c r="AM6" s="2">
        <f>COUNTIFS('BA History'!$B:$B,$A6,'BA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  <c r="AQ6" s="2">
        <f>COUNTIFS('BA History'!$B:$B,$A$6,'BA History'!AH:AH, 1)</f>
        <v>0</v>
      </c>
      <c r="AR6" s="2">
        <f>COUNTIFS('BA History'!$B:$B,$A$6,'BA History'!AI:AI, 1)</f>
        <v>0</v>
      </c>
      <c r="AS6" s="2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/>
      <c r="E7" s="2"/>
      <c r="F7" s="2"/>
      <c r="G7" s="12">
        <f>SUMIFS('BA History'!C:C,'BA History'!B:B,A7)</f>
        <v>476</v>
      </c>
      <c r="H7" s="27">
        <f>AVERAGEIFS('BA History'!C:C,'BA History'!B:B,A7)</f>
        <v>10.127659574468085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20</v>
      </c>
      <c r="L7" s="2">
        <f>COUNTIFS('BA History'!B:B,A7,'BA History'!D:D, 0)</f>
        <v>27</v>
      </c>
      <c r="M7" s="33">
        <f>LOOKUP(2, 1/('BA History'!$B:$B=A7), 'BA History'!$AO:$AO)</f>
        <v>0.42553191489361702</v>
      </c>
      <c r="N7" s="12">
        <f>SUMIFS('BA History'!F:F,'BA History'!B:B,A7)</f>
        <v>91</v>
      </c>
      <c r="O7" s="2">
        <f>SUMIFS('BA History'!E:E,'BA History'!B:B,A7)-N7</f>
        <v>102</v>
      </c>
      <c r="P7" s="33">
        <f>LOOKUP(2, 1/('BA History'!$B:$B=A7), 'BA History'!$AM:$AM)</f>
        <v>0.46021276595744681</v>
      </c>
      <c r="Q7" s="12">
        <f>SUMIFS('BA History'!H:H,'BA History'!B:B,A7)</f>
        <v>396</v>
      </c>
      <c r="R7" s="2">
        <f>SUMIFS('BA History'!G:G,'BA History'!B:B,A7)-Q7</f>
        <v>412</v>
      </c>
      <c r="S7" s="33">
        <f>LOOKUP(2, 1/('BA History'!$B:$B=A7), 'BA History'!$AN:$AN)</f>
        <v>0.48574468085106381</v>
      </c>
      <c r="T7" s="1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7</v>
      </c>
      <c r="W7" s="2">
        <f>COUNTIFS('BA History'!$B:$B,$A$7,'BA History'!N:N, 1)</f>
        <v>6</v>
      </c>
      <c r="X7" s="2">
        <f>COUNTIFS('BA History'!$B:$B,$A$7,'BA History'!O:O, 1)</f>
        <v>1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History'!$B:$B,$A7,'BA History'!U:U, 1)</f>
        <v>0</v>
      </c>
      <c r="AE7" s="2">
        <f>COUNTIFS('BA History'!$B:$B,$A$7,'BA History'!V:V, 1)</f>
        <v>3</v>
      </c>
      <c r="AF7" s="2">
        <f>COUNTIFS('BA History'!$B:$B,$A$7,'BA History'!W:W, 1)</f>
        <v>5</v>
      </c>
      <c r="AG7" s="2">
        <f>COUNTIFS('BA History'!$B:$B,$A$7,'BA History'!X:X, 1)</f>
        <v>1</v>
      </c>
      <c r="AH7" s="2">
        <f>COUNTIFS('BA History'!$B:$B,$A$7,'BA History'!Y:Y, 1)</f>
        <v>1</v>
      </c>
      <c r="AI7" s="2">
        <f>COUNTIFS('BA History'!$B:$B,$A$7,'BA History'!Z:Z, 1)</f>
        <v>5</v>
      </c>
      <c r="AJ7" s="2">
        <f>COUNTIFS('BA History'!$B:$B,$A7,'BA History'!AA:AA, 1)</f>
        <v>0</v>
      </c>
      <c r="AK7" s="2">
        <f>COUNTIFS('BA History'!$B:$B,$A7,'BA History'!AB:AB, 1)</f>
        <v>0</v>
      </c>
      <c r="AL7" s="2">
        <f>COUNTIFS('BA History'!$B:$B,$A$7,'BA History'!AC:AC, 1)</f>
        <v>11</v>
      </c>
      <c r="AM7" s="2">
        <f>COUNTIFS('BA History'!$B:$B,$A7,'BA History'!AD:AD, 1)</f>
        <v>0</v>
      </c>
      <c r="AN7" s="2">
        <f>COUNTIFS('BA History'!$B:$B,$A$7,'BA History'!AE:AE, 1)</f>
        <v>2</v>
      </c>
      <c r="AO7" s="2">
        <f>COUNTIFS('BA History'!$B:$B,$A$7,'BA History'!AF:AF, 1)</f>
        <v>11</v>
      </c>
      <c r="AP7" s="2">
        <f>COUNTIFS('BA History'!$B:$B,$A$7,'BA History'!AG:AG, 1)</f>
        <v>6</v>
      </c>
      <c r="AQ7" s="2">
        <f>COUNTIFS('BA History'!$B:$B,$A$7,'BA History'!AH:AH, 1)</f>
        <v>9</v>
      </c>
      <c r="AR7" s="2">
        <f>COUNTIFS('BA History'!$B:$B,$A$7,'BA History'!AI:AI, 1)</f>
        <v>4</v>
      </c>
      <c r="AS7" s="2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112</v>
      </c>
      <c r="H8" s="27">
        <f>AVERAGEIFS('BA History'!C:C,'BA History'!B:B,A8)</f>
        <v>8</v>
      </c>
      <c r="I8" s="27">
        <f t="array" ref="I8">MEDIAN(IF('BA History'!B:B=A8, 'BA History'!C:C))</f>
        <v>8</v>
      </c>
      <c r="J8" s="13">
        <f t="array" ref="J8">MAX(IF('BA History'!B:B=A8, 'BA History'!C:C))</f>
        <v>11</v>
      </c>
      <c r="K8" s="12">
        <f>COUNTIFS('BA History'!B:B,A8,'BA History'!D:D, 1)</f>
        <v>9</v>
      </c>
      <c r="L8" s="2">
        <f>COUNTIFS('BA History'!B:B,A8,'BA History'!D:D, 0)</f>
        <v>5</v>
      </c>
      <c r="M8" s="33">
        <f>LOOKUP(2, 1/('BA History'!$B:$B=A8), 'BA History'!$AO:$AO)</f>
        <v>0.6428571428571429</v>
      </c>
      <c r="N8" s="12">
        <f>SUMIFS('BA History'!F:F,'BA History'!B:B,A8)</f>
        <v>31</v>
      </c>
      <c r="O8" s="2">
        <f>SUMIFS('BA History'!E:E,'BA History'!B:B,A8)-N8</f>
        <v>24</v>
      </c>
      <c r="P8" s="33">
        <f>LOOKUP(2, 1/('BA History'!$B:$B=A8), 'BA History'!$AM:$AM)</f>
        <v>0.56285714285714283</v>
      </c>
      <c r="Q8" s="12">
        <f>SUMIFS('BA History'!H:H,'BA History'!B:B,A8)</f>
        <v>125</v>
      </c>
      <c r="R8" s="2">
        <f>SUMIFS('BA History'!G:G,'BA History'!B:B,A8)-Q8</f>
        <v>101</v>
      </c>
      <c r="S8" s="33">
        <f>LOOKUP(2, 1/('BA History'!$B:$B=A8), 'BA History'!$AN:$AN)</f>
        <v>0.56285714285714283</v>
      </c>
      <c r="T8" s="12">
        <f>COUNTIFS('BA History'!$B:$B,$A$8,'BA History'!K:K, 1)</f>
        <v>1</v>
      </c>
      <c r="U8" s="2">
        <f>COUNTIFS('BA History'!$B:$B,$A$8,'BA History'!L:L, 1)</f>
        <v>1</v>
      </c>
      <c r="V8" s="2">
        <f>COUNTIFS('BA History'!$B:$B,$A$8,'BA History'!M:M, 1)</f>
        <v>2</v>
      </c>
      <c r="W8" s="2">
        <f>COUNTIFS('BA History'!$B:$B,$A$8,'BA History'!N:N, 1)</f>
        <v>2</v>
      </c>
      <c r="X8" s="2">
        <f>COUNTIFS('BA History'!$B:$B,$A$8,'BA History'!O:O, 1)</f>
        <v>0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History'!$B:$B,$A8,'BA History'!U:U, 1)</f>
        <v>0</v>
      </c>
      <c r="AE8" s="2">
        <f>COUNTIFS('BA History'!$B:$B,$A$8,'BA History'!V:V, 1)</f>
        <v>2</v>
      </c>
      <c r="AF8" s="2">
        <f>COUNTIFS('BA History'!$B:$B,$A$8,'BA History'!W:W, 1)</f>
        <v>1</v>
      </c>
      <c r="AG8" s="2">
        <f>COUNTIFS('BA History'!$B:$B,$A$8,'BA History'!X:X, 1)</f>
        <v>0</v>
      </c>
      <c r="AH8" s="2">
        <f>COUNTIFS('BA History'!$B:$B,$A$8,'BA History'!Y:Y, 1)</f>
        <v>1</v>
      </c>
      <c r="AI8" s="2">
        <f>COUNTIFS('BA History'!$B:$B,$A$8,'BA History'!Z:Z, 1)</f>
        <v>2</v>
      </c>
      <c r="AJ8" s="2">
        <f>COUNTIFS('BA History'!$B:$B,$A8,'BA History'!AA:AA, 1)</f>
        <v>0</v>
      </c>
      <c r="AK8" s="2">
        <f>COUNTIFS('BA History'!$B:$B,$A8,'BA History'!AB:AB, 1)</f>
        <v>0</v>
      </c>
      <c r="AL8" s="2">
        <f>COUNTIFS('BA History'!$B:$B,$A$8,'BA History'!AC:AC, 1)</f>
        <v>3</v>
      </c>
      <c r="AM8" s="2">
        <f>COUNTIFS('BA History'!$B:$B,$A8,'BA History'!AD:AD, 1)</f>
        <v>0</v>
      </c>
      <c r="AN8" s="2">
        <f>COUNTIFS('BA History'!$B:$B,$A$8,'BA History'!AE:AE, 1)</f>
        <v>0</v>
      </c>
      <c r="AO8" s="2">
        <f>COUNTIFS('BA History'!$B:$B,$A$8,'BA History'!AF:AF, 1)</f>
        <v>5</v>
      </c>
      <c r="AP8" s="2">
        <f>COUNTIFS('BA History'!$B:$B,$A$8,'BA History'!AG:AG, 1)</f>
        <v>3</v>
      </c>
      <c r="AQ8" s="2">
        <f>COUNTIFS('BA History'!$B:$B,$A$8,'BA History'!AH:AH, 1)</f>
        <v>3</v>
      </c>
      <c r="AR8" s="2">
        <f>COUNTIFS('BA History'!$B:$B,$A$8,'BA History'!AI:AI, 1)</f>
        <v>1</v>
      </c>
      <c r="AS8" s="2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/>
      <c r="E9" s="2"/>
      <c r="F9" s="2"/>
      <c r="G9" s="12">
        <f>SUMIFS('BA History'!C:C,'BA History'!B:B,A9)</f>
        <v>1198</v>
      </c>
      <c r="H9" s="27">
        <f>AVERAGEIFS('BA History'!C:C,'BA History'!B:B,A9)</f>
        <v>17.880597014925375</v>
      </c>
      <c r="I9" s="27">
        <f t="array" ref="I9">MEDIAN(IF('BA History'!B:B=A9, 'BA History'!C:C))</f>
        <v>17</v>
      </c>
      <c r="J9" s="13">
        <f t="array" ref="J9">MAX(IF('BA History'!B:B=A9, 'BA History'!C:C))</f>
        <v>40</v>
      </c>
      <c r="K9" s="12">
        <f>COUNTIFS('BA History'!B:B,A9,'BA History'!D:D, 1)</f>
        <v>31</v>
      </c>
      <c r="L9" s="2">
        <f>COUNTIFS('BA History'!B:B,A9,'BA History'!D:D, 0)</f>
        <v>36</v>
      </c>
      <c r="M9" s="33">
        <f>LOOKUP(2, 1/('BA History'!$B:$B=A9), 'BA History'!$AO:$AO)</f>
        <v>0.46268656716417911</v>
      </c>
      <c r="N9" s="12">
        <f>SUMIFS('BA History'!F:F,'BA History'!B:B,A9)</f>
        <v>126</v>
      </c>
      <c r="O9" s="2">
        <f>SUMIFS('BA History'!E:E,'BA History'!B:B,A9)-N9</f>
        <v>145</v>
      </c>
      <c r="P9" s="33">
        <f>LOOKUP(2, 1/('BA History'!$B:$B=A9), 'BA History'!$AM:$AM)</f>
        <v>0.45671641791044776</v>
      </c>
      <c r="Q9" s="12">
        <f>SUMIFS('BA History'!H:H,'BA History'!B:B,A9)</f>
        <v>540</v>
      </c>
      <c r="R9" s="2">
        <f>SUMIFS('BA History'!G:G,'BA History'!B:B,A9)-Q9</f>
        <v>589</v>
      </c>
      <c r="S9" s="33">
        <f>LOOKUP(2, 1/('BA History'!$B:$B=A9), 'BA History'!$AN:$AN)</f>
        <v>0.47074626865671632</v>
      </c>
      <c r="T9" s="12">
        <f>COUNTIFS('BA History'!$B:$B,$A$9,'BA History'!K:K, 1)</f>
        <v>10</v>
      </c>
      <c r="U9" s="2">
        <f>COUNTIFS('BA History'!$B:$B,$A$9,'BA History'!L:L, 1)</f>
        <v>9</v>
      </c>
      <c r="V9" s="2">
        <f>COUNTIFS('BA History'!$B:$B,$A$9,'BA History'!M:M, 1)</f>
        <v>8</v>
      </c>
      <c r="W9" s="2">
        <f>COUNTIFS('BA History'!$B:$B,$A$9,'BA History'!N:N, 1)</f>
        <v>12</v>
      </c>
      <c r="X9" s="2">
        <f>COUNTIFS('BA History'!$B:$B,$A$9,'BA History'!O:O, 1)</f>
        <v>1</v>
      </c>
      <c r="Y9" s="2">
        <f>COUNTIFS('BA History'!$B:$B,$A$9,'BA History'!P:P, 1)</f>
        <v>1</v>
      </c>
      <c r="Z9" s="2">
        <f>COUNTIFS('BA History'!$B:$B,$A$9,'BA History'!Q:Q, 1)</f>
        <v>2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History'!$B:$B,$A9,'BA History'!U:U, 1)</f>
        <v>0</v>
      </c>
      <c r="AE9" s="2">
        <f>COUNTIFS('BA History'!$B:$B,$A$9,'BA History'!V:V, 1)</f>
        <v>4</v>
      </c>
      <c r="AF9" s="2">
        <f>COUNTIFS('BA History'!$B:$B,$A$9,'BA History'!W:W, 1)</f>
        <v>5</v>
      </c>
      <c r="AG9" s="2">
        <f>COUNTIFS('BA History'!$B:$B,$A$9,'BA History'!X:X, 1)</f>
        <v>2</v>
      </c>
      <c r="AH9" s="2">
        <f>COUNTIFS('BA History'!$B:$B,$A$9,'BA History'!Y:Y, 1)</f>
        <v>0</v>
      </c>
      <c r="AI9" s="2">
        <f>COUNTIFS('BA History'!$B:$B,$A$9,'BA History'!Z:Z, 1)</f>
        <v>9</v>
      </c>
      <c r="AJ9" s="2">
        <f>COUNTIFS('BA History'!$B:$B,$A9,'BA History'!AA:AA, 1)</f>
        <v>0</v>
      </c>
      <c r="AK9" s="2">
        <f>COUNTIFS('BA History'!$B:$B,$A9,'BA History'!AB:AB, 1)</f>
        <v>0</v>
      </c>
      <c r="AL9" s="2">
        <f>COUNTIFS('BA History'!$B:$B,$A$9,'BA History'!AC:AC, 1)</f>
        <v>13</v>
      </c>
      <c r="AM9" s="2">
        <f>COUNTIFS('BA History'!$B:$B,$A9,'BA History'!AD:AD, 1)</f>
        <v>0</v>
      </c>
      <c r="AN9" s="2">
        <f>COUNTIFS('BA History'!$B:$B,$A$9,'BA History'!AE:AE, 1)</f>
        <v>4</v>
      </c>
      <c r="AO9" s="2">
        <f>COUNTIFS('BA History'!$B:$B,$A$9,'BA History'!AF:AF, 1)</f>
        <v>16</v>
      </c>
      <c r="AP9" s="2">
        <f>COUNTIFS('BA History'!$B:$B,$A$9,'BA History'!AG:AG, 1)</f>
        <v>6</v>
      </c>
      <c r="AQ9" s="2">
        <f>COUNTIFS('BA History'!$B:$B,$A$9,'BA History'!AH:AH, 1)</f>
        <v>12</v>
      </c>
      <c r="AR9" s="2">
        <f>COUNTIFS('BA History'!$B:$B,$A$9,'BA History'!AI:AI, 1)</f>
        <v>6</v>
      </c>
      <c r="AS9" s="2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151</v>
      </c>
      <c r="B10" s="1" t="s">
        <v>54</v>
      </c>
      <c r="C10" s="1" t="s">
        <v>131</v>
      </c>
      <c r="D10" s="2">
        <v>2</v>
      </c>
      <c r="E10" s="2"/>
      <c r="F10" s="2"/>
      <c r="G10" s="12">
        <f>SUMIFS('BA History'!C:C,'BA History'!B:B,A10)</f>
        <v>588</v>
      </c>
      <c r="H10" s="27">
        <f>AVERAGEIFS('BA History'!C:C,'BA History'!B:B,A10)</f>
        <v>21</v>
      </c>
      <c r="I10" s="27">
        <f t="array" ref="I10">MEDIAN(IF('BA History'!B:B=A10, 'BA History'!C:C))</f>
        <v>21</v>
      </c>
      <c r="J10" s="13">
        <f t="array" ref="J10">MAX(IF('BA History'!B:B=A10, 'BA History'!C:C))</f>
        <v>33</v>
      </c>
      <c r="K10" s="12">
        <f>COUNTIFS('BA History'!B:B,A10,'BA History'!D:D, 1)</f>
        <v>16</v>
      </c>
      <c r="L10" s="2">
        <f>COUNTIFS('BA History'!B:B,A10,'BA History'!D:D, 0)</f>
        <v>12</v>
      </c>
      <c r="M10" s="33">
        <f>LOOKUP(2, 1/('BA History'!$B:$B=A10), 'BA History'!$AO:$AO)</f>
        <v>0.5714285714285714</v>
      </c>
      <c r="N10" s="12">
        <f>SUMIFS('BA History'!F:F,'BA History'!B:B,A10)</f>
        <v>62</v>
      </c>
      <c r="O10" s="2">
        <f>SUMIFS('BA History'!E:E,'BA History'!B:B,A10)-N10</f>
        <v>53</v>
      </c>
      <c r="P10" s="33">
        <f>LOOKUP(2, 1/('BA History'!$B:$B=A10), 'BA History'!$AM:$AM)</f>
        <v>0.54107142857142854</v>
      </c>
      <c r="Q10" s="12">
        <f>SUMIFS('BA History'!H:H,'BA History'!B:B,A10)</f>
        <v>250</v>
      </c>
      <c r="R10" s="2">
        <f>SUMIFS('BA History'!G:G,'BA History'!B:B,A10)-Q10</f>
        <v>227</v>
      </c>
      <c r="S10" s="33">
        <f>LOOKUP(2, 1/('BA History'!$B:$B=A10), 'BA History'!$AN:$AN)</f>
        <v>0.53035714285714275</v>
      </c>
      <c r="T10" s="12">
        <f>COUNTIFS('BA History'!$B:$B,$A$10,'BA History'!K:K, 1)</f>
        <v>5</v>
      </c>
      <c r="U10" s="2">
        <f>COUNTIFS('BA History'!$B:$B,$A$10,'BA History'!L:L, 1)</f>
        <v>1</v>
      </c>
      <c r="V10" s="2">
        <f>COUNTIFS('BA History'!$B:$B,$A$10,'BA History'!M:M, 1)</f>
        <v>5</v>
      </c>
      <c r="W10" s="2">
        <f>COUNTIFS('BA History'!$B:$B,$A$10,'BA History'!N:N, 1)</f>
        <v>11</v>
      </c>
      <c r="X10" s="2">
        <f>COUNTIFS('BA History'!$B:$B,$A$10,'BA History'!O:O, 1)</f>
        <v>2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History'!$B:$B,$A10,'BA History'!U:U, 1)</f>
        <v>0</v>
      </c>
      <c r="AE10" s="2">
        <f>COUNTIFS('BA History'!$B:$B,$A$10,'BA History'!V:V, 1)</f>
        <v>2</v>
      </c>
      <c r="AF10" s="2">
        <f>COUNTIFS('BA History'!$B:$B,$A$10,'BA History'!W:W, 1)</f>
        <v>2</v>
      </c>
      <c r="AG10" s="2">
        <f>COUNTIFS('BA History'!$B:$B,$A$10,'BA History'!X:X, 1)</f>
        <v>1</v>
      </c>
      <c r="AH10" s="2">
        <f>COUNTIFS('BA History'!$B:$B,$A$10,'BA History'!Y:Y, 1)</f>
        <v>0</v>
      </c>
      <c r="AI10" s="2">
        <f>COUNTIFS('BA History'!$B:$B,$A$10,'BA History'!Z:Z, 1)</f>
        <v>3</v>
      </c>
      <c r="AJ10" s="2">
        <f>COUNTIFS('BA History'!$B:$B,$A10,'BA History'!AA:AA, 1)</f>
        <v>0</v>
      </c>
      <c r="AK10" s="2">
        <f>COUNTIFS('BA History'!$B:$B,$A10,'BA History'!AB:AB, 1)</f>
        <v>0</v>
      </c>
      <c r="AL10" s="2">
        <f>COUNTIFS('BA History'!$B:$B,$A$10,'BA History'!AC:AC, 1)</f>
        <v>4</v>
      </c>
      <c r="AM10" s="2">
        <f>COUNTIFS('BA History'!$B:$B,$A10,'BA History'!AD:AD, 1)</f>
        <v>0</v>
      </c>
      <c r="AN10" s="2">
        <f>COUNTIFS('BA History'!$B:$B,$A$10,'BA History'!AE:AE, 1)</f>
        <v>0</v>
      </c>
      <c r="AO10" s="2">
        <f>COUNTIFS('BA History'!$B:$B,$A$10,'BA History'!AF:AF, 1)</f>
        <v>8</v>
      </c>
      <c r="AP10" s="2">
        <f>COUNTIFS('BA History'!$B:$B,$A$10,'BA History'!AG:AG, 1)</f>
        <v>1</v>
      </c>
      <c r="AQ10" s="2">
        <f>COUNTIFS('BA History'!$B:$B,$A$10,'BA History'!AH:AH, 1)</f>
        <v>8</v>
      </c>
      <c r="AR10" s="2">
        <f>COUNTIFS('BA History'!$B:$B,$A$10,'BA History'!AI:AI, 1)</f>
        <v>5</v>
      </c>
      <c r="AS10" s="2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186</v>
      </c>
      <c r="B11" s="2" t="s">
        <v>54</v>
      </c>
      <c r="C11" s="3" t="s">
        <v>70</v>
      </c>
      <c r="D11" s="2"/>
      <c r="E11" s="2"/>
      <c r="F11" s="2"/>
      <c r="G11" s="12">
        <f>SUMIFS('BA History'!C:C,'BA History'!B:B,A11)</f>
        <v>111</v>
      </c>
      <c r="H11" s="27">
        <f>AVERAGEIFS('BA History'!C:C,'BA History'!B:B,A11)</f>
        <v>7.4</v>
      </c>
      <c r="I11" s="27">
        <f t="array" ref="I11">MEDIAN(IF('BA History'!B:B=A11, 'BA History'!C:C))</f>
        <v>7</v>
      </c>
      <c r="J11" s="13">
        <f t="array" ref="J11">MAX(IF('BA History'!B:B=A11, 'BA History'!C:C))</f>
        <v>15</v>
      </c>
      <c r="K11" s="12">
        <f>COUNTIFS('BA History'!B:B,A11,'BA History'!D:D, 1)</f>
        <v>11</v>
      </c>
      <c r="L11" s="2">
        <f>COUNTIFS('BA History'!B:B,A11,'BA History'!D:D, 0)</f>
        <v>4</v>
      </c>
      <c r="M11" s="33">
        <f>LOOKUP(2, 1/('BA History'!$B:$B=A11), 'BA History'!$AO:$AO)</f>
        <v>0.73333333333333328</v>
      </c>
      <c r="N11" s="12">
        <f>SUMIFS('BA History'!F:F,'BA History'!B:B,A11)</f>
        <v>37</v>
      </c>
      <c r="O11" s="2">
        <f>SUMIFS('BA History'!E:E,'BA History'!B:B,A11)-N11</f>
        <v>20</v>
      </c>
      <c r="P11" s="33">
        <f>LOOKUP(2, 1/('BA History'!$B:$B=A11), 'BA History'!$AM:$AM)</f>
        <v>0.67333333333333334</v>
      </c>
      <c r="Q11" s="12">
        <f>SUMIFS('BA History'!H:H,'BA History'!B:B,A11)</f>
        <v>135</v>
      </c>
      <c r="R11" s="2">
        <f>SUMIFS('BA History'!G:G,'BA History'!B:B,A11)-Q11</f>
        <v>105</v>
      </c>
      <c r="S11" s="33">
        <f>LOOKUP(2, 1/('BA History'!$B:$B=A11), 'BA History'!$AN:$AN)</f>
        <v>0.57466666666666666</v>
      </c>
      <c r="T11" s="12">
        <f>COUNTIFS('BA History'!$B:$B,$A$11,'BA History'!K:K, 1)</f>
        <v>2</v>
      </c>
      <c r="U11" s="2">
        <f>COUNTIFS('BA History'!$B:$B,$A$11,'BA History'!L:L, 1)</f>
        <v>1</v>
      </c>
      <c r="V11" s="2">
        <f>COUNTIFS('BA History'!$B:$B,$A$11,'BA History'!M:M, 1)</f>
        <v>5</v>
      </c>
      <c r="W11" s="2">
        <f>COUNTIFS('BA History'!$B:$B,$A$11,'BA History'!N:N, 1)</f>
        <v>8</v>
      </c>
      <c r="X11" s="2">
        <f>COUNTIFS('BA History'!$B:$B,$A$11,'BA History'!O:O, 1)</f>
        <v>0</v>
      </c>
      <c r="Y11" s="2">
        <f>COUNTIFS('BA History'!$B:$B,$A$11,'BA History'!P:P, 1)</f>
        <v>0</v>
      </c>
      <c r="Z11" s="2">
        <f>COUNTIFS('BA History'!$B:$B,$A$11,'BA History'!Q:Q, 1)</f>
        <v>1</v>
      </c>
      <c r="AA11" s="2">
        <f>COUNTIFS('BA History'!$B:$B,$A$11,'BA History'!R:R, 1)</f>
        <v>0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History'!$B:$B,$A11,'BA History'!U:U, 1)</f>
        <v>0</v>
      </c>
      <c r="AE11" s="2">
        <f>COUNTIFS('BA History'!$B:$B,$A$11,'BA History'!V:V, 1)</f>
        <v>0</v>
      </c>
      <c r="AF11" s="2">
        <f>COUNTIFS('BA History'!$B:$B,$A$11,'BA History'!W:W, 1)</f>
        <v>1</v>
      </c>
      <c r="AG11" s="2">
        <f>COUNTIFS('BA History'!$B:$B,$A$11,'BA History'!X:X, 1)</f>
        <v>2</v>
      </c>
      <c r="AH11" s="2">
        <f>COUNTIFS('BA History'!$B:$B,$A$11,'BA History'!Y:Y, 1)</f>
        <v>0</v>
      </c>
      <c r="AI11" s="2">
        <f>COUNTIFS('BA History'!$B:$B,$A$11,'BA History'!Z:Z, 1)</f>
        <v>3</v>
      </c>
      <c r="AJ11" s="2">
        <f>COUNTIFS('BA History'!$B:$B,$A11,'BA History'!AA:AA, 1)</f>
        <v>0</v>
      </c>
      <c r="AK11" s="2">
        <f>COUNTIFS('BA History'!$B:$B,$A$11,'BA History'!AB:AB, 1)</f>
        <v>0</v>
      </c>
      <c r="AL11" s="2">
        <f>COUNTIFS('BA History'!$B:$B,$A$11,'BA History'!AC:AC, 1)</f>
        <v>3</v>
      </c>
      <c r="AM11" s="2">
        <f>COUNTIFS('BA History'!$B:$B,$A11,'BA History'!AD:AD, 1)</f>
        <v>0</v>
      </c>
      <c r="AN11" s="2">
        <f>COUNTIFS('BA History'!$B:$B,$A$11,'BA History'!AE:AE, 1)</f>
        <v>1</v>
      </c>
      <c r="AO11" s="2">
        <f>COUNTIFS('BA History'!$B:$B,$A$11,'BA History'!AF:AF, 1)</f>
        <v>2</v>
      </c>
      <c r="AP11" s="2">
        <f>COUNTIFS('BA History'!$B:$B,$A$11,'BA History'!AG:AG, 1)</f>
        <v>0</v>
      </c>
      <c r="AQ11" s="2">
        <f>COUNTIFS('BA History'!$B:$B,$A$11,'BA History'!AH:AH, 1)</f>
        <v>6</v>
      </c>
      <c r="AR11" s="2">
        <f>COUNTIFS('BA History'!$B:$B,$A$11,'BA History'!AI:AI, 1)</f>
        <v>1</v>
      </c>
      <c r="AS11" s="2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33">
        <f>LOOKUP(2, 1/('BA History'!$B:$B=A12), 'BA History'!$AN:$AN)</f>
        <v>0.57900000000000007</v>
      </c>
      <c r="T12" s="1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History'!$B:$B,$A12,'BA History'!U:U, 1)</f>
        <v>0</v>
      </c>
      <c r="AE12" s="2">
        <f>COUNTIFS('BA History'!$B:$B,$A$12,'BA History'!V:V, 1)</f>
        <v>1</v>
      </c>
      <c r="AF12" s="2">
        <f>COUNTIFS('BA History'!$B:$B,$A$12,'BA History'!W:W, 1)</f>
        <v>2</v>
      </c>
      <c r="AG12" s="2">
        <f>COUNTIFS('BA History'!$B:$B,$A$12,'BA History'!X:X, 1)</f>
        <v>0</v>
      </c>
      <c r="AH12" s="2">
        <f>COUNTIFS('BA History'!$B:$B,$A$12,'BA History'!Y:Y, 1)</f>
        <v>0</v>
      </c>
      <c r="AI12" s="2">
        <f>COUNTIFS('BA History'!$B:$B,$A$12,'BA History'!Z:Z, 1)</f>
        <v>3</v>
      </c>
      <c r="AJ12" s="2">
        <f>COUNTIFS('BA History'!$B:$B,$A12,'BA History'!AA:AA, 1)</f>
        <v>0</v>
      </c>
      <c r="AK12" s="2">
        <f>COUNTIFS('BA History'!$B:$B,$A12,'BA History'!AB:AB, 1)</f>
        <v>0</v>
      </c>
      <c r="AL12" s="2">
        <f>COUNTIFS('BA History'!$B:$B,$A$12,'BA History'!AC:AC, 1)</f>
        <v>4</v>
      </c>
      <c r="AM12" s="2">
        <f>COUNTIFS('BA History'!$B:$B,$A12,'BA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1</v>
      </c>
      <c r="AP12" s="2">
        <f>COUNTIFS('BA History'!$B:$B,$A$12,'BA History'!AG:AG, 1)</f>
        <v>0</v>
      </c>
      <c r="AQ12" s="2">
        <f>COUNTIFS('BA History'!$B:$B,$A$12,'BA History'!AH:AH, 1)</f>
        <v>0</v>
      </c>
      <c r="AR12" s="2">
        <f>COUNTIFS('BA History'!$B:$B,$A$12,'BA History'!AI:AI, 1)</f>
        <v>4</v>
      </c>
      <c r="AS12" s="2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92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356</v>
      </c>
      <c r="H13" s="27">
        <f>AVERAGEIFS('BA History'!C:C,'BA History'!B:B,A13)</f>
        <v>13.185185185185185</v>
      </c>
      <c r="I13" s="27">
        <f t="array" ref="I13">MEDIAN(IF('BA History'!B:B=A13, 'BA History'!C:C))</f>
        <v>13</v>
      </c>
      <c r="J13" s="13">
        <f t="array" ref="J13">MAX(IF('BA History'!B:B=A13, 'BA History'!C:C))</f>
        <v>24</v>
      </c>
      <c r="K13" s="12">
        <f>COUNTIFS('BA History'!B:B,A13,'BA History'!D:D, 1)</f>
        <v>15</v>
      </c>
      <c r="L13" s="2">
        <f>COUNTIFS('BA History'!B:B,A13,'BA History'!D:D, 0)</f>
        <v>12</v>
      </c>
      <c r="M13" s="33">
        <f>LOOKUP(2, 1/('BA History'!$B:$B=A13), 'BA History'!$AO:$AO)</f>
        <v>0.55555555555555558</v>
      </c>
      <c r="N13" s="12">
        <f>SUMIFS('BA History'!F:F,'BA History'!B:B,A13)</f>
        <v>59</v>
      </c>
      <c r="O13" s="2">
        <f>SUMIFS('BA History'!E:E,'BA History'!B:B,A13)-N13</f>
        <v>55</v>
      </c>
      <c r="P13" s="33">
        <f>LOOKUP(2, 1/('BA History'!$B:$B=A13), 'BA History'!$AM:$AM)</f>
        <v>0.52037037037037037</v>
      </c>
      <c r="Q13" s="12">
        <f>SUMIFS('BA History'!H:H,'BA History'!B:B,A13)</f>
        <v>238</v>
      </c>
      <c r="R13" s="2">
        <f>SUMIFS('BA History'!G:G,'BA History'!B:B,A13)-Q13</f>
        <v>239</v>
      </c>
      <c r="S13" s="33">
        <f>LOOKUP(2, 1/('BA History'!$B:$B=A13), 'BA History'!$AN:$AN)</f>
        <v>0.49851851851851842</v>
      </c>
      <c r="T13" s="12">
        <f>COUNTIFS('BA History'!$B:$B,$A$13,'BA History'!K:K, 1)</f>
        <v>4</v>
      </c>
      <c r="U13" s="2">
        <f>COUNTIFS('BA History'!$B:$B,$A$13,'BA History'!L:L, 1)</f>
        <v>3</v>
      </c>
      <c r="V13" s="2">
        <f>COUNTIFS('BA History'!$B:$B,$A$13,'BA History'!M:M, 1)</f>
        <v>7</v>
      </c>
      <c r="W13" s="2">
        <f>COUNTIFS('BA History'!$B:$B,$A$13,'BA History'!N:N, 1)</f>
        <v>4</v>
      </c>
      <c r="X13" s="2">
        <f>COUNTIFS('BA History'!$B:$B,$A$13,'BA History'!O:O, 1)</f>
        <v>2</v>
      </c>
      <c r="Y13" s="2">
        <f>COUNTIFS('BA History'!$B:$B,$A$13,'BA History'!P:P, 1)</f>
        <v>0</v>
      </c>
      <c r="Z13" s="2">
        <f>COUNTIFS('BA History'!$B:$B,$A$13,'BA History'!Q:Q, 1)</f>
        <v>1</v>
      </c>
      <c r="AA13" s="2">
        <f>COUNTIFS('BA History'!$B:$B,$A$13,'BA History'!R:R, 1)</f>
        <v>1</v>
      </c>
      <c r="AB13" s="2">
        <f>COUNTIFS('BA History'!$B:$B,$A$13,'BA History'!S:S, 1)</f>
        <v>1</v>
      </c>
      <c r="AC13" s="2">
        <f>COUNTIFS('BA History'!$B:$B,$A$13,'BA History'!T:T, 1)</f>
        <v>0</v>
      </c>
      <c r="AD13" s="2">
        <f>COUNTIFS('BA History'!$B:$B,$A13,'BA History'!U:U, 1)</f>
        <v>0</v>
      </c>
      <c r="AE13" s="2">
        <f>COUNTIFS('BA History'!$B:$B,$A$13,'BA History'!V:V, 1)</f>
        <v>3</v>
      </c>
      <c r="AF13" s="2">
        <f>COUNTIFS('BA History'!$B:$B,$A$13,'BA History'!W:W, 1)</f>
        <v>2</v>
      </c>
      <c r="AG13" s="2">
        <f>COUNTIFS('BA History'!$B:$B,$A$13,'BA History'!X:X, 1)</f>
        <v>3</v>
      </c>
      <c r="AH13" s="2">
        <f>COUNTIFS('BA History'!$B:$B,$A$13,'BA History'!Y:Y, 1)</f>
        <v>1</v>
      </c>
      <c r="AI13" s="2">
        <f>COUNTIFS('BA History'!$B:$B,$A$13,'BA History'!Z:Z, 1)</f>
        <v>3</v>
      </c>
      <c r="AJ13" s="2">
        <f>COUNTIFS('BA History'!$B:$B,$A13,'BA History'!AA:AA, 1)</f>
        <v>0</v>
      </c>
      <c r="AK13" s="2">
        <f>COUNTIFS('BA History'!$B:$B,$A13,'BA History'!AB:AB, 1)</f>
        <v>1</v>
      </c>
      <c r="AL13" s="2">
        <f>COUNTIFS('BA History'!$B:$B,$A$13,'BA History'!AC:AC, 1)</f>
        <v>6</v>
      </c>
      <c r="AM13" s="2">
        <f>COUNTIFS('BA History'!$B:$B,$A13,'BA History'!AD:AD, 1)</f>
        <v>0</v>
      </c>
      <c r="AN13" s="2">
        <f>COUNTIFS('BA History'!$B:$B,$A$13,'BA History'!AE:AE, 1)</f>
        <v>0</v>
      </c>
      <c r="AO13" s="2">
        <f>COUNTIFS('BA History'!$B:$B,$A$13,'BA History'!AF:AF, 1)</f>
        <v>2</v>
      </c>
      <c r="AP13" s="2">
        <f>COUNTIFS('BA History'!$B:$B,$A$13,'BA History'!AG:AG, 1)</f>
        <v>4</v>
      </c>
      <c r="AQ13" s="2">
        <f>COUNTIFS('BA History'!$B:$B,$A$13,'BA History'!AH:AH, 1)</f>
        <v>4</v>
      </c>
      <c r="AR13" s="2">
        <f>COUNTIFS('BA History'!$B:$B,$A$13,'BA History'!AI:AI, 1)</f>
        <v>7</v>
      </c>
      <c r="AS13" s="2">
        <f>COUNTIFS('BA History'!$B:$B,$A13,'BA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118</v>
      </c>
      <c r="B14" s="2" t="s">
        <v>70</v>
      </c>
      <c r="C14" s="3" t="s">
        <v>70</v>
      </c>
      <c r="D14" s="2"/>
      <c r="E14" s="2"/>
      <c r="F14" s="2"/>
      <c r="G14" s="12">
        <f>SUMIFS('BA History'!C:C,'BA History'!B:B,A14)</f>
        <v>215</v>
      </c>
      <c r="H14" s="27">
        <f>AVERAGEIFS('BA History'!C:C,'BA History'!B:B,A14)</f>
        <v>11.944444444444445</v>
      </c>
      <c r="I14" s="27">
        <f t="array" ref="I14">MEDIAN(IF('BA History'!B:B=A14, 'BA History'!C:C))</f>
        <v>12</v>
      </c>
      <c r="J14" s="13">
        <f t="array" ref="J14">MAX(IF('BA History'!B:B=A14, 'BA History'!C:C))</f>
        <v>21</v>
      </c>
      <c r="K14" s="12">
        <f>COUNTIFS('BA History'!B:B,A14,'BA History'!D:D, 1)</f>
        <v>7</v>
      </c>
      <c r="L14" s="2">
        <f>COUNTIFS('BA History'!B:B,A14,'BA History'!D:D, 0)</f>
        <v>11</v>
      </c>
      <c r="M14" s="33">
        <f>LOOKUP(2, 1/('BA History'!$B:$B=A14), 'BA History'!$AO:$AO)</f>
        <v>0.3888888888888889</v>
      </c>
      <c r="N14" s="12">
        <f>SUMIFS('BA History'!F:F,'BA History'!B:B,A14)</f>
        <v>30</v>
      </c>
      <c r="O14" s="2">
        <f>SUMIFS('BA History'!E:E,'BA History'!B:B,A14)-N14</f>
        <v>43</v>
      </c>
      <c r="P14" s="33">
        <f>LOOKUP(2, 1/('BA History'!$B:$B=A14), 'BA History'!$AM:$AM)</f>
        <v>0.38611111111111113</v>
      </c>
      <c r="Q14" s="12">
        <f>SUMIFS('BA History'!H:H,'BA History'!B:B,A14)</f>
        <v>140</v>
      </c>
      <c r="R14" s="2">
        <f>SUMIFS('BA History'!G:G,'BA History'!B:B,A14)-Q14</f>
        <v>163</v>
      </c>
      <c r="S14" s="33">
        <f>LOOKUP(2, 1/('BA History'!$B:$B=A14), 'BA History'!$AN:$AN)</f>
        <v>0.44055555555555559</v>
      </c>
      <c r="T14" s="12">
        <f>COUNTIFS('BA History'!$B:$B,$A$14,'BA History'!K:K, 1)</f>
        <v>4</v>
      </c>
      <c r="U14" s="2">
        <f>COUNTIFS('BA History'!$B:$B,$A$14,'BA History'!L:L, 1)</f>
        <v>1</v>
      </c>
      <c r="V14" s="2">
        <f>COUNTIFS('BA History'!$B:$B,$A$14,'BA History'!M:M, 1)</f>
        <v>4</v>
      </c>
      <c r="W14" s="2">
        <f>COUNTIFS('BA History'!$B:$B,$A$14,'BA History'!N:N, 1)</f>
        <v>2</v>
      </c>
      <c r="X14" s="2">
        <f>COUNTIFS('BA History'!$B:$B,$A$14,'BA History'!O:O, 1)</f>
        <v>3</v>
      </c>
      <c r="Y14" s="2">
        <f>COUNTIFS('BA History'!$B:$B,$A$14,'BA History'!P:P, 1)</f>
        <v>0</v>
      </c>
      <c r="Z14" s="2">
        <f>COUNTIFS('BA History'!$B:$B,$A$14,'BA History'!Q:Q, 1)</f>
        <v>0</v>
      </c>
      <c r="AA14" s="2">
        <f>COUNTIFS('BA History'!$B:$B,$A$14,'BA History'!R:R, 1)</f>
        <v>0</v>
      </c>
      <c r="AB14" s="2">
        <f>COUNTIFS('BA History'!$B:$B,$A$14,'BA History'!S:S, 1)</f>
        <v>0</v>
      </c>
      <c r="AC14" s="2">
        <f>COUNTIFS('BA History'!$B:$B,$A$14,'BA History'!T:T, 1)</f>
        <v>0</v>
      </c>
      <c r="AD14" s="2">
        <f>COUNTIFS('BA History'!$B:$B,$A14,'BA History'!U:U, 1)</f>
        <v>0</v>
      </c>
      <c r="AE14" s="2">
        <f>COUNTIFS('BA History'!$B:$B,$A$14,'BA History'!V:V, 1)</f>
        <v>2</v>
      </c>
      <c r="AF14" s="2">
        <f>COUNTIFS('BA History'!$B:$B,$A$14,'BA History'!W:W, 1)</f>
        <v>0</v>
      </c>
      <c r="AG14" s="2">
        <f>COUNTIFS('BA History'!$B:$B,$A$14,'BA History'!X:X, 1)</f>
        <v>0</v>
      </c>
      <c r="AH14" s="2">
        <f>COUNTIFS('BA History'!$B:$B,$A$14,'BA History'!Y:Y, 1)</f>
        <v>0</v>
      </c>
      <c r="AI14" s="2">
        <f>COUNTIFS('BA History'!$B:$B,$A$14,'BA History'!Z:Z, 1)</f>
        <v>1</v>
      </c>
      <c r="AJ14" s="2">
        <f>COUNTIFS('BA History'!$B:$B,$A14,'BA History'!AA:AA, 1)</f>
        <v>0</v>
      </c>
      <c r="AK14" s="2">
        <f>COUNTIFS('BA History'!$B:$B,$A14,'BA History'!AB:AB, 1)</f>
        <v>0</v>
      </c>
      <c r="AL14" s="2">
        <f>COUNTIFS('BA History'!$B:$B,$A$14,'BA History'!AC:AC, 1)</f>
        <v>1</v>
      </c>
      <c r="AM14" s="2">
        <f>COUNTIFS('BA History'!$B:$B,$A14,'BA History'!AD:AD, 1)</f>
        <v>0</v>
      </c>
      <c r="AN14" s="2">
        <f>COUNTIFS('BA History'!$B:$B,$A$14,'BA History'!AE:AE, 1)</f>
        <v>0</v>
      </c>
      <c r="AO14" s="2">
        <f>COUNTIFS('BA History'!$B:$B,$A$14,'BA History'!AF:AF, 1)</f>
        <v>3</v>
      </c>
      <c r="AP14" s="2">
        <f>COUNTIFS('BA History'!$B:$B,$A$14,'BA History'!AG:AG, 1)</f>
        <v>4</v>
      </c>
      <c r="AQ14" s="2">
        <f>COUNTIFS('BA History'!$B:$B,$A$14,'BA History'!AH:AH, 1)</f>
        <v>3</v>
      </c>
      <c r="AR14" s="2">
        <f>COUNTIFS('BA History'!$B:$B,$A$14,'BA History'!AI:AI, 1)</f>
        <v>2</v>
      </c>
      <c r="AS14" s="2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21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262</v>
      </c>
      <c r="H15" s="27">
        <f>AVERAGEIFS('BA History'!C:C,'BA History'!B:B,A15)</f>
        <v>12.476190476190476</v>
      </c>
      <c r="I15" s="27">
        <f t="array" ref="I15">MEDIAN(IF('BA History'!B:B=A15, 'BA History'!C:C))</f>
        <v>13</v>
      </c>
      <c r="J15" s="13">
        <f t="array" ref="J15">MAX(IF('BA History'!B:B=A15, 'BA History'!C:C))</f>
        <v>20</v>
      </c>
      <c r="K15" s="12">
        <f>COUNTIFS('BA History'!B:B,A15,'BA History'!D:D, 1)</f>
        <v>9</v>
      </c>
      <c r="L15" s="2">
        <f>COUNTIFS('BA History'!B:B,A15,'BA History'!D:D, 0)</f>
        <v>12</v>
      </c>
      <c r="M15" s="33">
        <f>LOOKUP(2, 1/('BA History'!$B:$B=A15), 'BA History'!$AO:$AO)</f>
        <v>0.42857142857142855</v>
      </c>
      <c r="N15" s="12">
        <f>SUMIFS('BA History'!F:F,'BA History'!B:B,A15)</f>
        <v>40</v>
      </c>
      <c r="O15" s="2">
        <f>SUMIFS('BA History'!E:E,'BA History'!B:B,A15)-N15</f>
        <v>45</v>
      </c>
      <c r="P15" s="33">
        <f>LOOKUP(2, 1/('BA History'!$B:$B=A15), 'BA History'!$AM:$AM)</f>
        <v>0.47619047619047616</v>
      </c>
      <c r="Q15" s="12">
        <f>SUMIFS('BA History'!H:H,'BA History'!B:B,A15)</f>
        <v>163</v>
      </c>
      <c r="R15" s="2">
        <f>SUMIFS('BA History'!G:G,'BA History'!B:B,A15)-Q15</f>
        <v>194</v>
      </c>
      <c r="S15" s="33">
        <f>LOOKUP(2, 1/('BA History'!$B:$B=A15), 'BA History'!$AN:$AN)</f>
        <v>0.45238095238095227</v>
      </c>
      <c r="T15" s="12">
        <f>COUNTIFS('BA History'!$B:$B,$A$15,'BA History'!K:K, 1)</f>
        <v>0</v>
      </c>
      <c r="U15" s="2">
        <f>COUNTIFS('BA History'!$B:$B,$A$15,'BA History'!L:L, 1)</f>
        <v>2</v>
      </c>
      <c r="V15" s="2">
        <f>COUNTIFS('BA History'!$B:$B,$A$15,'BA History'!M:M, 1)</f>
        <v>2</v>
      </c>
      <c r="W15" s="2">
        <f>COUNTIFS('BA History'!$B:$B,$A$15,'BA History'!N:N, 1)</f>
        <v>4</v>
      </c>
      <c r="X15" s="2">
        <f>COUNTIFS('BA History'!$B:$B,$A$15,'BA History'!O:O, 1)</f>
        <v>1</v>
      </c>
      <c r="Y15" s="2">
        <f>COUNTIFS('BA History'!$B:$B,$A$15,'BA History'!P:P, 1)</f>
        <v>0</v>
      </c>
      <c r="Z15" s="2">
        <f>COUNTIFS('BA History'!$B:$B,$A$15,'BA History'!Q:Q, 1)</f>
        <v>1</v>
      </c>
      <c r="AA15" s="2">
        <f>COUNTIFS('BA History'!$B:$B,$A$15,'BA History'!R:R, 1)</f>
        <v>1</v>
      </c>
      <c r="AB15" s="2">
        <f>COUNTIFS('BA History'!$B:$B,$A$15,'BA History'!S:S, 1)</f>
        <v>1</v>
      </c>
      <c r="AC15" s="2">
        <f>COUNTIFS('BA History'!$B:$B,$A$15,'BA History'!T:T, 1)</f>
        <v>0</v>
      </c>
      <c r="AD15" s="2">
        <f>COUNTIFS('BA History'!$B:$B,$A15,'BA History'!U:U, 1)</f>
        <v>0</v>
      </c>
      <c r="AE15" s="2">
        <f>COUNTIFS('BA History'!$B:$B,$A$15,'BA History'!V:V, 1)</f>
        <v>6</v>
      </c>
      <c r="AF15" s="2">
        <f>COUNTIFS('BA History'!$B:$B,$A$15,'BA History'!W:W, 1)</f>
        <v>1</v>
      </c>
      <c r="AG15" s="2">
        <f>COUNTIFS('BA History'!$B:$B,$A$15,'BA History'!X:X, 1)</f>
        <v>0</v>
      </c>
      <c r="AH15" s="2">
        <f>COUNTIFS('BA History'!$B:$B,$A$15,'BA History'!Y:Y, 1)</f>
        <v>0</v>
      </c>
      <c r="AI15" s="2">
        <f>COUNTIFS('BA History'!$B:$B,$A$15,'BA History'!Z:Z, 1)</f>
        <v>1</v>
      </c>
      <c r="AJ15" s="2">
        <f>COUNTIFS('BA History'!$B:$B,$A15,'BA History'!AA:AA, 1)</f>
        <v>0</v>
      </c>
      <c r="AK15" s="2">
        <f>COUNTIFS('BA History'!$B:$B,$A15,'BA History'!AB:AB, 1)</f>
        <v>1</v>
      </c>
      <c r="AL15" s="2">
        <f>COUNTIFS('BA History'!$B:$B,$A$15,'BA History'!AC:AC, 1)</f>
        <v>5</v>
      </c>
      <c r="AM15" s="2">
        <f>COUNTIFS('BA History'!$B:$B,$A15,'BA History'!AD:AD, 1)</f>
        <v>0</v>
      </c>
      <c r="AN15" s="2">
        <f>COUNTIFS('BA History'!$B:$B,$A$15,'BA History'!AE:AE, 1)</f>
        <v>1</v>
      </c>
      <c r="AO15" s="2">
        <f>COUNTIFS('BA History'!$B:$B,$A$15,'BA History'!AF:AF, 1)</f>
        <v>6</v>
      </c>
      <c r="AP15" s="2">
        <f>COUNTIFS('BA History'!$B:$B,$A$15,'BA History'!AG:AG, 1)</f>
        <v>3</v>
      </c>
      <c r="AQ15" s="2">
        <f>COUNTIFS('BA History'!$B:$B,$A$15,'BA History'!AH:AH, 1)</f>
        <v>1</v>
      </c>
      <c r="AR15" s="2">
        <f>COUNTIFS('BA History'!$B:$B,$A$15,'BA History'!AI:AI, 1)</f>
        <v>1</v>
      </c>
      <c r="AS15" s="2">
        <f>COUNTIFS('BA History'!$B:$B,$A15,'BA History'!AJ:AJ, 1)</f>
        <v>0</v>
      </c>
      <c r="AT15" s="21">
        <f>COUNTIFS('BA History'!$B:$B,$A$15,'BA History'!AK:AK, 1)</f>
        <v>2</v>
      </c>
    </row>
    <row r="16" spans="1:46" x14ac:dyDescent="0.25">
      <c r="A16" s="12" t="s">
        <v>68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9</v>
      </c>
      <c r="H16" s="27">
        <f>AVERAGEIFS('BA History'!C:C,'BA History'!B:B,A16)</f>
        <v>9</v>
      </c>
      <c r="I16" s="27">
        <f t="array" ref="I16">MEDIAN(IF('BA History'!B:B=A16, 'BA History'!C:C))</f>
        <v>9</v>
      </c>
      <c r="J16" s="13">
        <f t="array" ref="J16">MAX(IF('BA History'!B:B=A16, 'BA History'!C:C))</f>
        <v>9</v>
      </c>
      <c r="K16" s="12">
        <f>COUNTIFS('BA History'!B:B,A16,'BA History'!D:D, 1)</f>
        <v>0</v>
      </c>
      <c r="L16" s="2">
        <f>COUNTIFS('BA History'!B:B,A16,'BA History'!D:D, 0)</f>
        <v>1</v>
      </c>
      <c r="M16" s="33">
        <f>LOOKUP(2, 1/('BA History'!$B:$B=A16), 'BA History'!$AO:$AO)</f>
        <v>0</v>
      </c>
      <c r="N16" s="12">
        <f>SUMIFS('BA History'!F:F,'BA History'!B:B,A16)</f>
        <v>1</v>
      </c>
      <c r="O16" s="2">
        <f>SUMIFS('BA History'!E:E,'BA History'!B:B,A16)-N16</f>
        <v>3</v>
      </c>
      <c r="P16" s="33">
        <f>LOOKUP(2, 1/('BA History'!$B:$B=A16), 'BA History'!$AM:$AM)</f>
        <v>0.25</v>
      </c>
      <c r="Q16" s="12">
        <f>SUMIFS('BA History'!H:H,'BA History'!B:B,A16)</f>
        <v>6</v>
      </c>
      <c r="R16" s="2">
        <f>SUMIFS('BA History'!G:G,'BA History'!B:B,A16)-Q16</f>
        <v>9</v>
      </c>
      <c r="S16" s="33">
        <f>LOOKUP(2, 1/('BA History'!$B:$B=A16), 'BA History'!$AN:$AN)</f>
        <v>0.4</v>
      </c>
      <c r="T16" s="12">
        <f>COUNTIFS('BA History'!$B:$B,$A$16,'BA History'!K:K, 1)</f>
        <v>0</v>
      </c>
      <c r="U16" s="2">
        <f>COUNTIFS('BA History'!$B:$B,$A$16,'BA History'!L:L, 1)</f>
        <v>0</v>
      </c>
      <c r="V16" s="2">
        <f>COUNTIFS('BA History'!$B:$B,$A$16,'BA History'!M:M, 1)</f>
        <v>0</v>
      </c>
      <c r="W16" s="2">
        <f>COUNTIFS('BA History'!$B:$B,$A$16,'BA History'!N:N, 1)</f>
        <v>0</v>
      </c>
      <c r="X16" s="2">
        <f>COUNTIFS('BA History'!$B:$B,$A$16,'BA History'!O:O, 1)</f>
        <v>0</v>
      </c>
      <c r="Y16" s="2">
        <f>COUNTIFS('BA History'!$B:$B,$A$16,'BA History'!P:P, 1)</f>
        <v>0</v>
      </c>
      <c r="Z16" s="2">
        <f>COUNTIFS('BA History'!$B:$B,$A$16,'BA History'!Q:Q, 1)</f>
        <v>0</v>
      </c>
      <c r="AA16" s="2">
        <f>COUNTIFS('BA History'!$B:$B,$A$16,'BA History'!R:R, 1)</f>
        <v>0</v>
      </c>
      <c r="AB16" s="2">
        <f>COUNTIFS('BA History'!$B:$B,$A$16,'BA History'!S:S, 1)</f>
        <v>0</v>
      </c>
      <c r="AC16" s="2">
        <f>COUNTIFS('BA History'!$B:$B,$A$16,'BA History'!T:T, 1)</f>
        <v>0</v>
      </c>
      <c r="AD16" s="2">
        <f>COUNTIFS('BA History'!$B:$B,$A16,'BA History'!U:U, 1)</f>
        <v>0</v>
      </c>
      <c r="AE16" s="2">
        <f>COUNTIFS('BA History'!$B:$B,$A$16,'BA History'!V:V, 1)</f>
        <v>0</v>
      </c>
      <c r="AF16" s="2">
        <f>COUNTIFS('BA History'!$B:$B,$A$16,'BA History'!W:W, 1)</f>
        <v>0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0</v>
      </c>
      <c r="AJ16" s="2">
        <f>COUNTIFS('BA History'!$B:$B,$A16,'BA History'!AA:AA, 1)</f>
        <v>0</v>
      </c>
      <c r="AK16" s="2">
        <f>COUNTIFS('BA History'!$B:$B,$A16,'BA History'!AB:AB, 1)</f>
        <v>0</v>
      </c>
      <c r="AL16" s="2">
        <f>COUNTIFS('BA History'!$B:$B,$A$16,'BA History'!AC:AC, 1)</f>
        <v>1</v>
      </c>
      <c r="AM16" s="2">
        <f>COUNTIFS('BA History'!$B:$B,$A16,'BA History'!AD:AD, 1)</f>
        <v>0</v>
      </c>
      <c r="AN16" s="2">
        <f>COUNTIFS('BA History'!$B:$B,$A$16,'BA History'!AE:AE, 1)</f>
        <v>0</v>
      </c>
      <c r="AO16" s="2">
        <f>COUNTIFS('BA History'!$B:$B,$A$16,'BA History'!AF:AF, 1)</f>
        <v>0</v>
      </c>
      <c r="AP16" s="2">
        <f>COUNTIFS('BA History'!$B:$B,$A$16,'BA History'!AG:AG, 1)</f>
        <v>0</v>
      </c>
      <c r="AQ16" s="2">
        <f>COUNTIFS('BA History'!$B:$B,$A$16,'BA History'!AH:AH, 1)</f>
        <v>0</v>
      </c>
      <c r="AR16" s="2">
        <f>COUNTIFS('BA History'!$B:$B,$A$16,'BA History'!AI:AI, 1)</f>
        <v>0</v>
      </c>
      <c r="AS16" s="2">
        <f>COUNTIFS('BA History'!$B:$B,$A16,'BA History'!AJ:AJ, 1)</f>
        <v>0</v>
      </c>
      <c r="AT16" s="21">
        <f>COUNTIFS('BA History'!$B:$B,$A$16,'BA History'!AK:AK, 1)</f>
        <v>0</v>
      </c>
    </row>
    <row r="17" spans="1:46" x14ac:dyDescent="0.25">
      <c r="A17" s="12" t="s">
        <v>124</v>
      </c>
      <c r="B17" s="2" t="s">
        <v>70</v>
      </c>
      <c r="C17" s="3" t="s">
        <v>70</v>
      </c>
      <c r="D17" s="2">
        <v>1</v>
      </c>
      <c r="E17" s="2">
        <v>1</v>
      </c>
      <c r="F17" s="2"/>
      <c r="G17" s="12">
        <f>SUMIFS('BA History'!C:C,'BA History'!B:B,A17)</f>
        <v>344</v>
      </c>
      <c r="H17" s="27">
        <f>AVERAGEIFS('BA History'!C:C,'BA History'!B:B,A17)</f>
        <v>14.956521739130435</v>
      </c>
      <c r="I17" s="27">
        <f t="array" ref="I17">MEDIAN(IF('BA History'!B:B=A17, 'BA History'!C:C))</f>
        <v>15</v>
      </c>
      <c r="J17" s="13">
        <f t="array" ref="J17">MAX(IF('BA History'!B:B=A17, 'BA History'!C:C))</f>
        <v>37</v>
      </c>
      <c r="K17" s="12">
        <f>COUNTIFS('BA History'!B:B,A17,'BA History'!D:D, 1)</f>
        <v>9</v>
      </c>
      <c r="L17" s="2">
        <f>COUNTIFS('BA History'!B:B,A17,'BA History'!D:D, 0)</f>
        <v>14</v>
      </c>
      <c r="M17" s="33">
        <f>LOOKUP(2, 1/('BA History'!$B:$B=A17), 'BA History'!$AO:$AO)</f>
        <v>0.39130434782608697</v>
      </c>
      <c r="N17" s="12">
        <f>SUMIFS('BA History'!F:F,'BA History'!B:B,A17)</f>
        <v>45</v>
      </c>
      <c r="O17" s="2">
        <f>SUMIFS('BA History'!E:E,'BA History'!B:B,A17)-N17</f>
        <v>55</v>
      </c>
      <c r="P17" s="33">
        <f>LOOKUP(2, 1/('BA History'!$B:$B=A17), 'BA History'!$AM:$AM)</f>
        <v>0.42826086956521736</v>
      </c>
      <c r="Q17" s="12">
        <f>SUMIFS('BA History'!H:H,'BA History'!B:B,A17)</f>
        <v>204</v>
      </c>
      <c r="R17" s="2">
        <f>SUMIFS('BA History'!G:G,'BA History'!B:B,A17)-Q17</f>
        <v>214</v>
      </c>
      <c r="S17" s="33">
        <f>LOOKUP(2, 1/('BA History'!$B:$B=A17), 'BA History'!$AN:$AN)</f>
        <v>0.47956521739130431</v>
      </c>
      <c r="T17" s="12">
        <f>COUNTIFS('BA History'!$B:$B,$A$17,'BA History'!K:K, 1)</f>
        <v>2</v>
      </c>
      <c r="U17" s="2">
        <f>COUNTIFS('BA History'!$B:$B,$A$17,'BA History'!L:L, 1)</f>
        <v>0</v>
      </c>
      <c r="V17" s="2">
        <f>COUNTIFS('BA History'!$B:$B,$A$17,'BA History'!M:M, 1)</f>
        <v>5</v>
      </c>
      <c r="W17" s="2">
        <f>COUNTIFS('BA History'!$B:$B,$A$17,'BA History'!N:N, 1)</f>
        <v>4</v>
      </c>
      <c r="X17" s="2">
        <f>COUNTIFS('BA History'!$B:$B,$A$17,'BA History'!O:O, 1)</f>
        <v>2</v>
      </c>
      <c r="Y17" s="2">
        <f>COUNTIFS('BA History'!$B:$B,$A$17,'BA History'!P:P, 1)</f>
        <v>0</v>
      </c>
      <c r="Z17" s="2">
        <f>COUNTIFS('BA History'!$B:$B,$A$17,'BA History'!Q:Q, 1)</f>
        <v>2</v>
      </c>
      <c r="AA17" s="2">
        <f>COUNTIFS('BA History'!$B:$B,$A$17,'BA History'!R:R, 1)</f>
        <v>1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History'!$B:$B,$A17,'BA History'!U:U, 1)</f>
        <v>0</v>
      </c>
      <c r="AE17" s="2">
        <f>COUNTIFS('BA History'!$B:$B,$A$17,'BA History'!V:V, 1)</f>
        <v>1</v>
      </c>
      <c r="AF17" s="2">
        <f>COUNTIFS('BA History'!$B:$B,$A$17,'BA History'!W:W, 1)</f>
        <v>3</v>
      </c>
      <c r="AG17" s="2">
        <f>COUNTIFS('BA History'!$B:$B,$A$17,'BA History'!X:X, 1)</f>
        <v>1</v>
      </c>
      <c r="AH17" s="2">
        <f>COUNTIFS('BA History'!$B:$B,$A$17,'BA History'!Y:Y, 1)</f>
        <v>0</v>
      </c>
      <c r="AI17" s="2">
        <f>COUNTIFS('BA History'!$B:$B,$A$17,'BA History'!Z:Z, 1)</f>
        <v>0</v>
      </c>
      <c r="AJ17" s="2">
        <f>COUNTIFS('BA History'!$B:$B,$A17,'BA History'!AA:AA, 1)</f>
        <v>0</v>
      </c>
      <c r="AK17" s="2">
        <f>COUNTIFS('BA History'!$B:$B,$A17,'BA History'!AB:AB, 1)</f>
        <v>1</v>
      </c>
      <c r="AL17" s="2">
        <f>COUNTIFS('BA History'!$B:$B,$A$17,'BA History'!AC:AC, 1)</f>
        <v>6</v>
      </c>
      <c r="AM17" s="2">
        <f>COUNTIFS('BA History'!$B:$B,$A17,'BA History'!AD:AD, 1)</f>
        <v>0</v>
      </c>
      <c r="AN17" s="2">
        <f>COUNTIFS('BA History'!$B:$B,$A$17,'BA History'!AE:AE, 1)</f>
        <v>0</v>
      </c>
      <c r="AO17" s="2">
        <f>COUNTIFS('BA History'!$B:$B,$A$17,'BA History'!AF:AF, 1)</f>
        <v>7</v>
      </c>
      <c r="AP17" s="2">
        <f>COUNTIFS('BA History'!$B:$B,$A$17,'BA History'!AG:AG, 1)</f>
        <v>5</v>
      </c>
      <c r="AQ17" s="2">
        <f>COUNTIFS('BA History'!$B:$B,$A$17,'BA History'!AH:AH, 1)</f>
        <v>1</v>
      </c>
      <c r="AR17" s="2">
        <f>COUNTIFS('BA History'!$B:$B,$A$17,'BA History'!AI:AI, 1)</f>
        <v>3</v>
      </c>
      <c r="AS17" s="2">
        <f>COUNTIFS('BA History'!$B:$B,$A17,'BA History'!AJ:AJ, 1)</f>
        <v>0</v>
      </c>
      <c r="AT17" s="21">
        <f>COUNTIFS('BA History'!$B:$B,$A$17,'BA History'!AK:AK, 1)</f>
        <v>1</v>
      </c>
    </row>
    <row r="18" spans="1:46" x14ac:dyDescent="0.25">
      <c r="A18" s="12" t="s">
        <v>71</v>
      </c>
      <c r="B18" s="2" t="s">
        <v>70</v>
      </c>
      <c r="C18" s="3" t="s">
        <v>70</v>
      </c>
      <c r="D18" s="2"/>
      <c r="E18" s="2"/>
      <c r="F18" s="2"/>
      <c r="G18" s="12">
        <f>SUMIFS('BA History'!C:C,'BA History'!B:B,A18)</f>
        <v>7</v>
      </c>
      <c r="H18" s="27">
        <f>AVERAGEIFS('BA History'!C:C,'BA History'!B:B,A18)</f>
        <v>3.5</v>
      </c>
      <c r="I18" s="27">
        <f t="array" ref="I18">MEDIAN(IF('BA History'!B:B=A18, 'BA History'!C:C))</f>
        <v>3.5</v>
      </c>
      <c r="J18" s="13">
        <f t="array" ref="J18">MAX(IF('BA History'!B:B=A18, 'BA History'!C:C))</f>
        <v>4</v>
      </c>
      <c r="K18" s="12">
        <f>COUNTIFS('BA History'!B:B,A18,'BA History'!D:D, 1)</f>
        <v>0</v>
      </c>
      <c r="L18" s="2">
        <f>COUNTIFS('BA History'!B:B,A18,'BA History'!D:D, 0)</f>
        <v>2</v>
      </c>
      <c r="M18" s="33">
        <f>LOOKUP(2, 1/('BA History'!$B:$B=A18), 'BA History'!$AO:$AO)</f>
        <v>0</v>
      </c>
      <c r="N18" s="12">
        <f>SUMIFS('BA History'!F:F,'BA History'!B:B,A18)</f>
        <v>1</v>
      </c>
      <c r="O18" s="2">
        <f>SUMIFS('BA History'!E:E,'BA History'!B:B,A18)-N18</f>
        <v>6</v>
      </c>
      <c r="P18" s="33">
        <f>LOOKUP(2, 1/('BA History'!$B:$B=A18), 'BA History'!$AM:$AM)</f>
        <v>0.125</v>
      </c>
      <c r="Q18" s="12">
        <f>SUMIFS('BA History'!H:H,'BA History'!B:B,A18)</f>
        <v>9</v>
      </c>
      <c r="R18" s="2">
        <f>SUMIFS('BA History'!G:G,'BA History'!B:B,A18)-Q18</f>
        <v>19</v>
      </c>
      <c r="S18" s="33">
        <f>LOOKUP(2, 1/('BA History'!$B:$B=A18), 'BA History'!$AN:$AN)</f>
        <v>0.32</v>
      </c>
      <c r="T18" s="12">
        <f>COUNTIFS('BA History'!$B:$B,$A$18,'BA History'!K:K, 1)</f>
        <v>0</v>
      </c>
      <c r="U18" s="2">
        <f>COUNTIFS('BA History'!$B:$B,$A$18,'BA History'!L:L, 1)</f>
        <v>0</v>
      </c>
      <c r="V18" s="2">
        <f>COUNTIFS('BA History'!$B:$B,$A$18,'BA History'!M:M, 1)</f>
        <v>0</v>
      </c>
      <c r="W18" s="2">
        <f>COUNTIFS('BA History'!$B:$B,$A$18,'BA History'!N:N, 1)</f>
        <v>0</v>
      </c>
      <c r="X18" s="2">
        <f>COUNTIFS('BA History'!$B:$B,$A$18,'BA History'!O:O, 1)</f>
        <v>0</v>
      </c>
      <c r="Y18" s="2">
        <f>COUNTIFS('BA History'!$B:$B,$A$18,'BA History'!P:P, 1)</f>
        <v>0</v>
      </c>
      <c r="Z18" s="2">
        <f>COUNTIFS('BA History'!$B:$B,$A$18,'BA History'!Q:Q, 1)</f>
        <v>0</v>
      </c>
      <c r="AA18" s="2">
        <f>COUNTIFS('BA History'!$B:$B,$A$18,'BA History'!R:R, 1)</f>
        <v>0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History'!$B:$B,$A18,'BA History'!U:U, 1)</f>
        <v>0</v>
      </c>
      <c r="AE18" s="2">
        <f>COUNTIFS('BA History'!$B:$B,$A$18,'BA History'!V:V, 1)</f>
        <v>0</v>
      </c>
      <c r="AF18" s="2">
        <f>COUNTIFS('BA History'!$B:$B,$A$18,'BA History'!W:W, 1)</f>
        <v>0</v>
      </c>
      <c r="AG18" s="2">
        <f>COUNTIFS('BA History'!$B:$B,$A$18,'BA History'!X:X, 1)</f>
        <v>0</v>
      </c>
      <c r="AH18" s="2">
        <f>COUNTIFS('BA History'!$B:$B,$A$18,'BA History'!Y:Y, 1)</f>
        <v>0</v>
      </c>
      <c r="AI18" s="2">
        <f>COUNTIFS('BA History'!$B:$B,$A$18,'BA History'!Z:Z, 1)</f>
        <v>0</v>
      </c>
      <c r="AJ18" s="2">
        <f>COUNTIFS('BA History'!$B:$B,$A18,'BA History'!AA:AA, 1)</f>
        <v>0</v>
      </c>
      <c r="AK18" s="2">
        <f>COUNTIFS('BA History'!$B:$B,$A18,'BA History'!AB:AB, 1)</f>
        <v>0</v>
      </c>
      <c r="AL18" s="2">
        <f>COUNTIFS('BA History'!$B:$B,$A$18,'BA History'!AC:AC, 1)</f>
        <v>0</v>
      </c>
      <c r="AM18" s="2">
        <f>COUNTIFS('BA History'!$B:$B,$A18,'BA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0</v>
      </c>
      <c r="AP18" s="2">
        <f>COUNTIFS('BA History'!$B:$B,$A$18,'BA History'!AG:AG, 1)</f>
        <v>0</v>
      </c>
      <c r="AQ18" s="2">
        <f>COUNTIFS('BA History'!$B:$B,$A$18,'BA History'!AH:AH, 1)</f>
        <v>0</v>
      </c>
      <c r="AR18" s="2">
        <f>COUNTIFS('BA History'!$B:$B,$A$19,'BA History'!AI:AI, 1)</f>
        <v>0</v>
      </c>
      <c r="AS18" s="2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39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66</v>
      </c>
      <c r="H19" s="27">
        <f>AVERAGEIFS('BA History'!C:C,'BA History'!B:B,A19)</f>
        <v>9.4285714285714288</v>
      </c>
      <c r="I19" s="27">
        <f t="array" ref="I19">MEDIAN(IF('BA History'!B:B=A19, 'BA History'!C:C))</f>
        <v>11</v>
      </c>
      <c r="J19" s="13">
        <f t="array" ref="J19">MAX(IF('BA History'!B:B=A19, 'BA History'!C:C))</f>
        <v>14</v>
      </c>
      <c r="K19" s="12">
        <f>COUNTIFS('BA History'!B:B,A19,'BA History'!D:D, 1)</f>
        <v>3</v>
      </c>
      <c r="L19" s="2">
        <f>COUNTIFS('BA History'!B:B,A19,'BA History'!D:D, 0)</f>
        <v>4</v>
      </c>
      <c r="M19" s="33">
        <f>LOOKUP(2, 1/('BA History'!$B:$B=A19), 'BA History'!$AO:$AO)</f>
        <v>0.42857142857142855</v>
      </c>
      <c r="N19" s="12">
        <f>SUMIFS('BA History'!F:F,'BA History'!B:B,A19)</f>
        <v>13</v>
      </c>
      <c r="O19" s="2">
        <f>SUMIFS('BA History'!E:E,'BA History'!B:B,A19)-N19</f>
        <v>15</v>
      </c>
      <c r="P19" s="33">
        <f>LOOKUP(2, 1/('BA History'!$B:$B=A19), 'BA History'!$AM:$AM)</f>
        <v>0.45999999999999996</v>
      </c>
      <c r="Q19" s="12">
        <f>SUMIFS('BA History'!H:H,'BA History'!B:B,A19)</f>
        <v>62</v>
      </c>
      <c r="R19" s="2">
        <f>SUMIFS('BA History'!G:G,'BA History'!B:B,A19)-Q19</f>
        <v>66</v>
      </c>
      <c r="S19" s="33">
        <f>LOOKUP(2, 1/('BA History'!$B:$B=A19), 'BA History'!$AN:$AN)</f>
        <v>0.48142857142857143</v>
      </c>
      <c r="T19" s="1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1</v>
      </c>
      <c r="W19" s="2">
        <f>COUNTIFS('BA History'!$B:$B,$A$19,'BA History'!N:N, 1)</f>
        <v>2</v>
      </c>
      <c r="X19" s="2">
        <f>COUNTIFS('BA History'!$B:$B,$A$19,'BA History'!O:O, 1)</f>
        <v>1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History'!$B:$B,$A19,'BA History'!U:U, 1)</f>
        <v>0</v>
      </c>
      <c r="AE19" s="2">
        <f>COUNTIFS('BA History'!$B:$B,$A$19,'BA History'!V:V, 1)</f>
        <v>1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0</v>
      </c>
      <c r="AI19" s="2">
        <f>COUNTIFS('BA History'!$B:$B,$A$19,'BA History'!Z:Z, 1)</f>
        <v>2</v>
      </c>
      <c r="AJ19" s="2">
        <f>COUNTIFS('BA History'!$B:$B,$A19,'BA History'!AA:AA, 1)</f>
        <v>0</v>
      </c>
      <c r="AK19" s="2">
        <f>COUNTIFS('BA History'!$B:$B,$A19,'BA History'!AB:AB, 1)</f>
        <v>0</v>
      </c>
      <c r="AL19" s="2">
        <f>COUNTIFS('BA History'!$B:$B,$A$19,'BA History'!AC:AC, 1)</f>
        <v>1</v>
      </c>
      <c r="AM19" s="2">
        <f>COUNTIFS('BA History'!$B:$B,$A19,'BA History'!AD:AD, 1)</f>
        <v>0</v>
      </c>
      <c r="AN19" s="2">
        <f>COUNTIFS('BA History'!$B:$B,$A$19,'BA History'!AE:AE, 1)</f>
        <v>1</v>
      </c>
      <c r="AO19" s="2">
        <f>COUNTIFS('BA History'!$B:$B,$A$19,'BA History'!AF:AF, 1)</f>
        <v>2</v>
      </c>
      <c r="AP19" s="2">
        <f>COUNTIFS('BA History'!$B:$B,$A$19,'BA History'!AG:AG, 1)</f>
        <v>2</v>
      </c>
      <c r="AQ19" s="2">
        <f>COUNTIFS('BA History'!$B:$B,$A$19,'BA History'!AH:AH, 1)</f>
        <v>0</v>
      </c>
      <c r="AR19" s="2">
        <f>COUNTIFS('BA History'!$B:$B,$A$19,'BA History'!AI:AI, 1)</f>
        <v>0</v>
      </c>
      <c r="AS19" s="2">
        <f>COUNTIFS('BA History'!$B:$B,$A19,'BA History'!AJ:AJ, 1)</f>
        <v>0</v>
      </c>
      <c r="AT19" s="21">
        <f>COUNTIFS('BA History'!$B:$B,$A$19,'BA History'!AK:AK, 1)</f>
        <v>0</v>
      </c>
    </row>
    <row r="20" spans="1:46" x14ac:dyDescent="0.25">
      <c r="A20" s="12" t="s">
        <v>44</v>
      </c>
      <c r="B20" s="2" t="s">
        <v>70</v>
      </c>
      <c r="C20" s="3" t="s">
        <v>70</v>
      </c>
      <c r="D20" s="2">
        <v>3</v>
      </c>
      <c r="E20" s="2">
        <v>1</v>
      </c>
      <c r="F20" s="2"/>
      <c r="G20" s="12">
        <f>SUMIFS('BA History'!C:C,'BA History'!B:B,A20)</f>
        <v>1052</v>
      </c>
      <c r="H20" s="27">
        <f>AVERAGEIFS('BA History'!C:C,'BA History'!B:B,A20)</f>
        <v>18.137931034482758</v>
      </c>
      <c r="I20" s="27">
        <f t="array" ref="I20">MEDIAN(IF('BA History'!B:B=A20, 'BA History'!C:C))</f>
        <v>19</v>
      </c>
      <c r="J20" s="13">
        <f t="array" ref="J20">MAX(IF('BA History'!B:B=A20, 'BA History'!C:C))</f>
        <v>31</v>
      </c>
      <c r="K20" s="12">
        <f>COUNTIFS('BA History'!B:B,A20,'BA History'!D:D, 1)</f>
        <v>28</v>
      </c>
      <c r="L20" s="2">
        <f>COUNTIFS('BA History'!B:B,A20,'BA History'!D:D, 0)</f>
        <v>30</v>
      </c>
      <c r="M20" s="33">
        <f>LOOKUP(2, 1/('BA History'!$B:$B=A20), 'BA History'!$AO:$AO)</f>
        <v>0.48275862068965519</v>
      </c>
      <c r="N20" s="12">
        <f>SUMIFS('BA History'!F:F,'BA History'!B:B,A20)</f>
        <v>114</v>
      </c>
      <c r="O20" s="2">
        <f>SUMIFS('BA History'!E:E,'BA History'!B:B,A20)-N20</f>
        <v>117</v>
      </c>
      <c r="P20" s="33">
        <f>LOOKUP(2, 1/('BA History'!$B:$B=A20), 'BA History'!$AM:$AM)</f>
        <v>0.49793103448275866</v>
      </c>
      <c r="Q20" s="12">
        <f>SUMIFS('BA History'!H:H,'BA History'!B:B,A20)</f>
        <v>490</v>
      </c>
      <c r="R20" s="2">
        <f>SUMIFS('BA History'!G:G,'BA History'!B:B,A20)-Q20</f>
        <v>490</v>
      </c>
      <c r="S20" s="33">
        <f>LOOKUP(2, 1/('BA History'!$B:$B=A20), 'BA History'!$AN:$AN)</f>
        <v>0.50672413793103432</v>
      </c>
      <c r="T20" s="12">
        <f>COUNTIFS('BA History'!$B:$B,$A$20,'BA History'!K:K, 1)</f>
        <v>5</v>
      </c>
      <c r="U20" s="2">
        <f>COUNTIFS('BA History'!$B:$B,$A$20,'BA History'!L:L, 1)</f>
        <v>8</v>
      </c>
      <c r="V20" s="2">
        <f>COUNTIFS('BA History'!$B:$B,$A$20,'BA History'!M:M, 1)</f>
        <v>8</v>
      </c>
      <c r="W20" s="2">
        <f>COUNTIFS('BA History'!$B:$B,$A$20,'BA History'!N:N, 1)</f>
        <v>11</v>
      </c>
      <c r="X20" s="2">
        <f>COUNTIFS('BA History'!$B:$B,$A$20,'BA History'!O:O, 1)</f>
        <v>3</v>
      </c>
      <c r="Y20" s="2">
        <f>COUNTIFS('BA History'!$B:$B,$A$20,'BA History'!P:P, 1)</f>
        <v>2</v>
      </c>
      <c r="Z20" s="2">
        <f>COUNTIFS('BA History'!$B:$B,$A$20,'BA History'!Q:Q, 1)</f>
        <v>4</v>
      </c>
      <c r="AA20" s="2">
        <f>COUNTIFS('BA History'!$B:$B,$A$20,'BA History'!R:R, 1)</f>
        <v>2</v>
      </c>
      <c r="AB20" s="2">
        <f>COUNTIFS('BA History'!$B:$B,$A$20,'BA History'!S:S, 1)</f>
        <v>0</v>
      </c>
      <c r="AC20" s="2">
        <f>COUNTIFS('BA History'!$B:$B,$A$20,'BA History'!T:T, 1)</f>
        <v>1</v>
      </c>
      <c r="AD20" s="2">
        <f>COUNTIFS('BA History'!$B:$B,$A20,'BA History'!U:U, 1)</f>
        <v>0</v>
      </c>
      <c r="AE20" s="2">
        <f>COUNTIFS('BA History'!$B:$B,$A$20,'BA History'!V:V, 1)</f>
        <v>1</v>
      </c>
      <c r="AF20" s="2">
        <f>COUNTIFS('BA History'!$B:$B,$A$20,'BA History'!W:W, 1)</f>
        <v>9</v>
      </c>
      <c r="AG20" s="2">
        <f>COUNTIFS('BA History'!$B:$B,$A$20,'BA History'!X:X, 1)</f>
        <v>3</v>
      </c>
      <c r="AH20" s="2">
        <f>COUNTIFS('BA History'!$B:$B,$A$20,'BA History'!Y:Y, 1)</f>
        <v>1</v>
      </c>
      <c r="AI20" s="2">
        <f>COUNTIFS('BA History'!$B:$B,$A$20,'BA History'!Z:Z, 1)</f>
        <v>4</v>
      </c>
      <c r="AJ20" s="2">
        <f>COUNTIFS('BA History'!$B:$B,$A20,'BA History'!AA:AA, 1)</f>
        <v>0</v>
      </c>
      <c r="AK20" s="2">
        <f>COUNTIFS('BA History'!$B:$B,$A20,'BA History'!AB:AB, 1)</f>
        <v>0</v>
      </c>
      <c r="AL20" s="2">
        <f>COUNTIFS('BA History'!$B:$B,$A$20,'BA History'!AC:AC, 1)</f>
        <v>11</v>
      </c>
      <c r="AM20" s="2">
        <f>COUNTIFS('BA History'!$B:$B,$A20,'BA History'!AD:AD, 1)</f>
        <v>0</v>
      </c>
      <c r="AN20" s="2">
        <f>COUNTIFS('BA History'!$B:$B,$A$20,'BA History'!AE:AE, 1)</f>
        <v>1</v>
      </c>
      <c r="AO20" s="2">
        <f>COUNTIFS('BA History'!$B:$B,$A$20,'BA History'!AF:AF, 1)</f>
        <v>15</v>
      </c>
      <c r="AP20" s="2">
        <f>COUNTIFS('BA History'!$B:$B,$A$20,'BA History'!AG:AG, 1)</f>
        <v>4</v>
      </c>
      <c r="AQ20" s="2">
        <f>COUNTIFS('BA History'!$B:$B,$A$20,'BA History'!AH:AH, 1)</f>
        <v>11</v>
      </c>
      <c r="AR20" s="2">
        <f>COUNTIFS('BA History'!$B:$B,$A$20,'BA History'!AI:AI, 1)</f>
        <v>4</v>
      </c>
      <c r="AS20" s="2">
        <f>COUNTIFS('BA History'!$B:$B,$A20,'BA History'!AJ:AJ, 1)</f>
        <v>0</v>
      </c>
      <c r="AT20" s="21">
        <f>COUNTIFS('BA History'!$B:$B,$A$20,'BA History'!AK:AK, 1)</f>
        <v>5</v>
      </c>
    </row>
    <row r="21" spans="1:46" x14ac:dyDescent="0.25">
      <c r="A21" s="12" t="s">
        <v>46</v>
      </c>
      <c r="B21" s="2" t="s">
        <v>70</v>
      </c>
      <c r="C21" s="3" t="s">
        <v>70</v>
      </c>
      <c r="D21" s="2">
        <v>1</v>
      </c>
      <c r="E21" s="2"/>
      <c r="F21" s="2"/>
      <c r="G21" s="12">
        <f>SUMIFS('BA History'!C:C,'BA History'!B:B,A21)</f>
        <v>260</v>
      </c>
      <c r="H21" s="27">
        <f>AVERAGEIFS('BA History'!C:C,'BA History'!B:B,A21)</f>
        <v>15.294117647058824</v>
      </c>
      <c r="I21" s="27">
        <f t="array" ref="I21">MEDIAN(IF('BA History'!B:B=A21, 'BA History'!C:C))</f>
        <v>13</v>
      </c>
      <c r="J21" s="13">
        <f t="array" ref="J21">MAX(IF('BA History'!B:B=A21, 'BA History'!C:C))</f>
        <v>31</v>
      </c>
      <c r="K21" s="12">
        <f>COUNTIFS('BA History'!B:B,A21,'BA History'!D:D, 1)</f>
        <v>6</v>
      </c>
      <c r="L21" s="2">
        <f>COUNTIFS('BA History'!B:B,A21,'BA History'!D:D, 0)</f>
        <v>11</v>
      </c>
      <c r="M21" s="33">
        <f>LOOKUP(2, 1/('BA History'!$B:$B=A21), 'BA History'!$AO:$AO)</f>
        <v>0.35294117647058826</v>
      </c>
      <c r="N21" s="12">
        <f>SUMIFS('BA History'!F:F,'BA History'!B:B,A21)</f>
        <v>33</v>
      </c>
      <c r="O21" s="2">
        <f>SUMIFS('BA History'!E:E,'BA History'!B:B,A21)-N21</f>
        <v>38</v>
      </c>
      <c r="P21" s="33">
        <f>LOOKUP(2, 1/('BA History'!$B:$B=A21), 'BA History'!$AM:$AM)</f>
        <v>0.4882352941176471</v>
      </c>
      <c r="Q21" s="12">
        <f>SUMIFS('BA History'!H:H,'BA History'!B:B,A21)</f>
        <v>138</v>
      </c>
      <c r="R21" s="2">
        <f>SUMIFS('BA History'!G:G,'BA History'!B:B,A21)-Q21</f>
        <v>149</v>
      </c>
      <c r="S21" s="33">
        <f>LOOKUP(2, 1/('BA History'!$B:$B=A21), 'BA History'!$AN:$AN)</f>
        <v>0.49176470588235299</v>
      </c>
      <c r="T21" s="12">
        <f>COUNTIFS('BA History'!$B:$B,$A$21,'BA History'!K:K, 1)</f>
        <v>1</v>
      </c>
      <c r="U21" s="2">
        <f>COUNTIFS('BA History'!$B:$B,$A$21,'BA History'!L:L, 1)</f>
        <v>2</v>
      </c>
      <c r="V21" s="2">
        <f>COUNTIFS('BA History'!$B:$B,$A$21,'BA History'!M:M, 1)</f>
        <v>2</v>
      </c>
      <c r="W21" s="2">
        <f>COUNTIFS('BA History'!$B:$B,$A$21,'BA History'!N:N, 1)</f>
        <v>4</v>
      </c>
      <c r="X21" s="2">
        <f>COUNTIFS('BA History'!$B:$B,$A$21,'BA History'!O:O, 1)</f>
        <v>1</v>
      </c>
      <c r="Y21" s="2">
        <f>COUNTIFS('BA History'!$B:$B,$A$21,'BA History'!P:P, 1)</f>
        <v>0</v>
      </c>
      <c r="Z21" s="2">
        <f>COUNTIFS('BA History'!$B:$B,$A$21,'BA History'!Q:Q, 1)</f>
        <v>1</v>
      </c>
      <c r="AA21" s="2">
        <f>COUNTIFS('BA History'!$B:$B,$A$21,'BA History'!R:R, 1)</f>
        <v>0</v>
      </c>
      <c r="AB21" s="2">
        <f>COUNTIFS('BA History'!$B:$B,$A$21,'BA History'!S:S, 1)</f>
        <v>0</v>
      </c>
      <c r="AC21" s="2">
        <f>COUNTIFS('BA History'!$B:$B,$A$21,'BA History'!T:T, 1)</f>
        <v>0</v>
      </c>
      <c r="AD21" s="2">
        <f>COUNTIFS('BA History'!$B:$B,$A21,'BA History'!U:U, 1)</f>
        <v>0</v>
      </c>
      <c r="AE21" s="2">
        <f>COUNTIFS('BA History'!$B:$B,$A$21,'BA History'!V:V, 1)</f>
        <v>5</v>
      </c>
      <c r="AF21" s="2">
        <f>COUNTIFS('BA History'!$B:$B,$A$21,'BA History'!W:W, 1)</f>
        <v>0</v>
      </c>
      <c r="AG21" s="2">
        <f>COUNTIFS('BA History'!$B:$B,$A$21,'BA History'!X:X, 1)</f>
        <v>1</v>
      </c>
      <c r="AH21" s="2">
        <f>COUNTIFS('BA History'!$B:$B,$A$21,'BA History'!Y:Y, 1)</f>
        <v>0</v>
      </c>
      <c r="AI21" s="2">
        <f>COUNTIFS('BA History'!$B:$B,$A$21,'BA History'!Z:Z, 1)</f>
        <v>1</v>
      </c>
      <c r="AJ21" s="2">
        <f>COUNTIFS('BA History'!$B:$B,$A21,'BA History'!AA:AA, 1)</f>
        <v>0</v>
      </c>
      <c r="AK21" s="2">
        <f>COUNTIFS('BA History'!$B:$B,$A21,'BA History'!AB:AB, 1)</f>
        <v>1</v>
      </c>
      <c r="AL21" s="2">
        <f>COUNTIFS('BA History'!$B:$B,$A$21,'BA History'!AC:AC, 1)</f>
        <v>4</v>
      </c>
      <c r="AM21" s="2">
        <f>COUNTIFS('BA History'!$B:$B,$A21,'BA History'!AD:AD, 1)</f>
        <v>0</v>
      </c>
      <c r="AN21" s="2">
        <f>COUNTIFS('BA History'!$B:$B,$A$21,'BA History'!AE:AE, 1)</f>
        <v>0</v>
      </c>
      <c r="AO21" s="2">
        <f>COUNTIFS('BA History'!$B:$B,$A$21,'BA History'!AF:AF, 1)</f>
        <v>5</v>
      </c>
      <c r="AP21" s="2">
        <f>COUNTIFS('BA History'!$B:$B,$A$21,'BA History'!AG:AG, 1)</f>
        <v>4</v>
      </c>
      <c r="AQ21" s="2">
        <f>COUNTIFS('BA History'!$B:$B,$A$21,'BA History'!AH:AH, 1)</f>
        <v>1</v>
      </c>
      <c r="AR21" s="2">
        <f>COUNTIFS('BA History'!$B:$B,$A$21,'BA History'!AI:AI, 1)</f>
        <v>0</v>
      </c>
      <c r="AS21" s="2">
        <f>COUNTIFS('BA History'!$B:$B,$A21,'BA History'!AJ:AJ, 1)</f>
        <v>0</v>
      </c>
      <c r="AT21" s="21">
        <f>COUNTIFS('BA History'!$B:$B,$A$21,'BA History'!AK:AK, 1)</f>
        <v>0</v>
      </c>
    </row>
    <row r="22" spans="1:46" x14ac:dyDescent="0.25">
      <c r="A22" s="12" t="s">
        <v>38</v>
      </c>
      <c r="B22" s="2" t="s">
        <v>54</v>
      </c>
      <c r="C22" s="3" t="s">
        <v>70</v>
      </c>
      <c r="D22" s="2">
        <v>1</v>
      </c>
      <c r="E22" s="2"/>
      <c r="F22" s="2"/>
      <c r="G22" s="12">
        <f>SUMIFS('BA History'!C:C,'BA History'!B:B,A22)</f>
        <v>1098</v>
      </c>
      <c r="H22" s="27">
        <f>AVERAGEIFS('BA History'!C:C,'BA History'!B:B,A22)</f>
        <v>16.388059701492537</v>
      </c>
      <c r="I22" s="27">
        <f t="array" ref="I22">MEDIAN(IF('BA History'!B:B=A22, 'BA History'!C:C))</f>
        <v>16</v>
      </c>
      <c r="J22" s="13">
        <f t="array" ref="J22">MAX(IF('BA History'!B:B=A22, 'BA History'!C:C))</f>
        <v>36</v>
      </c>
      <c r="K22" s="12">
        <f>COUNTIFS('BA History'!B:B,A22,'BA History'!D:D, 1)</f>
        <v>39</v>
      </c>
      <c r="L22" s="2">
        <f>COUNTIFS('BA History'!B:B,A22,'BA History'!D:D, 0)</f>
        <v>28</v>
      </c>
      <c r="M22" s="33">
        <f>LOOKUP(2, 1/('BA History'!$B:$B=A22), 'BA History'!$AO:$AO)</f>
        <v>0.58208955223880599</v>
      </c>
      <c r="N22" s="12">
        <f>SUMIFS('BA History'!F:F,'BA History'!B:B,A22)</f>
        <v>144</v>
      </c>
      <c r="O22" s="2">
        <f>SUMIFS('BA History'!E:E,'BA History'!B:B,A22)-N22</f>
        <v>121</v>
      </c>
      <c r="P22" s="33">
        <f>LOOKUP(2, 1/('BA History'!$B:$B=A22), 'BA History'!$AM:$AM)</f>
        <v>0.54776119402985068</v>
      </c>
      <c r="Q22" s="12">
        <f>SUMIFS('BA History'!H:H,'BA History'!B:B,A22)</f>
        <v>589</v>
      </c>
      <c r="R22" s="2">
        <f>SUMIFS('BA History'!G:G,'BA History'!B:B,A22)-Q22</f>
        <v>522</v>
      </c>
      <c r="S22" s="33">
        <f>LOOKUP(2, 1/('BA History'!$B:$B=A22), 'BA History'!$AN:$AN)</f>
        <v>0.53791044776119412</v>
      </c>
      <c r="T22" s="12">
        <f>COUNTIFS('BA History'!$B:$B,$A$22,'BA History'!K:K, 1)</f>
        <v>8</v>
      </c>
      <c r="U22" s="2">
        <f>COUNTIFS('BA History'!$B:$B,$A$22,'BA History'!L:L, 1)</f>
        <v>5</v>
      </c>
      <c r="V22" s="2">
        <f>COUNTIFS('BA History'!$B:$B,$A$22,'BA History'!M:M, 1)</f>
        <v>18</v>
      </c>
      <c r="W22" s="2">
        <f>COUNTIFS('BA History'!$B:$B,$A$22,'BA History'!N:N, 1)</f>
        <v>16</v>
      </c>
      <c r="X22" s="2">
        <f>COUNTIFS('BA History'!$B:$B,$A$22,'BA History'!O:O, 1)</f>
        <v>2</v>
      </c>
      <c r="Y22" s="2">
        <f>COUNTIFS('BA History'!$B:$B,$A$22,'BA History'!P:P, 1)</f>
        <v>0</v>
      </c>
      <c r="Z22" s="2">
        <f>COUNTIFS('BA History'!$B:$B,$A$22,'BA History'!Q:Q, 1)</f>
        <v>3</v>
      </c>
      <c r="AA22" s="2">
        <f>COUNTIFS('BA History'!$B:$B,$A$22,'BA History'!R:R, 1)</f>
        <v>2</v>
      </c>
      <c r="AB22" s="2">
        <f>COUNTIFS('BA History'!$B:$B,$A$22,'BA History'!S:S, 1)</f>
        <v>2</v>
      </c>
      <c r="AC22" s="2">
        <f>COUNTIFS('BA History'!$B:$B,$A$22,'BA History'!T:T, 1)</f>
        <v>0</v>
      </c>
      <c r="AD22" s="2">
        <f>COUNTIFS('BA History'!$B:$B,$A22,'BA History'!U:U, 1)</f>
        <v>0</v>
      </c>
      <c r="AE22" s="2">
        <f>COUNTIFS('BA History'!$B:$B,$A$22,'BA History'!V:V, 1)</f>
        <v>2</v>
      </c>
      <c r="AF22" s="2">
        <f>COUNTIFS('BA History'!$B:$B,$A$22,'BA History'!W:W, 1)</f>
        <v>6</v>
      </c>
      <c r="AG22" s="2">
        <f>COUNTIFS('BA History'!$B:$B,$A$22,'BA History'!X:X, 1)</f>
        <v>4</v>
      </c>
      <c r="AH22" s="2">
        <f>COUNTIFS('BA History'!$B:$B,$A$22,'BA History'!Y:Y, 1)</f>
        <v>1</v>
      </c>
      <c r="AI22" s="2">
        <f>COUNTIFS('BA History'!$B:$B,$A$22,'BA History'!Z:Z, 1)</f>
        <v>8</v>
      </c>
      <c r="AJ22" s="2">
        <f>COUNTIFS('BA History'!$B:$B,$A22,'BA History'!AA:AA, 1)</f>
        <v>0</v>
      </c>
      <c r="AK22" s="2">
        <f>COUNTIFS('BA History'!$B:$B,$A22,'BA History'!AB:AB, 1)</f>
        <v>0</v>
      </c>
      <c r="AL22" s="2">
        <f>COUNTIFS('BA History'!$B:$B,$A$22,'BA History'!AC:AC, 1)</f>
        <v>12</v>
      </c>
      <c r="AM22" s="2">
        <f>COUNTIFS('BA History'!$B:$B,$A22,'BA History'!AD:AD, 1)</f>
        <v>0</v>
      </c>
      <c r="AN22" s="2">
        <f>COUNTIFS('BA History'!$B:$B,$A$22,'BA History'!AE:AE, 1)</f>
        <v>4</v>
      </c>
      <c r="AO22" s="2">
        <f>COUNTIFS('BA History'!$B:$B,$A$22,'BA History'!AF:AF, 1)</f>
        <v>15</v>
      </c>
      <c r="AP22" s="2">
        <f>COUNTIFS('BA History'!$B:$B,$A$22,'BA History'!AG:AG, 1)</f>
        <v>7</v>
      </c>
      <c r="AQ22" s="2">
        <f>COUNTIFS('BA History'!$B:$B,$A$22,'BA History'!AH:AH, 1)</f>
        <v>12</v>
      </c>
      <c r="AR22" s="2">
        <f>COUNTIFS('BA History'!$B:$B,$A$22,'BA History'!AI:AI, 1)</f>
        <v>15</v>
      </c>
      <c r="AS22" s="2">
        <f>COUNTIFS('BA History'!$B:$B,$A22,'BA History'!AJ:AJ, 1)</f>
        <v>0</v>
      </c>
      <c r="AT22" s="21">
        <f>COUNTIFS('BA History'!$B:$B,$A$22,'BA History'!AK:AK, 1)</f>
        <v>1</v>
      </c>
    </row>
    <row r="23" spans="1:46" x14ac:dyDescent="0.25">
      <c r="A23" s="12" t="s">
        <v>139</v>
      </c>
      <c r="B23" s="2" t="s">
        <v>70</v>
      </c>
      <c r="C23" s="3" t="s">
        <v>70</v>
      </c>
      <c r="D23" s="2"/>
      <c r="E23" s="2"/>
      <c r="F23" s="2"/>
      <c r="G23" s="12">
        <f>SUMIFS('BA History'!C:C,'BA History'!B:B,A23)</f>
        <v>30</v>
      </c>
      <c r="H23" s="27">
        <f>AVERAGEIFS('BA History'!C:C,'BA History'!B:B,A23)</f>
        <v>10</v>
      </c>
      <c r="I23" s="27">
        <f t="array" ref="I23">MEDIAN(IF('BA History'!B:B=A23, 'BA History'!C:C))</f>
        <v>10</v>
      </c>
      <c r="J23" s="13">
        <f t="array" ref="J23">MAX(IF('BA History'!B:B=A23, 'BA History'!C:C))</f>
        <v>14</v>
      </c>
      <c r="K23" s="12">
        <f>COUNTIFS('BA History'!B:B,A23,'BA History'!D:D, 1)</f>
        <v>1</v>
      </c>
      <c r="L23" s="2">
        <f>COUNTIFS('BA History'!B:B,A23,'BA History'!D:D, 0)</f>
        <v>2</v>
      </c>
      <c r="M23" s="33">
        <f>LOOKUP(2, 1/('BA History'!$B:$B=A23), 'BA History'!$AO:$AO)</f>
        <v>0.33333333333333331</v>
      </c>
      <c r="N23" s="12">
        <f>SUMIFS('BA History'!F:F,'BA History'!B:B,A23)</f>
        <v>6</v>
      </c>
      <c r="O23" s="2">
        <f>SUMIFS('BA History'!E:E,'BA History'!B:B,A23)-N23</f>
        <v>7</v>
      </c>
      <c r="P23" s="33">
        <f>LOOKUP(2, 1/('BA History'!$B:$B=A23), 'BA History'!$AM:$AM)</f>
        <v>0.46666666666666662</v>
      </c>
      <c r="Q23" s="12">
        <f>SUMIFS('BA History'!H:H,'BA History'!B:B,A23)</f>
        <v>27</v>
      </c>
      <c r="R23" s="2">
        <f>SUMIFS('BA History'!G:G,'BA History'!B:B,A23)-Q23</f>
        <v>29</v>
      </c>
      <c r="S23" s="33">
        <f>LOOKUP(2, 1/('BA History'!$B:$B=A23), 'BA History'!$AN:$AN)</f>
        <v>0.48333333333333334</v>
      </c>
      <c r="T23" s="12">
        <f>COUNTIFS('BA History'!$B:$B,$A$23,'BA History'!K:K, 1)</f>
        <v>0</v>
      </c>
      <c r="U23" s="2">
        <f>COUNTIFS('BA History'!$B:$B,$A$23,'BA History'!L:L, 1)</f>
        <v>0</v>
      </c>
      <c r="V23" s="2">
        <f>COUNTIFS('BA History'!$B:$B,$A$23,'BA History'!M:M, 1)</f>
        <v>0</v>
      </c>
      <c r="W23" s="2">
        <f>COUNTIFS('BA History'!$B:$B,$A$23,'BA History'!N:N, 1)</f>
        <v>0</v>
      </c>
      <c r="X23" s="2">
        <f>COUNTIFS('BA History'!$B:$B,$A$23,'BA History'!O:O, 1)</f>
        <v>0</v>
      </c>
      <c r="Y23" s="2">
        <f>COUNTIFS('BA History'!$B:$B,$A$23,'BA History'!P:P, 1)</f>
        <v>0</v>
      </c>
      <c r="Z23" s="2">
        <f>COUNTIFS('BA History'!$B:$B,$A$23,'BA History'!Q:Q, 1)</f>
        <v>0</v>
      </c>
      <c r="AA23" s="2">
        <f>COUNTIFS('BA History'!$B:$B,$A$23,'BA History'!R:R, 1)</f>
        <v>0</v>
      </c>
      <c r="AB23" s="2">
        <f>COUNTIFS('BA History'!$B:$B,$A$23,'BA History'!S:S, 1)</f>
        <v>0</v>
      </c>
      <c r="AC23" s="2">
        <f>COUNTIFS('BA History'!$B:$B,$A$23,'BA History'!T:T, 1)</f>
        <v>0</v>
      </c>
      <c r="AD23" s="2">
        <f>COUNTIFS('BA History'!$B:$B,$A23,'BA History'!U:U, 1)</f>
        <v>0</v>
      </c>
      <c r="AE23" s="2">
        <f>COUNTIFS('BA History'!$B:$B,$A$23,'BA History'!V:V, 1)</f>
        <v>0</v>
      </c>
      <c r="AF23" s="2">
        <f>COUNTIFS('BA History'!$B:$B,$A$23,'BA History'!W:W, 1)</f>
        <v>0</v>
      </c>
      <c r="AG23" s="2">
        <f>COUNTIFS('BA History'!$B:$B,$A$23,'BA History'!X:X, 1)</f>
        <v>0</v>
      </c>
      <c r="AH23" s="2">
        <f>COUNTIFS('BA History'!$B:$B,$A$23,'BA History'!Y:Y, 1)</f>
        <v>0</v>
      </c>
      <c r="AI23" s="2">
        <f>COUNTIFS('BA History'!$B:$B,$A$23,'BA History'!Z:Z, 1)</f>
        <v>1</v>
      </c>
      <c r="AJ23" s="2">
        <f>COUNTIFS('BA History'!$B:$B,$A23,'BA History'!AA:AA, 1)</f>
        <v>0</v>
      </c>
      <c r="AK23" s="2">
        <f>COUNTIFS('BA History'!$B:$B,$A23,'BA History'!AB:AB, 1)</f>
        <v>0</v>
      </c>
      <c r="AL23" s="2">
        <f>COUNTIFS('BA History'!$B:$B,$A$23,'BA History'!AC:AC, 1)</f>
        <v>1</v>
      </c>
      <c r="AM23" s="2">
        <f>COUNTIFS('BA History'!$B:$B,$A23,'BA History'!AD:AD, 1)</f>
        <v>0</v>
      </c>
      <c r="AN23" s="2">
        <f>COUNTIFS('BA History'!$B:$B,$A$23,'BA History'!AE:AE, 1)</f>
        <v>1</v>
      </c>
      <c r="AO23" s="2">
        <f>COUNTIFS('BA History'!$B:$B,$A$23,'BA History'!AF:AF, 1)</f>
        <v>3</v>
      </c>
      <c r="AP23" s="2">
        <f>COUNTIFS('BA History'!$B:$B,$A$23,'BA History'!AG:AG, 1)</f>
        <v>0</v>
      </c>
      <c r="AQ23" s="2">
        <f>COUNTIFS('BA History'!$B:$B,$A$23,'BA History'!AH:AH, 1)</f>
        <v>0</v>
      </c>
      <c r="AR23" s="2">
        <f>COUNTIFS('BA History'!$B:$B,$A$23,'BA History'!AI:AI, 1)</f>
        <v>0</v>
      </c>
      <c r="AS23" s="2">
        <f>COUNTIFS('BA History'!$B:$B,$A23,'BA History'!AJ:AJ, 1)</f>
        <v>0</v>
      </c>
      <c r="AT23" s="21">
        <f>COUNTIFS('BA History'!$B:$B,$A$23,'BA History'!AK:AK, 1)</f>
        <v>0</v>
      </c>
    </row>
    <row r="24" spans="1:46" x14ac:dyDescent="0.25">
      <c r="A24" s="12" t="s">
        <v>1</v>
      </c>
      <c r="B24" s="1" t="s">
        <v>232</v>
      </c>
      <c r="C24" s="3" t="s">
        <v>70</v>
      </c>
      <c r="D24" s="1">
        <v>3</v>
      </c>
      <c r="E24" s="1">
        <v>3</v>
      </c>
      <c r="F24" s="1"/>
      <c r="G24" s="12">
        <f>SUMIFS('BA History'!C:C,'BA History'!B:B,A24)</f>
        <v>1505</v>
      </c>
      <c r="H24" s="27">
        <f>AVERAGEIFS('BA History'!C:C,'BA History'!B:B,A24)</f>
        <v>26.875</v>
      </c>
      <c r="I24" s="27">
        <f t="array" ref="I24">MEDIAN(IF('BA History'!B:B=A24, 'BA History'!C:C))</f>
        <v>26</v>
      </c>
      <c r="J24" s="13">
        <f t="array" ref="J24">MAX(IF('BA History'!B:B=A24, 'BA History'!C:C))</f>
        <v>50</v>
      </c>
      <c r="K24" s="12">
        <f>COUNTIFS('BA History'!B:B,A24,'BA History'!D:D, 1)</f>
        <v>29</v>
      </c>
      <c r="L24" s="2">
        <f>COUNTIFS('BA History'!B:B,A24,'BA History'!D:D, 0)</f>
        <v>27</v>
      </c>
      <c r="M24" s="33">
        <f>LOOKUP(2, 1/('BA History'!$B:$B=A24), 'BA History'!$AO:$AO)</f>
        <v>0.5178571428571429</v>
      </c>
      <c r="N24" s="12">
        <f>SUMIFS('BA History'!F:F,'BA History'!B:B,A24)</f>
        <v>113</v>
      </c>
      <c r="O24" s="2">
        <f>SUMIFS('BA History'!E:E,'BA History'!B:B,A24)-N24</f>
        <v>110</v>
      </c>
      <c r="P24" s="33">
        <f>LOOKUP(2, 1/('BA History'!$B:$B=A24), 'BA History'!$AM:$AM)</f>
        <v>0.50803571428571437</v>
      </c>
      <c r="Q24" s="12">
        <f>SUMIFS('BA History'!H:H,'BA History'!B:B,A24)</f>
        <v>462</v>
      </c>
      <c r="R24" s="2">
        <f>SUMIFS('BA History'!G:G,'BA History'!B:B,A24)-Q24</f>
        <v>463</v>
      </c>
      <c r="S24" s="33">
        <f>LOOKUP(2, 1/('BA History'!$B:$B=A24), 'BA History'!$AN:$AN)</f>
        <v>0.50321428571428584</v>
      </c>
      <c r="T24" s="12">
        <f>COUNTIFS('BA History'!$B:$B,$A$24,'BA History'!K:K, 1)</f>
        <v>5</v>
      </c>
      <c r="U24" s="2">
        <f>COUNTIFS('BA History'!$B:$B,$A$24,'BA History'!L:L, 1)</f>
        <v>7</v>
      </c>
      <c r="V24" s="2">
        <f>COUNTIFS('BA History'!$B:$B,$A$24,'BA History'!M:M, 1)</f>
        <v>11</v>
      </c>
      <c r="W24" s="2">
        <f>COUNTIFS('BA History'!$B:$B,$A$24,'BA History'!N:N, 1)</f>
        <v>11</v>
      </c>
      <c r="X24" s="2">
        <f>COUNTIFS('BA History'!$B:$B,$A$24,'BA History'!O:O, 1)</f>
        <v>4</v>
      </c>
      <c r="Y24" s="2">
        <f>COUNTIFS('BA History'!$B:$B,$A$24,'BA History'!P:P, 1)</f>
        <v>0</v>
      </c>
      <c r="Z24" s="2">
        <f>COUNTIFS('BA History'!$B:$B,$A$24,'BA History'!Q:Q, 1)</f>
        <v>1</v>
      </c>
      <c r="AA24" s="2">
        <f>COUNTIFS('BA History'!$B:$B,$A$24,'BA History'!R:R, 1)</f>
        <v>2</v>
      </c>
      <c r="AB24" s="2">
        <f>COUNTIFS('BA History'!$B:$B,$A$24,'BA History'!S:S, 1)</f>
        <v>3</v>
      </c>
      <c r="AC24" s="2">
        <f>COUNTIFS('BA History'!$B:$B,$A$24,'BA History'!T:T, 1)</f>
        <v>0</v>
      </c>
      <c r="AD24" s="2">
        <f>COUNTIFS('BA History'!$B:$B,$A24,'BA History'!U:U, 1)</f>
        <v>0</v>
      </c>
      <c r="AE24" s="2">
        <f>COUNTIFS('BA History'!$B:$B,$A$24,'BA History'!V:V, 1)</f>
        <v>2</v>
      </c>
      <c r="AF24" s="2">
        <f>COUNTIFS('BA History'!$B:$B,$A$24,'BA History'!W:W, 1)</f>
        <v>6</v>
      </c>
      <c r="AG24" s="2">
        <f>COUNTIFS('BA History'!$B:$B,$A$24,'BA History'!X:X, 1)</f>
        <v>2</v>
      </c>
      <c r="AH24" s="2">
        <f>COUNTIFS('BA History'!$B:$B,$A$24,'BA History'!Y:Y, 1)</f>
        <v>0</v>
      </c>
      <c r="AI24" s="2">
        <f>COUNTIFS('BA History'!$B:$B,$A$24,'BA History'!Z:Z, 1)</f>
        <v>8</v>
      </c>
      <c r="AJ24" s="2">
        <f>COUNTIFS('BA History'!$B:$B,$A24,'BA History'!AA:AA, 1)</f>
        <v>0</v>
      </c>
      <c r="AK24" s="2">
        <f>COUNTIFS('BA History'!$B:$B,$A24,'BA History'!AB:AB, 1)</f>
        <v>0</v>
      </c>
      <c r="AL24" s="2">
        <f>COUNTIFS('BA History'!$B:$B,$A$24,'BA History'!AC:AC, 1)</f>
        <v>11</v>
      </c>
      <c r="AM24" s="2">
        <f>COUNTIFS('BA History'!$B:$B,$A24,'BA History'!AD:AD, 1)</f>
        <v>0</v>
      </c>
      <c r="AN24" s="2">
        <f>COUNTIFS('BA History'!$B:$B,$A$24,'BA History'!AE:AE, 1)</f>
        <v>1</v>
      </c>
      <c r="AO24" s="2">
        <f>COUNTIFS('BA History'!$B:$B,$A$24,'BA History'!AF:AF, 1)</f>
        <v>10</v>
      </c>
      <c r="AP24" s="2">
        <f>COUNTIFS('BA History'!$B:$B,$A$24,'BA History'!AG:AG, 1)</f>
        <v>5</v>
      </c>
      <c r="AQ24" s="2">
        <f>COUNTIFS('BA History'!$B:$B,$A$24,'BA History'!AH:AH, 1)</f>
        <v>14</v>
      </c>
      <c r="AR24" s="2">
        <f>COUNTIFS('BA History'!$B:$B,$A$24,'BA History'!AI:AI, 1)</f>
        <v>8</v>
      </c>
      <c r="AS24" s="2">
        <f>COUNTIFS('BA History'!$B:$B,$A24,'BA History'!AJ:AJ, 1)</f>
        <v>0</v>
      </c>
      <c r="AT24" s="21">
        <f>COUNTIFS('BA History'!$B:$B,$A$24,'BA History'!AK:AK, 1)</f>
        <v>1</v>
      </c>
    </row>
    <row r="25" spans="1:46" ht="15.75" x14ac:dyDescent="0.25">
      <c r="A25" s="12" t="s">
        <v>123</v>
      </c>
      <c r="B25" s="49" t="s">
        <v>70</v>
      </c>
      <c r="C25" s="3" t="s">
        <v>70</v>
      </c>
      <c r="D25" s="49"/>
      <c r="E25" s="49"/>
      <c r="F25" s="49"/>
      <c r="G25" s="12">
        <f>SUMIFS('BA History'!C:C,'BA History'!B:B,A25)</f>
        <v>7</v>
      </c>
      <c r="H25" s="27">
        <f>AVERAGEIFS('BA History'!C:C,'BA History'!B:B,A25)</f>
        <v>7</v>
      </c>
      <c r="I25" s="27">
        <f t="array" ref="I25">MEDIAN(IF('BA History'!B:B=A25, 'BA History'!C:C))</f>
        <v>7</v>
      </c>
      <c r="J25" s="13">
        <f t="array" ref="J25">MAX(IF('BA History'!B:B=A25, 'BA History'!C:C))</f>
        <v>7</v>
      </c>
      <c r="K25" s="12">
        <f>COUNTIFS('BA History'!B:B,A25,'BA History'!D:D, 1)</f>
        <v>0</v>
      </c>
      <c r="L25" s="2">
        <f>COUNTIFS('BA History'!B:B,A25,'BA History'!D:D, 0)</f>
        <v>1</v>
      </c>
      <c r="M25" s="33">
        <f>LOOKUP(2, 1/('BA History'!$B:$B=A25), 'BA History'!$AO:$AO)</f>
        <v>0</v>
      </c>
      <c r="N25" s="12">
        <f>SUMIFS('BA History'!F:F,'BA History'!B:B,A25)</f>
        <v>1</v>
      </c>
      <c r="O25" s="2">
        <f>SUMIFS('BA History'!E:E,'BA History'!B:B,A25)-N25</f>
        <v>4</v>
      </c>
      <c r="P25" s="33">
        <f>LOOKUP(2, 1/('BA History'!$B:$B=A25), 'BA History'!$AM:$AM)</f>
        <v>0.2</v>
      </c>
      <c r="Q25" s="12">
        <f>SUMIFS('BA History'!H:H,'BA History'!B:B,A25)</f>
        <v>5</v>
      </c>
      <c r="R25" s="2">
        <f>SUMIFS('BA History'!G:G,'BA History'!B:B,A25)-Q25</f>
        <v>14</v>
      </c>
      <c r="S25" s="33">
        <f>LOOKUP(2, 1/('BA History'!$B:$B=A25), 'BA History'!$AN:$AN)</f>
        <v>0.26</v>
      </c>
      <c r="T25" s="12">
        <f>COUNTIFS('BA History'!$B:$B,$A$25,'BA History'!K:K, 1)</f>
        <v>0</v>
      </c>
      <c r="U25" s="2">
        <f>COUNTIFS('BA History'!$B:$B,$A$25,'BA History'!L:L, 1)</f>
        <v>1</v>
      </c>
      <c r="V25" s="2">
        <f>COUNTIFS('BA History'!$B:$B,$A$25,'BA History'!M:M, 1)</f>
        <v>0</v>
      </c>
      <c r="W25" s="2">
        <f>COUNTIFS('BA History'!$B:$B,$A$25,'BA History'!N:N, 1)</f>
        <v>0</v>
      </c>
      <c r="X25" s="2">
        <f>COUNTIFS('BA History'!$B:$B,$A$25,'BA History'!O:O, 1)</f>
        <v>0</v>
      </c>
      <c r="Y25" s="2">
        <f>COUNTIFS('BA History'!$B:$B,$A$25,'BA History'!P:P, 1)</f>
        <v>0</v>
      </c>
      <c r="Z25" s="2">
        <f>COUNTIFS('BA History'!$B:$B,$A$25,'BA History'!Q:Q, 1)</f>
        <v>0</v>
      </c>
      <c r="AA25" s="2">
        <f>COUNTIFS('BA History'!$B:$B,$A$25,'BA History'!R:R, 1)</f>
        <v>0</v>
      </c>
      <c r="AB25" s="2">
        <f>COUNTIFS('BA History'!$B:$B,$A$25,'BA History'!S:S, 1)</f>
        <v>0</v>
      </c>
      <c r="AC25" s="2">
        <f>COUNTIFS('BA History'!$B:$B,$A$25,'BA History'!T:T, 1)</f>
        <v>0</v>
      </c>
      <c r="AD25" s="2">
        <f>COUNTIFS('BA History'!$B:$B,$A25,'BA History'!U:U, 1)</f>
        <v>0</v>
      </c>
      <c r="AE25" s="2">
        <f>COUNTIFS('BA History'!$B:$B,$A$25,'BA History'!V:V, 1)</f>
        <v>0</v>
      </c>
      <c r="AF25" s="2">
        <f>COUNTIFS('BA History'!$B:$B,$A$25,'BA History'!W:W, 1)</f>
        <v>0</v>
      </c>
      <c r="AG25" s="2">
        <f>COUNTIFS('BA History'!$B:$B,$A$25,'BA History'!X:X, 1)</f>
        <v>0</v>
      </c>
      <c r="AH25" s="2">
        <f>COUNTIFS('BA History'!$B:$B,$A$25,'BA History'!Y:Y, 1)</f>
        <v>0</v>
      </c>
      <c r="AI25" s="2">
        <f>COUNTIFS('BA History'!$B:$B,$A$25,'BA History'!Z:Z, 1)</f>
        <v>0</v>
      </c>
      <c r="AJ25" s="2">
        <f>COUNTIFS('BA History'!$B:$B,$A25,'BA History'!AA:AA, 1)</f>
        <v>0</v>
      </c>
      <c r="AK25" s="2">
        <f>COUNTIFS('BA History'!$B:$B,$A25,'BA History'!AB:AB, 1)</f>
        <v>0</v>
      </c>
      <c r="AL25" s="2">
        <f>COUNTIFS('BA History'!$B:$B,$A$25,'BA History'!AC:AC, 1)</f>
        <v>0</v>
      </c>
      <c r="AM25" s="2">
        <f>COUNTIFS('BA History'!$B:$B,$A25,'BA History'!AD:AD, 1)</f>
        <v>0</v>
      </c>
      <c r="AN25" s="2">
        <f>COUNTIFS('BA History'!$B:$B,$A$25,'BA History'!AE:AE, 1)</f>
        <v>0</v>
      </c>
      <c r="AO25" s="2">
        <f>COUNTIFS('BA History'!$B:$B,$A$25,'BA History'!AF:AF, 1)</f>
        <v>0</v>
      </c>
      <c r="AP25" s="2">
        <f>COUNTIFS('BA History'!$B:$B,$A$25,'BA History'!AG:AG, 1)</f>
        <v>0</v>
      </c>
      <c r="AQ25" s="2">
        <f>COUNTIFS('BA History'!$B:$B,$A$25,'BA History'!AH:AH, 1)</f>
        <v>0</v>
      </c>
      <c r="AR25" s="2">
        <f>COUNTIFS('BA History'!$B:$B,$A$25,'BA History'!AI:AI, 1)</f>
        <v>0</v>
      </c>
      <c r="AS25" s="2">
        <f>COUNTIFS('BA History'!$B:$B,$A25,'BA History'!AJ:AJ, 1)</f>
        <v>0</v>
      </c>
      <c r="AT25" s="21">
        <f>COUNTIFS('BA History'!$B:$B,$A$25,'BA History'!AK:AK, 1)</f>
        <v>0</v>
      </c>
    </row>
    <row r="26" spans="1:46" ht="15.75" x14ac:dyDescent="0.25">
      <c r="A26" s="12" t="s">
        <v>253</v>
      </c>
      <c r="B26" s="49" t="s">
        <v>70</v>
      </c>
      <c r="C26" s="3" t="s">
        <v>70</v>
      </c>
      <c r="D26" s="49">
        <v>3</v>
      </c>
      <c r="E26" s="49">
        <v>2</v>
      </c>
      <c r="F26" s="49"/>
      <c r="G26" s="12">
        <f>SUMIFS('BA History'!C:C,'BA History'!B:B,A26)</f>
        <v>933</v>
      </c>
      <c r="H26" s="27">
        <f>AVERAGEIFS('BA History'!C:C,'BA History'!B:B,A26)</f>
        <v>19.851063829787233</v>
      </c>
      <c r="I26" s="27">
        <f t="array" ref="I26">MEDIAN(IF('BA History'!B:B=A26, 'BA History'!C:C))</f>
        <v>19</v>
      </c>
      <c r="J26" s="13">
        <f t="array" ref="J26">MAX(IF('BA History'!B:B=A26, 'BA History'!C:C))</f>
        <v>33</v>
      </c>
      <c r="K26" s="12">
        <f>COUNTIFS('BA History'!B:B,A26,'BA History'!D:D, 1)</f>
        <v>27</v>
      </c>
      <c r="L26" s="2">
        <f>COUNTIFS('BA History'!B:B,A26,'BA History'!D:D, 0)</f>
        <v>20</v>
      </c>
      <c r="M26" s="33">
        <f>LOOKUP(2, 1/('BA History'!$B:$B=A26), 'BA History'!$AO:$AO)</f>
        <v>0.57446808510638303</v>
      </c>
      <c r="N26" s="12">
        <f>SUMIFS('BA History'!F:F,'BA History'!B:B,A26)</f>
        <v>104</v>
      </c>
      <c r="O26" s="2">
        <f>SUMIFS('BA History'!E:E,'BA History'!B:B,A26)-N26</f>
        <v>89</v>
      </c>
      <c r="P26" s="33">
        <f>LOOKUP(2, 1/('BA History'!$B:$B=A26), 'BA History'!$AM:$AM)</f>
        <v>0.54255319148936165</v>
      </c>
      <c r="Q26" s="12">
        <f>SUMIFS('BA History'!H:H,'BA History'!B:B,A26)</f>
        <v>410</v>
      </c>
      <c r="R26" s="2">
        <f>SUMIFS('BA History'!G:G,'BA History'!B:B,A26)-Q26</f>
        <v>378</v>
      </c>
      <c r="S26" s="33">
        <f>LOOKUP(2, 1/('BA History'!$B:$B=A26), 'BA History'!$AN:$AN)</f>
        <v>0.52744680851063841</v>
      </c>
      <c r="T26" s="12">
        <f>COUNTIFS('BA History'!$B:$B,$A$26,'BA History'!K:K, 1)</f>
        <v>5</v>
      </c>
      <c r="U26" s="2">
        <f>COUNTIFS('BA History'!$B:$B,$A$26,'BA History'!L:L, 1)</f>
        <v>2</v>
      </c>
      <c r="V26" s="2">
        <f>COUNTIFS('BA History'!$B:$B,$A$26,'BA History'!M:M, 1)</f>
        <v>8</v>
      </c>
      <c r="W26" s="2">
        <f>COUNTIFS('BA History'!$B:$B,$A$26,'BA History'!N:N, 1)</f>
        <v>15</v>
      </c>
      <c r="X26" s="2">
        <f>COUNTIFS('BA History'!$B:$B,$A$26,'BA History'!O:O, 1)</f>
        <v>1</v>
      </c>
      <c r="Y26" s="2">
        <f>COUNTIFS('BA History'!$B:$B,$A$26,'BA History'!P:P, 1)</f>
        <v>1</v>
      </c>
      <c r="Z26" s="2">
        <f>COUNTIFS('BA History'!$B:$B,$A$26,'BA History'!Q:Q, 1)</f>
        <v>4</v>
      </c>
      <c r="AA26" s="2">
        <f>COUNTIFS('BA History'!$B:$B,$A$26,'BA History'!R:R, 1)</f>
        <v>0</v>
      </c>
      <c r="AB26" s="2">
        <f>COUNTIFS('BA History'!$B:$B,$A$26,'BA History'!S:S, 1)</f>
        <v>1</v>
      </c>
      <c r="AC26" s="2">
        <f>COUNTIFS('BA History'!$B:$B,$A$26,'BA History'!T:T, 1)</f>
        <v>0</v>
      </c>
      <c r="AD26" s="2">
        <f>COUNTIFS('BA History'!$B:$B,$A26,'BA History'!U:U, 1)</f>
        <v>0</v>
      </c>
      <c r="AE26" s="2">
        <f>COUNTIFS('BA History'!$B:$B,$A$26,'BA History'!V:V, 1)</f>
        <v>4</v>
      </c>
      <c r="AF26" s="2">
        <f>COUNTIFS('BA History'!$B:$B,$A$26,'BA History'!W:W, 1)</f>
        <v>5</v>
      </c>
      <c r="AG26" s="2">
        <f>COUNTIFS('BA History'!$B:$B,$A$26,'BA History'!X:X, 1)</f>
        <v>4</v>
      </c>
      <c r="AH26" s="2">
        <f>COUNTIFS('BA History'!$B:$B,$A$26,'BA History'!Y:Y, 1)</f>
        <v>0</v>
      </c>
      <c r="AI26" s="2">
        <f>COUNTIFS('BA History'!$B:$B,$A$26,'BA History'!Z:Z, 1)</f>
        <v>6</v>
      </c>
      <c r="AJ26" s="2">
        <f>COUNTIFS('BA History'!$B:$B,$A26,'BA History'!AA:AA, 1)</f>
        <v>0</v>
      </c>
      <c r="AK26" s="2">
        <f>COUNTIFS('BA History'!$B:$B,$A26,'BA History'!AB:AB, 1)</f>
        <v>1</v>
      </c>
      <c r="AL26" s="2">
        <f>COUNTIFS('BA History'!$B:$B,$A$26,'BA History'!AC:AC, 1)</f>
        <v>12</v>
      </c>
      <c r="AM26" s="2">
        <f>COUNTIFS('BA History'!$B:$B,$A26,'BA History'!AD:AD, 1)</f>
        <v>0</v>
      </c>
      <c r="AN26" s="2">
        <f>COUNTIFS('BA History'!$B:$B,$A$26,'BA History'!AE:AE, 1)</f>
        <v>1</v>
      </c>
      <c r="AO26" s="2">
        <f>COUNTIFS('BA History'!$B:$B,$A$26,'BA History'!AF:AF, 1)</f>
        <v>15</v>
      </c>
      <c r="AP26" s="2">
        <f>COUNTIFS('BA History'!$B:$B,$A$26,'BA History'!AG:AG, 1)</f>
        <v>3</v>
      </c>
      <c r="AQ26" s="2">
        <f>COUNTIFS('BA History'!$B:$B,$A$26,'BA History'!AH:AH, 1)</f>
        <v>8</v>
      </c>
      <c r="AR26" s="2">
        <f>COUNTIFS('BA History'!$B:$B,$A$26,'BA History'!AI:AI, 1)</f>
        <v>8</v>
      </c>
      <c r="AS26" s="2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571</v>
      </c>
      <c r="H27" s="27">
        <f>AVERAGEIFS('BA History'!C:C,'BA History'!B:B,A27)</f>
        <v>17.303030303030305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10</v>
      </c>
      <c r="L27" s="2">
        <f>COUNTIFS('BA History'!B:B,A27,'BA History'!D:D, 0)</f>
        <v>23</v>
      </c>
      <c r="M27" s="33">
        <f>LOOKUP(2, 1/('BA History'!$B:$B=A27), 'BA History'!$AO:$AO)</f>
        <v>0.30303030303030304</v>
      </c>
      <c r="N27" s="12">
        <f>SUMIFS('BA History'!F:F,'BA History'!B:B,A27)</f>
        <v>55</v>
      </c>
      <c r="O27" s="2">
        <f>SUMIFS('BA History'!E:E,'BA History'!B:B,A27)-N27</f>
        <v>84</v>
      </c>
      <c r="P27" s="33">
        <f>LOOKUP(2, 1/('BA History'!$B:$B=A27), 'BA History'!$AM:$AM)</f>
        <v>0.37272727272727268</v>
      </c>
      <c r="Q27" s="12">
        <f>SUMIFS('BA History'!H:H,'BA History'!B:B,A27)</f>
        <v>258</v>
      </c>
      <c r="R27" s="2">
        <f>SUMIFS('BA History'!G:G,'BA History'!B:B,A27)-Q27</f>
        <v>318</v>
      </c>
      <c r="S27" s="33">
        <f>LOOKUP(2, 1/('BA History'!$B:$B=A27), 'BA History'!$AN:$AN)</f>
        <v>0.43212121212121213</v>
      </c>
      <c r="T27" s="1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4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History'!$B:$B,$A27,'BA History'!U:U, 1)</f>
        <v>0</v>
      </c>
      <c r="AE27" s="2">
        <f>COUNTIFS('BA History'!$B:$B,$A$27,'BA History'!V:V, 1)</f>
        <v>1</v>
      </c>
      <c r="AF27" s="2">
        <f>COUNTIFS('BA History'!$B:$B,$A$27,'BA History'!W:W, 1)</f>
        <v>1</v>
      </c>
      <c r="AG27" s="2">
        <f>COUNTIFS('BA History'!$B:$B,$A$27,'BA History'!X:X, 1)</f>
        <v>3</v>
      </c>
      <c r="AH27" s="2">
        <f>COUNTIFS('BA History'!$B:$B,$A$27,'BA History'!Y:Y, 1)</f>
        <v>1</v>
      </c>
      <c r="AI27" s="2">
        <f>COUNTIFS('BA History'!$B:$B,$A$27,'BA History'!Z:Z, 1)</f>
        <v>1</v>
      </c>
      <c r="AJ27" s="2">
        <f>COUNTIFS('BA History'!$B:$B,$A27,'BA History'!AA:AA, 1)</f>
        <v>0</v>
      </c>
      <c r="AK27" s="2">
        <f>COUNTIFS('BA History'!$B:$B,$A27,'BA History'!AB:AB, 1)</f>
        <v>0</v>
      </c>
      <c r="AL27" s="2">
        <f>COUNTIFS('BA History'!$B:$B,$A$27,'BA History'!AC:AC, 1)</f>
        <v>7</v>
      </c>
      <c r="AM27" s="2">
        <f>COUNTIFS('BA History'!$B:$B,$A27,'BA History'!AD:AD, 1)</f>
        <v>0</v>
      </c>
      <c r="AN27" s="2">
        <f>COUNTIFS('BA History'!$B:$B,$A$27,'BA History'!AE:AE, 1)</f>
        <v>2</v>
      </c>
      <c r="AO27" s="2">
        <f>COUNTIFS('BA History'!$B:$B,$A$27,'BA History'!AF:AF, 1)</f>
        <v>6</v>
      </c>
      <c r="AP27" s="2">
        <f>COUNTIFS('BA History'!$B:$B,$A$27,'BA History'!AG:AG, 1)</f>
        <v>1</v>
      </c>
      <c r="AQ27" s="2">
        <f>COUNTIFS('BA History'!$B:$B,$A$27,'BA History'!AH:AH, 1)</f>
        <v>3</v>
      </c>
      <c r="AR27" s="2">
        <f>COUNTIFS('BA History'!$B:$B,$A$27,'BA History'!AI:AI, 1)</f>
        <v>4</v>
      </c>
      <c r="AS27" s="2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418</v>
      </c>
      <c r="H28" s="27">
        <f>AVERAGEIFS('BA History'!C:C,'BA History'!B:B,A28)</f>
        <v>13.483870967741936</v>
      </c>
      <c r="I28" s="27">
        <f t="array" ref="I28">MEDIAN(IF('BA History'!B:B=A28, 'BA History'!C:C))</f>
        <v>14</v>
      </c>
      <c r="J28" s="13">
        <f t="array" ref="J28">MAX(IF('BA History'!B:B=A28, 'BA History'!C:C))</f>
        <v>25</v>
      </c>
      <c r="K28" s="12">
        <f>COUNTIFS('BA History'!B:B,A28,'BA History'!D:D, 1)</f>
        <v>13</v>
      </c>
      <c r="L28" s="2">
        <f>COUNTIFS('BA History'!B:B,A28,'BA History'!D:D, 0)</f>
        <v>18</v>
      </c>
      <c r="M28" s="33">
        <f>LOOKUP(2, 1/('BA History'!$B:$B=A28), 'BA History'!$AO:$AO)</f>
        <v>0.41935483870967744</v>
      </c>
      <c r="N28" s="12">
        <f>SUMIFS('BA History'!F:F,'BA History'!B:B,A28)</f>
        <v>53</v>
      </c>
      <c r="O28" s="2">
        <f>SUMIFS('BA History'!E:E,'BA History'!B:B,A28)-N28</f>
        <v>64</v>
      </c>
      <c r="P28" s="33">
        <f>LOOKUP(2, 1/('BA History'!$B:$B=A28), 'BA History'!$AM:$AM)</f>
        <v>0.45580645161290317</v>
      </c>
      <c r="Q28" s="12">
        <f>SUMIFS('BA History'!H:H,'BA History'!B:B,A28)</f>
        <v>225</v>
      </c>
      <c r="R28" s="2">
        <f>SUMIFS('BA History'!G:G,'BA History'!B:B,A28)-Q28</f>
        <v>250</v>
      </c>
      <c r="S28" s="33">
        <f>LOOKUP(2, 1/('BA History'!$B:$B=A28), 'BA History'!$AN:$AN)</f>
        <v>0.46838709677419349</v>
      </c>
      <c r="T28" s="12">
        <f>COUNTIFS('BA History'!$B:$B,$A$28,'BA History'!K:K, 1)</f>
        <v>2</v>
      </c>
      <c r="U28" s="2">
        <f>COUNTIFS('BA History'!$B:$B,$A$28,'BA History'!L:L, 1)</f>
        <v>4</v>
      </c>
      <c r="V28" s="2">
        <f>COUNTIFS('BA History'!$B:$B,$A$28,'BA History'!M:M, 1)</f>
        <v>3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History'!$B:$B,$A28,'BA History'!U:U, 1)</f>
        <v>0</v>
      </c>
      <c r="AE28" s="2">
        <f>COUNTIFS('BA History'!$B:$B,$A$28,'BA History'!V:V, 1)</f>
        <v>3</v>
      </c>
      <c r="AF28" s="2">
        <f>COUNTIFS('BA History'!$B:$B,$A$28,'BA History'!W:W, 1)</f>
        <v>2</v>
      </c>
      <c r="AG28" s="2">
        <f>COUNTIFS('BA History'!$B:$B,$A$28,'BA History'!X:X, 1)</f>
        <v>0</v>
      </c>
      <c r="AH28" s="2">
        <f>COUNTIFS('BA History'!$B:$B,$A$28,'BA History'!Y:Y, 1)</f>
        <v>1</v>
      </c>
      <c r="AI28" s="2">
        <f>COUNTIFS('BA History'!$B:$B,$A$28,'BA History'!Z:Z, 1)</f>
        <v>3</v>
      </c>
      <c r="AJ28" s="2">
        <f>COUNTIFS('BA History'!$B:$B,$A28,'BA History'!AA:AA, 1)</f>
        <v>0</v>
      </c>
      <c r="AK28" s="2">
        <f>COUNTIFS('BA History'!$B:$B,$A28,'BA History'!AB:AB, 1)</f>
        <v>0</v>
      </c>
      <c r="AL28" s="2">
        <f>COUNTIFS('BA History'!$B:$B,$A$28,'BA History'!AC:AC, 1)</f>
        <v>4</v>
      </c>
      <c r="AM28" s="2">
        <f>COUNTIFS('BA History'!$B:$B,$A28,'BA History'!AD:AD, 1)</f>
        <v>0</v>
      </c>
      <c r="AN28" s="2">
        <f>COUNTIFS('BA History'!$B:$B,$A$28,'BA History'!AE:AE, 1)</f>
        <v>2</v>
      </c>
      <c r="AO28" s="2">
        <f>COUNTIFS('BA History'!$B:$B,$A$28,'BA History'!AF:AF, 1)</f>
        <v>4</v>
      </c>
      <c r="AP28" s="2">
        <f>COUNTIFS('BA History'!$B:$B,$A$28,'BA History'!AG:AG, 1)</f>
        <v>3</v>
      </c>
      <c r="AQ28" s="2">
        <f>COUNTIFS('BA History'!$B:$B,$A$28,'BA History'!AH:AH, 1)</f>
        <v>6</v>
      </c>
      <c r="AR28" s="2">
        <f>COUNTIFS('BA History'!$B:$B,$A$28,'BA History'!AI:AI, 1)</f>
        <v>1</v>
      </c>
      <c r="AS28" s="2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544</v>
      </c>
      <c r="H29" s="27">
        <f>AVERAGEIFS('BA History'!C:C,'BA History'!B:B,A29)</f>
        <v>15.542857142857143</v>
      </c>
      <c r="I29" s="27">
        <f t="array" ref="I29">MEDIAN(IF('BA History'!B:B=A29, 'BA History'!C:C))</f>
        <v>15</v>
      </c>
      <c r="J29" s="13">
        <f t="array" ref="J29">MAX(IF('BA History'!B:B=A29, 'BA History'!C:C))</f>
        <v>36</v>
      </c>
      <c r="K29" s="12">
        <f>COUNTIFS('BA History'!B:B,A29,'BA History'!D:D, 1)</f>
        <v>15</v>
      </c>
      <c r="L29" s="2">
        <f>COUNTIFS('BA History'!B:B,A29,'BA History'!D:D, 0)</f>
        <v>20</v>
      </c>
      <c r="M29" s="33">
        <f>LOOKUP(2, 1/('BA History'!$B:$B=A29), 'BA History'!$AO:$AO)</f>
        <v>0.42857142857142855</v>
      </c>
      <c r="N29" s="12">
        <f>SUMIFS('BA History'!F:F,'BA History'!B:B,A29)</f>
        <v>66</v>
      </c>
      <c r="O29" s="2">
        <f>SUMIFS('BA History'!E:E,'BA History'!B:B,A29)-N29</f>
        <v>68</v>
      </c>
      <c r="P29" s="33">
        <f>LOOKUP(2, 1/('BA History'!$B:$B=A29), 'BA History'!$AM:$AM)</f>
        <v>0.50714285714285712</v>
      </c>
      <c r="Q29" s="12">
        <f>SUMIFS('BA History'!H:H,'BA History'!B:B,A29)</f>
        <v>271</v>
      </c>
      <c r="R29" s="2">
        <f>SUMIFS('BA History'!G:G,'BA History'!B:B,A29)-Q29</f>
        <v>281</v>
      </c>
      <c r="S29" s="33">
        <f>LOOKUP(2, 1/('BA History'!$B:$B=A29), 'BA History'!$AN:$AN)</f>
        <v>0.49571428571428577</v>
      </c>
      <c r="T29" s="1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History'!$B:$B,$A29,'BA History'!U:U, 1)</f>
        <v>0</v>
      </c>
      <c r="AE29" s="2">
        <f>COUNTIFS('BA History'!$B:$B,$A$29,'BA History'!V:V, 1)</f>
        <v>1</v>
      </c>
      <c r="AF29" s="2">
        <f>COUNTIFS('BA History'!$B:$B,$A$29,'BA History'!W:W, 1)</f>
        <v>3</v>
      </c>
      <c r="AG29" s="2">
        <f>COUNTIFS('BA History'!$B:$B,$A$29,'BA History'!X:X, 1)</f>
        <v>2</v>
      </c>
      <c r="AH29" s="2">
        <f>COUNTIFS('BA History'!$B:$B,$A$29,'BA History'!Y:Y, 1)</f>
        <v>1</v>
      </c>
      <c r="AI29" s="2">
        <f>COUNTIFS('BA History'!$B:$B,$A$29,'BA History'!Z:Z, 1)</f>
        <v>4</v>
      </c>
      <c r="AJ29" s="2">
        <f>COUNTIFS('BA History'!$B:$B,$A29,'BA History'!AA:AA, 1)</f>
        <v>0</v>
      </c>
      <c r="AK29" s="2">
        <f>COUNTIFS('BA History'!$B:$B,$A29,'BA History'!AB:AB, 1)</f>
        <v>0</v>
      </c>
      <c r="AL29" s="2">
        <f>COUNTIFS('BA History'!$B:$B,$A$29,'BA History'!AC:AC, 1)</f>
        <v>12</v>
      </c>
      <c r="AM29" s="2">
        <f>COUNTIFS('BA History'!$B:$B,$A29,'BA History'!AD:AD, 1)</f>
        <v>0</v>
      </c>
      <c r="AN29" s="2">
        <f>COUNTIFS('BA History'!$B:$B,$A$29,'BA History'!AE:AE, 1)</f>
        <v>1</v>
      </c>
      <c r="AO29" s="2">
        <f>COUNTIFS('BA History'!$B:$B,$A$29,'BA History'!AF:AF, 1)</f>
        <v>9</v>
      </c>
      <c r="AP29" s="2">
        <f>COUNTIFS('BA History'!$B:$B,$A$29,'BA History'!AG:AG, 1)</f>
        <v>3</v>
      </c>
      <c r="AQ29" s="2">
        <f>COUNTIFS('BA History'!$B:$B,$A$29,'BA History'!AH:AH, 1)</f>
        <v>2</v>
      </c>
      <c r="AR29" s="2">
        <f>COUNTIFS('BA History'!$B:$B,$A$29,'BA History'!AI:AI, 1)</f>
        <v>7</v>
      </c>
      <c r="AS29" s="2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33">
        <f>LOOKUP(2, 1/('BA History'!$B:$B=A30), 'BA History'!$AN:$AN)</f>
        <v>0.35499999999999998</v>
      </c>
      <c r="T30" s="1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0</v>
      </c>
      <c r="AI30" s="2">
        <f>COUNTIFS('BA History'!$B:$B,$A$30,'BA History'!Z:Z, 1)</f>
        <v>1</v>
      </c>
      <c r="AJ30" s="2">
        <f>COUNTIFS('BA History'!$B:$B,$A30,'BA History'!AA:AA, 1)</f>
        <v>0</v>
      </c>
      <c r="AK30" s="2">
        <f>COUNTIFS('BA History'!$B:$B,$A30,'BA History'!AB:AB, 1)</f>
        <v>0</v>
      </c>
      <c r="AL30" s="2">
        <f>COUNTIFS('BA History'!$B:$B,$A$30,'BA History'!AC:AC, 1)</f>
        <v>0</v>
      </c>
      <c r="AM30" s="2">
        <f>COUNTIFS('BA History'!$B:$B,$A30,'BA History'!AD:AD, 1)</f>
        <v>0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1</v>
      </c>
      <c r="AQ30" s="2">
        <f>COUNTIFS('BA History'!$B:$B,$A$30,'BA History'!AH:AH, 1)</f>
        <v>0</v>
      </c>
      <c r="AR30" s="2">
        <f>COUNTIFS('BA History'!$B:$B,$A$30,'BA History'!AI:AI, 1)</f>
        <v>0</v>
      </c>
      <c r="AS30" s="2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80</v>
      </c>
      <c r="H31" s="27">
        <f>AVERAGEIFS('BA History'!C:C,'BA History'!B:B,A31)</f>
        <v>7.2727272727272725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7</v>
      </c>
      <c r="M31" s="33">
        <f>LOOKUP(2, 1/('BA History'!$B:$B=A31), 'BA History'!$AO:$AO)</f>
        <v>0.36363636363636365</v>
      </c>
      <c r="N31" s="12">
        <f>SUMIFS('BA History'!F:F,'BA History'!B:B,A31)</f>
        <v>21</v>
      </c>
      <c r="O31" s="2">
        <f>SUMIFS('BA History'!E:E,'BA History'!B:B,A31)-N31</f>
        <v>25</v>
      </c>
      <c r="P31" s="33">
        <f>LOOKUP(2, 1/('BA History'!$B:$B=A31), 'BA History'!$AM:$AM)</f>
        <v>0.45909090909090905</v>
      </c>
      <c r="Q31" s="12">
        <f>SUMIFS('BA History'!H:H,'BA History'!B:B,A31)</f>
        <v>87</v>
      </c>
      <c r="R31" s="2">
        <f>SUMIFS('BA History'!G:G,'BA History'!B:B,A31)-Q31</f>
        <v>96</v>
      </c>
      <c r="S31" s="33">
        <f>LOOKUP(2, 1/('BA History'!$B:$B=A31), 'BA History'!$AN:$AN)</f>
        <v>0.48454545454545456</v>
      </c>
      <c r="T31" s="12">
        <f>COUNTIFS('BA History'!$B:$B,$A$31,'BA History'!K:K, 1)</f>
        <v>2</v>
      </c>
      <c r="U31" s="2">
        <f>COUNTIFS('BA History'!$B:$B,$A$31,'BA History'!L:L, 1)</f>
        <v>2</v>
      </c>
      <c r="V31" s="2">
        <f>COUNTIFS('BA History'!$B:$B,$A$31,'BA History'!M:M, 1)</f>
        <v>2</v>
      </c>
      <c r="W31" s="2">
        <f>COUNTIFS('BA History'!$B:$B,$A$31,'BA History'!N:N, 1)</f>
        <v>2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0</v>
      </c>
      <c r="AG31" s="2">
        <f>COUNTIFS('BA History'!$B:$B,$A$31,'BA History'!X:X, 1)</f>
        <v>2</v>
      </c>
      <c r="AH31" s="2">
        <f>COUNTIFS('BA History'!$B:$B,$A$31,'BA History'!Y:Y, 1)</f>
        <v>0</v>
      </c>
      <c r="AI31" s="2">
        <f>COUNTIFS('BA History'!$B:$B,$A$31,'BA History'!Z:Z, 1)</f>
        <v>1</v>
      </c>
      <c r="AJ31" s="2">
        <f>COUNTIFS('BA History'!$B:$B,$A31,'BA History'!AA:AA, 1)</f>
        <v>0</v>
      </c>
      <c r="AK31" s="2">
        <f>COUNTIFS('BA History'!$B:$B,$A31,'BA History'!AB:AB, 1)</f>
        <v>0</v>
      </c>
      <c r="AL31" s="2">
        <f>COUNTIFS('BA History'!$B:$B,$A$31,'BA History'!AC:AC, 1)</f>
        <v>2</v>
      </c>
      <c r="AM31" s="2">
        <f>COUNTIFS('BA History'!$B:$B,$A31,'BA History'!AD:AD, 1)</f>
        <v>0</v>
      </c>
      <c r="AN31" s="2">
        <f>COUNTIFS('BA History'!$B:$B,$A$31,'BA History'!AE:AE, 1)</f>
        <v>0</v>
      </c>
      <c r="AO31" s="2">
        <f>COUNTIFS('BA History'!$B:$B,$A$31,'BA History'!AF:AF, 1)</f>
        <v>2</v>
      </c>
      <c r="AP31" s="2">
        <f>COUNTIFS('BA History'!$B:$B,$A$31,'BA History'!AG:AG, 1)</f>
        <v>0</v>
      </c>
      <c r="AQ31" s="2">
        <f>COUNTIFS('BA History'!$B:$B,$A$31,'BA History'!AH:AH, 1)</f>
        <v>2</v>
      </c>
      <c r="AR31" s="2">
        <f>COUNTIFS('BA History'!$B:$B,$A$31,'BA History'!AI:AI, 1)</f>
        <v>1</v>
      </c>
      <c r="AS31" s="2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/>
      <c r="E32" s="1"/>
      <c r="F32" s="1"/>
      <c r="G32" s="12">
        <f>SUMIFS('BA History'!C:C,'BA History'!B:B,A32)</f>
        <v>284</v>
      </c>
      <c r="H32" s="27">
        <f>AVERAGEIFS('BA History'!C:C,'BA History'!B:B,A32)</f>
        <v>18.933333333333334</v>
      </c>
      <c r="I32" s="27">
        <f t="array" ref="I32">MEDIAN(IF('BA History'!B:B=A32, 'BA History'!C:C))</f>
        <v>20</v>
      </c>
      <c r="J32" s="13">
        <f t="array" ref="J32">MAX(IF('BA History'!B:B=A32, 'BA History'!C:C))</f>
        <v>27</v>
      </c>
      <c r="K32" s="12">
        <f>COUNTIFS('BA History'!B:B,A32,'BA History'!D:D, 1)</f>
        <v>7</v>
      </c>
      <c r="L32" s="2">
        <f>COUNTIFS('BA History'!B:B,A32,'BA History'!D:D, 0)</f>
        <v>8</v>
      </c>
      <c r="M32" s="33">
        <f>LOOKUP(2, 1/('BA History'!$B:$B=A32), 'BA History'!$AO:$AO)</f>
        <v>0.46666666666666667</v>
      </c>
      <c r="N32" s="12">
        <f>SUMIFS('BA History'!F:F,'BA History'!B:B,A32)</f>
        <v>31</v>
      </c>
      <c r="O32" s="2">
        <f>SUMIFS('BA History'!E:E,'BA History'!B:B,A32)-N32</f>
        <v>31</v>
      </c>
      <c r="P32" s="33">
        <f>LOOKUP(2, 1/('BA History'!$B:$B=A32), 'BA History'!$AM:$AM)</f>
        <v>0.51</v>
      </c>
      <c r="Q32" s="12">
        <f>SUMIFS('BA History'!H:H,'BA History'!B:B,A32)</f>
        <v>133</v>
      </c>
      <c r="R32" s="2">
        <f>SUMIFS('BA History'!G:G,'BA History'!B:B,A32)-Q32</f>
        <v>140</v>
      </c>
      <c r="S32" s="33">
        <f>LOOKUP(2, 1/('BA History'!$B:$B=A32), 'BA History'!$AN:$AN)</f>
        <v>0.48999999999999988</v>
      </c>
      <c r="T32" s="12">
        <f>COUNTIFS('BA History'!$B:$B,$A$32,'BA History'!K:K, 1)</f>
        <v>0</v>
      </c>
      <c r="U32" s="2">
        <f>COUNTIFS('BA History'!$B:$B,$A$32,'BA History'!L:L, 1)</f>
        <v>2</v>
      </c>
      <c r="V32" s="2">
        <f>COUNTIFS('BA History'!$B:$B,$A$32,'BA History'!M:M, 1)</f>
        <v>4</v>
      </c>
      <c r="W32" s="2">
        <f>COUNTIFS('BA History'!$B:$B,$A$32,'BA History'!N:N, 1)</f>
        <v>4</v>
      </c>
      <c r="X32" s="2">
        <f>COUNTIFS('BA History'!$B:$B,$A$32,'BA History'!O:O, 1)</f>
        <v>0</v>
      </c>
      <c r="Y32" s="2">
        <f>COUNTIFS('BA History'!$B:$B,$A$32,'BA History'!P:P, 1)</f>
        <v>1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History'!$B:$B,$A32,'BA History'!U:U, 1)</f>
        <v>0</v>
      </c>
      <c r="AE32" s="2">
        <f>COUNTIFS('BA History'!$B:$B,$A$32,'BA History'!V:V, 1)</f>
        <v>3</v>
      </c>
      <c r="AF32" s="2">
        <f>COUNTIFS('BA History'!$B:$B,$A$32,'BA History'!W:W, 1)</f>
        <v>1</v>
      </c>
      <c r="AG32" s="2">
        <f>COUNTIFS('BA History'!$B:$B,$A$32,'BA History'!X:X, 1)</f>
        <v>0</v>
      </c>
      <c r="AH32" s="2">
        <f>COUNTIFS('BA History'!$B:$B,$A$32,'BA History'!Y:Y, 1)</f>
        <v>0</v>
      </c>
      <c r="AI32" s="2">
        <f>COUNTIFS('BA History'!$B:$B,$A$32,'BA History'!Z:Z, 1)</f>
        <v>2</v>
      </c>
      <c r="AJ32" s="2">
        <f>COUNTIFS('BA History'!$B:$B,$A32,'BA History'!AA:AA, 1)</f>
        <v>0</v>
      </c>
      <c r="AK32" s="2">
        <f>COUNTIFS('BA History'!$B:$B,$A32,'BA History'!AB:AB, 1)</f>
        <v>1</v>
      </c>
      <c r="AL32" s="2">
        <f>COUNTIFS('BA History'!$B:$B,$A$32,'BA History'!AC:AC, 1)</f>
        <v>2</v>
      </c>
      <c r="AM32" s="2">
        <f>COUNTIFS('BA History'!$B:$B,$A32,'BA History'!AD:AD, 1)</f>
        <v>0</v>
      </c>
      <c r="AN32" s="2">
        <f>COUNTIFS('BA History'!$B:$B,$A$32,'BA History'!AE:AE, 1)</f>
        <v>0</v>
      </c>
      <c r="AO32" s="2">
        <f>COUNTIFS('BA History'!$B:$B,$A$32,'BA History'!AF:AF, 1)</f>
        <v>3</v>
      </c>
      <c r="AP32" s="2">
        <f>COUNTIFS('BA History'!$B:$B,$A$32,'BA History'!AG:AG, 1)</f>
        <v>4</v>
      </c>
      <c r="AQ32" s="2">
        <f>COUNTIFS('BA History'!$B:$B,$A$32,'BA History'!AH:AH, 1)</f>
        <v>2</v>
      </c>
      <c r="AR32" s="2">
        <f>COUNTIFS('BA History'!$B:$B,$A$32,'BA History'!AI:AI, 1)</f>
        <v>0</v>
      </c>
      <c r="AS32" s="2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/>
      <c r="E33" s="1"/>
      <c r="F33" s="1"/>
      <c r="G33" s="12">
        <f>SUMIFS('BA History'!C:C,'BA History'!B:B,A33)</f>
        <v>170</v>
      </c>
      <c r="H33" s="27">
        <f>AVERAGEIFS('BA History'!C:C,'BA History'!B:B,A33)</f>
        <v>8.9473684210526319</v>
      </c>
      <c r="I33" s="27">
        <f t="array" ref="I33">MEDIAN(IF('BA History'!B:B=A33, 'BA History'!C:C))</f>
        <v>8</v>
      </c>
      <c r="J33" s="13">
        <f t="array" ref="J33">MAX(IF('BA History'!B:B=A33, 'BA History'!C:C))</f>
        <v>18</v>
      </c>
      <c r="K33" s="12">
        <f>COUNTIFS('BA History'!B:B,A33,'BA History'!D:D, 1)</f>
        <v>6</v>
      </c>
      <c r="L33" s="2">
        <f>COUNTIFS('BA History'!B:B,A33,'BA History'!D:D, 0)</f>
        <v>13</v>
      </c>
      <c r="M33" s="33">
        <f>LOOKUP(2, 1/('BA History'!$B:$B=A33), 'BA History'!$AO:$AO)</f>
        <v>0.31578947368421051</v>
      </c>
      <c r="N33" s="12">
        <f>SUMIFS('BA History'!F:F,'BA History'!B:B,A33)</f>
        <v>27</v>
      </c>
      <c r="O33" s="2">
        <f>SUMIFS('BA History'!E:E,'BA History'!B:B,A33)-N33</f>
        <v>49</v>
      </c>
      <c r="P33" s="33">
        <f>LOOKUP(2, 1/('BA History'!$B:$B=A33), 'BA History'!$AM:$AM)</f>
        <v>0.31315789473684214</v>
      </c>
      <c r="Q33" s="12">
        <f>SUMIFS('BA History'!H:H,'BA History'!B:B,A33)</f>
        <v>138</v>
      </c>
      <c r="R33" s="2">
        <f>SUMIFS('BA History'!G:G,'BA History'!B:B,A33)-Q33</f>
        <v>181</v>
      </c>
      <c r="S33" s="33">
        <f>LOOKUP(2, 1/('BA History'!$B:$B=A33), 'BA History'!$AN:$AN)</f>
        <v>0.42105263157894729</v>
      </c>
      <c r="T33" s="12">
        <f>COUNTIFS('BA History'!$B:$B,$A$33,'BA History'!K:K, 1)</f>
        <v>2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2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History'!$B:$B,$A33,'BA History'!U:U, 1)</f>
        <v>0</v>
      </c>
      <c r="AE33" s="2">
        <f>COUNTIFS('BA History'!$B:$B,$A$33,'BA History'!V:V, 1)</f>
        <v>0</v>
      </c>
      <c r="AF33" s="2">
        <f>COUNTIFS('BA History'!$B:$B,$A$33,'BA History'!W:W, 1)</f>
        <v>1</v>
      </c>
      <c r="AG33" s="2">
        <f>COUNTIFS('BA History'!$B:$B,$A$33,'BA History'!X:X, 1)</f>
        <v>1</v>
      </c>
      <c r="AH33" s="2">
        <f>COUNTIFS('BA History'!$B:$B,$A$33,'BA History'!Y:Y, 1)</f>
        <v>0</v>
      </c>
      <c r="AI33" s="2">
        <f>COUNTIFS('BA History'!$B:$B,$A$33,'BA History'!Z:Z, 1)</f>
        <v>1</v>
      </c>
      <c r="AJ33" s="2">
        <f>COUNTIFS('BA History'!$B:$B,$A33,'BA History'!AA:AA, 1)</f>
        <v>0</v>
      </c>
      <c r="AK33" s="2">
        <f>COUNTIFS('BA History'!$B:$B,$A33,'BA History'!AB:AB, 1)</f>
        <v>0</v>
      </c>
      <c r="AL33" s="2">
        <f>COUNTIFS('BA History'!$B:$B,$A$33,'BA History'!AC:AC, 1)</f>
        <v>2</v>
      </c>
      <c r="AM33" s="2">
        <f>COUNTIFS('BA History'!$B:$B,$A33,'BA History'!AD:AD, 1)</f>
        <v>0</v>
      </c>
      <c r="AN33" s="2">
        <f>COUNTIFS('BA History'!$B:$B,$A$33,'BA History'!AE:AE, 1)</f>
        <v>0</v>
      </c>
      <c r="AO33" s="2">
        <f>COUNTIFS('BA History'!$B:$B,$A$33,'BA History'!AF:AF, 1)</f>
        <v>5</v>
      </c>
      <c r="AP33" s="2">
        <f>COUNTIFS('BA History'!$B:$B,$A$33,'BA History'!AG:AG, 1)</f>
        <v>1</v>
      </c>
      <c r="AQ33" s="2">
        <f>COUNTIFS('BA History'!$B:$B,$A$33,'BA History'!AH:AH, 1)</f>
        <v>4</v>
      </c>
      <c r="AR33" s="2">
        <f>COUNTIFS('BA History'!$B:$B,$A$33,'BA History'!AI:AI, 1)</f>
        <v>2</v>
      </c>
      <c r="AS33" s="2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300</v>
      </c>
      <c r="H34" s="27">
        <f>AVERAGEIFS('BA History'!C:C,'BA History'!B:B,A34)</f>
        <v>12</v>
      </c>
      <c r="I34" s="27">
        <f t="array" ref="I34">MEDIAN(IF('BA History'!B:B=A34, 'BA History'!C:C))</f>
        <v>11</v>
      </c>
      <c r="J34" s="13">
        <f t="array" ref="J34">MAX(IF('BA History'!B:B=A34, 'BA History'!C:C))</f>
        <v>29</v>
      </c>
      <c r="K34" s="12">
        <f>COUNTIFS('BA History'!B:B,A34,'BA History'!D:D, 1)</f>
        <v>13</v>
      </c>
      <c r="L34" s="2">
        <f>COUNTIFS('BA History'!B:B,A34,'BA History'!D:D, 0)</f>
        <v>12</v>
      </c>
      <c r="M34" s="33">
        <f>LOOKUP(2, 1/('BA History'!$B:$B=A34), 'BA History'!$AO:$AO)</f>
        <v>0.52</v>
      </c>
      <c r="N34" s="12">
        <f>SUMIFS('BA History'!F:F,'BA History'!B:B,A34)</f>
        <v>49</v>
      </c>
      <c r="O34" s="2">
        <f>SUMIFS('BA History'!E:E,'BA History'!B:B,A34)-N34</f>
        <v>53</v>
      </c>
      <c r="P34" s="33">
        <f>LOOKUP(2, 1/('BA History'!$B:$B=A34), 'BA History'!$AM:$AM)</f>
        <v>0.46199999999999997</v>
      </c>
      <c r="Q34" s="12">
        <f>SUMIFS('BA History'!H:H,'BA History'!B:B,A34)</f>
        <v>209</v>
      </c>
      <c r="R34" s="2">
        <f>SUMIFS('BA History'!G:G,'BA History'!B:B,A34)-Q34</f>
        <v>229</v>
      </c>
      <c r="S34" s="33">
        <f>LOOKUP(2, 1/('BA History'!$B:$B=A34), 'BA History'!$AN:$AN)</f>
        <v>0.46960000000000002</v>
      </c>
      <c r="T34" s="12">
        <f>COUNTIFS('BA History'!$B:$B,$A$34,'BA History'!K:K, 1)</f>
        <v>2</v>
      </c>
      <c r="U34" s="2">
        <f>COUNTIFS('BA History'!$B:$B,$A$34,'BA History'!L:L, 1)</f>
        <v>2</v>
      </c>
      <c r="V34" s="2">
        <f>COUNTIFS('BA History'!$B:$B,$A$34,'BA History'!M:M, 1)</f>
        <v>5</v>
      </c>
      <c r="W34" s="2">
        <f>COUNTIFS('BA History'!$B:$B,$A$34,'BA History'!N:N, 1)</f>
        <v>5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History'!$B:$B,$A34,'BA History'!U:U, 1)</f>
        <v>0</v>
      </c>
      <c r="AE34" s="2">
        <f>COUNTIFS('BA History'!$B:$B,$A$34,'BA History'!V:V, 1)</f>
        <v>1</v>
      </c>
      <c r="AF34" s="2">
        <f>COUNTIFS('BA History'!$B:$B,$A$34,'BA History'!W:W, 1)</f>
        <v>2</v>
      </c>
      <c r="AG34" s="2">
        <f>COUNTIFS('BA History'!$B:$B,$A$34,'BA History'!X:X, 1)</f>
        <v>0</v>
      </c>
      <c r="AH34" s="2">
        <f>COUNTIFS('BA History'!$B:$B,$A$34,'BA History'!Y:Y, 1)</f>
        <v>0</v>
      </c>
      <c r="AI34" s="2">
        <f>COUNTIFS('BA History'!$B:$B,$A$34,'BA History'!Z:Z, 1)</f>
        <v>3</v>
      </c>
      <c r="AJ34" s="2">
        <f>COUNTIFS('BA History'!$B:$B,$A34,'BA History'!AA:AA, 1)</f>
        <v>0</v>
      </c>
      <c r="AK34" s="2">
        <f>COUNTIFS('BA History'!$B:$B,$A34,'BA History'!AB:AB, 1)</f>
        <v>1</v>
      </c>
      <c r="AL34" s="2">
        <f>COUNTIFS('BA History'!$B:$B,$A$34,'BA History'!AC:AC, 1)</f>
        <v>6</v>
      </c>
      <c r="AM34" s="2">
        <f>COUNTIFS('BA History'!$B:$B,$A34,'BA History'!AD:AD, 1)</f>
        <v>0</v>
      </c>
      <c r="AN34" s="2">
        <f>COUNTIFS('BA History'!$B:$B,$A$34,'BA History'!AE:AE, 1)</f>
        <v>2</v>
      </c>
      <c r="AO34" s="2">
        <f>COUNTIFS('BA History'!$B:$B,$A$34,'BA History'!AF:AF, 1)</f>
        <v>7</v>
      </c>
      <c r="AP34" s="2">
        <f>COUNTIFS('BA History'!$B:$B,$A$34,'BA History'!AG:AG, 1)</f>
        <v>4</v>
      </c>
      <c r="AQ34" s="2">
        <f>COUNTIFS('BA History'!$B:$B,$A$34,'BA History'!AH:AH, 1)</f>
        <v>3</v>
      </c>
      <c r="AR34" s="2">
        <f>COUNTIFS('BA History'!$B:$B,$A$34,'BA History'!AI:AI, 1)</f>
        <v>3</v>
      </c>
      <c r="AS34" s="2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45</v>
      </c>
      <c r="H35" s="27">
        <f>AVERAGEIFS('BA History'!C:C,'BA History'!B:B,A35)</f>
        <v>15</v>
      </c>
      <c r="I35" s="27">
        <f t="array" ref="I35">MEDIAN(IF('BA History'!B:B=A35, 'BA History'!C:C))</f>
        <v>18</v>
      </c>
      <c r="J35" s="13">
        <f t="array" ref="J35">MAX(IF('BA History'!B:B=A35, 'BA History'!C:C))</f>
        <v>23</v>
      </c>
      <c r="K35" s="12">
        <f>COUNTIFS('BA History'!B:B,A35,'BA History'!D:D, 1)</f>
        <v>0</v>
      </c>
      <c r="L35" s="2">
        <f>COUNTIFS('BA History'!B:B,A35,'BA History'!D:D, 0)</f>
        <v>3</v>
      </c>
      <c r="M35" s="33">
        <f>LOOKUP(2, 1/('BA History'!$B:$B=A35), 'BA History'!$AO:$AO)</f>
        <v>0</v>
      </c>
      <c r="N35" s="12">
        <f>SUMIFS('BA History'!F:F,'BA History'!B:B,A35)</f>
        <v>3</v>
      </c>
      <c r="O35" s="2">
        <f>SUMIFS('BA History'!E:E,'BA History'!B:B,A35)-N35</f>
        <v>9</v>
      </c>
      <c r="P35" s="33">
        <f>LOOKUP(2, 1/('BA History'!$B:$B=A35), 'BA History'!$AM:$AM)</f>
        <v>0.21666666666666667</v>
      </c>
      <c r="Q35" s="12">
        <f>SUMIFS('BA History'!H:H,'BA History'!B:B,A35)</f>
        <v>19</v>
      </c>
      <c r="R35" s="2">
        <f>SUMIFS('BA History'!G:G,'BA History'!B:B,A35)-Q35</f>
        <v>29</v>
      </c>
      <c r="S35" s="33">
        <f>LOOKUP(2, 1/('BA History'!$B:$B=A35), 'BA History'!$AN:$AN)</f>
        <v>0.34666666666666668</v>
      </c>
      <c r="T35" s="1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History'!$B:$B,$A35,'BA History'!AB:AB, 1)</f>
        <v>0</v>
      </c>
      <c r="AL35" s="2">
        <f>COUNTIFS('BA History'!$B:$B,$A$35,'BA History'!AC:AC, 1)</f>
        <v>0</v>
      </c>
      <c r="AM35" s="2">
        <f>COUNTIFS('BA History'!$B:$B,$A35,'BA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  <c r="AQ35" s="2">
        <f>COUNTIFS('BA History'!$B:$B,$A$35,'BA History'!AH:AH, 1)</f>
        <v>0</v>
      </c>
      <c r="AR35" s="2">
        <f>COUNTIFS('BA History'!$B:$B,$A$35,'BA History'!AI:AI, 1)</f>
        <v>0</v>
      </c>
      <c r="AS35" s="2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33">
        <f>LOOKUP(2, 1/('BA History'!$B:$B=A36), 'BA History'!$AN:$AN)</f>
        <v>0.32666666666666666</v>
      </c>
      <c r="T36" s="1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History'!$B:$B,$A36,'BA History'!AB:AB, 1)</f>
        <v>0</v>
      </c>
      <c r="AL36" s="2">
        <f>COUNTIFS('BA History'!$B:$B,$A$36,'BA History'!AC:AC, 1)</f>
        <v>0</v>
      </c>
      <c r="AM36" s="2">
        <f>COUNTIFS('BA History'!$B:$B,$A36,'BA History'!AD:AD, 1)</f>
        <v>0</v>
      </c>
      <c r="AN36" s="2">
        <f>COUNTIFS('BA History'!$B:$B,$A$36,'BA History'!AE:AE, 1)</f>
        <v>0</v>
      </c>
      <c r="AO36" s="2">
        <f>COUNTIFS('BA History'!$B:$B,$A$36,'BA History'!AF:AF, 1)</f>
        <v>0</v>
      </c>
      <c r="AP36" s="2">
        <f>COUNTIFS('BA History'!$B:$B,$A$36,'BA History'!AG:AG, 1)</f>
        <v>0</v>
      </c>
      <c r="AQ36" s="2">
        <f>COUNTIFS('BA History'!$B:$B,$A$36,'BA History'!AH:AH, 1)</f>
        <v>2</v>
      </c>
      <c r="AR36" s="2">
        <f>COUNTIFS('BA History'!$B:$B,$A$36,'BA History'!AI:AI, 1)</f>
        <v>0</v>
      </c>
      <c r="AS36" s="2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33">
        <f>LOOKUP(2, 1/('BA History'!$B:$B=A37), 'BA History'!$AN:$AN)</f>
        <v>0.64</v>
      </c>
      <c r="T37" s="1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History'!$B:$B,$A37,'BA History'!U:U, 1)</f>
        <v>0</v>
      </c>
      <c r="AE37" s="2">
        <f>COUNTIFS('BA History'!$B:$B,$A$37,'BA History'!V:V, 1)</f>
        <v>0</v>
      </c>
      <c r="AF37" s="2">
        <f>COUNTIFS('BA History'!$B:$B,$A$37,'BA History'!W:W, 1)</f>
        <v>1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History'!$B:$B,$A37,'BA History'!AB:AB, 1)</f>
        <v>0</v>
      </c>
      <c r="AL37" s="2">
        <f>COUNTIFS('BA History'!$B:$B,$A$37,'BA History'!AC:AC, 1)</f>
        <v>0</v>
      </c>
      <c r="AM37" s="2">
        <f>COUNTIFS('BA History'!$B:$B,$A37,'BA History'!AD:AD, 1)</f>
        <v>0</v>
      </c>
      <c r="AN37" s="2">
        <f>COUNTIFS('BA History'!$B:$B,$A$37,'BA History'!AE:AE, 1)</f>
        <v>0</v>
      </c>
      <c r="AO37" s="2">
        <f>COUNTIFS('BA History'!$B:$B,$A$37,'BA History'!AF:AF, 1)</f>
        <v>1</v>
      </c>
      <c r="AP37" s="2">
        <f>COUNTIFS('BA History'!$B:$B,$A$37,'BA History'!AG:AG, 1)</f>
        <v>1</v>
      </c>
      <c r="AQ37" s="2">
        <f>COUNTIFS('BA History'!$B:$B,$A$37,'BA History'!AH:AH, 1)</f>
        <v>0</v>
      </c>
      <c r="AR37" s="2">
        <f>COUNTIFS('BA History'!$B:$B,$A$37,'BA History'!AI:AI, 1)</f>
        <v>0</v>
      </c>
      <c r="AS37" s="2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3</v>
      </c>
      <c r="E38" s="2"/>
      <c r="F38" s="2"/>
      <c r="G38" s="12">
        <f>SUMIFS('BA History'!C:C,'BA History'!B:B,A38)</f>
        <v>683</v>
      </c>
      <c r="H38" s="27">
        <f>AVERAGEIFS('BA History'!C:C,'BA History'!B:B,A38)</f>
        <v>17.074999999999999</v>
      </c>
      <c r="I38" s="27">
        <f t="array" ref="I38">MEDIAN(IF('BA History'!B:B=A38, 'BA History'!C:C))</f>
        <v>17.5</v>
      </c>
      <c r="J38" s="13">
        <f t="array" ref="J38">MAX(IF('BA History'!B:B=A38, 'BA History'!C:C))</f>
        <v>38</v>
      </c>
      <c r="K38" s="12">
        <f>COUNTIFS('BA History'!B:B,A38,'BA History'!D:D, 1)</f>
        <v>16</v>
      </c>
      <c r="L38" s="2">
        <f>COUNTIFS('BA History'!B:B,A38,'BA History'!D:D, 0)</f>
        <v>24</v>
      </c>
      <c r="M38" s="33">
        <f>LOOKUP(2, 1/('BA History'!$B:$B=A38), 'BA History'!$AO:$AO)</f>
        <v>0.4</v>
      </c>
      <c r="N38" s="12">
        <f>SUMIFS('BA History'!F:F,'BA History'!B:B,A38)</f>
        <v>73</v>
      </c>
      <c r="O38" s="2">
        <f>SUMIFS('BA History'!E:E,'BA History'!B:B,A38)-N38</f>
        <v>85</v>
      </c>
      <c r="P38" s="33">
        <f>LOOKUP(2, 1/('BA History'!$B:$B=A38), 'BA History'!$AM:$AM)</f>
        <v>0.46250000000000002</v>
      </c>
      <c r="Q38" s="12">
        <f>SUMIFS('BA History'!H:H,'BA History'!B:B,A38)</f>
        <v>326</v>
      </c>
      <c r="R38" s="2">
        <f>SUMIFS('BA History'!G:G,'BA History'!B:B,A38)-Q38</f>
        <v>351</v>
      </c>
      <c r="S38" s="33">
        <f>LOOKUP(2, 1/('BA History'!$B:$B=A38), 'BA History'!$AN:$AN)</f>
        <v>0.48825000000000002</v>
      </c>
      <c r="T38" s="1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4</v>
      </c>
      <c r="X38" s="2">
        <f>COUNTIFS('BA History'!$B:$B,$A$38,'BA History'!O:O, 1)</f>
        <v>3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History'!$B:$B,$A38,'BA History'!U:U, 1)</f>
        <v>0</v>
      </c>
      <c r="AE38" s="2">
        <f>COUNTIFS('BA History'!$B:$B,$A$38,'BA History'!V:V, 1)</f>
        <v>2</v>
      </c>
      <c r="AF38" s="2">
        <f>COUNTIFS('BA History'!$B:$B,$A$38,'BA History'!W:W, 1)</f>
        <v>2</v>
      </c>
      <c r="AG38" s="2">
        <f>COUNTIFS('BA History'!$B:$B,$A$38,'BA History'!X:X, 1)</f>
        <v>1</v>
      </c>
      <c r="AH38" s="2">
        <f>COUNTIFS('BA History'!$B:$B,$A$38,'BA History'!Y:Y, 1)</f>
        <v>0</v>
      </c>
      <c r="AI38" s="2">
        <f>COUNTIFS('BA History'!$B:$B,$A$38,'BA History'!Z:Z, 1)</f>
        <v>5</v>
      </c>
      <c r="AJ38" s="2">
        <f>COUNTIFS('BA History'!$B:$B,$A38,'BA History'!AA:AA, 1)</f>
        <v>0</v>
      </c>
      <c r="AK38" s="2">
        <f>COUNTIFS('BA History'!$B:$B,$A38,'BA History'!AB:AB, 1)</f>
        <v>0</v>
      </c>
      <c r="AL38" s="2">
        <f>COUNTIFS('BA History'!$B:$B,$A$38,'BA History'!AC:AC, 1)</f>
        <v>7</v>
      </c>
      <c r="AM38" s="2">
        <f>COUNTIFS('BA History'!$B:$B,$A38,'BA History'!AD:AD, 1)</f>
        <v>0</v>
      </c>
      <c r="AN38" s="2">
        <f>COUNTIFS('BA History'!$B:$B,$A$38,'BA History'!AE:AE, 1)</f>
        <v>1</v>
      </c>
      <c r="AO38" s="2">
        <f>COUNTIFS('BA History'!$B:$B,$A$38,'BA History'!AF:AF, 1)</f>
        <v>11</v>
      </c>
      <c r="AP38" s="2">
        <f>COUNTIFS('BA History'!$B:$B,$A$38,'BA History'!AG:AG, 1)</f>
        <v>5</v>
      </c>
      <c r="AQ38" s="2">
        <f>COUNTIFS('BA History'!$B:$B,$A$38,'BA History'!AH:AH, 1)</f>
        <v>6</v>
      </c>
      <c r="AR38" s="2">
        <f>COUNTIFS('BA History'!$B:$B,$A$38,'BA History'!AI:AI, 1)</f>
        <v>3</v>
      </c>
      <c r="AS38" s="2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4</v>
      </c>
      <c r="E39" s="1">
        <v>1</v>
      </c>
      <c r="F39" s="1"/>
      <c r="G39" s="12">
        <f>SUMIFS('BA History'!C:C,'BA History'!B:B,A39)</f>
        <v>1531</v>
      </c>
      <c r="H39" s="27">
        <f>AVERAGEIFS('BA History'!C:C,'BA History'!B:B,A39)</f>
        <v>24.301587301587301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31</v>
      </c>
      <c r="L39" s="2">
        <f>COUNTIFS('BA History'!B:B,A39,'BA History'!D:D, 0)</f>
        <v>32</v>
      </c>
      <c r="M39" s="33">
        <f>LOOKUP(2, 1/('BA History'!$B:$B=A39), 'BA History'!$AO:$AO)</f>
        <v>0.49206349206349204</v>
      </c>
      <c r="N39" s="12">
        <f>SUMIFS('BA History'!F:F,'BA History'!B:B,A39)</f>
        <v>127</v>
      </c>
      <c r="O39" s="2">
        <f>SUMIFS('BA History'!E:E,'BA History'!B:B,A39)-N39</f>
        <v>124</v>
      </c>
      <c r="P39" s="33">
        <f>LOOKUP(2, 1/('BA History'!$B:$B=A39), 'BA History'!$AM:$AM)</f>
        <v>0.50841269841269832</v>
      </c>
      <c r="Q39" s="12">
        <f>SUMIFS('BA History'!H:H,'BA History'!B:B,A39)</f>
        <v>547</v>
      </c>
      <c r="R39" s="2">
        <f>SUMIFS('BA History'!G:G,'BA History'!B:B,A39)-Q39</f>
        <v>502</v>
      </c>
      <c r="S39" s="33">
        <f>LOOKUP(2, 1/('BA History'!$B:$B=A39), 'BA History'!$AN:$AN)</f>
        <v>0.53015873015873038</v>
      </c>
      <c r="T39" s="12">
        <f>COUNTIFS('BA History'!$B:$B,$A$39,'BA History'!K:K, 1)</f>
        <v>8</v>
      </c>
      <c r="U39" s="2">
        <f>COUNTIFS('BA History'!$B:$B,$A$39,'BA History'!L:L, 1)</f>
        <v>3</v>
      </c>
      <c r="V39" s="2">
        <f>COUNTIFS('BA History'!$B:$B,$A$39,'BA History'!M:M, 1)</f>
        <v>10</v>
      </c>
      <c r="W39" s="2">
        <f>COUNTIFS('BA History'!$B:$B,$A$39,'BA History'!N:N, 1)</f>
        <v>12</v>
      </c>
      <c r="X39" s="2">
        <f>COUNTIFS('BA History'!$B:$B,$A$39,'BA History'!O:O, 1)</f>
        <v>3</v>
      </c>
      <c r="Y39" s="2">
        <f>COUNTIFS('BA History'!$B:$B,$A$39,'BA History'!P:P, 1)</f>
        <v>1</v>
      </c>
      <c r="Z39" s="2">
        <f>COUNTIFS('BA History'!$B:$B,$A$39,'BA History'!Q:Q, 1)</f>
        <v>3</v>
      </c>
      <c r="AA39" s="2">
        <f>COUNTIFS('BA History'!$B:$B,$A$39,'BA History'!R:R, 1)</f>
        <v>3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History'!$B:$B,$A39,'BA History'!U:U, 1)</f>
        <v>0</v>
      </c>
      <c r="AE39" s="2">
        <f>COUNTIFS('BA History'!$B:$B,$A$39,'BA History'!V:V, 1)</f>
        <v>6</v>
      </c>
      <c r="AF39" s="2">
        <f>COUNTIFS('BA History'!$B:$B,$A$39,'BA History'!W:W, 1)</f>
        <v>6</v>
      </c>
      <c r="AG39" s="2">
        <f>COUNTIFS('BA History'!$B:$B,$A$39,'BA History'!X:X, 1)</f>
        <v>1</v>
      </c>
      <c r="AH39" s="2">
        <f>COUNTIFS('BA History'!$B:$B,$A$39,'BA History'!Y:Y, 1)</f>
        <v>1</v>
      </c>
      <c r="AI39" s="2">
        <f>COUNTIFS('BA History'!$B:$B,$A$39,'BA History'!Z:Z, 1)</f>
        <v>8</v>
      </c>
      <c r="AJ39" s="2">
        <f>COUNTIFS('BA History'!$B:$B,$A39,'BA History'!AA:AA, 1)</f>
        <v>0</v>
      </c>
      <c r="AK39" s="2">
        <f>COUNTIFS('BA History'!$B:$B,$A39,'BA History'!AB:AB, 1)</f>
        <v>1</v>
      </c>
      <c r="AL39" s="2">
        <f>COUNTIFS('BA History'!$B:$B,$A$39,'BA History'!AC:AC, 1)</f>
        <v>13</v>
      </c>
      <c r="AM39" s="2">
        <f>COUNTIFS('BA History'!$B:$B,$A39,'BA History'!AD:AD, 1)</f>
        <v>0</v>
      </c>
      <c r="AN39" s="2">
        <f>COUNTIFS('BA History'!$B:$B,$A$39,'BA History'!AE:AE, 1)</f>
        <v>1</v>
      </c>
      <c r="AO39" s="2">
        <f>COUNTIFS('BA History'!$B:$B,$A$39,'BA History'!AF:AF, 1)</f>
        <v>22</v>
      </c>
      <c r="AP39" s="2">
        <f>COUNTIFS('BA History'!$B:$B,$A$39,'BA History'!AG:AG, 1)</f>
        <v>5</v>
      </c>
      <c r="AQ39" s="2">
        <f>COUNTIFS('BA History'!$B:$B,$A$39,'BA History'!AH:AH, 1)</f>
        <v>11</v>
      </c>
      <c r="AR39" s="2">
        <f>COUNTIFS('BA History'!$B:$B,$A$39,'BA History'!AI:AI, 1)</f>
        <v>6</v>
      </c>
      <c r="AS39" s="2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33">
        <f>LOOKUP(2, 1/('BA History'!$B:$B=A40), 'BA History'!$AN:$AN)</f>
        <v>0.50810126582278481</v>
      </c>
      <c r="T40" s="1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History'!$B:$B,$A40,'BA History'!U:U, 1)</f>
        <v>0</v>
      </c>
      <c r="AE40" s="2">
        <f>COUNTIFS('BA History'!$B:$B,$A$40,'BA History'!V:V, 1)</f>
        <v>5</v>
      </c>
      <c r="AF40" s="2">
        <f>COUNTIFS('BA History'!$B:$B,$A$40,'BA History'!W:W, 1)</f>
        <v>11</v>
      </c>
      <c r="AG40" s="2">
        <f>COUNTIFS('BA History'!$B:$B,$A$40,'BA History'!X:X, 1)</f>
        <v>2</v>
      </c>
      <c r="AH40" s="2">
        <f>COUNTIFS('BA History'!$B:$B,$A$40,'BA History'!Y:Y, 1)</f>
        <v>0</v>
      </c>
      <c r="AI40" s="2">
        <f>COUNTIFS('BA History'!$B:$B,$A$40,'BA History'!Z:Z, 1)</f>
        <v>11</v>
      </c>
      <c r="AJ40" s="2">
        <f>COUNTIFS('BA History'!$B:$B,$A40,'BA History'!AA:AA, 1)</f>
        <v>0</v>
      </c>
      <c r="AK40" s="2">
        <f>COUNTIFS('BA History'!$B:$B,$A40,'BA History'!AB:AB, 1)</f>
        <v>0</v>
      </c>
      <c r="AL40" s="2">
        <f>COUNTIFS('BA History'!$B:$B,$A$40,'BA History'!AC:AC, 1)</f>
        <v>17</v>
      </c>
      <c r="AM40" s="2">
        <f>COUNTIFS('BA History'!$B:$B,$A40,'BA History'!AD:AD, 1)</f>
        <v>0</v>
      </c>
      <c r="AN40" s="2">
        <f>COUNTIFS('BA History'!$B:$B,$A$40,'BA History'!AE:AE, 1)</f>
        <v>5</v>
      </c>
      <c r="AO40" s="2">
        <f>COUNTIFS('BA History'!$B:$B,$A$40,'BA History'!AF:AF, 1)</f>
        <v>18</v>
      </c>
      <c r="AP40" s="2">
        <f>COUNTIFS('BA History'!$B:$B,$A$40,'BA History'!AG:AG, 1)</f>
        <v>12</v>
      </c>
      <c r="AQ40" s="2">
        <f>COUNTIFS('BA History'!$B:$B,$A$40,'BA History'!AH:AH, 1)</f>
        <v>12</v>
      </c>
      <c r="AR40" s="2">
        <f>COUNTIFS('BA History'!$B:$B,$A$40,'BA History'!AI:AI, 1)</f>
        <v>10</v>
      </c>
      <c r="AS40" s="2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1</v>
      </c>
      <c r="F41" s="1"/>
      <c r="G41" s="12">
        <f>SUMIFS('BA History'!C:C,'BA History'!B:B,A41)</f>
        <v>884</v>
      </c>
      <c r="H41" s="27">
        <f>AVERAGEIFS('BA History'!C:C,'BA History'!B:B,A41)</f>
        <v>19.217391304347824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28</v>
      </c>
      <c r="L41" s="2">
        <f>COUNTIFS('BA History'!B:B,A41,'BA History'!D:D, 0)</f>
        <v>18</v>
      </c>
      <c r="M41" s="33">
        <f>LOOKUP(2, 1/('BA History'!$B:$B=A41), 'BA History'!$AO:$AO)</f>
        <v>0.60869565217391308</v>
      </c>
      <c r="N41" s="12">
        <f>SUMIFS('BA History'!F:F,'BA History'!B:B,A41)</f>
        <v>100</v>
      </c>
      <c r="O41" s="2">
        <f>SUMIFS('BA History'!E:E,'BA History'!B:B,A41)-N41</f>
        <v>84</v>
      </c>
      <c r="P41" s="33">
        <f>LOOKUP(2, 1/('BA History'!$B:$B=A41), 'BA History'!$AM:$AM)</f>
        <v>0.54065217391304343</v>
      </c>
      <c r="Q41" s="12">
        <f>SUMIFS('BA History'!H:H,'BA History'!B:B,A41)</f>
        <v>400</v>
      </c>
      <c r="R41" s="2">
        <f>SUMIFS('BA History'!G:G,'BA History'!B:B,A41)-Q41</f>
        <v>371</v>
      </c>
      <c r="S41" s="33">
        <f>LOOKUP(2, 1/('BA History'!$B:$B=A41), 'BA History'!$AN:$AN)</f>
        <v>0.52130434782608703</v>
      </c>
      <c r="T41" s="12">
        <f>COUNTIFS('BA History'!$B:$B,$A$41,'BA History'!K:K, 1)</f>
        <v>3</v>
      </c>
      <c r="U41" s="2">
        <f>COUNTIFS('BA History'!$B:$B,$A$41,'BA History'!L:L, 1)</f>
        <v>8</v>
      </c>
      <c r="V41" s="2">
        <f>COUNTIFS('BA History'!$B:$B,$A$41,'BA History'!M:M, 1)</f>
        <v>9</v>
      </c>
      <c r="W41" s="2">
        <f>COUNTIFS('BA History'!$B:$B,$A$41,'BA History'!N:N, 1)</f>
        <v>12</v>
      </c>
      <c r="X41" s="2">
        <f>COUNTIFS('BA History'!$B:$B,$A$41,'BA History'!O:O, 1)</f>
        <v>3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History'!$B:$B,$A41,'BA History'!U:U, 1)</f>
        <v>0</v>
      </c>
      <c r="AE41" s="2">
        <f>COUNTIFS('BA History'!$B:$B,$A$41,'BA History'!V:V, 1)</f>
        <v>1</v>
      </c>
      <c r="AF41" s="2">
        <f>COUNTIFS('BA History'!$B:$B,$A$41,'BA History'!W:W, 1)</f>
        <v>5</v>
      </c>
      <c r="AG41" s="2">
        <f>COUNTIFS('BA History'!$B:$B,$A$41,'BA History'!X:X, 1)</f>
        <v>1</v>
      </c>
      <c r="AH41" s="2">
        <f>COUNTIFS('BA History'!$B:$B,$A$41,'BA History'!Y:Y, 1)</f>
        <v>1</v>
      </c>
      <c r="AI41" s="2">
        <f>COUNTIFS('BA History'!$B:$B,$A$41,'BA History'!Z:Z, 1)</f>
        <v>6</v>
      </c>
      <c r="AJ41" s="2">
        <f>COUNTIFS('BA History'!$B:$B,$A41,'BA History'!AA:AA, 1)</f>
        <v>0</v>
      </c>
      <c r="AK41" s="2">
        <f>COUNTIFS('BA History'!$B:$B,$A41,'BA History'!AB:AB, 1)</f>
        <v>0</v>
      </c>
      <c r="AL41" s="2">
        <f>COUNTIFS('BA History'!$B:$B,$A$41,'BA History'!AC:AC, 1)</f>
        <v>11</v>
      </c>
      <c r="AM41" s="2">
        <f>COUNTIFS('BA History'!$B:$B,$A41,'BA History'!AD:AD, 1)</f>
        <v>0</v>
      </c>
      <c r="AN41" s="2">
        <f>COUNTIFS('BA History'!$B:$B,$A$41,'BA History'!AE:AE, 1)</f>
        <v>5</v>
      </c>
      <c r="AO41" s="2">
        <f>COUNTIFS('BA History'!$B:$B,$A$41,'BA History'!AF:AF, 1)</f>
        <v>13</v>
      </c>
      <c r="AP41" s="2">
        <f>COUNTIFS('BA History'!$B:$B,$A$41,'BA History'!AG:AG, 1)</f>
        <v>7</v>
      </c>
      <c r="AQ41" s="2">
        <f>COUNTIFS('BA History'!$B:$B,$A$41,'BA History'!AH:AH, 1)</f>
        <v>7</v>
      </c>
      <c r="AR41" s="2">
        <f>COUNTIFS('BA History'!$B:$B,$A$41,'BA History'!AI:AI, 1)</f>
        <v>4</v>
      </c>
      <c r="AS41" s="2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23</v>
      </c>
      <c r="H42" s="27">
        <f>AVERAGEIFS('BA History'!C:C,'BA History'!B:B,A42)</f>
        <v>4.5999999999999996</v>
      </c>
      <c r="I42" s="27">
        <f t="array" ref="I42">MEDIAN(IF('BA History'!B:B=A42, 'BA History'!C:C))</f>
        <v>3</v>
      </c>
      <c r="J42" s="13">
        <f t="array" ref="J42">MAX(IF('BA History'!B:B=A42, 'BA History'!C:C))</f>
        <v>11</v>
      </c>
      <c r="K42" s="12">
        <f>COUNTIFS('BA History'!B:B,A42,'BA History'!D:D, 1)</f>
        <v>2</v>
      </c>
      <c r="L42" s="2">
        <f>COUNTIFS('BA History'!B:B,A42,'BA History'!D:D, 0)</f>
        <v>3</v>
      </c>
      <c r="M42" s="33">
        <f>LOOKUP(2, 1/('BA History'!$B:$B=A42), 'BA History'!$AO:$AO)</f>
        <v>0.4</v>
      </c>
      <c r="N42" s="12">
        <f>SUMIFS('BA History'!F:F,'BA History'!B:B,A42)</f>
        <v>10</v>
      </c>
      <c r="O42" s="2">
        <f>SUMIFS('BA History'!E:E,'BA History'!B:B,A42)-N42</f>
        <v>12</v>
      </c>
      <c r="P42" s="33">
        <f>LOOKUP(2, 1/('BA History'!$B:$B=A42), 'BA History'!$AM:$AM)</f>
        <v>0.43</v>
      </c>
      <c r="Q42" s="12">
        <f>SUMIFS('BA History'!H:H,'BA History'!B:B,A42)</f>
        <v>41</v>
      </c>
      <c r="R42" s="2">
        <f>SUMIFS('BA History'!G:G,'BA History'!B:B,A42)-Q42</f>
        <v>49</v>
      </c>
      <c r="S42" s="33">
        <f>LOOKUP(2, 1/('BA History'!$B:$B=A42), 'BA History'!$AN:$AN)</f>
        <v>0.43600000000000005</v>
      </c>
      <c r="T42" s="1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0</v>
      </c>
      <c r="X42" s="2">
        <f>COUNTIFS('BA History'!$B:$B,$A$42,'BA History'!O:O, 1)</f>
        <v>1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History'!$B:$B,$A42,'BA History'!U:U, 1)</f>
        <v>0</v>
      </c>
      <c r="AE42" s="2">
        <f>COUNTIFS('BA History'!$B:$B,$A$42,'BA History'!V:V, 1)</f>
        <v>1</v>
      </c>
      <c r="AF42" s="2">
        <f>COUNTIFS('BA History'!$B:$B,$A$42,'BA History'!W:W, 1)</f>
        <v>2</v>
      </c>
      <c r="AG42" s="2">
        <f>COUNTIFS('BA History'!$B:$B,$A$42,'BA History'!X:X, 1)</f>
        <v>0</v>
      </c>
      <c r="AH42" s="2">
        <f>COUNTIFS('BA History'!$B:$B,$A$42,'BA History'!Y:Y, 1)</f>
        <v>0</v>
      </c>
      <c r="AI42" s="2">
        <f>COUNTIFS('BA History'!$B:$B,$A$42,'BA History'!Z:Z, 1)</f>
        <v>1</v>
      </c>
      <c r="AJ42" s="2">
        <f>COUNTIFS('BA History'!$B:$B,$A42,'BA History'!AA:AA, 1)</f>
        <v>0</v>
      </c>
      <c r="AK42" s="2">
        <f>COUNTIFS('BA History'!$B:$B,$A42,'BA History'!AB:AB, 1)</f>
        <v>0</v>
      </c>
      <c r="AL42" s="2">
        <f>COUNTIFS('BA History'!$B:$B,$A$42,'BA History'!AC:AC, 1)</f>
        <v>0</v>
      </c>
      <c r="AM42" s="2">
        <f>COUNTIFS('BA History'!$B:$B,$A42,'BA History'!AD:AD, 1)</f>
        <v>0</v>
      </c>
      <c r="AN42" s="2">
        <f>COUNTIFS('BA History'!$B:$B,$A$42,'BA History'!AE:AE, 1)</f>
        <v>0</v>
      </c>
      <c r="AO42" s="2">
        <f>COUNTIFS('BA History'!$B:$B,$A$42,'BA History'!AF:AF, 1)</f>
        <v>1</v>
      </c>
      <c r="AP42" s="2">
        <f>COUNTIFS('BA History'!$B:$B,$A$42,'BA History'!AG:AG, 1)</f>
        <v>0</v>
      </c>
      <c r="AQ42" s="2">
        <f>COUNTIFS('BA History'!$B:$B,$A$42,'BA History'!AH:AH, 1)</f>
        <v>1</v>
      </c>
      <c r="AR42" s="2">
        <f>COUNTIFS('BA History'!$B:$B,$A$42,'BA History'!AI:AI, 1)</f>
        <v>0</v>
      </c>
      <c r="AS42" s="2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196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22</v>
      </c>
      <c r="H43" s="27">
        <f>AVERAGEIFS('BA History'!C:C,'BA History'!B:B,A43)</f>
        <v>7.333333333333333</v>
      </c>
      <c r="I43" s="27">
        <f t="array" ref="I43">MEDIAN(IF('BA History'!B:B=A43, 'BA History'!C:C))</f>
        <v>7</v>
      </c>
      <c r="J43" s="13">
        <f t="array" ref="J43">MAX(IF('BA History'!B:B=A43, 'BA History'!C:C))</f>
        <v>10</v>
      </c>
      <c r="K43" s="12">
        <f>COUNTIFS('BA History'!B:B,A43,'BA History'!D:D, 1)</f>
        <v>2</v>
      </c>
      <c r="L43" s="2">
        <f>COUNTIFS('BA History'!B:B,A43,'BA History'!D:D, 0)</f>
        <v>1</v>
      </c>
      <c r="M43" s="33">
        <f>LOOKUP(2, 1/('BA History'!$B:$B=A43), 'BA History'!$AO:$AO)</f>
        <v>0.66666666666666663</v>
      </c>
      <c r="N43" s="12">
        <f>SUMIFS('BA History'!F:F,'BA History'!B:B,A43)</f>
        <v>7</v>
      </c>
      <c r="O43" s="2">
        <f>SUMIFS('BA History'!E:E,'BA History'!B:B,A43)-N43</f>
        <v>5</v>
      </c>
      <c r="P43" s="33">
        <f>LOOKUP(2, 1/('BA History'!$B:$B=A43), 'BA History'!$AM:$AM)</f>
        <v>0.6166666666666667</v>
      </c>
      <c r="Q43" s="12">
        <f>SUMIFS('BA History'!H:H,'BA History'!B:B,A43)</f>
        <v>29</v>
      </c>
      <c r="R43" s="2">
        <f>SUMIFS('BA History'!G:G,'BA History'!B:B,A43)-Q43</f>
        <v>28</v>
      </c>
      <c r="S43" s="33">
        <f>LOOKUP(2, 1/('BA History'!$B:$B=A43), 'BA History'!$AN:$AN)</f>
        <v>0.52</v>
      </c>
      <c r="T43" s="1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2</v>
      </c>
      <c r="W43" s="2">
        <f>COUNTIFS('BA History'!$B:$B,$A$43,'BA History'!N:N, 1)</f>
        <v>2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0</v>
      </c>
      <c r="AM43" s="2">
        <f>COUNTIFS('BA History'!$B:$B,$A43,'BA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1</v>
      </c>
      <c r="AP43" s="2">
        <f>COUNTIFS('BA History'!$B:$B,$A$43,'BA History'!AG:AG, 1)</f>
        <v>1</v>
      </c>
      <c r="AQ43" s="2">
        <f>COUNTIFS('BA History'!$B:$B,$A$43,'BA History'!AH:AH, 1)</f>
        <v>0</v>
      </c>
      <c r="AR43" s="2">
        <f>COUNTIFS('BA History'!$B:$B,$A$43,'BA History'!AI:AI, 1)</f>
        <v>1</v>
      </c>
      <c r="AS43" s="2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2</v>
      </c>
      <c r="E44" s="2"/>
      <c r="F44" s="2"/>
      <c r="G44" s="12">
        <f>SUMIFS('BA History'!C:C,'BA History'!B:B,A44)</f>
        <v>862</v>
      </c>
      <c r="H44" s="27">
        <f>AVERAGEIFS('BA History'!C:C,'BA History'!B:B,A44)</f>
        <v>19.59090909090909</v>
      </c>
      <c r="I44" s="27">
        <f t="array" ref="I44">MEDIAN(IF('BA History'!B:B=A44, 'BA History'!C:C))</f>
        <v>16</v>
      </c>
      <c r="J44" s="13">
        <f t="array" ref="J44">MAX(IF('BA History'!B:B=A44, 'BA History'!C:C))</f>
        <v>43</v>
      </c>
      <c r="K44" s="12">
        <f>COUNTIFS('BA History'!B:B,A44,'BA History'!D:D, 1)</f>
        <v>26</v>
      </c>
      <c r="L44" s="2">
        <f>COUNTIFS('BA History'!B:B,A44,'BA History'!D:D, 0)</f>
        <v>18</v>
      </c>
      <c r="M44" s="33">
        <f>LOOKUP(2, 1/('BA History'!$B:$B=A44), 'BA History'!$AO:$AO)</f>
        <v>0.59090909090909094</v>
      </c>
      <c r="N44" s="12">
        <f>SUMIFS('BA History'!F:F,'BA History'!B:B,A44)</f>
        <v>90</v>
      </c>
      <c r="O44" s="2">
        <f>SUMIFS('BA History'!E:E,'BA History'!B:B,A44)-N44</f>
        <v>88</v>
      </c>
      <c r="P44" s="33">
        <f>LOOKUP(2, 1/('BA History'!$B:$B=A44), 'BA History'!$AM:$AM)</f>
        <v>0.48863636363636365</v>
      </c>
      <c r="Q44" s="12">
        <f>SUMIFS('BA History'!H:H,'BA History'!B:B,A44)</f>
        <v>381</v>
      </c>
      <c r="R44" s="2">
        <f>SUMIFS('BA History'!G:G,'BA History'!B:B,A44)-Q44</f>
        <v>371</v>
      </c>
      <c r="S44" s="33">
        <f>LOOKUP(2, 1/('BA History'!$B:$B=A44), 'BA History'!$AN:$AN)</f>
        <v>0.5031818181818184</v>
      </c>
      <c r="T44" s="12">
        <f>COUNTIFS('BA History'!$B:$B,$A$44,'BA History'!K:K, 1)</f>
        <v>8</v>
      </c>
      <c r="U44" s="2">
        <f>COUNTIFS('BA History'!$B:$B,$A$44,'BA History'!L:L, 1)</f>
        <v>3</v>
      </c>
      <c r="V44" s="2">
        <f>COUNTIFS('BA History'!$B:$B,$A$44,'BA History'!M:M, 1)</f>
        <v>6</v>
      </c>
      <c r="W44" s="2">
        <f>COUNTIFS('BA History'!$B:$B,$A$44,'BA History'!N:N, 1)</f>
        <v>11</v>
      </c>
      <c r="X44" s="2">
        <f>COUNTIFS('BA History'!$B:$B,$A$44,'BA History'!O:O, 1)</f>
        <v>1</v>
      </c>
      <c r="Y44" s="2">
        <f>COUNTIFS('BA History'!$B:$B,$A$44,'BA History'!P:P, 1)</f>
        <v>0</v>
      </c>
      <c r="Z44" s="2">
        <f>COUNTIFS('BA History'!$B:$B,$A$44,'BA History'!Q:Q, 1)</f>
        <v>4</v>
      </c>
      <c r="AA44" s="2">
        <f>COUNTIFS('BA History'!$B:$B,$A$44,'BA History'!R:R, 1)</f>
        <v>1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History'!$B:$B,$A44,'BA History'!U:U, 1)</f>
        <v>0</v>
      </c>
      <c r="AE44" s="2">
        <f>COUNTIFS('BA History'!$B:$B,$A$44,'BA History'!V:V, 1)</f>
        <v>2</v>
      </c>
      <c r="AF44" s="2">
        <f>COUNTIFS('BA History'!$B:$B,$A$44,'BA History'!W:W, 1)</f>
        <v>5</v>
      </c>
      <c r="AG44" s="2">
        <f>COUNTIFS('BA History'!$B:$B,$A$44,'BA History'!X:X, 1)</f>
        <v>1</v>
      </c>
      <c r="AH44" s="2">
        <f>COUNTIFS('BA History'!$B:$B,$A$44,'BA History'!Y:Y, 1)</f>
        <v>0</v>
      </c>
      <c r="AI44" s="2">
        <f>COUNTIFS('BA History'!$B:$B,$A$44,'BA History'!Z:Z, 1)</f>
        <v>6</v>
      </c>
      <c r="AJ44" s="2">
        <f>COUNTIFS('BA History'!$B:$B,$A44,'BA History'!AA:AA, 1)</f>
        <v>0</v>
      </c>
      <c r="AK44" s="2">
        <f>COUNTIFS('BA History'!$B:$B,$A44,'BA History'!AB:AB, 1)</f>
        <v>0</v>
      </c>
      <c r="AL44" s="2">
        <f>COUNTIFS('BA History'!$B:$B,$A$44,'BA History'!AC:AC, 1)</f>
        <v>8</v>
      </c>
      <c r="AM44" s="2">
        <f>COUNTIFS('BA History'!$B:$B,$A44,'BA History'!AD:AD, 1)</f>
        <v>0</v>
      </c>
      <c r="AN44" s="2">
        <f>COUNTIFS('BA History'!$B:$B,$A$44,'BA History'!AE:AE, 1)</f>
        <v>1</v>
      </c>
      <c r="AO44" s="2">
        <f>COUNTIFS('BA History'!$B:$B,$A$44,'BA History'!AF:AF, 1)</f>
        <v>14</v>
      </c>
      <c r="AP44" s="2">
        <f>COUNTIFS('BA History'!$B:$B,$A$44,'BA History'!AG:AG, 1)</f>
        <v>4</v>
      </c>
      <c r="AQ44" s="2">
        <f>COUNTIFS('BA History'!$B:$B,$A$44,'BA History'!AH:AH, 1)</f>
        <v>8</v>
      </c>
      <c r="AR44" s="2">
        <f>COUNTIFS('BA History'!$B:$B,$A$44,'BA History'!AI:AI, 1)</f>
        <v>3</v>
      </c>
      <c r="AS44" s="2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125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86</v>
      </c>
      <c r="H45" s="27">
        <f>AVERAGEIFS('BA History'!C:C,'BA History'!B:B,A45)</f>
        <v>9.5555555555555554</v>
      </c>
      <c r="I45" s="27">
        <f t="array" ref="I45">MEDIAN(IF('BA History'!B:B=A45, 'BA History'!C:C))</f>
        <v>11</v>
      </c>
      <c r="J45" s="13">
        <f t="array" ref="J45">MAX(IF('BA History'!B:B=A45, 'BA History'!C:C))</f>
        <v>14</v>
      </c>
      <c r="K45" s="12">
        <f>COUNTIFS('BA History'!B:B,A45,'BA History'!D:D, 1)</f>
        <v>5</v>
      </c>
      <c r="L45" s="2">
        <f>COUNTIFS('BA History'!B:B,A45,'BA History'!D:D, 0)</f>
        <v>4</v>
      </c>
      <c r="M45" s="33">
        <f>LOOKUP(2, 1/('BA History'!$B:$B=A45), 'BA History'!$AO:$AO)</f>
        <v>0.55555555555555558</v>
      </c>
      <c r="N45" s="12">
        <f>SUMIFS('BA History'!F:F,'BA History'!B:B,A45)</f>
        <v>18</v>
      </c>
      <c r="O45" s="2">
        <f>SUMIFS('BA History'!E:E,'BA History'!B:B,A45)-N45</f>
        <v>20</v>
      </c>
      <c r="P45" s="33">
        <f>LOOKUP(2, 1/('BA History'!$B:$B=A45), 'BA History'!$AM:$AM)</f>
        <v>0.44999999999999996</v>
      </c>
      <c r="Q45" s="12">
        <f>SUMIFS('BA History'!H:H,'BA History'!B:B,A45)</f>
        <v>76</v>
      </c>
      <c r="R45" s="2">
        <f>SUMIFS('BA History'!G:G,'BA History'!B:B,A45)-Q45</f>
        <v>85</v>
      </c>
      <c r="S45" s="33">
        <f>LOOKUP(2, 1/('BA History'!$B:$B=A45), 'BA History'!$AN:$AN)</f>
        <v>0.4433333333333333</v>
      </c>
      <c r="T45" s="12">
        <f>COUNTIFS('BA History'!$B:$B,$A$45,'BA History'!K:K, 1)</f>
        <v>0</v>
      </c>
      <c r="U45" s="2">
        <f>COUNTIFS('BA History'!$B:$B,$A$45,'BA History'!L:L, 1)</f>
        <v>1</v>
      </c>
      <c r="V45" s="2">
        <f>COUNTIFS('BA History'!$B:$B,$A$45,'BA History'!M:M, 1)</f>
        <v>1</v>
      </c>
      <c r="W45" s="2">
        <f>COUNTIFS('BA History'!$B:$B,$A$45,'BA History'!N:N, 1)</f>
        <v>3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1</v>
      </c>
      <c r="AA45" s="2">
        <f>COUNTIFS('BA History'!$B:$B,$A$45,'BA History'!R:R, 1)</f>
        <v>0</v>
      </c>
      <c r="AB45" s="2">
        <f>COUNTIFS('BA History'!$B:$B,$A$45,'BA History'!S:S, 1)</f>
        <v>1</v>
      </c>
      <c r="AC45" s="2">
        <f>COUNTIFS('BA History'!$B:$B,$A$45,'BA History'!T:T, 1)</f>
        <v>0</v>
      </c>
      <c r="AD45" s="2">
        <f>COUNTIFS('BA History'!$B:$B,$A45,'BA History'!U:U, 1)</f>
        <v>0</v>
      </c>
      <c r="AE45" s="2">
        <f>COUNTIFS('BA History'!$B:$B,$A$45,'BA History'!V:V, 1)</f>
        <v>0</v>
      </c>
      <c r="AF45" s="2">
        <f>COUNTIFS('BA History'!$B:$B,$A$45,'BA History'!W:W, 1)</f>
        <v>1</v>
      </c>
      <c r="AG45" s="2">
        <f>COUNTIFS('BA History'!$B:$B,$A$45,'BA History'!X:X, 1)</f>
        <v>1</v>
      </c>
      <c r="AH45" s="2">
        <f>COUNTIFS('BA History'!$B:$B,$A$45,'BA History'!Y:Y, 1)</f>
        <v>0</v>
      </c>
      <c r="AI45" s="2">
        <f>COUNTIFS('BA History'!$B:$B,$A$45,'BA History'!Z:Z, 1)</f>
        <v>0</v>
      </c>
      <c r="AJ45" s="2">
        <f>COUNTIFS('BA History'!$B:$B,$A45,'BA History'!AA:AA, 1)</f>
        <v>0</v>
      </c>
      <c r="AK45" s="2">
        <f>COUNTIFS('BA History'!$B:$B,$A45,'BA History'!AB:AB, 1)</f>
        <v>0</v>
      </c>
      <c r="AL45" s="2">
        <f>COUNTIFS('BA History'!$B:$B,$A$45,'BA History'!AC:AC, 1)</f>
        <v>2</v>
      </c>
      <c r="AM45" s="2">
        <f>COUNTIFS('BA History'!$B:$B,$A45,'BA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4</v>
      </c>
      <c r="AP45" s="2">
        <f>COUNTIFS('BA History'!$B:$B,$A$45,'BA History'!AG:AG, 1)</f>
        <v>2</v>
      </c>
      <c r="AQ45" s="2">
        <f>COUNTIFS('BA History'!$B:$B,$A$45,'BA History'!AH:AH, 1)</f>
        <v>0</v>
      </c>
      <c r="AR45" s="2">
        <f>COUNTIFS('BA History'!$B:$B,$A$45,'BA History'!AI:AI, 1)</f>
        <v>1</v>
      </c>
      <c r="AS45" s="2">
        <f>COUNTIFS('BA History'!$B:$B,$A45,'BA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/>
      <c r="E46" s="2"/>
      <c r="F46" s="2"/>
      <c r="G46" s="12">
        <f>SUMIFS('BA History'!C:C,'BA History'!B:B,A46)</f>
        <v>1625</v>
      </c>
      <c r="H46" s="27">
        <f>AVERAGEIFS('BA History'!C:C,'BA History'!B:B,A46)</f>
        <v>18.895348837209301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35</v>
      </c>
      <c r="L46" s="2">
        <f>COUNTIFS('BA History'!B:B,A46,'BA History'!D:D, 0)</f>
        <v>51</v>
      </c>
      <c r="M46" s="33">
        <f>LOOKUP(2, 1/('BA History'!$B:$B=A46), 'BA History'!$AO:$AO)</f>
        <v>0.40697674418604651</v>
      </c>
      <c r="N46" s="12">
        <f>SUMIFS('BA History'!F:F,'BA History'!B:B,A46)</f>
        <v>166</v>
      </c>
      <c r="O46" s="2">
        <f>SUMIFS('BA History'!E:E,'BA History'!B:B,A46)-N46</f>
        <v>188</v>
      </c>
      <c r="P46" s="33">
        <f>LOOKUP(2, 1/('BA History'!$B:$B=A46), 'BA History'!$AM:$AM)</f>
        <v>0.46860465116279049</v>
      </c>
      <c r="Q46" s="12">
        <f>SUMIFS('BA History'!H:H,'BA History'!B:B,A46)</f>
        <v>705</v>
      </c>
      <c r="R46" s="2">
        <f>SUMIFS('BA History'!G:G,'BA History'!B:B,A46)-Q46</f>
        <v>756</v>
      </c>
      <c r="S46" s="33">
        <f>LOOKUP(2, 1/('BA History'!$B:$B=A46), 'BA History'!$AN:$AN)</f>
        <v>0.47895348837209323</v>
      </c>
      <c r="T46" s="12">
        <f>COUNTIFS('BA History'!$B:$B,$A$46,'BA History'!K:K, 1)</f>
        <v>7</v>
      </c>
      <c r="U46" s="2">
        <f>COUNTIFS('BA History'!$B:$B,$A$46,'BA History'!L:L, 1)</f>
        <v>10</v>
      </c>
      <c r="V46" s="2">
        <f>COUNTIFS('BA History'!$B:$B,$A$46,'BA History'!M:M, 1)</f>
        <v>17</v>
      </c>
      <c r="W46" s="2">
        <f>COUNTIFS('BA History'!$B:$B,$A$46,'BA History'!N:N, 1)</f>
        <v>18</v>
      </c>
      <c r="X46" s="2">
        <f>COUNTIFS('BA History'!$B:$B,$A$46,'BA History'!O:O, 1)</f>
        <v>5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History'!$B:$B,$A46,'BA History'!U:U, 1)</f>
        <v>0</v>
      </c>
      <c r="AE46" s="2">
        <f>COUNTIFS('BA History'!$B:$B,$A$46,'BA History'!V:V, 1)</f>
        <v>6</v>
      </c>
      <c r="AF46" s="2">
        <f>COUNTIFS('BA History'!$B:$B,$A$46,'BA History'!W:W, 1)</f>
        <v>10</v>
      </c>
      <c r="AG46" s="2">
        <f>COUNTIFS('BA History'!$B:$B,$A$46,'BA History'!X:X, 1)</f>
        <v>2</v>
      </c>
      <c r="AH46" s="2">
        <f>COUNTIFS('BA History'!$B:$B,$A$46,'BA History'!Y:Y, 1)</f>
        <v>1</v>
      </c>
      <c r="AI46" s="2">
        <f>COUNTIFS('BA History'!$B:$B,$A$46,'BA History'!Z:Z, 1)</f>
        <v>8</v>
      </c>
      <c r="AJ46" s="2">
        <f>COUNTIFS('BA History'!$B:$B,$A46,'BA History'!AA:AA, 1)</f>
        <v>0</v>
      </c>
      <c r="AK46" s="2">
        <f>COUNTIFS('BA History'!$B:$B,$A46,'BA History'!AB:AB, 1)</f>
        <v>0</v>
      </c>
      <c r="AL46" s="2">
        <f>COUNTIFS('BA History'!$B:$B,$A$46,'BA History'!AC:AC, 1)</f>
        <v>16</v>
      </c>
      <c r="AM46" s="2">
        <f>COUNTIFS('BA History'!$B:$B,$A46,'BA History'!AD:AD, 1)</f>
        <v>0</v>
      </c>
      <c r="AN46" s="2">
        <f>COUNTIFS('BA History'!$B:$B,$A$46,'BA History'!AE:AE, 1)</f>
        <v>2</v>
      </c>
      <c r="AO46" s="2">
        <f>COUNTIFS('BA History'!$B:$B,$A$46,'BA History'!AF:AF, 1)</f>
        <v>8</v>
      </c>
      <c r="AP46" s="2">
        <f>COUNTIFS('BA History'!$B:$B,$A$46,'BA History'!AG:AG, 1)</f>
        <v>7</v>
      </c>
      <c r="AQ46" s="2">
        <f>COUNTIFS('BA History'!$B:$B,$A$46,'BA History'!AH:AH, 1)</f>
        <v>21</v>
      </c>
      <c r="AR46" s="2">
        <f>COUNTIFS('BA History'!$B:$B,$A$46,'BA History'!AI:AI, 1)</f>
        <v>15</v>
      </c>
      <c r="AS46" s="2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33">
        <f>LOOKUP(2, 1/('BA History'!$B:$B=A47), 'BA History'!$AN:$AN)</f>
        <v>0.49249999999999999</v>
      </c>
      <c r="T47" s="1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0</v>
      </c>
      <c r="AI47" s="2">
        <f>COUNTIFS('BA History'!$B:$B,$A$47,'BA History'!Z:Z, 1)</f>
        <v>1</v>
      </c>
      <c r="AJ47" s="2">
        <f>COUNTIFS('BA History'!$B:$B,$A47,'BA History'!AA:AA, 1)</f>
        <v>0</v>
      </c>
      <c r="AK47" s="2">
        <f>COUNTIFS('BA History'!$B:$B,$A47,'BA History'!AB:AB, 1)</f>
        <v>0</v>
      </c>
      <c r="AL47" s="2">
        <f>COUNTIFS('BA History'!$B:$B,$A$47,'BA History'!AC:AC, 1)</f>
        <v>2</v>
      </c>
      <c r="AM47" s="2">
        <f>COUNTIFS('BA History'!$B:$B,$A47,'BA History'!AD:AD, 1)</f>
        <v>0</v>
      </c>
      <c r="AN47" s="2">
        <f>COUNTIFS('BA History'!$B:$B,$A$47,'BA History'!AE:AE, 1)</f>
        <v>0</v>
      </c>
      <c r="AO47" s="2">
        <f>COUNTIFS('BA History'!$B:$B,$A$47,'BA History'!AF:AF, 1)</f>
        <v>1</v>
      </c>
      <c r="AP47" s="2">
        <f>COUNTIFS('BA History'!$B:$B,$A$47,'BA History'!AG:AG, 1)</f>
        <v>0</v>
      </c>
      <c r="AQ47" s="2">
        <f>COUNTIFS('BA History'!$B:$B,$A$47,'BA History'!AH:AH, 1)</f>
        <v>1</v>
      </c>
      <c r="AR47" s="2">
        <f>COUNTIFS('BA History'!$B:$B,$A$47,'BA History'!AI:AI, 1)</f>
        <v>1</v>
      </c>
      <c r="AS47" s="2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2</v>
      </c>
      <c r="E48" s="2">
        <v>1</v>
      </c>
      <c r="F48" s="2"/>
      <c r="G48" s="12">
        <f>SUMIFS('BA History'!C:C,'BA History'!B:B,A48)</f>
        <v>875</v>
      </c>
      <c r="H48" s="27">
        <f>AVERAGEIFS('BA History'!C:C,'BA History'!B:B,A48)</f>
        <v>15.625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31</v>
      </c>
      <c r="L48" s="2">
        <f>COUNTIFS('BA History'!B:B,A48,'BA History'!D:D, 0)</f>
        <v>25</v>
      </c>
      <c r="M48" s="33">
        <f>LOOKUP(2, 1/('BA History'!$B:$B=A48), 'BA History'!$AO:$AO)</f>
        <v>0.5535714285714286</v>
      </c>
      <c r="N48" s="12">
        <f>SUMIFS('BA History'!F:F,'BA History'!B:B,A48)</f>
        <v>124</v>
      </c>
      <c r="O48" s="2">
        <f>SUMIFS('BA History'!E:E,'BA History'!B:B,A48)-N48</f>
        <v>107</v>
      </c>
      <c r="P48" s="33">
        <f>LOOKUP(2, 1/('BA History'!$B:$B=A48), 'BA History'!$AM:$AM)</f>
        <v>0.55267857142857146</v>
      </c>
      <c r="Q48" s="12">
        <f>SUMIFS('BA History'!H:H,'BA History'!B:B,A48)</f>
        <v>500</v>
      </c>
      <c r="R48" s="2">
        <f>SUMIFS('BA History'!G:G,'BA History'!B:B,A48)-Q48</f>
        <v>458</v>
      </c>
      <c r="S48" s="33">
        <f>LOOKUP(2, 1/('BA History'!$B:$B=A48), 'BA History'!$AN:$AN)</f>
        <v>0.53178571428571419</v>
      </c>
      <c r="T48" s="12">
        <f>COUNTIFS('BA History'!$B:$B,$A$48,'BA History'!K:K, 1)</f>
        <v>7</v>
      </c>
      <c r="U48" s="2">
        <f>COUNTIFS('BA History'!$B:$B,$A$48,'BA History'!L:L, 1)</f>
        <v>7</v>
      </c>
      <c r="V48" s="2">
        <f>COUNTIFS('BA History'!$B:$B,$A$48,'BA History'!M:M, 1)</f>
        <v>9</v>
      </c>
      <c r="W48" s="2">
        <f>COUNTIFS('BA History'!$B:$B,$A$48,'BA History'!N:N, 1)</f>
        <v>15</v>
      </c>
      <c r="X48" s="2">
        <f>COUNTIFS('BA History'!$B:$B,$A$48,'BA History'!O:O, 1)</f>
        <v>2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History'!$B:$B,$A48,'BA History'!U:U, 1)</f>
        <v>0</v>
      </c>
      <c r="AE48" s="2">
        <f>COUNTIFS('BA History'!$B:$B,$A$48,'BA History'!V:V, 1)</f>
        <v>1</v>
      </c>
      <c r="AF48" s="2">
        <f>COUNTIFS('BA History'!$B:$B,$A$48,'BA History'!W:W, 1)</f>
        <v>3</v>
      </c>
      <c r="AG48" s="2">
        <f>COUNTIFS('BA History'!$B:$B,$A$48,'BA History'!X:X, 1)</f>
        <v>3</v>
      </c>
      <c r="AH48" s="2">
        <f>COUNTIFS('BA History'!$B:$B,$A$48,'BA History'!Y:Y, 1)</f>
        <v>0</v>
      </c>
      <c r="AI48" s="2">
        <f>COUNTIFS('BA History'!$B:$B,$A$48,'BA History'!Z:Z, 1)</f>
        <v>10</v>
      </c>
      <c r="AJ48" s="2">
        <f>COUNTIFS('BA History'!$B:$B,$A48,'BA History'!AA:AA, 1)</f>
        <v>0</v>
      </c>
      <c r="AK48" s="2">
        <f>COUNTIFS('BA History'!$B:$B,$A48,'BA History'!AB:AB, 1)</f>
        <v>0</v>
      </c>
      <c r="AL48" s="2">
        <f>COUNTIFS('BA History'!$B:$B,$A$48,'BA History'!AC:AC, 1)</f>
        <v>15</v>
      </c>
      <c r="AM48" s="2">
        <f>COUNTIFS('BA History'!$B:$B,$A48,'BA History'!AD:AD, 1)</f>
        <v>0</v>
      </c>
      <c r="AN48" s="2">
        <f>COUNTIFS('BA History'!$B:$B,$A$48,'BA History'!AE:AE, 1)</f>
        <v>0</v>
      </c>
      <c r="AO48" s="2">
        <f>COUNTIFS('BA History'!$B:$B,$A$48,'BA History'!AF:AF, 1)</f>
        <v>17</v>
      </c>
      <c r="AP48" s="2">
        <f>COUNTIFS('BA History'!$B:$B,$A$48,'BA History'!AG:AG, 1)</f>
        <v>1</v>
      </c>
      <c r="AQ48" s="2">
        <f>COUNTIFS('BA History'!$B:$B,$A$48,'BA History'!AH:AH, 1)</f>
        <v>16</v>
      </c>
      <c r="AR48" s="2">
        <f>COUNTIFS('BA History'!$B:$B,$A$48,'BA History'!AI:AI, 1)</f>
        <v>10</v>
      </c>
      <c r="AS48" s="2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1</v>
      </c>
      <c r="E49" s="2">
        <v>1</v>
      </c>
      <c r="F49" s="2"/>
      <c r="G49" s="12">
        <f>SUMIFS('BA History'!C:C,'BA History'!B:B,A49)</f>
        <v>910</v>
      </c>
      <c r="H49" s="27">
        <f>AVERAGEIFS('BA History'!C:C,'BA History'!B:B,A49)</f>
        <v>19.782608695652176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24</v>
      </c>
      <c r="L49" s="2">
        <f>COUNTIFS('BA History'!B:B,A49,'BA History'!D:D, 0)</f>
        <v>22</v>
      </c>
      <c r="M49" s="33">
        <f>LOOKUP(2, 1/('BA History'!$B:$B=A49), 'BA History'!$AO:$AO)</f>
        <v>0.52173913043478259</v>
      </c>
      <c r="N49" s="12">
        <f>SUMIFS('BA History'!F:F,'BA History'!B:B,A49)</f>
        <v>94</v>
      </c>
      <c r="O49" s="2">
        <f>SUMIFS('BA History'!E:E,'BA History'!B:B,A49)-N49</f>
        <v>88</v>
      </c>
      <c r="P49" s="33">
        <f>LOOKUP(2, 1/('BA History'!$B:$B=A49), 'BA History'!$AM:$AM)</f>
        <v>0.52326086956521745</v>
      </c>
      <c r="Q49" s="12">
        <f>SUMIFS('BA History'!H:H,'BA History'!B:B,A49)</f>
        <v>376</v>
      </c>
      <c r="R49" s="2">
        <f>SUMIFS('BA History'!G:G,'BA History'!B:B,A49)-Q49</f>
        <v>380</v>
      </c>
      <c r="S49" s="33">
        <f>LOOKUP(2, 1/('BA History'!$B:$B=A49), 'BA History'!$AN:$AN)</f>
        <v>0.49304347826086964</v>
      </c>
      <c r="T49" s="1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8</v>
      </c>
      <c r="W49" s="2">
        <f>COUNTIFS('BA History'!$B:$B,$A$49,'BA History'!N:N, 1)</f>
        <v>10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History'!$B:$B,$A49,'BA History'!U:U, 1)</f>
        <v>0</v>
      </c>
      <c r="AE49" s="2">
        <f>COUNTIFS('BA History'!$B:$B,$A$49,'BA History'!V:V, 1)</f>
        <v>3</v>
      </c>
      <c r="AF49" s="2">
        <f>COUNTIFS('BA History'!$B:$B,$A$49,'BA History'!W:W, 1)</f>
        <v>4</v>
      </c>
      <c r="AG49" s="2">
        <f>COUNTIFS('BA History'!$B:$B,$A$49,'BA History'!X:X, 1)</f>
        <v>0</v>
      </c>
      <c r="AH49" s="2">
        <f>COUNTIFS('BA History'!$B:$B,$A$49,'BA History'!Y:Y, 1)</f>
        <v>0</v>
      </c>
      <c r="AI49" s="2">
        <f>COUNTIFS('BA History'!$B:$B,$A$49,'BA History'!Z:Z, 1)</f>
        <v>3</v>
      </c>
      <c r="AJ49" s="2">
        <f>COUNTIFS('BA History'!$B:$B,$A49,'BA History'!AA:AA, 1)</f>
        <v>0</v>
      </c>
      <c r="AK49" s="2">
        <f>COUNTIFS('BA History'!$B:$B,$A49,'BA History'!AB:AB, 1)</f>
        <v>0</v>
      </c>
      <c r="AL49" s="2">
        <f>COUNTIFS('BA History'!$B:$B,$A$49,'BA History'!AC:AC, 1)</f>
        <v>10</v>
      </c>
      <c r="AM49" s="2">
        <f>COUNTIFS('BA History'!$B:$B,$A49,'BA History'!AD:AD, 1)</f>
        <v>0</v>
      </c>
      <c r="AN49" s="2">
        <f>COUNTIFS('BA History'!$B:$B,$A$49,'BA History'!AE:AE, 1)</f>
        <v>2</v>
      </c>
      <c r="AO49" s="2">
        <f>COUNTIFS('BA History'!$B:$B,$A$49,'BA History'!AF:AF, 1)</f>
        <v>13</v>
      </c>
      <c r="AP49" s="2">
        <f>COUNTIFS('BA History'!$B:$B,$A$49,'BA History'!AG:AG, 1)</f>
        <v>8</v>
      </c>
      <c r="AQ49" s="2">
        <f>COUNTIFS('BA History'!$B:$B,$A$49,'BA History'!AH:AH, 1)</f>
        <v>9</v>
      </c>
      <c r="AR49" s="2">
        <f>COUNTIFS('BA History'!$B:$B,$A$49,'BA History'!AI:AI, 1)</f>
        <v>6</v>
      </c>
      <c r="AS49" s="2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33">
        <f>LOOKUP(2, 1/('BA History'!$B:$B=A50), 'BA History'!$AN:$AN)</f>
        <v>0.47</v>
      </c>
      <c r="T50" s="1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History'!$B:$B,$A50,'BA History'!U:U, 1)</f>
        <v>0</v>
      </c>
      <c r="AE50" s="2">
        <f>COUNTIFS('BA History'!$B:$B,$A$50,'BA History'!V:V, 1)</f>
        <v>1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History'!$B:$B,$A50,'BA History'!AB:AB, 1)</f>
        <v>0</v>
      </c>
      <c r="AL50" s="2">
        <f>COUNTIFS('BA History'!$B:$B,$A$50,'BA History'!AC:AC, 1)</f>
        <v>0</v>
      </c>
      <c r="AM50" s="2">
        <f>COUNTIFS('BA History'!$B:$B,$A50,'BA History'!AD:AD, 1)</f>
        <v>0</v>
      </c>
      <c r="AN50" s="2">
        <f>COUNTIFS('BA History'!$B:$B,$A$50,'BA History'!AE:AE, 1)</f>
        <v>0</v>
      </c>
      <c r="AO50" s="2">
        <f>COUNTIFS('BA History'!$B:$B,$A$50,'BA History'!AF:AF, 1)</f>
        <v>1</v>
      </c>
      <c r="AP50" s="2">
        <f>COUNTIFS('BA History'!$B:$B,$A$50,'BA History'!AG:AG, 1)</f>
        <v>1</v>
      </c>
      <c r="AQ50" s="2">
        <f>COUNTIFS('BA History'!$B:$B,$A$50,'BA History'!AH:AH, 1)</f>
        <v>0</v>
      </c>
      <c r="AR50" s="2">
        <f>COUNTIFS('BA History'!$B:$B,$A$50,'BA History'!AI:AI, 1)</f>
        <v>0</v>
      </c>
      <c r="AS50" s="2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115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4</v>
      </c>
      <c r="H51" s="27">
        <f>AVERAGEIFS('BA History'!C:C,'BA History'!B:B,A51)</f>
        <v>4</v>
      </c>
      <c r="I51" s="27">
        <f t="array" ref="I51">MEDIAN(IF('BA History'!B:B=A51, 'BA History'!C:C))</f>
        <v>4</v>
      </c>
      <c r="J51" s="13">
        <f t="array" ref="J51">MAX(IF('BA History'!B:B=A51, 'BA History'!C:C))</f>
        <v>4</v>
      </c>
      <c r="K51" s="12">
        <f>COUNTIFS('BA History'!B:B,A51,'BA History'!D:D, 1)</f>
        <v>0</v>
      </c>
      <c r="L51" s="2">
        <f>COUNTIFS('BA History'!B:B,A51,'BA History'!D:D, 0)</f>
        <v>1</v>
      </c>
      <c r="M51" s="33">
        <f>LOOKUP(2, 1/('BA History'!$B:$B=A51), 'BA History'!$AO:$AO)</f>
        <v>0</v>
      </c>
      <c r="N51" s="12">
        <f>SUMIFS('BA History'!F:F,'BA History'!B:B,A51)</f>
        <v>1</v>
      </c>
      <c r="O51" s="2">
        <f>SUMIFS('BA History'!E:E,'BA History'!B:B,A51)-N51</f>
        <v>3</v>
      </c>
      <c r="P51" s="33">
        <f>LOOKUP(2, 1/('BA History'!$B:$B=A51), 'BA History'!$AM:$AM)</f>
        <v>0.25</v>
      </c>
      <c r="Q51" s="12">
        <f>SUMIFS('BA History'!H:H,'BA History'!B:B,A51)</f>
        <v>7</v>
      </c>
      <c r="R51" s="2">
        <f>SUMIFS('BA History'!G:G,'BA History'!B:B,A51)-Q51</f>
        <v>9</v>
      </c>
      <c r="S51" s="33">
        <f>LOOKUP(2, 1/('BA History'!$B:$B=A51), 'BA History'!$AN:$AN)</f>
        <v>0.44</v>
      </c>
      <c r="T51" s="1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0</v>
      </c>
      <c r="X51" s="2">
        <f>COUNTIFS('BA History'!$B:$B,$A$51,'BA History'!O:O, 1)</f>
        <v>0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0</v>
      </c>
      <c r="AI51" s="2">
        <f>COUNTIFS('BA History'!$B:$B,$A$51,'BA History'!Z:Z, 1)</f>
        <v>1</v>
      </c>
      <c r="AJ51" s="2">
        <f>COUNTIFS('BA History'!$B:$B,$A51,'BA History'!AA:AA, 1)</f>
        <v>0</v>
      </c>
      <c r="AK51" s="2">
        <f>COUNTIFS('BA History'!$B:$B,$A51,'BA History'!AB:AB, 1)</f>
        <v>0</v>
      </c>
      <c r="AL51" s="2">
        <f>COUNTIFS('BA History'!$B:$B,$A$51,'BA History'!AC:AC, 1)</f>
        <v>0</v>
      </c>
      <c r="AM51" s="2">
        <f>COUNTIFS('BA History'!$B:$B,$A51,'BA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  <c r="AQ51" s="2">
        <f>COUNTIFS('BA History'!$B:$B,$A$51,'BA History'!AH:AH, 1)</f>
        <v>0</v>
      </c>
      <c r="AR51" s="2">
        <f>COUNTIFS('BA History'!$B:$B,$A$51,'BA History'!AI:AI, 1)</f>
        <v>0</v>
      </c>
      <c r="AS51" s="2">
        <f>COUNTIFS('BA History'!$B:$B,$A51,'BA History'!AJ:AJ, 1)</f>
        <v>0</v>
      </c>
      <c r="AT51" s="21">
        <f>COUNTIFS('BA History'!$B:$B,$A$51,'BA History'!AK:AK, 1)</f>
        <v>0</v>
      </c>
    </row>
    <row r="52" spans="1:46" x14ac:dyDescent="0.25">
      <c r="A52" s="14" t="s">
        <v>94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30</v>
      </c>
      <c r="H52" s="27">
        <f>AVERAGEIFS('BA History'!C:C,'BA History'!B:B,A52)</f>
        <v>15</v>
      </c>
      <c r="I52" s="27">
        <f t="array" ref="I52">MEDIAN(IF('BA History'!B:B=A52, 'BA History'!C:C))</f>
        <v>15</v>
      </c>
      <c r="J52" s="13">
        <f t="array" ref="J52">MAX(IF('BA History'!B:B=A52, 'BA History'!C:C))</f>
        <v>20</v>
      </c>
      <c r="K52" s="12">
        <f>COUNTIFS('BA History'!B:B,A52,'BA History'!D:D, 1)</f>
        <v>1</v>
      </c>
      <c r="L52" s="2">
        <f>COUNTIFS('BA History'!B:B,A52,'BA History'!D:D, 0)</f>
        <v>1</v>
      </c>
      <c r="M52" s="33">
        <f>LOOKUP(2, 1/('BA History'!$B:$B=A52), 'BA History'!$AO:$AO)</f>
        <v>0.5</v>
      </c>
      <c r="N52" s="12">
        <f>SUMIFS('BA History'!F:F,'BA History'!B:B,A52)</f>
        <v>4</v>
      </c>
      <c r="O52" s="2">
        <f>SUMIFS('BA History'!E:E,'BA History'!B:B,A52)-N52</f>
        <v>4</v>
      </c>
      <c r="P52" s="33">
        <f>LOOKUP(2, 1/('BA History'!$B:$B=A52), 'BA History'!$AM:$AM)</f>
        <v>0.5</v>
      </c>
      <c r="Q52" s="12">
        <f>SUMIFS('BA History'!H:H,'BA History'!B:B,A52)</f>
        <v>15</v>
      </c>
      <c r="R52" s="2">
        <f>SUMIFS('BA History'!G:G,'BA History'!B:B,A52)-Q52</f>
        <v>15</v>
      </c>
      <c r="S52" s="33">
        <f>LOOKUP(2, 1/('BA History'!$B:$B=A52), 'BA History'!$AN:$AN)</f>
        <v>0.51</v>
      </c>
      <c r="T52" s="12">
        <f>COUNTIFS('BA History'!$B:$B,$A$52,'BA History'!K:K, 1)</f>
        <v>0</v>
      </c>
      <c r="U52" s="2">
        <f>COUNTIFS('BA History'!$B:$B,$A$52,'BA History'!L:L, 1)</f>
        <v>0</v>
      </c>
      <c r="V52" s="2">
        <f>COUNTIFS('BA History'!$B:$B,$A$52,'BA History'!M:M, 1)</f>
        <v>0</v>
      </c>
      <c r="W52" s="2">
        <f>COUNTIFS('BA History'!$B:$B,$A$52,'BA History'!N:N, 1)</f>
        <v>0</v>
      </c>
      <c r="X52" s="2">
        <f>COUNTIFS('BA History'!$B:$B,$A$52,'BA History'!O:O, 1)</f>
        <v>0</v>
      </c>
      <c r="Y52" s="2">
        <f>COUNTIFS('BA History'!$B:$B,$A$52,'BA History'!P:P, 1)</f>
        <v>0</v>
      </c>
      <c r="Z52" s="2">
        <f>COUNTIFS('BA History'!$B:$B,$A$52,'BA History'!Q:Q, 1)</f>
        <v>0</v>
      </c>
      <c r="AA52" s="2">
        <f>COUNTIFS('BA History'!$B:$B,$A$52,'BA History'!R:R, 1)</f>
        <v>0</v>
      </c>
      <c r="AB52" s="2">
        <f>COUNTIFS('BA History'!$B:$B,$A$52,'BA History'!S:S, 1)</f>
        <v>0</v>
      </c>
      <c r="AC52" s="2">
        <f>COUNTIFS('BA History'!$B:$B,$A$52,'BA History'!T:T, 1)</f>
        <v>0</v>
      </c>
      <c r="AD52" s="2">
        <f>COUNTIFS('BA History'!$B:$B,$A52,'BA History'!U:U, 1)</f>
        <v>0</v>
      </c>
      <c r="AE52" s="2">
        <f>COUNTIFS('BA History'!$B:$B,$A$52,'BA History'!V:V, 1)</f>
        <v>0</v>
      </c>
      <c r="AF52" s="2">
        <f>COUNTIFS('BA History'!$B:$B,$A$52,'BA History'!W:W, 1)</f>
        <v>1</v>
      </c>
      <c r="AG52" s="2">
        <f>COUNTIFS('BA History'!$B:$B,$A$52,'BA History'!X:X, 1)</f>
        <v>0</v>
      </c>
      <c r="AH52" s="2">
        <f>COUNTIFS('BA History'!$B:$B,$A$52,'BA History'!Y:Y, 1)</f>
        <v>0</v>
      </c>
      <c r="AI52" s="2">
        <f>COUNTIFS('BA History'!$B:$B,$A$52,'BA History'!Z:Z, 1)</f>
        <v>0</v>
      </c>
      <c r="AJ52" s="2">
        <f>COUNTIFS('BA History'!$B:$B,$A52,'BA History'!AA:AA, 1)</f>
        <v>0</v>
      </c>
      <c r="AK52" s="2">
        <f>COUNTIFS('BA History'!$B:$B,$A52,'BA History'!AB:AB, 1)</f>
        <v>0</v>
      </c>
      <c r="AL52" s="2">
        <f>COUNTIFS('BA History'!$B:$B,$A$52,'BA History'!AC:AC, 1)</f>
        <v>1</v>
      </c>
      <c r="AM52" s="2">
        <f>COUNTIFS('BA History'!$B:$B,$A52,'BA History'!AD:AD, 1)</f>
        <v>0</v>
      </c>
      <c r="AN52" s="2">
        <f>COUNTIFS('BA History'!$B:$B,$A$52,'BA History'!AE:AE, 1)</f>
        <v>0</v>
      </c>
      <c r="AO52" s="2">
        <f>COUNTIFS('BA History'!$B:$B,$A$52,'BA History'!AF:AF, 1)</f>
        <v>0</v>
      </c>
      <c r="AP52" s="2">
        <f>COUNTIFS('BA History'!$B:$B,$A$52,'BA History'!AG:AG, 1)</f>
        <v>1</v>
      </c>
      <c r="AQ52" s="2">
        <f>COUNTIFS('BA History'!$B:$B,$A$52,'BA History'!AH:AH, 1)</f>
        <v>1</v>
      </c>
      <c r="AR52" s="2">
        <f>COUNTIFS('BA History'!$B:$B,$A$52,'BA History'!AI:AI, 1)</f>
        <v>0</v>
      </c>
      <c r="AS52" s="2">
        <f>COUNTIFS('BA History'!$B:$B,$A52,'BA History'!AJ:AJ, 1)</f>
        <v>0</v>
      </c>
      <c r="AT52" s="21">
        <f>COUNTIFS('BA History'!$B:$B,$A$52,'BA History'!AK:AK, 1)</f>
        <v>0</v>
      </c>
    </row>
    <row r="53" spans="1:46" x14ac:dyDescent="0.25">
      <c r="A53" s="14" t="s">
        <v>127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13</v>
      </c>
      <c r="H53" s="27">
        <f>AVERAGEIFS('BA History'!C:C,'BA History'!B:B,A53)</f>
        <v>13</v>
      </c>
      <c r="I53" s="27">
        <f t="array" ref="I53">MEDIAN(IF('BA History'!B:B=A53, 'BA History'!C:C))</f>
        <v>13</v>
      </c>
      <c r="J53" s="13">
        <f t="array" ref="J53">MAX(IF('BA History'!B:B=A53, 'BA History'!C:C))</f>
        <v>13</v>
      </c>
      <c r="K53" s="12">
        <f>COUNTIFS('BA History'!B:B,A53,'BA History'!D:D, 1)</f>
        <v>1</v>
      </c>
      <c r="L53" s="2">
        <f>COUNTIFS('BA History'!B:B,A53,'BA History'!D:D, 0)</f>
        <v>0</v>
      </c>
      <c r="M53" s="33">
        <f>LOOKUP(2, 1/('BA History'!$B:$B=A53), 'BA History'!$AO:$AO)</f>
        <v>1</v>
      </c>
      <c r="N53" s="12">
        <f>SUMIFS('BA History'!F:F,'BA History'!B:B,A53)</f>
        <v>3</v>
      </c>
      <c r="O53" s="2">
        <f>SUMIFS('BA History'!E:E,'BA History'!B:B,A53)-N53</f>
        <v>0</v>
      </c>
      <c r="P53" s="33">
        <f>LOOKUP(2, 1/('BA History'!$B:$B=A53), 'BA History'!$AM:$AM)</f>
        <v>1</v>
      </c>
      <c r="Q53" s="12">
        <f>SUMIFS('BA History'!H:H,'BA History'!B:B,A53)</f>
        <v>9</v>
      </c>
      <c r="R53" s="2">
        <f>SUMIFS('BA History'!G:G,'BA History'!B:B,A53)-Q53</f>
        <v>4</v>
      </c>
      <c r="S53" s="33">
        <f>LOOKUP(2, 1/('BA History'!$B:$B=A53), 'BA History'!$AN:$AN)</f>
        <v>0.69</v>
      </c>
      <c r="T53" s="12">
        <f>COUNTIFS('BA History'!$B:$B,$A$53,'BA History'!K:K, 1)</f>
        <v>0</v>
      </c>
      <c r="U53" s="2">
        <f>COUNTIFS('BA History'!$B:$B,$A$53,'BA History'!L:L, 1)</f>
        <v>0</v>
      </c>
      <c r="V53" s="2">
        <f>COUNTIFS('BA History'!$B:$B,$A$53,'BA History'!M:M, 1)</f>
        <v>1</v>
      </c>
      <c r="W53" s="2">
        <f>COUNTIFS('BA History'!$B:$B,$A$53,'BA History'!N:N, 1)</f>
        <v>1</v>
      </c>
      <c r="X53" s="2">
        <f>COUNTIFS('BA History'!$B:$B,$A$53,'BA History'!O:O, 1)</f>
        <v>0</v>
      </c>
      <c r="Y53" s="2">
        <f>COUNTIFS('BA History'!$B:$B,$A$53,'BA History'!P:P, 1)</f>
        <v>0</v>
      </c>
      <c r="Z53" s="2">
        <f>COUNTIFS('BA History'!$B:$B,$A$53,'BA History'!Q:Q, 1)</f>
        <v>0</v>
      </c>
      <c r="AA53" s="2">
        <f>COUNTIFS('BA History'!$B:$B,$A$53,'BA History'!R:R, 1)</f>
        <v>0</v>
      </c>
      <c r="AB53" s="2">
        <f>COUNTIFS('BA History'!$B:$B,$A$53,'BA History'!S:S, 1)</f>
        <v>0</v>
      </c>
      <c r="AC53" s="2">
        <f>COUNTIFS('BA History'!$B:$B,$A$53,'BA History'!T:T, 1)</f>
        <v>0</v>
      </c>
      <c r="AD53" s="2">
        <f>COUNTIFS('BA History'!$B:$B,$A53,'BA History'!U:U, 1)</f>
        <v>0</v>
      </c>
      <c r="AE53" s="2">
        <f>COUNTIFS('BA History'!$B:$B,$A$53,'BA History'!V:V, 1)</f>
        <v>0</v>
      </c>
      <c r="AF53" s="2">
        <f>COUNTIFS('BA History'!$B:$B,$A$53,'BA History'!W:W, 1)</f>
        <v>0</v>
      </c>
      <c r="AG53" s="2">
        <f>COUNTIFS('BA History'!$B:$B,$A$53,'BA History'!X:X, 1)</f>
        <v>0</v>
      </c>
      <c r="AH53" s="2">
        <f>COUNTIFS('BA History'!$B:$B,$A$53,'BA History'!Y:Y, 1)</f>
        <v>0</v>
      </c>
      <c r="AI53" s="2">
        <f>COUNTIFS('BA History'!$B:$B,$A$53,'BA History'!Z:Z, 1)</f>
        <v>0</v>
      </c>
      <c r="AJ53" s="2">
        <f>COUNTIFS('BA History'!$B:$B,$A53,'BA History'!AA:AA, 1)</f>
        <v>0</v>
      </c>
      <c r="AK53" s="2">
        <f>COUNTIFS('BA History'!$B:$B,$A$53,'BA History'!AB:AB, 1)</f>
        <v>0</v>
      </c>
      <c r="AL53" s="2">
        <f>COUNTIFS('BA History'!$B:$B,$A$53,'BA History'!AC:AC, 1)</f>
        <v>0</v>
      </c>
      <c r="AM53" s="2">
        <f>COUNTIFS('BA History'!$B:$B,$A53,'BA History'!AD:AD, 1)</f>
        <v>0</v>
      </c>
      <c r="AN53" s="2">
        <f>COUNTIFS('BA History'!$B:$B,$A$53,'BA History'!AE:AE, 1)</f>
        <v>0</v>
      </c>
      <c r="AO53" s="2">
        <f>COUNTIFS('BA History'!$B:$B,$A$53,'BA History'!AF:AF, 1)</f>
        <v>1</v>
      </c>
      <c r="AP53" s="2">
        <f>COUNTIFS('BA History'!$B:$B,$A$53,'BA History'!AG:AG, 1)</f>
        <v>0</v>
      </c>
      <c r="AQ53" s="2">
        <f>COUNTIFS('BA History'!$B:$B,$A$53,'BA History'!AH:AH, 1)</f>
        <v>0</v>
      </c>
      <c r="AR53" s="2">
        <f>COUNTIFS('BA History'!$B:$B,$A$53,'BA History'!AI:AI, 1)</f>
        <v>0</v>
      </c>
      <c r="AS53" s="2">
        <f>COUNTIFS('BA History'!$B:$B,$A53,'BA History'!AJ:AJ, 1)</f>
        <v>0</v>
      </c>
      <c r="AT53" s="21">
        <f>COUNTIFS('BA History'!$B:$B,$A$53,'BA History'!AK:AK, 1)</f>
        <v>0</v>
      </c>
    </row>
    <row r="54" spans="1:46" x14ac:dyDescent="0.25">
      <c r="A54" s="12" t="s">
        <v>6</v>
      </c>
      <c r="B54" s="1" t="s">
        <v>130</v>
      </c>
      <c r="C54" s="3" t="s">
        <v>70</v>
      </c>
      <c r="D54" s="1">
        <v>3</v>
      </c>
      <c r="E54" s="1">
        <v>1</v>
      </c>
      <c r="F54" s="1">
        <v>1</v>
      </c>
      <c r="G54" s="12">
        <f>SUMIFS('BA History'!C:C,'BA History'!B:B,A54)</f>
        <v>2398</v>
      </c>
      <c r="H54" s="27">
        <f>AVERAGEIFS('BA History'!C:C,'BA History'!B:B,A54)</f>
        <v>23.98</v>
      </c>
      <c r="I54" s="27">
        <f t="array" ref="I54">MEDIAN(IF('BA History'!B:B=A54, 'BA History'!C:C))</f>
        <v>23</v>
      </c>
      <c r="J54" s="13">
        <f t="array" ref="J54">MAX(IF('BA History'!B:B=A54, 'BA History'!C:C))</f>
        <v>42</v>
      </c>
      <c r="K54" s="12">
        <f>COUNTIFS('BA History'!B:B,A54,'BA History'!D:D, 1)</f>
        <v>62</v>
      </c>
      <c r="L54" s="2">
        <f>COUNTIFS('BA History'!B:B,A54,'BA History'!D:D, 0)</f>
        <v>38</v>
      </c>
      <c r="M54" s="33">
        <f>LOOKUP(2, 1/('BA History'!$B:$B=A54), 'BA History'!$AO:$AO)</f>
        <v>0.62</v>
      </c>
      <c r="N54" s="12">
        <f>SUMIFS('BA History'!F:F,'BA History'!B:B,A54)</f>
        <v>225</v>
      </c>
      <c r="O54" s="2">
        <f>SUMIFS('BA History'!E:E,'BA History'!B:B,A54)-N54</f>
        <v>180</v>
      </c>
      <c r="P54" s="33">
        <f>LOOKUP(2, 1/('BA History'!$B:$B=A54), 'BA History'!$AM:$AM)</f>
        <v>0.56080000000000008</v>
      </c>
      <c r="Q54" s="12">
        <f>SUMIFS('BA History'!H:H,'BA History'!B:B,A54)</f>
        <v>884</v>
      </c>
      <c r="R54" s="2">
        <f>SUMIFS('BA History'!G:G,'BA History'!B:B,A54)-Q54</f>
        <v>808</v>
      </c>
      <c r="S54" s="33">
        <f>LOOKUP(2, 1/('BA History'!$B:$B=A54), 'BA History'!$AN:$AN)</f>
        <v>0.52319999999999989</v>
      </c>
      <c r="T54" s="12">
        <f>COUNTIFS('BA History'!$B:$B,$A$54,'BA History'!K:K, 1)</f>
        <v>10</v>
      </c>
      <c r="U54" s="2">
        <f>COUNTIFS('BA History'!$B:$B,$A$54,'BA History'!L:L, 1)</f>
        <v>8</v>
      </c>
      <c r="V54" s="2">
        <f>COUNTIFS('BA History'!$B:$B,$A$54,'BA History'!M:M, 1)</f>
        <v>20</v>
      </c>
      <c r="W54" s="2">
        <f>COUNTIFS('BA History'!$B:$B,$A$54,'BA History'!N:N, 1)</f>
        <v>19</v>
      </c>
      <c r="X54" s="2">
        <f>COUNTIFS('BA History'!$B:$B,$A$54,'BA History'!O:O, 1)</f>
        <v>4</v>
      </c>
      <c r="Y54" s="2">
        <f>COUNTIFS('BA History'!$B:$B,$A$54,'BA History'!P:P, 1)</f>
        <v>2</v>
      </c>
      <c r="Z54" s="2">
        <f>COUNTIFS('BA History'!$B:$B,$A$54,'BA History'!Q:Q, 1)</f>
        <v>6</v>
      </c>
      <c r="AA54" s="2">
        <f>COUNTIFS('BA History'!$B:$B,$A$54,'BA History'!R:R, 1)</f>
        <v>7</v>
      </c>
      <c r="AB54" s="2">
        <f>COUNTIFS('BA History'!$B:$B,$A$54,'BA History'!S:S, 1)</f>
        <v>3</v>
      </c>
      <c r="AC54" s="2">
        <f>COUNTIFS('BA History'!$B:$B,$A$54,'BA History'!T:T, 1)</f>
        <v>0</v>
      </c>
      <c r="AD54" s="2">
        <f>COUNTIFS('BA History'!$B:$B,$A54,'BA History'!U:U, 1)</f>
        <v>0</v>
      </c>
      <c r="AE54" s="2">
        <f>COUNTIFS('BA History'!$B:$B,$A$54,'BA History'!V:V, 1)</f>
        <v>5</v>
      </c>
      <c r="AF54" s="2">
        <f>COUNTIFS('BA History'!$B:$B,$A$54,'BA History'!W:W, 1)</f>
        <v>14</v>
      </c>
      <c r="AG54" s="2">
        <f>COUNTIFS('BA History'!$B:$B,$A$54,'BA History'!X:X, 1)</f>
        <v>5</v>
      </c>
      <c r="AH54" s="2">
        <f>COUNTIFS('BA History'!$B:$B,$A$54,'BA History'!Y:Y, 1)</f>
        <v>2</v>
      </c>
      <c r="AI54" s="2">
        <f>COUNTIFS('BA History'!$B:$B,$A$54,'BA History'!Z:Z, 1)</f>
        <v>9</v>
      </c>
      <c r="AJ54" s="2">
        <f>COUNTIFS('BA History'!$B:$B,$A54,'BA History'!AA:AA, 1)</f>
        <v>0</v>
      </c>
      <c r="AK54" s="2">
        <f>COUNTIFS('BA History'!$B:$B,$A54,'BA History'!AB:AB, 1)</f>
        <v>2</v>
      </c>
      <c r="AL54" s="2">
        <f>COUNTIFS('BA History'!$B:$B,$A$54,'BA History'!AC:AC, 1)</f>
        <v>29</v>
      </c>
      <c r="AM54" s="2">
        <f>COUNTIFS('BA History'!$B:$B,$A54,'BA History'!AD:AD, 1)</f>
        <v>0</v>
      </c>
      <c r="AN54" s="2">
        <f>COUNTIFS('BA History'!$B:$B,$A$54,'BA History'!AE:AE, 1)</f>
        <v>2</v>
      </c>
      <c r="AO54" s="2">
        <f>COUNTIFS('BA History'!$B:$B,$A$54,'BA History'!AF:AF, 1)</f>
        <v>27</v>
      </c>
      <c r="AP54" s="2">
        <f>COUNTIFS('BA History'!$B:$B,$A$54,'BA History'!AG:AG, 1)</f>
        <v>13</v>
      </c>
      <c r="AQ54" s="2">
        <f>COUNTIFS('BA History'!$B:$B,$A$54,'BA History'!AH:AH, 1)</f>
        <v>16</v>
      </c>
      <c r="AR54" s="2">
        <f>COUNTIFS('BA History'!$B:$B,$A$54,'BA History'!AI:AI, 1)</f>
        <v>19</v>
      </c>
      <c r="AS54" s="2">
        <f>COUNTIFS('BA History'!$B:$B,$A54,'BA History'!AJ:AJ, 1)</f>
        <v>0</v>
      </c>
      <c r="AT54" s="21">
        <f>COUNTIFS('BA History'!$B:$B,$A$54,'BA History'!AK:AK, 1)</f>
        <v>3</v>
      </c>
    </row>
    <row r="55" spans="1:46" x14ac:dyDescent="0.25">
      <c r="A55" s="12" t="s">
        <v>16</v>
      </c>
      <c r="B55" s="2" t="s">
        <v>70</v>
      </c>
      <c r="C55" s="3" t="s">
        <v>70</v>
      </c>
      <c r="D55" s="2"/>
      <c r="E55" s="2"/>
      <c r="F55" s="2"/>
      <c r="G55" s="12">
        <f>SUMIFS('BA History'!C:C,'BA History'!B:B,A55)</f>
        <v>273</v>
      </c>
      <c r="H55" s="27">
        <f>AVERAGEIFS('BA History'!C:C,'BA History'!B:B,A55)</f>
        <v>18.2</v>
      </c>
      <c r="I55" s="27">
        <f t="array" ref="I55">MEDIAN(IF('BA History'!B:B=A55, 'BA History'!C:C))</f>
        <v>18</v>
      </c>
      <c r="J55" s="13">
        <f t="array" ref="J55">MAX(IF('BA History'!B:B=A55, 'BA History'!C:C))</f>
        <v>30</v>
      </c>
      <c r="K55" s="12">
        <f>COUNTIFS('BA History'!B:B,A55,'BA History'!D:D, 1)</f>
        <v>9</v>
      </c>
      <c r="L55" s="2">
        <f>COUNTIFS('BA History'!B:B,A55,'BA History'!D:D, 0)</f>
        <v>6</v>
      </c>
      <c r="M55" s="33">
        <f>LOOKUP(2, 1/('BA History'!$B:$B=A55), 'BA History'!$AO:$AO)</f>
        <v>0.6</v>
      </c>
      <c r="N55" s="12">
        <f>SUMIFS('BA History'!F:F,'BA History'!B:B,A55)</f>
        <v>32</v>
      </c>
      <c r="O55" s="2">
        <f>SUMIFS('BA History'!E:E,'BA History'!B:B,A55)-N55</f>
        <v>23</v>
      </c>
      <c r="P55" s="33">
        <f>LOOKUP(2, 1/('BA History'!$B:$B=A55), 'BA History'!$AM:$AM)</f>
        <v>0.60666666666666669</v>
      </c>
      <c r="Q55" s="12">
        <f>SUMIFS('BA History'!H:H,'BA History'!B:B,A55)</f>
        <v>126</v>
      </c>
      <c r="R55" s="2">
        <f>SUMIFS('BA History'!G:G,'BA History'!B:B,A55)-Q55</f>
        <v>104</v>
      </c>
      <c r="S55" s="33">
        <f>LOOKUP(2, 1/('BA History'!$B:$B=A55), 'BA History'!$AN:$AN)</f>
        <v>0.56399999999999995</v>
      </c>
      <c r="T55" s="12">
        <f>COUNTIFS('BA History'!$B:$B,$A$55,'BA History'!K:K, 1)</f>
        <v>0</v>
      </c>
      <c r="U55" s="2">
        <f>COUNTIFS('BA History'!$B:$B,$A$55,'BA History'!L:L, 1)</f>
        <v>4</v>
      </c>
      <c r="V55" s="2">
        <f>COUNTIFS('BA History'!$B:$B,$A$55,'BA History'!M:M, 1)</f>
        <v>2</v>
      </c>
      <c r="W55" s="2">
        <f>COUNTIFS('BA History'!$B:$B,$A$55,'BA History'!N:N, 1)</f>
        <v>5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3</v>
      </c>
      <c r="AA55" s="2">
        <f>COUNTIFS('BA History'!$B:$B,$A$55,'BA History'!R:R, 1)</f>
        <v>1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History'!$B:$B,$A55,'BA History'!U:U, 1)</f>
        <v>0</v>
      </c>
      <c r="AE55" s="2">
        <f>COUNTIFS('BA History'!$B:$B,$A$55,'BA History'!V:V, 1)</f>
        <v>0</v>
      </c>
      <c r="AF55" s="2">
        <f>COUNTIFS('BA History'!$B:$B,$A$55,'BA History'!W:W, 1)</f>
        <v>2</v>
      </c>
      <c r="AG55" s="2">
        <f>COUNTIFS('BA History'!$B:$B,$A$55,'BA History'!X:X, 1)</f>
        <v>1</v>
      </c>
      <c r="AH55" s="2">
        <f>COUNTIFS('BA History'!$B:$B,$A$55,'BA History'!Y:Y, 1)</f>
        <v>1</v>
      </c>
      <c r="AI55" s="2">
        <f>COUNTIFS('BA History'!$B:$B,$A$55,'BA History'!Z:Z, 1)</f>
        <v>1</v>
      </c>
      <c r="AJ55" s="2">
        <f>COUNTIFS('BA History'!$B:$B,$A55,'BA History'!AA:AA, 1)</f>
        <v>0</v>
      </c>
      <c r="AK55" s="2">
        <f>COUNTIFS('BA History'!$B:$B,$A55,'BA History'!AB:AB, 1)</f>
        <v>0</v>
      </c>
      <c r="AL55" s="2">
        <f>COUNTIFS('BA History'!$B:$B,$A$55,'BA History'!AC:AC, 1)</f>
        <v>5</v>
      </c>
      <c r="AM55" s="2">
        <f>COUNTIFS('BA History'!$B:$B,$A55,'BA History'!AD:AD, 1)</f>
        <v>0</v>
      </c>
      <c r="AN55" s="2">
        <f>COUNTIFS('BA History'!$B:$B,$A$55,'BA History'!AE:AE, 1)</f>
        <v>2</v>
      </c>
      <c r="AO55" s="2">
        <f>COUNTIFS('BA History'!$B:$B,$A$55,'BA History'!AF:AF, 1)</f>
        <v>2</v>
      </c>
      <c r="AP55" s="2">
        <f>COUNTIFS('BA History'!$B:$B,$A$55,'BA History'!AG:AG, 1)</f>
        <v>0</v>
      </c>
      <c r="AQ55" s="2">
        <f>COUNTIFS('BA History'!$B:$B,$A$55,'BA History'!AH:AH, 1)</f>
        <v>3</v>
      </c>
      <c r="AR55" s="2">
        <f>COUNTIFS('BA History'!$B:$B,$A$55,'BA History'!AI:AI, 1)</f>
        <v>0</v>
      </c>
      <c r="AS55" s="2">
        <f>COUNTIFS('BA History'!$B:$B,$A55,'BA History'!AJ:AJ, 1)</f>
        <v>0</v>
      </c>
      <c r="AT55" s="21">
        <f>COUNTIFS('BA History'!$B:$B,$A$55,'BA History'!AK:AK, 1)</f>
        <v>0</v>
      </c>
    </row>
    <row r="56" spans="1:46" x14ac:dyDescent="0.25">
      <c r="A56" s="12" t="s">
        <v>150</v>
      </c>
      <c r="B56" s="2" t="s">
        <v>70</v>
      </c>
      <c r="C56" s="3" t="s">
        <v>70</v>
      </c>
      <c r="D56" s="2">
        <v>1</v>
      </c>
      <c r="E56" s="2"/>
      <c r="F56" s="2"/>
      <c r="G56" s="12">
        <f>SUMIFS('BA History'!C:C,'BA History'!B:B,A56)</f>
        <v>26</v>
      </c>
      <c r="H56" s="27">
        <f>AVERAGEIFS('BA History'!C:C,'BA History'!B:B,A56)</f>
        <v>13</v>
      </c>
      <c r="I56" s="27">
        <f t="array" ref="I56">MEDIAN(IF('BA History'!B:B=A56, 'BA History'!C:C))</f>
        <v>13</v>
      </c>
      <c r="J56" s="13">
        <f t="array" ref="J56">MAX(IF('BA History'!B:B=A56, 'BA History'!C:C))</f>
        <v>16</v>
      </c>
      <c r="K56" s="12">
        <f>COUNTIFS('BA History'!B:B,A56,'BA History'!D:D, 1)</f>
        <v>0</v>
      </c>
      <c r="L56" s="2">
        <f>COUNTIFS('BA History'!B:B,A56,'BA History'!D:D, 0)</f>
        <v>2</v>
      </c>
      <c r="M56" s="33">
        <f>LOOKUP(2, 1/('BA History'!$B:$B=A56), 'BA History'!$AO:$AO)</f>
        <v>0</v>
      </c>
      <c r="N56" s="12">
        <f>SUMIFS('BA History'!F:F,'BA History'!B:B,A56)</f>
        <v>3</v>
      </c>
      <c r="O56" s="2">
        <f>SUMIFS('BA History'!E:E,'BA History'!B:B,A56)-N56</f>
        <v>6</v>
      </c>
      <c r="P56" s="33">
        <f>LOOKUP(2, 1/('BA History'!$B:$B=A56), 'BA History'!$AM:$AM)</f>
        <v>0.32500000000000001</v>
      </c>
      <c r="Q56" s="12">
        <f>SUMIFS('BA History'!H:H,'BA History'!B:B,A56)</f>
        <v>19</v>
      </c>
      <c r="R56" s="2">
        <f>SUMIFS('BA History'!G:G,'BA History'!B:B,A56)-Q56</f>
        <v>22</v>
      </c>
      <c r="S56" s="33">
        <f>LOOKUP(2, 1/('BA History'!$B:$B=A56), 'BA History'!$AN:$AN)</f>
        <v>0.46499999999999997</v>
      </c>
      <c r="T56" s="12">
        <f>COUNTIFS('BA History'!$B:$B,$A$56,'BA History'!K:K, 1)</f>
        <v>0</v>
      </c>
      <c r="U56" s="2">
        <f>COUNTIFS('BA History'!$B:$B,$A$56,'BA History'!L:L, 1)</f>
        <v>0</v>
      </c>
      <c r="V56" s="2">
        <f>COUNTIFS('BA History'!$B:$B,$A$56,'BA History'!M:M, 1)</f>
        <v>0</v>
      </c>
      <c r="W56" s="2">
        <f>COUNTIFS('BA History'!$B:$B,$A$56,'BA History'!N:N, 1)</f>
        <v>1</v>
      </c>
      <c r="X56" s="2">
        <f>COUNTIFS('BA History'!$B:$B,$A$56,'BA History'!O:O, 1)</f>
        <v>0</v>
      </c>
      <c r="Y56" s="2">
        <f>COUNTIFS('BA History'!$B:$B,$A$56,'BA History'!P:P, 1)</f>
        <v>0</v>
      </c>
      <c r="Z56" s="2">
        <f>COUNTIFS('BA History'!$B:$B,$A$56,'BA History'!Q:Q, 1)</f>
        <v>0</v>
      </c>
      <c r="AA56" s="2">
        <f>COUNTIFS('BA History'!$B:$B,$A$56,'BA History'!R:R, 1)</f>
        <v>0</v>
      </c>
      <c r="AB56" s="2">
        <f>COUNTIFS('BA History'!$B:$B,$A$56,'BA History'!S:S, 1)</f>
        <v>0</v>
      </c>
      <c r="AC56" s="2">
        <f>COUNTIFS('BA History'!$B:$B,$A$56,'BA History'!T:T, 1)</f>
        <v>0</v>
      </c>
      <c r="AD56" s="2">
        <f>COUNTIFS('BA History'!$B:$B,$A56,'BA History'!U:U, 1)</f>
        <v>0</v>
      </c>
      <c r="AE56" s="2">
        <f>COUNTIFS('BA History'!$B:$B,$A$56,'BA History'!V:V, 1)</f>
        <v>0</v>
      </c>
      <c r="AF56" s="2">
        <f>COUNTIFS('BA History'!$B:$B,$A$56,'BA History'!W:W, 1)</f>
        <v>1</v>
      </c>
      <c r="AG56" s="2">
        <f>COUNTIFS('BA History'!$B:$B,$A$56,'BA History'!X:X, 1)</f>
        <v>0</v>
      </c>
      <c r="AH56" s="2">
        <f>COUNTIFS('BA History'!$B:$B,$A$56,'BA History'!Y:Y, 1)</f>
        <v>0</v>
      </c>
      <c r="AI56" s="2">
        <f>COUNTIFS('BA History'!$B:$B,$A$56,'BA History'!Z:Z, 1)</f>
        <v>0</v>
      </c>
      <c r="AJ56" s="2">
        <f>COUNTIFS('BA History'!$B:$B,$A56,'BA History'!AA:AA, 1)</f>
        <v>0</v>
      </c>
      <c r="AK56" s="2">
        <f>COUNTIFS('BA History'!$B:$B,$A56,'BA History'!AB:AB, 1)</f>
        <v>0</v>
      </c>
      <c r="AL56" s="2">
        <f>COUNTIFS('BA History'!$B:$B,$A$56,'BA History'!AC:AC, 1)</f>
        <v>0</v>
      </c>
      <c r="AM56" s="2">
        <f>COUNTIFS('BA History'!$B:$B,$A56,'BA History'!AD:AD, 1)</f>
        <v>0</v>
      </c>
      <c r="AN56" s="2">
        <f>COUNTIFS('BA History'!$B:$B,$A$56,'BA History'!AE:AE, 1)</f>
        <v>0</v>
      </c>
      <c r="AO56" s="2">
        <f>COUNTIFS('BA History'!$B:$B,$A$56,'BA History'!AF:AF, 1)</f>
        <v>0</v>
      </c>
      <c r="AP56" s="2">
        <f>COUNTIFS('BA History'!$B:$B,$A$56,'BA History'!AG:AG, 1)</f>
        <v>1</v>
      </c>
      <c r="AQ56" s="2">
        <f>COUNTIFS('BA History'!$B:$B,$A$56,'BA History'!AH:AH, 1)</f>
        <v>0</v>
      </c>
      <c r="AR56" s="2">
        <f>COUNTIFS('BA History'!$B:$B,$A$56,'BA History'!AI:AI, 1)</f>
        <v>0</v>
      </c>
      <c r="AS56" s="2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2" t="s">
        <v>90</v>
      </c>
      <c r="B57" s="2" t="s">
        <v>70</v>
      </c>
      <c r="C57" s="3" t="s">
        <v>70</v>
      </c>
      <c r="D57" s="2">
        <v>3</v>
      </c>
      <c r="E57" s="2">
        <v>4</v>
      </c>
      <c r="F57" s="2"/>
      <c r="G57" s="12">
        <f>SUMIFS('BA History'!C:C,'BA History'!B:B,A57)</f>
        <v>1074</v>
      </c>
      <c r="H57" s="27">
        <f>AVERAGEIFS('BA History'!C:C,'BA History'!B:B,A57)</f>
        <v>18.842105263157894</v>
      </c>
      <c r="I57" s="27">
        <f t="array" ref="I57">MEDIAN(IF('BA History'!B:B=A57, 'BA History'!C:C))</f>
        <v>17</v>
      </c>
      <c r="J57" s="13">
        <f t="array" ref="J57">MAX(IF('BA History'!B:B=A57, 'BA History'!C:C))</f>
        <v>36</v>
      </c>
      <c r="K57" s="12">
        <f>COUNTIFS('BA History'!B:B,A57,'BA History'!D:D, 1)</f>
        <v>31</v>
      </c>
      <c r="L57" s="2">
        <f>COUNTIFS('BA History'!B:B,A57,'BA History'!D:D, 0)</f>
        <v>26</v>
      </c>
      <c r="M57" s="33">
        <f>LOOKUP(2, 1/('BA History'!$B:$B=A57), 'BA History'!$AO:$AO)</f>
        <v>0.54385964912280704</v>
      </c>
      <c r="N57" s="12">
        <f>SUMIFS('BA History'!F:F,'BA History'!B:B,A57)</f>
        <v>125</v>
      </c>
      <c r="O57" s="2">
        <f>SUMIFS('BA History'!E:E,'BA History'!B:B,A57)-N57</f>
        <v>107</v>
      </c>
      <c r="P57" s="33">
        <f>LOOKUP(2, 1/('BA History'!$B:$B=A57), 'BA History'!$AM:$AM)</f>
        <v>0.54999999999999993</v>
      </c>
      <c r="Q57" s="12">
        <f>SUMIFS('BA History'!H:H,'BA History'!B:B,A57)</f>
        <v>493</v>
      </c>
      <c r="R57" s="2">
        <f>SUMIFS('BA History'!G:G,'BA History'!B:B,A57)-Q57</f>
        <v>465</v>
      </c>
      <c r="S57" s="33">
        <f>LOOKUP(2, 1/('BA History'!$B:$B=A57), 'BA History'!$AN:$AN)</f>
        <v>0.52052631578947373</v>
      </c>
      <c r="T57" s="12">
        <f>COUNTIFS('BA History'!$B:$B,$A$57,'BA History'!K:K, 1)</f>
        <v>7</v>
      </c>
      <c r="U57" s="2">
        <f>COUNTIFS('BA History'!$B:$B,$A$57,'BA History'!L:L, 1)</f>
        <v>6</v>
      </c>
      <c r="V57" s="2">
        <f>COUNTIFS('BA History'!$B:$B,$A$57,'BA History'!M:M, 1)</f>
        <v>14</v>
      </c>
      <c r="W57" s="2">
        <f>COUNTIFS('BA History'!$B:$B,$A$57,'BA History'!N:N, 1)</f>
        <v>13</v>
      </c>
      <c r="X57" s="2">
        <f>COUNTIFS('BA History'!$B:$B,$A$57,'BA History'!O:O, 1)</f>
        <v>3</v>
      </c>
      <c r="Y57" s="2">
        <f>COUNTIFS('BA History'!$B:$B,$A$57,'BA History'!P:P, 1)</f>
        <v>1</v>
      </c>
      <c r="Z57" s="2">
        <f>COUNTIFS('BA History'!$B:$B,$A$57,'BA History'!Q:Q, 1)</f>
        <v>4</v>
      </c>
      <c r="AA57" s="2">
        <f>COUNTIFS('BA History'!$B:$B,$A$57,'BA History'!R:R, 1)</f>
        <v>3</v>
      </c>
      <c r="AB57" s="2">
        <f>COUNTIFS('BA History'!$B:$B,$A$57,'BA History'!S:S, 1)</f>
        <v>3</v>
      </c>
      <c r="AC57" s="2">
        <f>COUNTIFS('BA History'!$B:$B,$A$57,'BA History'!T:T, 1)</f>
        <v>0</v>
      </c>
      <c r="AD57" s="2">
        <f>COUNTIFS('BA History'!$B:$B,$A57,'BA History'!U:U, 1)</f>
        <v>0</v>
      </c>
      <c r="AE57" s="2">
        <f>COUNTIFS('BA History'!$B:$B,$A$57,'BA History'!V:V, 1)</f>
        <v>2</v>
      </c>
      <c r="AF57" s="2">
        <f>COUNTIFS('BA History'!$B:$B,$A$57,'BA History'!W:W, 1)</f>
        <v>8</v>
      </c>
      <c r="AG57" s="2">
        <f>COUNTIFS('BA History'!$B:$B,$A$57,'BA History'!X:X, 1)</f>
        <v>0</v>
      </c>
      <c r="AH57" s="2">
        <f>COUNTIFS('BA History'!$B:$B,$A$57,'BA History'!Y:Y, 1)</f>
        <v>0</v>
      </c>
      <c r="AI57" s="2">
        <f>COUNTIFS('BA History'!$B:$B,$A$57,'BA History'!Z:Z, 1)</f>
        <v>11</v>
      </c>
      <c r="AJ57" s="2">
        <f>COUNTIFS('BA History'!$B:$B,$A57,'BA History'!AA:AA, 1)</f>
        <v>0</v>
      </c>
      <c r="AK57" s="2">
        <f>COUNTIFS('BA History'!$B:$B,$A57,'BA History'!AB:AB, 1)</f>
        <v>0</v>
      </c>
      <c r="AL57" s="2">
        <f>COUNTIFS('BA History'!$B:$B,$A$57,'BA History'!AC:AC, 1)</f>
        <v>11</v>
      </c>
      <c r="AM57" s="2">
        <f>COUNTIFS('BA History'!$B:$B,$A57,'BA History'!AD:AD, 1)</f>
        <v>0</v>
      </c>
      <c r="AN57" s="2">
        <f>COUNTIFS('BA History'!$B:$B,$A$57,'BA History'!AE:AE, 1)</f>
        <v>2</v>
      </c>
      <c r="AO57" s="2">
        <f>COUNTIFS('BA History'!$B:$B,$A$57,'BA History'!AF:AF, 1)</f>
        <v>15</v>
      </c>
      <c r="AP57" s="2">
        <f>COUNTIFS('BA History'!$B:$B,$A$57,'BA History'!AG:AG, 1)</f>
        <v>8</v>
      </c>
      <c r="AQ57" s="2">
        <f>COUNTIFS('BA History'!$B:$B,$A$57,'BA History'!AH:AH, 1)</f>
        <v>7</v>
      </c>
      <c r="AR57" s="2">
        <f>COUNTIFS('BA History'!$B:$B,$A$57,'BA History'!AI:AI, 1)</f>
        <v>7</v>
      </c>
      <c r="AS57" s="2">
        <f>COUNTIFS('BA History'!$B:$B,$A57,'BA History'!AJ:AJ, 1)</f>
        <v>0</v>
      </c>
      <c r="AT57" s="21">
        <f>COUNTIFS('BA History'!$B:$B,$A$57,'BA History'!AK:AK, 1)</f>
        <v>0</v>
      </c>
    </row>
    <row r="58" spans="1:46" x14ac:dyDescent="0.25">
      <c r="A58" s="12" t="s">
        <v>13</v>
      </c>
      <c r="B58" s="2" t="s">
        <v>70</v>
      </c>
      <c r="C58" s="3" t="s">
        <v>70</v>
      </c>
      <c r="D58" s="2">
        <v>1</v>
      </c>
      <c r="E58" s="2"/>
      <c r="F58" s="2"/>
      <c r="G58" s="12">
        <f>SUMIFS('BA History'!C:C,'BA History'!B:B,A58)</f>
        <v>435</v>
      </c>
      <c r="H58" s="27">
        <f>AVERAGEIFS('BA History'!C:C,'BA History'!B:B,A58)</f>
        <v>16.111111111111111</v>
      </c>
      <c r="I58" s="27">
        <f t="array" ref="I58">MEDIAN(IF('BA History'!B:B=A58, 'BA History'!C:C))</f>
        <v>14</v>
      </c>
      <c r="J58" s="13">
        <f t="array" ref="J58">MAX(IF('BA History'!B:B=A58, 'BA History'!C:C))</f>
        <v>30</v>
      </c>
      <c r="K58" s="12">
        <f>COUNTIFS('BA History'!B:B,A58,'BA History'!D:D, 1)</f>
        <v>13</v>
      </c>
      <c r="L58" s="2">
        <f>COUNTIFS('BA History'!B:B,A58,'BA History'!D:D, 0)</f>
        <v>14</v>
      </c>
      <c r="M58" s="33">
        <f>LOOKUP(2, 1/('BA History'!$B:$B=A58), 'BA History'!$AO:$AO)</f>
        <v>0.48148148148148145</v>
      </c>
      <c r="N58" s="12">
        <f>SUMIFS('BA History'!F:F,'BA History'!B:B,A58)</f>
        <v>52</v>
      </c>
      <c r="O58" s="2">
        <f>SUMIFS('BA History'!E:E,'BA History'!B:B,A58)-N58</f>
        <v>58</v>
      </c>
      <c r="P58" s="33">
        <f>LOOKUP(2, 1/('BA History'!$B:$B=A58), 'BA History'!$AM:$AM)</f>
        <v>0.47111111111111109</v>
      </c>
      <c r="Q58" s="12">
        <f>SUMIFS('BA History'!H:H,'BA History'!B:B,A58)</f>
        <v>226</v>
      </c>
      <c r="R58" s="2">
        <f>SUMIFS('BA History'!G:G,'BA History'!B:B,A58)-Q58</f>
        <v>228</v>
      </c>
      <c r="S58" s="33">
        <f>LOOKUP(2, 1/('BA History'!$B:$B=A58), 'BA History'!$AN:$AN)</f>
        <v>0.49407407407407405</v>
      </c>
      <c r="T58" s="12">
        <f>COUNTIFS('BA History'!$B:$B,$A$58,'BA History'!K:K, 1)</f>
        <v>2</v>
      </c>
      <c r="U58" s="2">
        <f>COUNTIFS('BA History'!$B:$B,$A$58,'BA History'!L:L, 1)</f>
        <v>3</v>
      </c>
      <c r="V58" s="2">
        <f>COUNTIFS('BA History'!$B:$B,$A$58,'BA History'!M:M, 1)</f>
        <v>0</v>
      </c>
      <c r="W58" s="2">
        <f>COUNTIFS('BA History'!$B:$B,$A$58,'BA History'!N:N, 1)</f>
        <v>4</v>
      </c>
      <c r="X58" s="2">
        <f>COUNTIFS('BA History'!$B:$B,$A$58,'BA History'!O:O, 1)</f>
        <v>1</v>
      </c>
      <c r="Y58" s="2">
        <f>COUNTIFS('BA History'!$B:$B,$A$58,'BA History'!P:P, 1)</f>
        <v>0</v>
      </c>
      <c r="Z58" s="2">
        <f>COUNTIFS('BA History'!$B:$B,$A$58,'BA History'!Q:Q, 1)</f>
        <v>4</v>
      </c>
      <c r="AA58" s="2">
        <f>COUNTIFS('BA History'!$B:$B,$A$58,'BA History'!R:R, 1)</f>
        <v>2</v>
      </c>
      <c r="AB58" s="2">
        <f>COUNTIFS('BA History'!$B:$B,$A$58,'BA History'!S:S, 1)</f>
        <v>0</v>
      </c>
      <c r="AC58" s="2">
        <f>COUNTIFS('BA History'!$B:$B,$A$58,'BA History'!T:T, 1)</f>
        <v>1</v>
      </c>
      <c r="AD58" s="2">
        <f>COUNTIFS('BA History'!$B:$B,$A58,'BA History'!U:U, 1)</f>
        <v>0</v>
      </c>
      <c r="AE58" s="2">
        <f>COUNTIFS('BA History'!$B:$B,$A$58,'BA History'!V:V, 1)</f>
        <v>1</v>
      </c>
      <c r="AF58" s="2">
        <f>COUNTIFS('BA History'!$B:$B,$A$58,'BA History'!W:W, 1)</f>
        <v>2</v>
      </c>
      <c r="AG58" s="2">
        <f>COUNTIFS('BA History'!$B:$B,$A$58,'BA History'!X:X, 1)</f>
        <v>2</v>
      </c>
      <c r="AH58" s="2">
        <f>COUNTIFS('BA History'!$B:$B,$A$58,'BA History'!Y:Y, 1)</f>
        <v>1</v>
      </c>
      <c r="AI58" s="2">
        <f>COUNTIFS('BA History'!$B:$B,$A$58,'BA History'!Z:Z, 1)</f>
        <v>6</v>
      </c>
      <c r="AJ58" s="2">
        <f>COUNTIFS('BA History'!$B:$B,$A58,'BA History'!AA:AA, 1)</f>
        <v>0</v>
      </c>
      <c r="AK58" s="2">
        <f>COUNTIFS('BA History'!$B:$B,$A58,'BA History'!AB:AB, 1)</f>
        <v>0</v>
      </c>
      <c r="AL58" s="2">
        <f>COUNTIFS('BA History'!$B:$B,$A$58,'BA History'!AC:AC, 1)</f>
        <v>8</v>
      </c>
      <c r="AM58" s="2">
        <f>COUNTIFS('BA History'!$B:$B,$A58,'BA History'!AD:AD, 1)</f>
        <v>0</v>
      </c>
      <c r="AN58" s="2">
        <f>COUNTIFS('BA History'!$B:$B,$A$58,'BA History'!AE:AE, 1)</f>
        <v>1</v>
      </c>
      <c r="AO58" s="2">
        <f>COUNTIFS('BA History'!$B:$B,$A$58,'BA History'!AF:AF, 1)</f>
        <v>10</v>
      </c>
      <c r="AP58" s="2">
        <f>COUNTIFS('BA History'!$B:$B,$A$58,'BA History'!AG:AG, 1)</f>
        <v>4</v>
      </c>
      <c r="AQ58" s="2">
        <f>COUNTIFS('BA History'!$B:$B,$A$58,'BA History'!AH:AH, 1)</f>
        <v>0</v>
      </c>
      <c r="AR58" s="2">
        <f>COUNTIFS('BA History'!$B:$B,$A$58,'BA History'!AI:AI, 1)</f>
        <v>0</v>
      </c>
      <c r="AS58" s="2">
        <f>COUNTIFS('BA History'!$B:$B,$A58,'BA History'!AJ:AJ, 1)</f>
        <v>0</v>
      </c>
      <c r="AT58" s="21">
        <f>COUNTIFS('BA History'!$B:$B,$A$58,'BA History'!AK:AK, 1)</f>
        <v>0</v>
      </c>
    </row>
    <row r="59" spans="1:46" x14ac:dyDescent="0.25">
      <c r="A59" s="12" t="s">
        <v>64</v>
      </c>
      <c r="B59" s="2" t="s">
        <v>70</v>
      </c>
      <c r="C59" s="3" t="s">
        <v>70</v>
      </c>
      <c r="D59" s="2"/>
      <c r="E59" s="2"/>
      <c r="F59" s="2"/>
      <c r="G59" s="12">
        <f>SUMIFS('BA History'!C:C,'BA History'!B:B,A59)</f>
        <v>113</v>
      </c>
      <c r="H59" s="27">
        <f>AVERAGEIFS('BA History'!C:C,'BA History'!B:B,A59)</f>
        <v>11.3</v>
      </c>
      <c r="I59" s="27">
        <f t="array" ref="I59">MEDIAN(IF('BA History'!B:B=A59, 'BA History'!C:C))</f>
        <v>11</v>
      </c>
      <c r="J59" s="13">
        <f t="array" ref="J59">MAX(IF('BA History'!B:B=A59, 'BA History'!C:C))</f>
        <v>19</v>
      </c>
      <c r="K59" s="12">
        <f>COUNTIFS('BA History'!B:B,A59,'BA History'!D:D, 1)</f>
        <v>5</v>
      </c>
      <c r="L59" s="2">
        <f>COUNTIFS('BA History'!B:B,A59,'BA History'!D:D, 0)</f>
        <v>5</v>
      </c>
      <c r="M59" s="33">
        <f>LOOKUP(2, 1/('BA History'!$B:$B=A59), 'BA History'!$AO:$AO)</f>
        <v>0.5</v>
      </c>
      <c r="N59" s="12">
        <f>SUMIFS('BA History'!F:F,'BA History'!B:B,A59)</f>
        <v>18</v>
      </c>
      <c r="O59" s="2">
        <f>SUMIFS('BA History'!E:E,'BA History'!B:B,A59)-N59</f>
        <v>22</v>
      </c>
      <c r="P59" s="33">
        <f>LOOKUP(2, 1/('BA History'!$B:$B=A59), 'BA History'!$AM:$AM)</f>
        <v>0.43000000000000005</v>
      </c>
      <c r="Q59" s="12">
        <f>SUMIFS('BA History'!H:H,'BA History'!B:B,A59)</f>
        <v>81</v>
      </c>
      <c r="R59" s="2">
        <f>SUMIFS('BA History'!G:G,'BA History'!B:B,A59)-Q59</f>
        <v>87</v>
      </c>
      <c r="S59" s="33">
        <f>LOOKUP(2, 1/('BA History'!$B:$B=A59), 'BA History'!$AN:$AN)</f>
        <v>0.47899999999999998</v>
      </c>
      <c r="T59" s="12">
        <f>COUNTIFS('BA History'!$B:$B,$A$59,'BA History'!K:K, 1)</f>
        <v>2</v>
      </c>
      <c r="U59" s="2">
        <f>COUNTIFS('BA History'!$B:$B,$A$59,'BA History'!L:L, 1)</f>
        <v>1</v>
      </c>
      <c r="V59" s="2">
        <f>COUNTIFS('BA History'!$B:$B,$A$59,'BA History'!M:M, 1)</f>
        <v>2</v>
      </c>
      <c r="W59" s="2">
        <f>COUNTIFS('BA History'!$B:$B,$A$59,'BA History'!N:N, 1)</f>
        <v>4</v>
      </c>
      <c r="X59" s="2">
        <f>COUNTIFS('BA History'!$B:$B,$A$59,'BA History'!O:O, 1)</f>
        <v>0</v>
      </c>
      <c r="Y59" s="2">
        <f>COUNTIFS('BA History'!$B:$B,$A$59,'BA History'!P:P, 1)</f>
        <v>0</v>
      </c>
      <c r="Z59" s="2">
        <f>COUNTIFS('BA History'!$B:$B,$A$59,'BA History'!Q:Q, 1)</f>
        <v>0</v>
      </c>
      <c r="AA59" s="2">
        <f>COUNTIFS('BA History'!$B:$B,$A$59,'BA History'!R:R, 1)</f>
        <v>1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History'!$B:$B,$A59,'BA History'!U:U, 1)</f>
        <v>0</v>
      </c>
      <c r="AE59" s="2">
        <f>COUNTIFS('BA History'!$B:$B,$A$59,'BA History'!V:V, 1)</f>
        <v>0</v>
      </c>
      <c r="AF59" s="2">
        <f>COUNTIFS('BA History'!$B:$B,$A$59,'BA History'!W:W, 1)</f>
        <v>1</v>
      </c>
      <c r="AG59" s="2">
        <f>COUNTIFS('BA History'!$B:$B,$A$59,'BA History'!X:X, 1)</f>
        <v>1</v>
      </c>
      <c r="AH59" s="2">
        <f>COUNTIFS('BA History'!$B:$B,$A$59,'BA History'!Y:Y, 1)</f>
        <v>0</v>
      </c>
      <c r="AI59" s="2">
        <f>COUNTIFS('BA History'!$B:$B,$A$59,'BA History'!Z:Z, 1)</f>
        <v>1</v>
      </c>
      <c r="AJ59" s="2">
        <f>COUNTIFS('BA History'!$B:$B,$A59,'BA History'!AA:AA, 1)</f>
        <v>0</v>
      </c>
      <c r="AK59" s="2">
        <f>COUNTIFS('BA History'!$B:$B,$A59,'BA History'!AB:AB, 1)</f>
        <v>0</v>
      </c>
      <c r="AL59" s="2">
        <f>COUNTIFS('BA History'!$B:$B,$A$59,'BA History'!AC:AC, 1)</f>
        <v>0</v>
      </c>
      <c r="AM59" s="2">
        <f>COUNTIFS('BA History'!$B:$B,$A59,'BA History'!AD:AD, 1)</f>
        <v>0</v>
      </c>
      <c r="AN59" s="2">
        <f>COUNTIFS('BA History'!$B:$B,$A$59,'BA History'!AE:AE, 1)</f>
        <v>0</v>
      </c>
      <c r="AO59" s="2">
        <f>COUNTIFS('BA History'!$B:$B,$A$59,'BA History'!AF:AF, 1)</f>
        <v>0</v>
      </c>
      <c r="AP59" s="2">
        <f>COUNTIFS('BA History'!$B:$B,$A$59,'BA History'!AG:AG, 1)</f>
        <v>0</v>
      </c>
      <c r="AQ59" s="2">
        <f>COUNTIFS('BA History'!$B:$B,$A$59,'BA History'!AH:AH, 1)</f>
        <v>3</v>
      </c>
      <c r="AR59" s="2">
        <f>COUNTIFS('BA History'!$B:$B,$A$59,'BA History'!AI:AI, 1)</f>
        <v>2</v>
      </c>
      <c r="AS59" s="2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4</v>
      </c>
      <c r="B60" s="1" t="s">
        <v>130</v>
      </c>
      <c r="C60" s="3" t="s">
        <v>70</v>
      </c>
      <c r="D60" s="1">
        <v>1</v>
      </c>
      <c r="E60" s="1">
        <v>1</v>
      </c>
      <c r="F60" s="1"/>
      <c r="G60" s="12">
        <f>SUMIFS('BA History'!C:C,'BA History'!B:B,A60)</f>
        <v>1347</v>
      </c>
      <c r="H60" s="27">
        <f>AVERAGEIFS('BA History'!C:C,'BA History'!B:B,A60)</f>
        <v>24.490909090909092</v>
      </c>
      <c r="I60" s="27">
        <f t="array" ref="I60">MEDIAN(IF('BA History'!B:B=A60, 'BA History'!C:C))</f>
        <v>25</v>
      </c>
      <c r="J60" s="13">
        <f t="array" ref="J60">MAX(IF('BA History'!B:B=A60, 'BA History'!C:C))</f>
        <v>43</v>
      </c>
      <c r="K60" s="12">
        <f>COUNTIFS('BA History'!B:B,A60,'BA History'!D:D, 1)</f>
        <v>22</v>
      </c>
      <c r="L60" s="2">
        <f>COUNTIFS('BA History'!B:B,A60,'BA History'!D:D, 0)</f>
        <v>33</v>
      </c>
      <c r="M60" s="33">
        <f>LOOKUP(2, 1/('BA History'!$B:$B=A60), 'BA History'!$AO:$AO)</f>
        <v>0.4</v>
      </c>
      <c r="N60" s="12">
        <f>SUMIFS('BA History'!F:F,'BA History'!B:B,A60)</f>
        <v>102</v>
      </c>
      <c r="O60" s="2">
        <f>SUMIFS('BA History'!E:E,'BA History'!B:B,A60)-N60</f>
        <v>122</v>
      </c>
      <c r="P60" s="33">
        <f>LOOKUP(2, 1/('BA History'!$B:$B=A60), 'BA History'!$AM:$AM)</f>
        <v>0.45545454545454545</v>
      </c>
      <c r="Q60" s="12">
        <f>SUMIFS('BA History'!H:H,'BA History'!B:B,A60)</f>
        <v>447</v>
      </c>
      <c r="R60" s="2">
        <f>SUMIFS('BA History'!G:G,'BA History'!B:B,A60)-Q60</f>
        <v>486</v>
      </c>
      <c r="S60" s="33">
        <f>LOOKUP(2, 1/('BA History'!$B:$B=A60), 'BA History'!$AN:$AN)</f>
        <v>0.47563636363636352</v>
      </c>
      <c r="T60" s="12">
        <f>COUNTIFS('BA History'!$B:$B,$A$60,'BA History'!K:K, 1)</f>
        <v>7</v>
      </c>
      <c r="U60" s="2">
        <f>COUNTIFS('BA History'!$B:$B,$A$60,'BA History'!L:L, 1)</f>
        <v>9</v>
      </c>
      <c r="V60" s="2">
        <f>COUNTIFS('BA History'!$B:$B,$A$60,'BA History'!M:M, 1)</f>
        <v>10</v>
      </c>
      <c r="W60" s="2">
        <f>COUNTIFS('BA History'!$B:$B,$A$60,'BA History'!N:N, 1)</f>
        <v>12</v>
      </c>
      <c r="X60" s="2">
        <f>COUNTIFS('BA History'!$B:$B,$A$60,'BA History'!O:O, 1)</f>
        <v>2</v>
      </c>
      <c r="Y60" s="2">
        <f>COUNTIFS('BA History'!$B:$B,$A$60,'BA History'!P:P, 1)</f>
        <v>0</v>
      </c>
      <c r="Z60" s="2">
        <f>COUNTIFS('BA History'!$B:$B,$A$60,'BA History'!Q:Q, 1)</f>
        <v>2</v>
      </c>
      <c r="AA60" s="2">
        <f>COUNTIFS('BA History'!$B:$B,$A$60,'BA History'!R:R, 1)</f>
        <v>0</v>
      </c>
      <c r="AB60" s="2">
        <f>COUNTIFS('BA History'!$B:$B,$A$60,'BA History'!S:S, 1)</f>
        <v>0</v>
      </c>
      <c r="AC60" s="2">
        <f>COUNTIFS('BA History'!$B:$B,$A$60,'BA History'!T:T, 1)</f>
        <v>0</v>
      </c>
      <c r="AD60" s="2">
        <f>COUNTIFS('BA History'!$B:$B,$A60,'BA History'!U:U, 1)</f>
        <v>0</v>
      </c>
      <c r="AE60" s="2">
        <f>COUNTIFS('BA History'!$B:$B,$A$60,'BA History'!V:V, 1)</f>
        <v>4</v>
      </c>
      <c r="AF60" s="2">
        <f>COUNTIFS('BA History'!$B:$B,$A$60,'BA History'!W:W, 1)</f>
        <v>4</v>
      </c>
      <c r="AG60" s="2">
        <f>COUNTIFS('BA History'!$B:$B,$A$60,'BA History'!X:X, 1)</f>
        <v>3</v>
      </c>
      <c r="AH60" s="2">
        <f>COUNTIFS('BA History'!$B:$B,$A$60,'BA History'!Y:Y, 1)</f>
        <v>0</v>
      </c>
      <c r="AI60" s="2">
        <f>COUNTIFS('BA History'!$B:$B,$A$60,'BA History'!Z:Z, 1)</f>
        <v>11</v>
      </c>
      <c r="AJ60" s="2">
        <f>COUNTIFS('BA History'!$B:$B,$A60,'BA History'!AA:AA, 1)</f>
        <v>0</v>
      </c>
      <c r="AK60" s="2">
        <f>COUNTIFS('BA History'!$B:$B,$A60,'BA History'!AB:AB, 1)</f>
        <v>1</v>
      </c>
      <c r="AL60" s="2">
        <f>COUNTIFS('BA History'!$B:$B,$A$60,'BA History'!AC:AC, 1)</f>
        <v>6</v>
      </c>
      <c r="AM60" s="2">
        <f>COUNTIFS('BA History'!$B:$B,$A60,'BA History'!AD:AD, 1)</f>
        <v>0</v>
      </c>
      <c r="AN60" s="2">
        <f>COUNTIFS('BA History'!$B:$B,$A$60,'BA History'!AE:AE, 1)</f>
        <v>2</v>
      </c>
      <c r="AO60" s="2">
        <f>COUNTIFS('BA History'!$B:$B,$A$60,'BA History'!AF:AF, 1)</f>
        <v>12</v>
      </c>
      <c r="AP60" s="2">
        <f>COUNTIFS('BA History'!$B:$B,$A$60,'BA History'!AG:AG, 1)</f>
        <v>8</v>
      </c>
      <c r="AQ60" s="2">
        <f>COUNTIFS('BA History'!$B:$B,$A$60,'BA History'!AH:AH, 1)</f>
        <v>7</v>
      </c>
      <c r="AR60" s="2">
        <f>COUNTIFS('BA History'!$B:$B,$A$60,'BA History'!AI:AI, 1)</f>
        <v>1</v>
      </c>
      <c r="AS60" s="2">
        <f>COUNTIFS('BA History'!$B:$B,$A60,'BA History'!AJ:AJ, 1)</f>
        <v>0</v>
      </c>
      <c r="AT60" s="21">
        <f>COUNTIFS('BA History'!$B:$B,$A$60,'BA History'!AK:AK, 1)</f>
        <v>1</v>
      </c>
    </row>
    <row r="61" spans="1:46" x14ac:dyDescent="0.25">
      <c r="A61" s="14" t="s">
        <v>88</v>
      </c>
      <c r="B61" s="2" t="s">
        <v>70</v>
      </c>
      <c r="C61" s="3" t="s">
        <v>70</v>
      </c>
      <c r="D61" s="2"/>
      <c r="E61" s="2"/>
      <c r="F61" s="2"/>
      <c r="G61" s="12">
        <f>SUMIFS('BA History'!C:C,'BA History'!B:B,A61)</f>
        <v>1043</v>
      </c>
      <c r="H61" s="27">
        <f>AVERAGEIFS('BA History'!C:C,'BA History'!B:B,A61)</f>
        <v>16.555555555555557</v>
      </c>
      <c r="I61" s="27">
        <f t="array" ref="I61">MEDIAN(IF('BA History'!B:B=A61, 'BA History'!C:C))</f>
        <v>16</v>
      </c>
      <c r="J61" s="13">
        <f t="array" ref="J61">MAX(IF('BA History'!B:B=A61, 'BA History'!C:C))</f>
        <v>35</v>
      </c>
      <c r="K61" s="12">
        <f>COUNTIFS('BA History'!B:B,A61,'BA History'!D:D, 1)</f>
        <v>32</v>
      </c>
      <c r="L61" s="2">
        <f>COUNTIFS('BA History'!B:B,A61,'BA History'!D:D, 0)</f>
        <v>31</v>
      </c>
      <c r="M61" s="33">
        <f>LOOKUP(2, 1/('BA History'!$B:$B=A61), 'BA History'!$AO:$AO)</f>
        <v>0.50793650793650791</v>
      </c>
      <c r="N61" s="12">
        <f>SUMIFS('BA History'!F:F,'BA History'!B:B,A61)</f>
        <v>127</v>
      </c>
      <c r="O61" s="2">
        <f>SUMIFS('BA History'!E:E,'BA History'!B:B,A61)-N61</f>
        <v>129</v>
      </c>
      <c r="P61" s="33">
        <f>LOOKUP(2, 1/('BA History'!$B:$B=A61), 'BA History'!$AM:$AM)</f>
        <v>0.48968253968253972</v>
      </c>
      <c r="Q61" s="12">
        <f>SUMIFS('BA History'!H:H,'BA History'!B:B,A61)</f>
        <v>529</v>
      </c>
      <c r="R61" s="2">
        <f>SUMIFS('BA History'!G:G,'BA History'!B:B,A61)-Q61</f>
        <v>526</v>
      </c>
      <c r="S61" s="33">
        <f>LOOKUP(2, 1/('BA History'!$B:$B=A61), 'BA History'!$AN:$AN)</f>
        <v>0.49714285714285711</v>
      </c>
      <c r="T61" s="12">
        <f>COUNTIFS('BA History'!$B:$B,$A$61,'BA History'!K:K, 1)</f>
        <v>6</v>
      </c>
      <c r="U61" s="2">
        <f>COUNTIFS('BA History'!$B:$B,$A$61,'BA History'!L:L, 1)</f>
        <v>3</v>
      </c>
      <c r="V61" s="2">
        <f>COUNTIFS('BA History'!$B:$B,$A$61,'BA History'!M:M, 1)</f>
        <v>16</v>
      </c>
      <c r="W61" s="2">
        <f>COUNTIFS('BA History'!$B:$B,$A$61,'BA History'!N:N, 1)</f>
        <v>15</v>
      </c>
      <c r="X61" s="2">
        <f>COUNTIFS('BA History'!$B:$B,$A$61,'BA History'!O:O, 1)</f>
        <v>5</v>
      </c>
      <c r="Y61" s="2">
        <f>COUNTIFS('BA History'!$B:$B,$A$61,'BA History'!P:P, 1)</f>
        <v>1</v>
      </c>
      <c r="Z61" s="2">
        <f>COUNTIFS('BA History'!$B:$B,$A$61,'BA History'!Q:Q, 1)</f>
        <v>2</v>
      </c>
      <c r="AA61" s="2">
        <f>COUNTIFS('BA History'!$B:$B,$A$61,'BA History'!R:R, 1)</f>
        <v>2</v>
      </c>
      <c r="AB61" s="2">
        <f>COUNTIFS('BA History'!$B:$B,$A$61,'BA History'!S:S, 1)</f>
        <v>1</v>
      </c>
      <c r="AC61" s="2">
        <f>COUNTIFS('BA History'!$B:$B,$A$61,'BA History'!T:T, 1)</f>
        <v>0</v>
      </c>
      <c r="AD61" s="2">
        <f>COUNTIFS('BA History'!$B:$B,$A61,'BA History'!U:U, 1)</f>
        <v>0</v>
      </c>
      <c r="AE61" s="2">
        <f>COUNTIFS('BA History'!$B:$B,$A$61,'BA History'!V:V, 1)</f>
        <v>3</v>
      </c>
      <c r="AF61" s="2">
        <f>COUNTIFS('BA History'!$B:$B,$A$61,'BA History'!W:W, 1)</f>
        <v>4</v>
      </c>
      <c r="AG61" s="2">
        <f>COUNTIFS('BA History'!$B:$B,$A$61,'BA History'!X:X, 1)</f>
        <v>3</v>
      </c>
      <c r="AH61" s="2">
        <f>COUNTIFS('BA History'!$B:$B,$A$61,'BA History'!Y:Y, 1)</f>
        <v>0</v>
      </c>
      <c r="AI61" s="2">
        <f>COUNTIFS('BA History'!$B:$B,$A$61,'BA History'!Z:Z, 1)</f>
        <v>8</v>
      </c>
      <c r="AJ61" s="2">
        <f>COUNTIFS('BA History'!$B:$B,$A61,'BA History'!AA:AA, 1)</f>
        <v>0</v>
      </c>
      <c r="AK61" s="2">
        <f>COUNTIFS('BA History'!$B:$B,$A61,'BA History'!AB:AB, 1)</f>
        <v>1</v>
      </c>
      <c r="AL61" s="2">
        <f>COUNTIFS('BA History'!$B:$B,$A$61,'BA History'!AC:AC, 1)</f>
        <v>15</v>
      </c>
      <c r="AM61" s="2">
        <f>COUNTIFS('BA History'!$B:$B,$A61,'BA History'!AD:AD, 1)</f>
        <v>0</v>
      </c>
      <c r="AN61" s="2">
        <f>COUNTIFS('BA History'!$B:$B,$A$61,'BA History'!AE:AE, 1)</f>
        <v>1</v>
      </c>
      <c r="AO61" s="2">
        <f>COUNTIFS('BA History'!$B:$B,$A$61,'BA History'!AF:AF, 1)</f>
        <v>11</v>
      </c>
      <c r="AP61" s="2">
        <f>COUNTIFS('BA History'!$B:$B,$A$61,'BA History'!AG:AG, 1)</f>
        <v>6</v>
      </c>
      <c r="AQ61" s="2">
        <f>COUNTIFS('BA History'!$B:$B,$A$61,'BA History'!AH:AH, 1)</f>
        <v>12</v>
      </c>
      <c r="AR61" s="2">
        <f>COUNTIFS('BA History'!$B:$B,$A$61,'BA History'!AI:AI, 1)</f>
        <v>11</v>
      </c>
      <c r="AS61" s="2">
        <f>COUNTIFS('BA History'!$B:$B,$A61,'BA History'!AJ:AJ, 1)</f>
        <v>0</v>
      </c>
      <c r="AT61" s="21">
        <f>COUNTIFS('BA History'!$B:$B,$A$61,'BA History'!AK:AK, 1)</f>
        <v>1</v>
      </c>
    </row>
    <row r="62" spans="1:46" x14ac:dyDescent="0.25">
      <c r="A62" s="12" t="s">
        <v>76</v>
      </c>
      <c r="B62" s="2" t="s">
        <v>70</v>
      </c>
      <c r="C62" s="3" t="s">
        <v>70</v>
      </c>
      <c r="D62" s="2"/>
      <c r="E62" s="2"/>
      <c r="F62" s="2"/>
      <c r="G62" s="12">
        <f>SUMIFS('BA History'!C:C,'BA History'!B:B,A62)</f>
        <v>18</v>
      </c>
      <c r="H62" s="27">
        <f>AVERAGEIFS('BA History'!C:C,'BA History'!B:B,A62)</f>
        <v>18</v>
      </c>
      <c r="I62" s="27">
        <f t="array" ref="I62">MEDIAN(IF('BA History'!B:B=A62, 'BA History'!C:C))</f>
        <v>18</v>
      </c>
      <c r="J62" s="13">
        <f t="array" ref="J62">MAX(IF('BA History'!B:B=A62, 'BA History'!C:C))</f>
        <v>18</v>
      </c>
      <c r="K62" s="12">
        <f>COUNTIFS('BA History'!B:B,A62,'BA History'!D:D, 1)</f>
        <v>1</v>
      </c>
      <c r="L62" s="2">
        <f>COUNTIFS('BA History'!B:B,A62,'BA History'!D:D, 0)</f>
        <v>0</v>
      </c>
      <c r="M62" s="33">
        <f>LOOKUP(2, 1/('BA History'!$B:$B=A62), 'BA History'!$AO:$AO)</f>
        <v>1</v>
      </c>
      <c r="N62" s="12">
        <f>SUMIFS('BA History'!F:F,'BA History'!B:B,A62)</f>
        <v>3</v>
      </c>
      <c r="O62" s="2">
        <f>SUMIFS('BA History'!E:E,'BA History'!B:B,A62)-N62</f>
        <v>2</v>
      </c>
      <c r="P62" s="33">
        <f>LOOKUP(2, 1/('BA History'!$B:$B=A62), 'BA History'!$AM:$AM)</f>
        <v>0.6</v>
      </c>
      <c r="Q62" s="12">
        <f>SUMIFS('BA History'!H:H,'BA History'!B:B,A62)</f>
        <v>11</v>
      </c>
      <c r="R62" s="2">
        <f>SUMIFS('BA History'!G:G,'BA History'!B:B,A62)-Q62</f>
        <v>10</v>
      </c>
      <c r="S62" s="33">
        <f>LOOKUP(2, 1/('BA History'!$B:$B=A62), 'BA History'!$AN:$AN)</f>
        <v>0.52</v>
      </c>
      <c r="T62" s="12">
        <f>COUNTIFS('BA History'!$B:$B,$A$62,'BA History'!K:K, 1)</f>
        <v>0</v>
      </c>
      <c r="U62" s="2">
        <f>COUNTIFS('BA History'!$B:$B,$A$62,'BA History'!L:L, 1)</f>
        <v>0</v>
      </c>
      <c r="V62" s="2">
        <f>COUNTIFS('BA History'!$B:$B,$A$62,'BA History'!M:M, 1)</f>
        <v>0</v>
      </c>
      <c r="W62" s="2">
        <f>COUNTIFS('BA History'!$B:$B,$A$62,'BA History'!N:N, 1)</f>
        <v>0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0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0</v>
      </c>
      <c r="AG62" s="2">
        <f>COUNTIFS('BA History'!$B:$B,$A$62,'BA History'!X:X, 1)</f>
        <v>1</v>
      </c>
      <c r="AH62" s="2">
        <f>COUNTIFS('BA History'!$B:$B,$A$62,'BA History'!Y:Y, 1)</f>
        <v>1</v>
      </c>
      <c r="AI62" s="2">
        <f>COUNTIFS('BA History'!$B:$B,$A$62,'BA History'!Z:Z, 1)</f>
        <v>0</v>
      </c>
      <c r="AJ62" s="2">
        <f>COUNTIFS('BA History'!$B:$B,$A62,'BA History'!AA:AA, 1)</f>
        <v>0</v>
      </c>
      <c r="AK62" s="2">
        <f>COUNTIFS('BA History'!$B:$B,$A62,'BA History'!AB:AB, 1)</f>
        <v>0</v>
      </c>
      <c r="AL62" s="2">
        <f>COUNTIFS('BA History'!$B:$B,$A$62,'BA History'!AC:AC, 1)</f>
        <v>1</v>
      </c>
      <c r="AM62" s="2">
        <f>COUNTIFS('BA History'!$B:$B,$A62,'BA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  <c r="AQ62" s="2">
        <f>COUNTIFS('BA History'!$B:$B,$A$62,'BA History'!AH:AH, 1)</f>
        <v>0</v>
      </c>
      <c r="AR62" s="2">
        <f>COUNTIFS('BA History'!$B:$B,$A$62,'BA History'!AI:AI, 1)</f>
        <v>0</v>
      </c>
      <c r="AS62" s="2">
        <f>COUNTIFS('BA History'!$B:$B,$A62,'BA History'!AJ:AJ, 1)</f>
        <v>0</v>
      </c>
      <c r="AT62" s="21">
        <f>COUNTIFS('BA History'!$B:$B,$A$62,'BA History'!AK:AK, 1)</f>
        <v>0</v>
      </c>
    </row>
    <row r="63" spans="1:46" ht="15.75" thickBot="1" x14ac:dyDescent="0.3">
      <c r="A63" s="15" t="s">
        <v>49</v>
      </c>
      <c r="B63" s="22" t="s">
        <v>70</v>
      </c>
      <c r="C63" s="35" t="s">
        <v>70</v>
      </c>
      <c r="D63" s="22"/>
      <c r="E63" s="22"/>
      <c r="F63" s="22"/>
      <c r="G63" s="15">
        <f>SUMIFS('BA History'!C:C,'BA History'!B:B,A63)</f>
        <v>2</v>
      </c>
      <c r="H63" s="28">
        <f>AVERAGEIFS('BA History'!C:C,'BA History'!B:B,A63)</f>
        <v>2</v>
      </c>
      <c r="I63" s="28">
        <f t="array" ref="I63">MEDIAN(IF('BA History'!B:B=A63, 'BA History'!C:C))</f>
        <v>2</v>
      </c>
      <c r="J63" s="17">
        <f t="array" ref="J63">MAX(IF('BA History'!B:B=A63, 'BA History'!C:C))</f>
        <v>2</v>
      </c>
      <c r="K63" s="15">
        <f>COUNTIFS('BA History'!B:B,A63,'BA History'!D:D, 1)</f>
        <v>0</v>
      </c>
      <c r="L63" s="22">
        <f>COUNTIFS('BA History'!B:B,A63,'BA History'!D:D, 0)</f>
        <v>1</v>
      </c>
      <c r="M63" s="34">
        <f>LOOKUP(2, 1/('BA History'!$B:$B=A63), 'BA History'!$AO:$AO)</f>
        <v>0</v>
      </c>
      <c r="N63" s="15">
        <f>SUMIFS('BA History'!F:F,'BA History'!B:B,A63)</f>
        <v>0</v>
      </c>
      <c r="O63" s="22">
        <f>SUMIFS('BA History'!E:E,'BA History'!B:B,A63)-N63</f>
        <v>3</v>
      </c>
      <c r="P63" s="34">
        <f>LOOKUP(2, 1/('BA History'!$B:$B=A63), 'BA History'!$AM:$AM)</f>
        <v>0</v>
      </c>
      <c r="Q63" s="15">
        <f>SUMIFS('BA History'!H:H,'BA History'!B:B,A63)</f>
        <v>4</v>
      </c>
      <c r="R63" s="22">
        <v>9</v>
      </c>
      <c r="S63" s="34">
        <f>LOOKUP(2, 1/('BA History'!$B:$B=A63), 'BA History'!$AN:$AN)</f>
        <v>0.31</v>
      </c>
      <c r="T63" s="15">
        <f>COUNTIFS('BA History'!$B:$B,$A$63,'BA History'!K:K, 1)</f>
        <v>0</v>
      </c>
      <c r="U63" s="22">
        <f>COUNTIFS('BA History'!$B:$B,$A$63,'BA History'!L:L, 1)</f>
        <v>0</v>
      </c>
      <c r="V63" s="22">
        <f>COUNTIFS('BA History'!$B:$B,$A$63,'BA History'!M:M, 1)</f>
        <v>0</v>
      </c>
      <c r="W63" s="22">
        <f>COUNTIFS('BA History'!$B:$B,$A$63,'BA History'!N:N, 1)</f>
        <v>0</v>
      </c>
      <c r="X63" s="22">
        <f>COUNTIFS('BA History'!$B:$B,$A$63,'BA History'!O:O, 1)</f>
        <v>0</v>
      </c>
      <c r="Y63" s="22">
        <f>COUNTIFS('BA History'!$B:$B,$A$63,'BA History'!P:P, 1)</f>
        <v>0</v>
      </c>
      <c r="Z63" s="22">
        <f>COUNTIFS('BA History'!$B:$B,$A$63,'BA History'!Q:Q, 1)</f>
        <v>0</v>
      </c>
      <c r="AA63" s="22">
        <f>COUNTIFS('BA History'!$B:$B,$A$63,'BA History'!R:R, 1)</f>
        <v>0</v>
      </c>
      <c r="AB63" s="22">
        <f>COUNTIFS('BA History'!$B:$B,$A$63,'BA History'!S:S, 1)</f>
        <v>0</v>
      </c>
      <c r="AC63" s="22">
        <f>COUNTIFS('BA History'!$B:$B,$A$63,'BA History'!T:T, 1)</f>
        <v>0</v>
      </c>
      <c r="AD63" s="22">
        <f>COUNTIFS('BA History'!$B:$B,$A63,'BA History'!U:U, 1)</f>
        <v>0</v>
      </c>
      <c r="AE63" s="22">
        <f>COUNTIFS('BA History'!$B:$B,$A$63,'BA History'!V:V, 1)</f>
        <v>0</v>
      </c>
      <c r="AF63" s="22">
        <f>COUNTIFS('BA History'!$B:$B,$A$63,'BA History'!W:W, 1)</f>
        <v>0</v>
      </c>
      <c r="AG63" s="22">
        <f>COUNTIFS('BA History'!$B:$B,$A$63,'BA History'!X:X, 1)</f>
        <v>0</v>
      </c>
      <c r="AH63" s="22">
        <f>COUNTIFS('BA History'!$B:$B,$A$63,'BA History'!Y:Y, 1)</f>
        <v>0</v>
      </c>
      <c r="AI63" s="22">
        <f>COUNTIFS('BA History'!$B:$B,$A$63,'BA History'!Z:Z, 1)</f>
        <v>0</v>
      </c>
      <c r="AJ63" s="22">
        <f>COUNTIFS('BA History'!$B:$B,$A63,'BA History'!AA:AA, 1)</f>
        <v>0</v>
      </c>
      <c r="AK63" s="22">
        <f>COUNTIFS('BA History'!$B:$B,$A63,'BA History'!AB:AB, 1)</f>
        <v>0</v>
      </c>
      <c r="AL63" s="22">
        <f>COUNTIFS('BA History'!$B:$B,$A$63,'BA History'!AC:AC, 1)</f>
        <v>0</v>
      </c>
      <c r="AM63" s="22">
        <f>COUNTIFS('BA History'!$B:$B,$A63,'BA History'!AD:AD, 1)</f>
        <v>0</v>
      </c>
      <c r="AN63" s="22">
        <f>COUNTIFS('BA History'!$B:$B,$A$63,'BA History'!AE:AE, 1)</f>
        <v>0</v>
      </c>
      <c r="AO63" s="22">
        <f>COUNTIFS('BA History'!$B:$B,$A$63,'BA History'!AF:AF, 1)</f>
        <v>0</v>
      </c>
      <c r="AP63" s="22">
        <f>COUNTIFS('BA History'!$B:$B,$A$63,'BA History'!AG:AG, 1)</f>
        <v>0</v>
      </c>
      <c r="AQ63" s="22">
        <f>COUNTIFS('BA History'!$B:$B,$A$63,'BA History'!AH:AH, 1)</f>
        <v>0</v>
      </c>
      <c r="AR63" s="22">
        <f>COUNTIFS('BA History'!$B:$B,$A$63,'BA History'!AI:AI, 1)</f>
        <v>0</v>
      </c>
      <c r="AS63" s="22">
        <f>COUNTIFS('BA History'!$B:$B,$A63,'BA History'!AJ:AJ, 1)</f>
        <v>0</v>
      </c>
      <c r="AT63" s="23">
        <f>COUNTIFS('BA History'!$B:$B,$A$63,'BA History'!AK:AK, 1)</f>
        <v>0</v>
      </c>
    </row>
  </sheetData>
  <autoFilter ref="A1:AT63" xr:uid="{DA548192-1F03-46EA-8AB8-115EB9A7CE5D}">
    <sortState xmlns:xlrd2="http://schemas.microsoft.com/office/spreadsheetml/2017/richdata2" ref="A2:AT63">
      <sortCondition ref="A1:A63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631"/>
  <sheetViews>
    <sheetView workbookViewId="0">
      <pane xSplit="2" ySplit="1" topLeftCell="F1587" activePane="bottomRight" state="frozen"/>
      <selection pane="topRight" activeCell="C1" sqref="C1"/>
      <selection pane="bottomLeft" activeCell="A2" sqref="A2"/>
      <selection pane="bottomRight" activeCell="A1620" sqref="A1620:AK163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253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253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253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253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253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125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125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253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125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125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125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253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253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253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253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253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253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253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253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253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253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253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150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150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253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151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253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253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151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253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151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253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151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151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253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196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151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253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253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151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151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253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151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253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186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186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253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151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196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186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253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151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186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151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186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253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151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253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151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253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151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253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253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253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253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253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253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151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253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186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151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253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151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186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253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151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186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151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253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151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151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253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151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186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253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151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186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151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186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151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186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253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125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186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151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253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125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  <row r="1608" spans="1:41" x14ac:dyDescent="0.25">
      <c r="A1608" s="39">
        <v>46214</v>
      </c>
      <c r="B1608" t="s">
        <v>119</v>
      </c>
      <c r="C1608">
        <v>25</v>
      </c>
      <c r="D1608">
        <v>1</v>
      </c>
      <c r="E1608">
        <v>4</v>
      </c>
      <c r="F1608">
        <v>3</v>
      </c>
      <c r="G1608">
        <v>19</v>
      </c>
      <c r="H1608">
        <v>11</v>
      </c>
      <c r="I1608">
        <v>0.75</v>
      </c>
      <c r="J1608">
        <v>0.57999999999999996</v>
      </c>
      <c r="K1608">
        <v>0</v>
      </c>
      <c r="L1608">
        <v>0</v>
      </c>
      <c r="M1608">
        <v>0</v>
      </c>
      <c r="N1608">
        <v>1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1</v>
      </c>
      <c r="AG1608">
        <v>0</v>
      </c>
      <c r="AH1608">
        <v>1</v>
      </c>
      <c r="AI1608">
        <v>0</v>
      </c>
      <c r="AJ1608">
        <v>0</v>
      </c>
      <c r="AK1608">
        <v>0</v>
      </c>
      <c r="AL1608" s="40">
        <f>AVERAGEIFS($C$2:C1608, $B$2:B1608, B1608)</f>
        <v>15.363636363636363</v>
      </c>
      <c r="AM1608" s="40">
        <f>AVERAGEIFS($I$2:I1608, $B$2:B1608, B1608)</f>
        <v>0.55545454545454553</v>
      </c>
      <c r="AN1608" s="40">
        <f>AVERAGEIFS($J$2:J1608, $B$2:B1608, B1608)</f>
        <v>0.53236363636363626</v>
      </c>
      <c r="AO1608" s="40">
        <f>AVERAGEIFS($D$2:D1608, $B$2:B1608, B1608)</f>
        <v>0.5636363636363636</v>
      </c>
    </row>
    <row r="1609" spans="1:41" x14ac:dyDescent="0.25">
      <c r="A1609" s="39">
        <v>46214</v>
      </c>
      <c r="B1609" t="s">
        <v>186</v>
      </c>
      <c r="C1609">
        <v>15</v>
      </c>
      <c r="D1609">
        <v>1</v>
      </c>
      <c r="E1609">
        <v>4</v>
      </c>
      <c r="F1609">
        <v>3</v>
      </c>
      <c r="G1609">
        <v>19</v>
      </c>
      <c r="H1609">
        <v>11</v>
      </c>
      <c r="I1609">
        <v>0.75</v>
      </c>
      <c r="J1609">
        <v>0.57999999999999996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0</v>
      </c>
      <c r="AJ1609">
        <v>0</v>
      </c>
      <c r="AK1609">
        <v>0</v>
      </c>
      <c r="AL1609" s="40">
        <f>AVERAGEIFS($C$2:C1609, $B$2:B1609, B1609)</f>
        <v>7.4</v>
      </c>
      <c r="AM1609" s="40">
        <f>AVERAGEIFS($I$2:I1609, $B$2:B1609, B1609)</f>
        <v>0.67333333333333334</v>
      </c>
      <c r="AN1609" s="40">
        <f>AVERAGEIFS($J$2:J1609, $B$2:B1609, B1609)</f>
        <v>0.57466666666666666</v>
      </c>
      <c r="AO1609" s="40">
        <f>AVERAGEIFS($D$2:D1609, $B$2:B1609, B1609)</f>
        <v>0.73333333333333328</v>
      </c>
    </row>
    <row r="1610" spans="1:41" x14ac:dyDescent="0.25">
      <c r="A1610" s="39">
        <v>46214</v>
      </c>
      <c r="B1610" t="s">
        <v>12</v>
      </c>
      <c r="C1610">
        <v>21</v>
      </c>
      <c r="D1610">
        <v>1</v>
      </c>
      <c r="E1610">
        <v>4</v>
      </c>
      <c r="F1610">
        <v>3</v>
      </c>
      <c r="G1610">
        <v>19</v>
      </c>
      <c r="H1610">
        <v>11</v>
      </c>
      <c r="I1610">
        <v>0.75</v>
      </c>
      <c r="J1610">
        <v>0.57999999999999996</v>
      </c>
      <c r="K1610">
        <v>0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1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 s="40">
        <f>AVERAGEIFS($C$2:C1610, $B$2:B1610, B1610)</f>
        <v>17.074999999999999</v>
      </c>
      <c r="AM1610" s="40">
        <f>AVERAGEIFS($I$2:I1610, $B$2:B1610, B1610)</f>
        <v>0.46250000000000002</v>
      </c>
      <c r="AN1610" s="40">
        <f>AVERAGEIFS($J$2:J1610, $B$2:B1610, B1610)</f>
        <v>0.48825000000000002</v>
      </c>
      <c r="AO1610" s="40">
        <f>AVERAGEIFS($D$2:D1610, $B$2:B1610, B1610)</f>
        <v>0.4</v>
      </c>
    </row>
    <row r="1611" spans="1:41" x14ac:dyDescent="0.25">
      <c r="A1611" s="39">
        <v>46214</v>
      </c>
      <c r="B1611" t="s">
        <v>90</v>
      </c>
      <c r="C1611">
        <v>23</v>
      </c>
      <c r="D1611">
        <v>1</v>
      </c>
      <c r="E1611">
        <v>4</v>
      </c>
      <c r="F1611">
        <v>3</v>
      </c>
      <c r="G1611">
        <v>19</v>
      </c>
      <c r="H1611">
        <v>11</v>
      </c>
      <c r="I1611">
        <v>0.75</v>
      </c>
      <c r="J1611">
        <v>0.57999999999999996</v>
      </c>
      <c r="K1611">
        <v>0</v>
      </c>
      <c r="L1611">
        <v>0</v>
      </c>
      <c r="M1611">
        <v>0</v>
      </c>
      <c r="N1611">
        <v>1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1</v>
      </c>
      <c r="AI1611">
        <v>0</v>
      </c>
      <c r="AJ1611">
        <v>0</v>
      </c>
      <c r="AK1611">
        <v>0</v>
      </c>
      <c r="AL1611" s="40">
        <f>AVERAGEIFS($C$2:C1611, $B$2:B1611, B1611)</f>
        <v>18.553571428571427</v>
      </c>
      <c r="AM1611" s="40">
        <f>AVERAGEIFS($I$2:I1611, $B$2:B1611, B1611)</f>
        <v>0.55267857142857146</v>
      </c>
      <c r="AN1611" s="40">
        <f>AVERAGEIFS($J$2:J1611, $B$2:B1611, B1611)</f>
        <v>0.52089285714285716</v>
      </c>
      <c r="AO1611" s="40">
        <f>AVERAGEIFS($D$2:D1611, $B$2:B1611, B1611)</f>
        <v>0.5535714285714286</v>
      </c>
    </row>
    <row r="1612" spans="1:41" x14ac:dyDescent="0.25">
      <c r="A1612" s="39">
        <v>46214</v>
      </c>
      <c r="B1612" t="s">
        <v>6</v>
      </c>
      <c r="C1612">
        <v>20</v>
      </c>
      <c r="D1612">
        <v>1</v>
      </c>
      <c r="E1612">
        <v>4</v>
      </c>
      <c r="F1612">
        <v>3</v>
      </c>
      <c r="G1612">
        <v>19</v>
      </c>
      <c r="H1612">
        <v>11</v>
      </c>
      <c r="I1612">
        <v>0.75</v>
      </c>
      <c r="J1612">
        <v>0.57999999999999996</v>
      </c>
      <c r="K1612">
        <v>0</v>
      </c>
      <c r="L1612">
        <v>0</v>
      </c>
      <c r="M1612">
        <v>0</v>
      </c>
      <c r="N1612">
        <v>1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1</v>
      </c>
      <c r="AI1612">
        <v>0</v>
      </c>
      <c r="AJ1612">
        <v>0</v>
      </c>
      <c r="AK1612">
        <v>0</v>
      </c>
      <c r="AL1612" s="40">
        <f>AVERAGEIFS($C$2:C1612, $B$2:B1612, B1612)</f>
        <v>23.979797979797979</v>
      </c>
      <c r="AM1612" s="40">
        <f>AVERAGEIFS($I$2:I1612, $B$2:B1612, B1612)</f>
        <v>0.56040404040404057</v>
      </c>
      <c r="AN1612" s="40">
        <f>AVERAGEIFS($J$2:J1612, $B$2:B1612, B1612)</f>
        <v>0.52343434343434325</v>
      </c>
      <c r="AO1612" s="40">
        <f>AVERAGEIFS($D$2:D1612, $B$2:B1612, B1612)</f>
        <v>0.61616161616161613</v>
      </c>
    </row>
    <row r="1613" spans="1:41" x14ac:dyDescent="0.25">
      <c r="A1613" s="39">
        <v>46214</v>
      </c>
      <c r="B1613" t="s">
        <v>133</v>
      </c>
      <c r="C1613">
        <v>11</v>
      </c>
      <c r="D1613">
        <v>1</v>
      </c>
      <c r="E1613">
        <v>4</v>
      </c>
      <c r="F1613">
        <v>3</v>
      </c>
      <c r="G1613">
        <v>19</v>
      </c>
      <c r="H1613">
        <v>11</v>
      </c>
      <c r="I1613">
        <v>0.75</v>
      </c>
      <c r="J1613">
        <v>0.57999999999999996</v>
      </c>
      <c r="K1613">
        <v>0</v>
      </c>
      <c r="L1613">
        <v>0</v>
      </c>
      <c r="M1613">
        <v>0</v>
      </c>
      <c r="N1613">
        <v>1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1</v>
      </c>
      <c r="AI1613">
        <v>0</v>
      </c>
      <c r="AJ1613">
        <v>0</v>
      </c>
      <c r="AK1613">
        <v>0</v>
      </c>
      <c r="AL1613" s="40">
        <f>AVERAGEIFS($C$2:C1613, $B$2:B1613, B1613)</f>
        <v>11.625</v>
      </c>
      <c r="AM1613" s="40">
        <f>AVERAGEIFS($I$2:I1613, $B$2:B1613, B1613)</f>
        <v>0.45624999999999999</v>
      </c>
      <c r="AN1613" s="40">
        <f>AVERAGEIFS($J$2:J1613, $B$2:B1613, B1613)</f>
        <v>0.46833333333333332</v>
      </c>
      <c r="AO1613" s="40">
        <f>AVERAGEIFS($D$2:D1613, $B$2:B1613, B1613)</f>
        <v>0.5</v>
      </c>
    </row>
    <row r="1614" spans="1:41" x14ac:dyDescent="0.25">
      <c r="A1614" s="39">
        <v>46214</v>
      </c>
      <c r="B1614" t="s">
        <v>124</v>
      </c>
      <c r="C1614">
        <v>18</v>
      </c>
      <c r="D1614">
        <v>0</v>
      </c>
      <c r="E1614">
        <v>4</v>
      </c>
      <c r="F1614">
        <v>1</v>
      </c>
      <c r="G1614">
        <v>19</v>
      </c>
      <c r="H1614">
        <v>8</v>
      </c>
      <c r="I1614">
        <v>0.25</v>
      </c>
      <c r="J1614">
        <v>0.42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 s="40">
        <f>AVERAGEIFS($C$2:C1614, $B$2:B1614, B1614)</f>
        <v>14.681818181818182</v>
      </c>
      <c r="AM1614" s="40">
        <f>AVERAGEIFS($I$2:I1614, $B$2:B1614, B1614)</f>
        <v>0.42045454545454547</v>
      </c>
      <c r="AN1614" s="40">
        <f>AVERAGEIFS($J$2:J1614, $B$2:B1614, B1614)</f>
        <v>0.47863636363636358</v>
      </c>
      <c r="AO1614" s="40">
        <f>AVERAGEIFS($D$2:D1614, $B$2:B1614, B1614)</f>
        <v>0.36363636363636365</v>
      </c>
    </row>
    <row r="1615" spans="1:41" x14ac:dyDescent="0.25">
      <c r="A1615" s="39">
        <v>46214</v>
      </c>
      <c r="B1615" t="s">
        <v>125</v>
      </c>
      <c r="C1615">
        <v>6</v>
      </c>
      <c r="D1615">
        <v>0</v>
      </c>
      <c r="E1615">
        <v>4</v>
      </c>
      <c r="F1615">
        <v>1</v>
      </c>
      <c r="G1615">
        <v>19</v>
      </c>
      <c r="H1615">
        <v>8</v>
      </c>
      <c r="I1615">
        <v>0.25</v>
      </c>
      <c r="J1615">
        <v>0.42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 s="40">
        <f>AVERAGEIFS($C$2:C1615, $B$2:B1615, B1615)</f>
        <v>9.25</v>
      </c>
      <c r="AM1615" s="40">
        <f>AVERAGEIFS($I$2:I1615, $B$2:B1615, B1615)</f>
        <v>0.43125000000000002</v>
      </c>
      <c r="AN1615" s="40">
        <f>AVERAGEIFS($J$2:J1615, $B$2:B1615, B1615)</f>
        <v>0.43624999999999997</v>
      </c>
      <c r="AO1615" s="40">
        <f>AVERAGEIFS($D$2:D1615, $B$2:B1615, B1615)</f>
        <v>0.5</v>
      </c>
    </row>
    <row r="1616" spans="1:41" x14ac:dyDescent="0.25">
      <c r="A1616" s="39">
        <v>46214</v>
      </c>
      <c r="B1616" t="s">
        <v>2</v>
      </c>
      <c r="C1616">
        <v>21</v>
      </c>
      <c r="D1616">
        <v>0</v>
      </c>
      <c r="E1616">
        <v>4</v>
      </c>
      <c r="F1616">
        <v>1</v>
      </c>
      <c r="G1616">
        <v>19</v>
      </c>
      <c r="H1616">
        <v>8</v>
      </c>
      <c r="I1616">
        <v>0.25</v>
      </c>
      <c r="J1616">
        <v>0.42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 s="40">
        <f>AVERAGEIFS($C$2:C1616, $B$2:B1616, B1616)</f>
        <v>24.301587301587301</v>
      </c>
      <c r="AM1616" s="40">
        <f>AVERAGEIFS($I$2:I1616, $B$2:B1616, B1616)</f>
        <v>0.50841269841269832</v>
      </c>
      <c r="AN1616" s="40">
        <f>AVERAGEIFS($J$2:J1616, $B$2:B1616, B1616)</f>
        <v>0.53015873015873038</v>
      </c>
      <c r="AO1616" s="40">
        <f>AVERAGEIFS($D$2:D1616, $B$2:B1616, B1616)</f>
        <v>0.49206349206349204</v>
      </c>
    </row>
    <row r="1617" spans="1:41" x14ac:dyDescent="0.25">
      <c r="A1617" s="39">
        <v>46214</v>
      </c>
      <c r="B1617" t="s">
        <v>113</v>
      </c>
      <c r="C1617">
        <v>14</v>
      </c>
      <c r="D1617">
        <v>0</v>
      </c>
      <c r="E1617">
        <v>4</v>
      </c>
      <c r="F1617">
        <v>1</v>
      </c>
      <c r="G1617">
        <v>19</v>
      </c>
      <c r="H1617">
        <v>8</v>
      </c>
      <c r="I1617">
        <v>0.25</v>
      </c>
      <c r="J1617">
        <v>0.42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 s="40">
        <f>AVERAGEIFS($C$2:C1617, $B$2:B1617, B1617)</f>
        <v>19.59090909090909</v>
      </c>
      <c r="AM1617" s="40">
        <f>AVERAGEIFS($I$2:I1617, $B$2:B1617, B1617)</f>
        <v>0.48863636363636365</v>
      </c>
      <c r="AN1617" s="40">
        <f>AVERAGEIFS($J$2:J1617, $B$2:B1617, B1617)</f>
        <v>0.5031818181818184</v>
      </c>
      <c r="AO1617" s="40">
        <f>AVERAGEIFS($D$2:D1617, $B$2:B1617, B1617)</f>
        <v>0.59090909090909094</v>
      </c>
    </row>
    <row r="1618" spans="1:41" x14ac:dyDescent="0.25">
      <c r="A1618" s="39">
        <v>46214</v>
      </c>
      <c r="B1618" t="s">
        <v>1</v>
      </c>
      <c r="C1618">
        <v>34</v>
      </c>
      <c r="D1618">
        <v>0</v>
      </c>
      <c r="E1618">
        <v>4</v>
      </c>
      <c r="F1618">
        <v>1</v>
      </c>
      <c r="G1618">
        <v>19</v>
      </c>
      <c r="H1618">
        <v>8</v>
      </c>
      <c r="I1618">
        <v>0.25</v>
      </c>
      <c r="J1618">
        <v>0.42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 s="40">
        <f>AVERAGEIFS($C$2:C1618, $B$2:B1618, B1618)</f>
        <v>26.875</v>
      </c>
      <c r="AM1618" s="40">
        <f>AVERAGEIFS($I$2:I1618, $B$2:B1618, B1618)</f>
        <v>0.50803571428571437</v>
      </c>
      <c r="AN1618" s="40">
        <f>AVERAGEIFS($J$2:J1618, $B$2:B1618, B1618)</f>
        <v>0.50321428571428584</v>
      </c>
      <c r="AO1618" s="40">
        <f>AVERAGEIFS($D$2:D1618, $B$2:B1618, B1618)</f>
        <v>0.5178571428571429</v>
      </c>
    </row>
    <row r="1619" spans="1:41" x14ac:dyDescent="0.25">
      <c r="A1619" s="39">
        <v>46214</v>
      </c>
      <c r="B1619" t="s">
        <v>21</v>
      </c>
      <c r="C1619">
        <v>8</v>
      </c>
      <c r="D1619">
        <v>0</v>
      </c>
      <c r="E1619">
        <v>4</v>
      </c>
      <c r="F1619">
        <v>1</v>
      </c>
      <c r="G1619">
        <v>19</v>
      </c>
      <c r="H1619">
        <v>8</v>
      </c>
      <c r="I1619">
        <v>0.25</v>
      </c>
      <c r="J1619">
        <v>0.42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40">
        <f>AVERAGEIFS($C$2:C1619, $B$2:B1619, B1619)</f>
        <v>12.476190476190476</v>
      </c>
      <c r="AM1619" s="40">
        <f>AVERAGEIFS($I$2:I1619, $B$2:B1619, B1619)</f>
        <v>0.47619047619047616</v>
      </c>
      <c r="AN1619" s="40">
        <f>AVERAGEIFS($J$2:J1619, $B$2:B1619, B1619)</f>
        <v>0.45238095238095227</v>
      </c>
      <c r="AO1619" s="40">
        <f>AVERAGEIFS($D$2:D1619, $B$2:B1619, B1619)</f>
        <v>0.42857142857142855</v>
      </c>
    </row>
    <row r="1620" spans="1:41" x14ac:dyDescent="0.25">
      <c r="A1620" s="39">
        <v>46217</v>
      </c>
      <c r="B1620" t="s">
        <v>65</v>
      </c>
      <c r="C1620">
        <v>39</v>
      </c>
      <c r="D1620">
        <v>1</v>
      </c>
      <c r="E1620">
        <v>5</v>
      </c>
      <c r="F1620">
        <v>3</v>
      </c>
      <c r="G1620">
        <v>24</v>
      </c>
      <c r="H1620">
        <v>12</v>
      </c>
      <c r="I1620">
        <v>0.6</v>
      </c>
      <c r="J1620">
        <v>0.5</v>
      </c>
      <c r="K1620">
        <v>0</v>
      </c>
      <c r="L1620">
        <v>0</v>
      </c>
      <c r="M1620">
        <v>1</v>
      </c>
      <c r="N1620">
        <v>1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1</v>
      </c>
      <c r="AH1620">
        <v>0</v>
      </c>
      <c r="AI1620">
        <v>0</v>
      </c>
      <c r="AJ1620">
        <v>0</v>
      </c>
      <c r="AK1620">
        <v>0</v>
      </c>
      <c r="AL1620" s="40">
        <f>AVERAGEIFS($C$2:C1620, $B$2:B1620, B1620)</f>
        <v>17.100000000000001</v>
      </c>
      <c r="AM1620" s="40">
        <f>AVERAGEIFS($I$2:I1620, $B$2:B1620, B1620)</f>
        <v>0.49700000000000005</v>
      </c>
      <c r="AN1620" s="40">
        <f>AVERAGEIFS($J$2:J1620, $B$2:B1620, B1620)</f>
        <v>0.49039999999999984</v>
      </c>
      <c r="AO1620" s="40">
        <f>AVERAGEIFS($D$2:D1620, $B$2:B1620, B1620)</f>
        <v>0.54</v>
      </c>
    </row>
    <row r="1621" spans="1:41" x14ac:dyDescent="0.25">
      <c r="A1621" s="39">
        <v>46217</v>
      </c>
      <c r="B1621" t="s">
        <v>124</v>
      </c>
      <c r="C1621">
        <v>21</v>
      </c>
      <c r="D1621">
        <v>1</v>
      </c>
      <c r="E1621">
        <v>5</v>
      </c>
      <c r="F1621">
        <v>3</v>
      </c>
      <c r="G1621">
        <v>24</v>
      </c>
      <c r="H1621">
        <v>12</v>
      </c>
      <c r="I1621">
        <v>0.6</v>
      </c>
      <c r="J1621">
        <v>0.5</v>
      </c>
      <c r="K1621">
        <v>0</v>
      </c>
      <c r="L1621">
        <v>0</v>
      </c>
      <c r="M1621">
        <v>1</v>
      </c>
      <c r="N1621">
        <v>1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1</v>
      </c>
      <c r="AH1621">
        <v>0</v>
      </c>
      <c r="AI1621">
        <v>0</v>
      </c>
      <c r="AJ1621">
        <v>0</v>
      </c>
      <c r="AK1621">
        <v>0</v>
      </c>
      <c r="AL1621" s="40">
        <f>AVERAGEIFS($C$2:C1621, $B$2:B1621, B1621)</f>
        <v>14.956521739130435</v>
      </c>
      <c r="AM1621" s="40">
        <f>AVERAGEIFS($I$2:I1621, $B$2:B1621, B1621)</f>
        <v>0.42826086956521736</v>
      </c>
      <c r="AN1621" s="40">
        <f>AVERAGEIFS($J$2:J1621, $B$2:B1621, B1621)</f>
        <v>0.47956521739130431</v>
      </c>
      <c r="AO1621" s="40">
        <f>AVERAGEIFS($D$2:D1621, $B$2:B1621, B1621)</f>
        <v>0.39130434782608697</v>
      </c>
    </row>
    <row r="1622" spans="1:41" x14ac:dyDescent="0.25">
      <c r="A1622" s="39">
        <v>46217</v>
      </c>
      <c r="B1622" t="s">
        <v>133</v>
      </c>
      <c r="C1622">
        <v>21</v>
      </c>
      <c r="D1622">
        <v>1</v>
      </c>
      <c r="E1622">
        <v>5</v>
      </c>
      <c r="F1622">
        <v>3</v>
      </c>
      <c r="G1622">
        <v>24</v>
      </c>
      <c r="H1622">
        <v>12</v>
      </c>
      <c r="I1622">
        <v>0.6</v>
      </c>
      <c r="J1622">
        <v>0.5</v>
      </c>
      <c r="K1622">
        <v>0</v>
      </c>
      <c r="L1622">
        <v>0</v>
      </c>
      <c r="M1622">
        <v>1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1</v>
      </c>
      <c r="AH1622">
        <v>0</v>
      </c>
      <c r="AI1622">
        <v>0</v>
      </c>
      <c r="AJ1622">
        <v>0</v>
      </c>
      <c r="AK1622">
        <v>0</v>
      </c>
      <c r="AL1622" s="40">
        <f>AVERAGEIFS($C$2:C1622, $B$2:B1622, B1622)</f>
        <v>12</v>
      </c>
      <c r="AM1622" s="40">
        <f>AVERAGEIFS($I$2:I1622, $B$2:B1622, B1622)</f>
        <v>0.46199999999999997</v>
      </c>
      <c r="AN1622" s="40">
        <f>AVERAGEIFS($J$2:J1622, $B$2:B1622, B1622)</f>
        <v>0.46960000000000002</v>
      </c>
      <c r="AO1622" s="40">
        <f>AVERAGEIFS($D$2:D1622, $B$2:B1622, B1622)</f>
        <v>0.52</v>
      </c>
    </row>
    <row r="1623" spans="1:41" x14ac:dyDescent="0.25">
      <c r="A1623" s="39">
        <v>46217</v>
      </c>
      <c r="B1623" t="s">
        <v>125</v>
      </c>
      <c r="C1623">
        <v>12</v>
      </c>
      <c r="D1623">
        <v>1</v>
      </c>
      <c r="E1623">
        <v>5</v>
      </c>
      <c r="F1623">
        <v>3</v>
      </c>
      <c r="G1623">
        <v>24</v>
      </c>
      <c r="H1623">
        <v>12</v>
      </c>
      <c r="I1623">
        <v>0.6</v>
      </c>
      <c r="J1623">
        <v>0.5</v>
      </c>
      <c r="K1623">
        <v>0</v>
      </c>
      <c r="L1623">
        <v>0</v>
      </c>
      <c r="M1623">
        <v>1</v>
      </c>
      <c r="N1623">
        <v>1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1</v>
      </c>
      <c r="AH1623">
        <v>0</v>
      </c>
      <c r="AI1623">
        <v>0</v>
      </c>
      <c r="AJ1623">
        <v>0</v>
      </c>
      <c r="AK1623">
        <v>0</v>
      </c>
      <c r="AL1623" s="40">
        <f>AVERAGEIFS($C$2:C1623, $B$2:B1623, B1623)</f>
        <v>9.5555555555555554</v>
      </c>
      <c r="AM1623" s="40">
        <f>AVERAGEIFS($I$2:I1623, $B$2:B1623, B1623)</f>
        <v>0.44999999999999996</v>
      </c>
      <c r="AN1623" s="40">
        <f>AVERAGEIFS($J$2:J1623, $B$2:B1623, B1623)</f>
        <v>0.4433333333333333</v>
      </c>
      <c r="AO1623" s="40">
        <f>AVERAGEIFS($D$2:D1623, $B$2:B1623, B1623)</f>
        <v>0.55555555555555558</v>
      </c>
    </row>
    <row r="1624" spans="1:41" x14ac:dyDescent="0.25">
      <c r="A1624" s="39">
        <v>46217</v>
      </c>
      <c r="B1624" t="s">
        <v>6</v>
      </c>
      <c r="C1624">
        <v>24</v>
      </c>
      <c r="D1624">
        <v>1</v>
      </c>
      <c r="E1624">
        <v>5</v>
      </c>
      <c r="F1624">
        <v>3</v>
      </c>
      <c r="G1624">
        <v>24</v>
      </c>
      <c r="H1624">
        <v>12</v>
      </c>
      <c r="I1624">
        <v>0.6</v>
      </c>
      <c r="J1624">
        <v>0.5</v>
      </c>
      <c r="K1624">
        <v>0</v>
      </c>
      <c r="L1624">
        <v>0</v>
      </c>
      <c r="M1624">
        <v>1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1</v>
      </c>
      <c r="AH1624">
        <v>0</v>
      </c>
      <c r="AI1624">
        <v>0</v>
      </c>
      <c r="AJ1624">
        <v>0</v>
      </c>
      <c r="AK1624">
        <v>0</v>
      </c>
      <c r="AL1624" s="40">
        <f>AVERAGEIFS($C$2:C1624, $B$2:B1624, B1624)</f>
        <v>23.98</v>
      </c>
      <c r="AM1624" s="40">
        <f>AVERAGEIFS($I$2:I1624, $B$2:B1624, B1624)</f>
        <v>0.56080000000000008</v>
      </c>
      <c r="AN1624" s="40">
        <f>AVERAGEIFS($J$2:J1624, $B$2:B1624, B1624)</f>
        <v>0.52319999999999989</v>
      </c>
      <c r="AO1624" s="40">
        <f>AVERAGEIFS($D$2:D1624, $B$2:B1624, B1624)</f>
        <v>0.62</v>
      </c>
    </row>
    <row r="1625" spans="1:41" x14ac:dyDescent="0.25">
      <c r="A1625" s="39">
        <v>46217</v>
      </c>
      <c r="B1625" t="s">
        <v>196</v>
      </c>
      <c r="C1625">
        <v>5</v>
      </c>
      <c r="D1625">
        <v>1</v>
      </c>
      <c r="E1625">
        <v>5</v>
      </c>
      <c r="F1625">
        <v>3</v>
      </c>
      <c r="G1625">
        <v>24</v>
      </c>
      <c r="H1625">
        <v>12</v>
      </c>
      <c r="I1625">
        <v>0.6</v>
      </c>
      <c r="J1625">
        <v>0.5</v>
      </c>
      <c r="K1625">
        <v>0</v>
      </c>
      <c r="L1625">
        <v>0</v>
      </c>
      <c r="M1625">
        <v>1</v>
      </c>
      <c r="N1625">
        <v>1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1</v>
      </c>
      <c r="AH1625">
        <v>0</v>
      </c>
      <c r="AI1625">
        <v>0</v>
      </c>
      <c r="AJ1625">
        <v>0</v>
      </c>
      <c r="AK1625">
        <v>0</v>
      </c>
      <c r="AL1625" s="40">
        <f>AVERAGEIFS($C$2:C1625, $B$2:B1625, B1625)</f>
        <v>7.333333333333333</v>
      </c>
      <c r="AM1625" s="40">
        <f>AVERAGEIFS($I$2:I1625, $B$2:B1625, B1625)</f>
        <v>0.6166666666666667</v>
      </c>
      <c r="AN1625" s="40">
        <f>AVERAGEIFS($J$2:J1625, $B$2:B1625, B1625)</f>
        <v>0.52</v>
      </c>
      <c r="AO1625" s="40">
        <f>AVERAGEIFS($D$2:D1625, $B$2:B1625, B1625)</f>
        <v>0.66666666666666663</v>
      </c>
    </row>
    <row r="1626" spans="1:41" x14ac:dyDescent="0.25">
      <c r="A1626" s="39">
        <v>46217</v>
      </c>
      <c r="B1626" t="s">
        <v>151</v>
      </c>
      <c r="C1626">
        <v>21</v>
      </c>
      <c r="D1626">
        <v>0</v>
      </c>
      <c r="E1626">
        <v>5</v>
      </c>
      <c r="F1626">
        <v>2</v>
      </c>
      <c r="G1626">
        <v>24</v>
      </c>
      <c r="H1626">
        <v>12</v>
      </c>
      <c r="I1626">
        <v>0.4</v>
      </c>
      <c r="J1626">
        <v>0.5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1</v>
      </c>
      <c r="AI1626">
        <v>1</v>
      </c>
      <c r="AJ1626">
        <v>0</v>
      </c>
      <c r="AK1626">
        <v>0</v>
      </c>
      <c r="AL1626" s="40">
        <f>AVERAGEIFS($C$2:C1626, $B$2:B1626, B1626)</f>
        <v>21</v>
      </c>
      <c r="AM1626" s="40">
        <f>AVERAGEIFS($I$2:I1626, $B$2:B1626, B1626)</f>
        <v>0.54107142857142854</v>
      </c>
      <c r="AN1626" s="40">
        <f>AVERAGEIFS($J$2:J1626, $B$2:B1626, B1626)</f>
        <v>0.53035714285714275</v>
      </c>
      <c r="AO1626" s="40">
        <f>AVERAGEIFS($D$2:D1626, $B$2:B1626, B1626)</f>
        <v>0.5714285714285714</v>
      </c>
    </row>
    <row r="1627" spans="1:41" x14ac:dyDescent="0.25">
      <c r="A1627" s="39">
        <v>46217</v>
      </c>
      <c r="B1627" t="s">
        <v>112</v>
      </c>
      <c r="C1627">
        <v>14</v>
      </c>
      <c r="D1627">
        <v>0</v>
      </c>
      <c r="E1627">
        <v>5</v>
      </c>
      <c r="F1627">
        <v>2</v>
      </c>
      <c r="G1627">
        <v>24</v>
      </c>
      <c r="H1627">
        <v>12</v>
      </c>
      <c r="I1627">
        <v>0.4</v>
      </c>
      <c r="J1627">
        <v>0.5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1</v>
      </c>
      <c r="AI1627">
        <v>1</v>
      </c>
      <c r="AJ1627">
        <v>0</v>
      </c>
      <c r="AK1627">
        <v>0</v>
      </c>
      <c r="AL1627" s="40">
        <f>AVERAGEIFS($C$2:C1627, $B$2:B1627, B1627)</f>
        <v>12.5625</v>
      </c>
      <c r="AM1627" s="40">
        <f>AVERAGEIFS($I$2:I1627, $B$2:B1627, B1627)</f>
        <v>0.5078125</v>
      </c>
      <c r="AN1627" s="40">
        <f>AVERAGEIFS($J$2:J1627, $B$2:B1627, B1627)</f>
        <v>0.50437500000000002</v>
      </c>
      <c r="AO1627" s="40">
        <f>AVERAGEIFS($D$2:D1627, $B$2:B1627, B1627)</f>
        <v>0.46875</v>
      </c>
    </row>
    <row r="1628" spans="1:41" x14ac:dyDescent="0.25">
      <c r="A1628" s="39">
        <v>46217</v>
      </c>
      <c r="B1628" t="s">
        <v>253</v>
      </c>
      <c r="C1628">
        <v>23</v>
      </c>
      <c r="D1628">
        <v>0</v>
      </c>
      <c r="E1628">
        <v>5</v>
      </c>
      <c r="F1628">
        <v>2</v>
      </c>
      <c r="G1628">
        <v>24</v>
      </c>
      <c r="H1628">
        <v>12</v>
      </c>
      <c r="I1628">
        <v>0.4</v>
      </c>
      <c r="J1628">
        <v>0.5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1</v>
      </c>
      <c r="AI1628">
        <v>1</v>
      </c>
      <c r="AJ1628">
        <v>0</v>
      </c>
      <c r="AK1628">
        <v>0</v>
      </c>
      <c r="AL1628" s="40">
        <f>AVERAGEIFS($C$2:C1628, $B$2:B1628, B1628)</f>
        <v>19.851063829787233</v>
      </c>
      <c r="AM1628" s="40">
        <f>AVERAGEIFS($I$2:I1628, $B$2:B1628, B1628)</f>
        <v>0.54255319148936165</v>
      </c>
      <c r="AN1628" s="40">
        <f>AVERAGEIFS($J$2:J1628, $B$2:B1628, B1628)</f>
        <v>0.52744680851063841</v>
      </c>
      <c r="AO1628" s="40">
        <f>AVERAGEIFS($D$2:D1628, $B$2:B1628, B1628)</f>
        <v>0.57446808510638303</v>
      </c>
    </row>
    <row r="1629" spans="1:41" x14ac:dyDescent="0.25">
      <c r="A1629" s="39">
        <v>46217</v>
      </c>
      <c r="B1629" t="s">
        <v>90</v>
      </c>
      <c r="C1629">
        <v>35</v>
      </c>
      <c r="D1629">
        <v>0</v>
      </c>
      <c r="E1629">
        <v>5</v>
      </c>
      <c r="F1629">
        <v>2</v>
      </c>
      <c r="G1629">
        <v>24</v>
      </c>
      <c r="H1629">
        <v>12</v>
      </c>
      <c r="I1629">
        <v>0.4</v>
      </c>
      <c r="J1629">
        <v>0.5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1</v>
      </c>
      <c r="AI1629">
        <v>1</v>
      </c>
      <c r="AJ1629">
        <v>0</v>
      </c>
      <c r="AK1629">
        <v>0</v>
      </c>
      <c r="AL1629" s="40">
        <f>AVERAGEIFS($C$2:C1629, $B$2:B1629, B1629)</f>
        <v>18.842105263157894</v>
      </c>
      <c r="AM1629" s="40">
        <f>AVERAGEIFS($I$2:I1629, $B$2:B1629, B1629)</f>
        <v>0.54999999999999993</v>
      </c>
      <c r="AN1629" s="40">
        <f>AVERAGEIFS($J$2:J1629, $B$2:B1629, B1629)</f>
        <v>0.52052631578947373</v>
      </c>
      <c r="AO1629" s="40">
        <f>AVERAGEIFS($D$2:D1629, $B$2:B1629, B1629)</f>
        <v>0.54385964912280704</v>
      </c>
    </row>
    <row r="1630" spans="1:41" x14ac:dyDescent="0.25">
      <c r="A1630" s="39">
        <v>46217</v>
      </c>
      <c r="B1630" t="s">
        <v>29</v>
      </c>
      <c r="C1630">
        <v>10</v>
      </c>
      <c r="D1630">
        <v>0</v>
      </c>
      <c r="E1630">
        <v>5</v>
      </c>
      <c r="F1630">
        <v>2</v>
      </c>
      <c r="G1630">
        <v>24</v>
      </c>
      <c r="H1630">
        <v>12</v>
      </c>
      <c r="I1630">
        <v>0.4</v>
      </c>
      <c r="J1630">
        <v>0.5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1</v>
      </c>
      <c r="AI1630">
        <v>1</v>
      </c>
      <c r="AJ1630">
        <v>0</v>
      </c>
      <c r="AK1630">
        <v>0</v>
      </c>
      <c r="AL1630" s="40">
        <f>AVERAGEIFS($C$2:C1630, $B$2:B1630, B1630)</f>
        <v>10.127659574468085</v>
      </c>
      <c r="AM1630" s="40">
        <f>AVERAGEIFS($I$2:I1630, $B$2:B1630, B1630)</f>
        <v>0.46021276595744681</v>
      </c>
      <c r="AN1630" s="40">
        <f>AVERAGEIFS($J$2:J1630, $B$2:B1630, B1630)</f>
        <v>0.48574468085106381</v>
      </c>
      <c r="AO1630" s="40">
        <f>AVERAGEIFS($D$2:D1630, $B$2:B1630, B1630)</f>
        <v>0.42553191489361702</v>
      </c>
    </row>
    <row r="1631" spans="1:41" x14ac:dyDescent="0.25">
      <c r="A1631" s="39">
        <v>46217</v>
      </c>
      <c r="B1631" t="s">
        <v>119</v>
      </c>
      <c r="C1631">
        <v>30</v>
      </c>
      <c r="D1631">
        <v>0</v>
      </c>
      <c r="E1631">
        <v>5</v>
      </c>
      <c r="F1631">
        <v>2</v>
      </c>
      <c r="G1631">
        <v>24</v>
      </c>
      <c r="H1631">
        <v>12</v>
      </c>
      <c r="I1631">
        <v>0.4</v>
      </c>
      <c r="J1631">
        <v>0.5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1</v>
      </c>
      <c r="AI1631">
        <v>1</v>
      </c>
      <c r="AJ1631">
        <v>0</v>
      </c>
      <c r="AK1631">
        <v>0</v>
      </c>
      <c r="AL1631" s="40">
        <f>AVERAGEIFS($C$2:C1631, $B$2:B1631, B1631)</f>
        <v>15.625</v>
      </c>
      <c r="AM1631" s="40">
        <f>AVERAGEIFS($I$2:I1631, $B$2:B1631, B1631)</f>
        <v>0.55267857142857146</v>
      </c>
      <c r="AN1631" s="40">
        <f>AVERAGEIFS($J$2:J1631, $B$2:B1631, B1631)</f>
        <v>0.53178571428571419</v>
      </c>
      <c r="AO1631" s="40">
        <f>AVERAGEIFS($D$2:D1631, $B$2:B1631, B1631)</f>
        <v>0.5535714285714286</v>
      </c>
    </row>
  </sheetData>
  <autoFilter ref="A1:AO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5" sqref="E25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244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190</v>
      </c>
      <c r="AK1" s="46" t="s">
        <v>50</v>
      </c>
      <c r="AL1" s="46" t="s">
        <v>245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246</v>
      </c>
      <c r="AS1" s="47" t="s">
        <v>108</v>
      </c>
    </row>
    <row r="2" spans="1:45" x14ac:dyDescent="0.25">
      <c r="A2" s="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 S3'!C:C,'BA History S3'!B:B,A2)</f>
        <v>14</v>
      </c>
      <c r="H2" s="27">
        <f>AVERAGEIFS('BA History S3'!C:C,'BA History S3'!B:B,A2)</f>
        <v>14</v>
      </c>
      <c r="I2" s="13">
        <f t="array" ref="I2">MAX(IF('BA History S3'!B:B=A2, 'BA History S3'!C:C))</f>
        <v>14</v>
      </c>
      <c r="J2" s="12">
        <f>COUNTIFS('BA History S3'!B:B,A2,'BA History S3'!D:D, 1)</f>
        <v>0</v>
      </c>
      <c r="K2" s="2">
        <f>COUNTIFS('BA History S3'!B:B,A2,'BA History S3'!D:D, 0)</f>
        <v>1</v>
      </c>
      <c r="L2" s="33">
        <f>LOOKUP(2, 1/('BA History S3'!$B:$B=A2), 'BA History S3'!$AO:$AO)</f>
        <v>0</v>
      </c>
      <c r="M2" s="12">
        <f>SUMIFS('BA History S3'!F:F,'BA History S3'!B:B,A2)</f>
        <v>2</v>
      </c>
      <c r="N2" s="2">
        <f>SUMIFS('BA History S3'!E:E,'BA History S3'!B:B,A2)-M2</f>
        <v>3</v>
      </c>
      <c r="O2" s="33">
        <f>LOOKUP(2, 1/('BA History S3'!$B:$B=A2), 'BA History S3'!$AM:$AM)</f>
        <v>0.4</v>
      </c>
      <c r="P2" s="12">
        <f>SUMIFS('BA History S3'!H:H,'BA History S3'!B:B,A2)</f>
        <v>12</v>
      </c>
      <c r="Q2" s="2">
        <f>SUMIFS('BA History S3'!G:G,'BA History S3'!B:B,A2)-P2</f>
        <v>12</v>
      </c>
      <c r="R2" s="43">
        <f>LOOKUP(2, 1/('BA History S3'!$B:$B=A2), 'BA History S3'!$AN:$AN)</f>
        <v>0.5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0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S3'!$B:$B,$A$2,'BA History S3'!U:U, 1)</f>
        <v>0</v>
      </c>
      <c r="AD2" s="2">
        <f>COUNTIFS('BA History S3'!$B:$B,$A$2,'BA History S3'!V:V, 1)</f>
        <v>0</v>
      </c>
      <c r="AE2" s="2">
        <f>COUNTIFS('BA History S3'!$B:$B,$A$2,'BA History S3'!W:W, 1)</f>
        <v>0</v>
      </c>
      <c r="AF2" s="2">
        <f>COUNTIFS('BA History S3'!$B:$B,$A$2,'BA History S3'!X:X, 1)</f>
        <v>0</v>
      </c>
      <c r="AG2" s="2">
        <f>COUNTIFS('BA History S3'!$B:$B,$A$2,'BA History S3'!Y:Y, 1)</f>
        <v>0</v>
      </c>
      <c r="AH2" s="2">
        <f>COUNTIFS('BA History S3'!$B:$B,$A$2,'BA History S3'!Z:Z, 1)</f>
        <v>0</v>
      </c>
      <c r="AI2" s="2">
        <f>COUNTIFS('BA History S3'!$B:$B,$A$2,'BA History S3'!AA:AA, 1)</f>
        <v>0</v>
      </c>
      <c r="AJ2" s="2">
        <f>COUNTIFS('BA History S3'!$B:$B,$A$2,'BA History S3'!AB:AB, 1)</f>
        <v>0</v>
      </c>
      <c r="AK2" s="2">
        <f>COUNTIFS('BA History S3'!$B:$B,$A$2,'BA History S3'!AC:AC, 1)</f>
        <v>0</v>
      </c>
      <c r="AL2" s="2">
        <f>COUNTIFS('BA History S3'!$B:$B,$A$2,'BA History S3'!AD:AD, 1)</f>
        <v>0</v>
      </c>
      <c r="AM2" s="2">
        <f>COUNTIFS('BA History S3'!$B:$B,$A$2,'BA History S3'!AE:AE, 1)</f>
        <v>0</v>
      </c>
      <c r="AN2" s="2">
        <f>COUNTIFS('BA History S3'!$B:$B,$A$2,'BA History S3'!AF:AF, 1)</f>
        <v>0</v>
      </c>
      <c r="AO2" s="2">
        <f>COUNTIFS('BA History S3'!$B:$B,$A$2,'BA History S3'!AG:AG, 1)</f>
        <v>0</v>
      </c>
      <c r="AP2" s="2">
        <f>COUNTIFS('BA History S3'!$B:$B,$A$2,'BA History S3'!AH:AH, 1)</f>
        <v>1</v>
      </c>
      <c r="AQ2" s="2">
        <f>COUNTIFS('BA History S3'!$B:$B,$A$2,'BA History S3'!AI:AI, 1)</f>
        <v>1</v>
      </c>
      <c r="AR2" s="2">
        <f>COUNTIFS('BA History S3'!$B:$B,$A$2,'BA History S3'!AJ:AJ, 1)</f>
        <v>0</v>
      </c>
      <c r="AS2" s="2">
        <f>COUNTIFS('BA History S3'!$B:$B,$A$2,'BA History S3'!AK:AK, 1)</f>
        <v>0</v>
      </c>
    </row>
    <row r="3" spans="1:45" x14ac:dyDescent="0.25">
      <c r="A3" s="2" t="s">
        <v>31</v>
      </c>
      <c r="B3" s="1" t="s">
        <v>54</v>
      </c>
      <c r="C3" s="2" t="s">
        <v>70</v>
      </c>
      <c r="D3" s="2"/>
      <c r="E3" s="2"/>
      <c r="F3" s="2"/>
      <c r="G3" s="12">
        <f>SUMIFS('BA History S3'!C:C,'BA History S3'!B:B,A3)</f>
        <v>9</v>
      </c>
      <c r="H3" s="27">
        <f>AVERAGEIFS('BA History S3'!C:C,'BA History S3'!B:B,A3)</f>
        <v>9</v>
      </c>
      <c r="I3" s="13">
        <f t="array" ref="I3">MAX(IF('BA History S3'!B:B=A3, 'BA History S3'!C:C))</f>
        <v>9</v>
      </c>
      <c r="J3" s="12">
        <f>COUNTIFS('BA History S3'!B:B,A3,'BA History S3'!D:D, 1)</f>
        <v>0</v>
      </c>
      <c r="K3" s="2">
        <f>COUNTIFS('BA History S3'!B:B,A3,'BA History S3'!D:D, 0)</f>
        <v>1</v>
      </c>
      <c r="L3" s="33">
        <f>LOOKUP(2, 1/('BA History S3'!$B:$B=A3), 'BA History S3'!$AO:$AO)</f>
        <v>0</v>
      </c>
      <c r="M3" s="12">
        <f>SUMIFS('BA History S3'!F:F,'BA History S3'!B:B,A3)</f>
        <v>1</v>
      </c>
      <c r="N3" s="2">
        <f>SUMIFS('BA History S3'!E:E,'BA History S3'!B:B,A3)-M3</f>
        <v>3</v>
      </c>
      <c r="O3" s="33">
        <f>LOOKUP(2, 1/('BA History S3'!$B:$B=A3), 'BA History S3'!$AM:$AM)</f>
        <v>0.25</v>
      </c>
      <c r="P3" s="12">
        <f>SUMIFS('BA History S3'!H:H,'BA History S3'!B:B,A3)</f>
        <v>6</v>
      </c>
      <c r="Q3" s="2">
        <f>SUMIFS('BA History S3'!G:G,'BA History S3'!B:B,A3)-P3</f>
        <v>9</v>
      </c>
      <c r="R3" s="43">
        <f>LOOKUP(2, 1/('BA History S3'!$B:$B=A3), 'BA History S3'!$AN:$AN)</f>
        <v>0.4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0</v>
      </c>
      <c r="V3" s="2">
        <f>COUNTIFS('BA History S3'!$B:$B,$A$3,'BA History S3'!N:N, 1)</f>
        <v>0</v>
      </c>
      <c r="W3" s="2">
        <f>COUNTIFS('BA History S3'!$B:$B,$A$3,'BA History S3'!O:O, 1)</f>
        <v>0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S3'!$B:$B,$A3,'BA History S3'!U:U, 1)</f>
        <v>0</v>
      </c>
      <c r="AD3" s="2">
        <f>COUNTIFS('BA History S3'!$B:$B,$A3,'BA History S3'!V:V, 1)</f>
        <v>0</v>
      </c>
      <c r="AE3" s="2">
        <f>COUNTIFS('BA History S3'!$B:$B,$A3,'BA History S3'!W:W, 1)</f>
        <v>0</v>
      </c>
      <c r="AF3" s="2">
        <f>COUNTIFS('BA History S3'!$B:$B,$A3,'BA History S3'!X:X, 1)</f>
        <v>0</v>
      </c>
      <c r="AG3" s="2">
        <f>COUNTIFS('BA History S3'!$B:$B,$A3,'BA History S3'!Y:Y, 1)</f>
        <v>0</v>
      </c>
      <c r="AH3" s="2">
        <f>COUNTIFS('BA History S3'!$B:$B,$A3,'BA History S3'!Z:Z, 1)</f>
        <v>0</v>
      </c>
      <c r="AI3" s="2">
        <f>COUNTIFS('BA History S3'!$B:$B,$A3,'BA History S3'!AA:AA, 1)</f>
        <v>0</v>
      </c>
      <c r="AJ3" s="2">
        <f>COUNTIFS('BA History S3'!$B:$B,$A3,'BA History S3'!AB:AB, 1)</f>
        <v>0</v>
      </c>
      <c r="AK3" s="2">
        <f>COUNTIFS('BA History S3'!$B:$B,$A3,'BA History S3'!AC:AC, 1)</f>
        <v>0</v>
      </c>
      <c r="AL3" s="2">
        <f>COUNTIFS('BA History S3'!$B:$B,$A3,'BA History S3'!AD:AD, 1)</f>
        <v>0</v>
      </c>
      <c r="AM3" s="2">
        <f>COUNTIFS('BA History S3'!$B:$B,$A3,'BA History S3'!AE:AE, 1)</f>
        <v>0</v>
      </c>
      <c r="AN3" s="2">
        <f>COUNTIFS('BA History S3'!$B:$B,$A3,'BA History S3'!AF:AF, 1)</f>
        <v>0</v>
      </c>
      <c r="AO3" s="2">
        <f>COUNTIFS('BA History S3'!$B:$B,$A3,'BA History S3'!AG:AG, 1)</f>
        <v>0</v>
      </c>
      <c r="AP3" s="2">
        <f>COUNTIFS('BA History S3'!$B:$B,$A3,'BA History S3'!AH:AH, 1)</f>
        <v>1</v>
      </c>
      <c r="AQ3" s="2">
        <f>COUNTIFS('BA History S3'!$B:$B,$A3,'BA History S3'!AI:AI, 1)</f>
        <v>0</v>
      </c>
      <c r="AR3" s="2">
        <f>COUNTIFS('BA History S3'!$B:$B,$A3,'BA History S3'!AJ:AJ, 1)</f>
        <v>0</v>
      </c>
      <c r="AS3" s="2">
        <f>COUNTIFS('BA History S3'!$B:$B,$A3,'BA History S3'!AK:AK, 1)</f>
        <v>0</v>
      </c>
    </row>
    <row r="4" spans="1:45" x14ac:dyDescent="0.25">
      <c r="A4" s="2" t="s">
        <v>65</v>
      </c>
      <c r="B4" s="2" t="s">
        <v>70</v>
      </c>
      <c r="C4" s="2" t="s">
        <v>70</v>
      </c>
      <c r="D4" s="2">
        <v>3</v>
      </c>
      <c r="E4" s="2">
        <v>2</v>
      </c>
      <c r="F4" s="2">
        <v>1</v>
      </c>
      <c r="G4" s="12">
        <f>SUMIFS('BA History S3'!C:C,'BA History S3'!B:B,A4)</f>
        <v>94</v>
      </c>
      <c r="H4" s="27">
        <f>AVERAGEIFS('BA History S3'!C:C,'BA History S3'!B:B,A4)</f>
        <v>23.5</v>
      </c>
      <c r="I4" s="13">
        <f t="array" ref="I4">MAX(IF('BA History S3'!B:B=A4, 'BA History S3'!C:C))</f>
        <v>39</v>
      </c>
      <c r="J4" s="12">
        <f>COUNTIFS('BA History S3'!B:B,A4,'BA History S3'!D:D, 1)</f>
        <v>2</v>
      </c>
      <c r="K4" s="2">
        <f>COUNTIFS('BA History S3'!B:B,A4,'BA History S3'!D:D, 0)</f>
        <v>2</v>
      </c>
      <c r="L4" s="33">
        <f>LOOKUP(2, 1/('BA History S3'!$B:$B=A4), 'BA History S3'!$AO:$AO)</f>
        <v>0.5</v>
      </c>
      <c r="M4" s="12">
        <f>SUMIFS('BA History S3'!F:F,'BA History S3'!B:B,A4)</f>
        <v>7</v>
      </c>
      <c r="N4" s="2">
        <f>SUMIFS('BA History S3'!E:E,'BA History S3'!B:B,A4)-M4</f>
        <v>9</v>
      </c>
      <c r="O4" s="33">
        <f>LOOKUP(2, 1/('BA History S3'!$B:$B=A4), 'BA History S3'!$AM:$AM)</f>
        <v>0.4</v>
      </c>
      <c r="P4" s="12">
        <f>SUMIFS('BA History S3'!H:H,'BA History S3'!B:B,A4)</f>
        <v>31</v>
      </c>
      <c r="Q4" s="2">
        <f>SUMIFS('BA History S3'!G:G,'BA History S3'!B:B,A4)-P4</f>
        <v>33</v>
      </c>
      <c r="R4" s="43">
        <f>LOOKUP(2, 1/('BA History S3'!$B:$B=A4), 'BA History S3'!$AN:$AN)</f>
        <v>0.48</v>
      </c>
      <c r="S4" s="2">
        <f>COUNTIFS('BA History S3'!$B:$B,$A$4,'BA History S3'!K:K, 1)</f>
        <v>0</v>
      </c>
      <c r="T4" s="2">
        <f>COUNTIFS('BA History S3'!$B:$B,$A$4,'BA History S3'!L:L, 1)</f>
        <v>0</v>
      </c>
      <c r="U4" s="2">
        <f>COUNTIFS('BA History S3'!$B:$B,$A$4,'BA History S3'!M:M, 1)</f>
        <v>2</v>
      </c>
      <c r="V4" s="2">
        <f>COUNTIFS('BA History S3'!$B:$B,$A$4,'BA History S3'!N:N, 1)</f>
        <v>1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0</v>
      </c>
      <c r="Z4" s="2">
        <f>COUNTIFS('BA History S3'!$B:$B,$A$4,'BA History S3'!R:R, 1)</f>
        <v>0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S3'!$B:$B,$A4,'BA History S3'!U:U, 1)</f>
        <v>0</v>
      </c>
      <c r="AD4" s="2">
        <f>COUNTIFS('BA History S3'!$B:$B,$A4,'BA History S3'!V:V, 1)</f>
        <v>0</v>
      </c>
      <c r="AE4" s="2">
        <f>COUNTIFS('BA History S3'!$B:$B,$A4,'BA History S3'!W:W, 1)</f>
        <v>1</v>
      </c>
      <c r="AF4" s="2">
        <f>COUNTIFS('BA History S3'!$B:$B,$A4,'BA History S3'!X:X, 1)</f>
        <v>0</v>
      </c>
      <c r="AG4" s="2">
        <f>COUNTIFS('BA History S3'!$B:$B,$A4,'BA History S3'!Y:Y, 1)</f>
        <v>0</v>
      </c>
      <c r="AH4" s="2">
        <f>COUNTIFS('BA History S3'!$B:$B,$A4,'BA History S3'!Z:Z, 1)</f>
        <v>0</v>
      </c>
      <c r="AI4" s="2">
        <f>COUNTIFS('BA History S3'!$B:$B,$A4,'BA History S3'!AA:AA, 1)</f>
        <v>0</v>
      </c>
      <c r="AJ4" s="2">
        <f>COUNTIFS('BA History S3'!$B:$B,$A4,'BA History S3'!AB:AB, 1)</f>
        <v>0</v>
      </c>
      <c r="AK4" s="2">
        <f>COUNTIFS('BA History S3'!$B:$B,$A4,'BA History S3'!AC:AC, 1)</f>
        <v>1</v>
      </c>
      <c r="AL4" s="2">
        <f>COUNTIFS('BA History S3'!$B:$B,$A4,'BA History S3'!AD:AD, 1)</f>
        <v>0</v>
      </c>
      <c r="AM4" s="2">
        <f>COUNTIFS('BA History S3'!$B:$B,$A4,'BA History S3'!AE:AE, 1)</f>
        <v>0</v>
      </c>
      <c r="AN4" s="2">
        <f>COUNTIFS('BA History S3'!$B:$B,$A4,'BA History S3'!AF:AF, 1)</f>
        <v>0</v>
      </c>
      <c r="AO4" s="2">
        <f>COUNTIFS('BA History S3'!$B:$B,$A4,'BA History S3'!AG:AG, 1)</f>
        <v>1</v>
      </c>
      <c r="AP4" s="2">
        <f>COUNTIFS('BA History S3'!$B:$B,$A4,'BA History S3'!AH:AH, 1)</f>
        <v>1</v>
      </c>
      <c r="AQ4" s="2">
        <f>COUNTIFS('BA History S3'!$B:$B,$A4,'BA History S3'!AI:AI, 1)</f>
        <v>0</v>
      </c>
      <c r="AR4" s="2">
        <f>COUNTIFS('BA History S3'!$B:$B,$A4,'BA History S3'!AJ:AJ, 1)</f>
        <v>0</v>
      </c>
      <c r="AS4" s="2">
        <f>COUNTIFS('BA History S3'!$B:$B,$A4,'BA History S3'!AK:AK, 1)</f>
        <v>0</v>
      </c>
    </row>
    <row r="5" spans="1:45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f>SUMIFS('BA History S3'!C:C,'BA History S3'!B:B,A5)</f>
        <v>10</v>
      </c>
      <c r="H5" s="27">
        <f>AVERAGEIFS('BA History S3'!C:C,'BA History S3'!B:B,A5)</f>
        <v>10</v>
      </c>
      <c r="I5" s="13">
        <f t="array" ref="I5">MAX(IF('BA History S3'!B:B=A5, 'BA History S3'!C:C))</f>
        <v>10</v>
      </c>
      <c r="J5" s="12">
        <f>COUNTIFS('BA History S3'!B:B,A5,'BA History S3'!D:D, 1)</f>
        <v>0</v>
      </c>
      <c r="K5" s="2">
        <f>COUNTIFS('BA History S3'!B:B,A5,'BA History S3'!D:D, 0)</f>
        <v>1</v>
      </c>
      <c r="L5" s="33">
        <f>LOOKUP(2, 1/('BA History S3'!$B:$B=A5), 'BA History S3'!$AO:$AO)</f>
        <v>0</v>
      </c>
      <c r="M5" s="12">
        <f>SUMIFS('BA History S3'!F:F,'BA History S3'!B:B,A5)</f>
        <v>2</v>
      </c>
      <c r="N5" s="2">
        <f>SUMIFS('BA History S3'!E:E,'BA History S3'!B:B,A5)-M5</f>
        <v>3</v>
      </c>
      <c r="O5" s="33">
        <f>LOOKUP(2, 1/('BA History S3'!$B:$B=A5), 'BA History S3'!$AM:$AM)</f>
        <v>0.4</v>
      </c>
      <c r="P5" s="12">
        <f>SUMIFS('BA History S3'!H:H,'BA History S3'!B:B,A5)</f>
        <v>12</v>
      </c>
      <c r="Q5" s="2">
        <f>SUMIFS('BA History S3'!G:G,'BA History S3'!B:B,A5)-P5</f>
        <v>12</v>
      </c>
      <c r="R5" s="43">
        <f>LOOKUP(2, 1/('BA History S3'!$B:$B=A5), 'BA History S3'!$AN:$AN)</f>
        <v>0.5</v>
      </c>
      <c r="S5" s="2">
        <f>COUNTIFS('BA History S3'!$B:$B,$A$5,'BA History S3'!K:K, 1)</f>
        <v>0</v>
      </c>
      <c r="T5" s="2">
        <f>COUNTIFS('BA History S3'!$B:$B,$A$5,'BA History S3'!L:L, 1)</f>
        <v>0</v>
      </c>
      <c r="U5" s="2">
        <f>COUNTIFS('BA History S3'!$B:$B,$A$5,'BA History S3'!M:M, 1)</f>
        <v>0</v>
      </c>
      <c r="V5" s="2">
        <f>COUNTIFS('BA History S3'!$B:$B,$A$5,'BA History S3'!N:N, 1)</f>
        <v>0</v>
      </c>
      <c r="W5" s="2">
        <f>COUNTIFS('BA History S3'!$B:$B,$A$5,'BA History S3'!O:O, 1)</f>
        <v>0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S3'!$B:$B,$A$5,'BA History S3'!U:U, 1)</f>
        <v>0</v>
      </c>
      <c r="AD5" s="2">
        <f>COUNTIFS('BA History S3'!$B:$B,$A$5,'BA History S3'!V:V, 1)</f>
        <v>0</v>
      </c>
      <c r="AE5" s="2">
        <f>COUNTIFS('BA History S3'!$B:$B,$A$5,'BA History S3'!W:W, 1)</f>
        <v>0</v>
      </c>
      <c r="AF5" s="2">
        <f>COUNTIFS('BA History S3'!$B:$B,$A$5,'BA History S3'!X:X, 1)</f>
        <v>0</v>
      </c>
      <c r="AG5" s="2">
        <f>COUNTIFS('BA History S3'!$B:$B,$A$5,'BA History S3'!Y:Y, 1)</f>
        <v>0</v>
      </c>
      <c r="AH5" s="2">
        <f>COUNTIFS('BA History S3'!$B:$B,$A$5,'BA History S3'!Z:Z, 1)</f>
        <v>0</v>
      </c>
      <c r="AI5" s="2">
        <f>COUNTIFS('BA History S3'!$B:$B,$A$5,'BA History S3'!AA:AA, 1)</f>
        <v>0</v>
      </c>
      <c r="AJ5" s="2">
        <f>COUNTIFS('BA History S3'!$B:$B,$A$5,'BA History S3'!AB:AB, 1)</f>
        <v>0</v>
      </c>
      <c r="AK5" s="2">
        <f>COUNTIFS('BA History S3'!$B:$B,$A$5,'BA History S3'!AC:AC, 1)</f>
        <v>0</v>
      </c>
      <c r="AL5" s="2">
        <f>COUNTIFS('BA History S3'!$B:$B,$A$5,'BA History S3'!AD:AD, 1)</f>
        <v>0</v>
      </c>
      <c r="AM5" s="2">
        <f>COUNTIFS('BA History S3'!$B:$B,$A$5,'BA History S3'!AE:AE, 1)</f>
        <v>0</v>
      </c>
      <c r="AN5" s="2">
        <f>COUNTIFS('BA History S3'!$B:$B,$A$5,'BA History S3'!AF:AF, 1)</f>
        <v>0</v>
      </c>
      <c r="AO5" s="2">
        <f>COUNTIFS('BA History S3'!$B:$B,$A$5,'BA History S3'!AG:AG, 1)</f>
        <v>0</v>
      </c>
      <c r="AP5" s="2">
        <f>COUNTIFS('BA History S3'!$B:$B,$A$5,'BA History S3'!AH:AH, 1)</f>
        <v>1</v>
      </c>
      <c r="AQ5" s="2">
        <f>COUNTIFS('BA History S3'!$B:$B,$A$5,'BA History S3'!AI:AI, 1)</f>
        <v>1</v>
      </c>
      <c r="AR5" s="2">
        <f>COUNTIFS('BA History S3'!$B:$B,$A$5,'BA History S3'!AJ:AJ, 1)</f>
        <v>0</v>
      </c>
      <c r="AS5" s="2">
        <f>COUNTIFS('BA History S3'!$B:$B,$A$5,'BA History S3'!AK:AK, 1)</f>
        <v>0</v>
      </c>
    </row>
    <row r="6" spans="1:45" x14ac:dyDescent="0.25">
      <c r="A6" s="2" t="s">
        <v>151</v>
      </c>
      <c r="B6" s="1" t="s">
        <v>54</v>
      </c>
      <c r="C6" s="1" t="s">
        <v>131</v>
      </c>
      <c r="D6" s="2"/>
      <c r="E6" s="2"/>
      <c r="F6" s="2"/>
      <c r="G6" s="12">
        <f>SUMIFS('BA History S3'!C:C,'BA History S3'!B:B,A6)</f>
        <v>54</v>
      </c>
      <c r="H6" s="27">
        <f>AVERAGEIFS('BA History S3'!C:C,'BA History S3'!B:B,A6)</f>
        <v>27</v>
      </c>
      <c r="I6" s="13">
        <f t="array" ref="I6">MAX(IF('BA History S3'!B:B=A6, 'BA History S3'!C:C))</f>
        <v>33</v>
      </c>
      <c r="J6" s="12">
        <f>COUNTIFS('BA History S3'!B:B,A6,'BA History S3'!D:D, 1)</f>
        <v>1</v>
      </c>
      <c r="K6" s="2">
        <f>COUNTIFS('BA History S3'!B:B,A6,'BA History S3'!D:D, 0)</f>
        <v>1</v>
      </c>
      <c r="L6" s="33">
        <f>LOOKUP(2, 1/('BA History S3'!$B:$B=A6), 'BA History S3'!$AO:$AO)</f>
        <v>0.5</v>
      </c>
      <c r="M6" s="12">
        <f>SUMIFS('BA History S3'!F:F,'BA History S3'!B:B,A6)</f>
        <v>5</v>
      </c>
      <c r="N6" s="2">
        <f>SUMIFS('BA History S3'!E:E,'BA History S3'!B:B,A6)-M6</f>
        <v>4</v>
      </c>
      <c r="O6" s="33">
        <f>LOOKUP(2, 1/('BA History S3'!$B:$B=A6), 'BA History S3'!$AM:$AM)</f>
        <v>0.57499999999999996</v>
      </c>
      <c r="P6" s="12">
        <f>SUMIFS('BA History S3'!H:H,'BA History S3'!B:B,A6)</f>
        <v>21</v>
      </c>
      <c r="Q6" s="2">
        <f>SUMIFS('BA History S3'!G:G,'BA History S3'!B:B,A6)-P6</f>
        <v>18</v>
      </c>
      <c r="R6" s="43">
        <f>LOOKUP(2, 1/('BA History S3'!$B:$B=A6), 'BA History S3'!$AN:$AN)</f>
        <v>0.55000000000000004</v>
      </c>
      <c r="S6" s="2">
        <f>COUNTIFS('BA History S3'!$B:$B,$A$6,'BA History S3'!K:K, 1)</f>
        <v>0</v>
      </c>
      <c r="T6" s="2">
        <f>COUNTIFS('BA History S3'!$B:$B,$A$6,'BA History S3'!L:L, 1)</f>
        <v>0</v>
      </c>
      <c r="U6" s="2">
        <f>COUNTIFS('BA History S3'!$B:$B,$A$6,'BA History S3'!M:M, 1)</f>
        <v>0</v>
      </c>
      <c r="V6" s="2">
        <f>COUNTIFS('BA History S3'!$B:$B,$A$6,'BA History S3'!N:N, 1)</f>
        <v>0</v>
      </c>
      <c r="W6" s="2">
        <f>COUNTIFS('BA History S3'!$B:$B,$A$6,'BA History S3'!O:O, 1)</f>
        <v>0</v>
      </c>
      <c r="X6" s="2">
        <f>COUNTIFS('BA History S3'!$B:$B,$A$6,'BA History S3'!P:P, 1)</f>
        <v>0</v>
      </c>
      <c r="Y6" s="2">
        <f>COUNTIFS('BA History S3'!$B:$B,$A$6,'BA History S3'!Q:Q, 1)</f>
        <v>0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S3'!$B:$B,$A6,'BA History S3'!U:U, 1)</f>
        <v>0</v>
      </c>
      <c r="AD6" s="2">
        <f>COUNTIFS('BA History S3'!$B:$B,$A6,'BA History S3'!V:V, 1)</f>
        <v>0</v>
      </c>
      <c r="AE6" s="2">
        <f>COUNTIFS('BA History S3'!$B:$B,$A6,'BA History S3'!W:W, 1)</f>
        <v>0</v>
      </c>
      <c r="AF6" s="2">
        <f>COUNTIFS('BA History S3'!$B:$B,$A6,'BA History S3'!X:X, 1)</f>
        <v>0</v>
      </c>
      <c r="AG6" s="2">
        <f>COUNTIFS('BA History S3'!$B:$B,$A6,'BA History S3'!Y:Y, 1)</f>
        <v>0</v>
      </c>
      <c r="AH6" s="2">
        <f>COUNTIFS('BA History S3'!$B:$B,$A6,'BA History S3'!Z:Z, 1)</f>
        <v>0</v>
      </c>
      <c r="AI6" s="2">
        <f>COUNTIFS('BA History S3'!$B:$B,$A6,'BA History S3'!AA:AA, 1)</f>
        <v>0</v>
      </c>
      <c r="AJ6" s="2">
        <f>COUNTIFS('BA History S3'!$B:$B,$A6,'BA History S3'!AB:AB, 1)</f>
        <v>0</v>
      </c>
      <c r="AK6" s="2">
        <f>COUNTIFS('BA History S3'!$B:$B,$A6,'BA History S3'!AC:AC, 1)</f>
        <v>0</v>
      </c>
      <c r="AL6" s="2">
        <f>COUNTIFS('BA History S3'!$B:$B,$A6,'BA History S3'!AD:AD, 1)</f>
        <v>0</v>
      </c>
      <c r="AM6" s="2">
        <f>COUNTIFS('BA History S3'!$B:$B,$A6,'BA History S3'!AE:AE, 1)</f>
        <v>0</v>
      </c>
      <c r="AN6" s="2">
        <f>COUNTIFS('BA History S3'!$B:$B,$A6,'BA History S3'!AF:AF, 1)</f>
        <v>1</v>
      </c>
      <c r="AO6" s="2">
        <f>COUNTIFS('BA History S3'!$B:$B,$A6,'BA History S3'!AG:AG, 1)</f>
        <v>1</v>
      </c>
      <c r="AP6" s="2">
        <f>COUNTIFS('BA History S3'!$B:$B,$A6,'BA History S3'!AH:AH, 1)</f>
        <v>1</v>
      </c>
      <c r="AQ6" s="2">
        <f>COUNTIFS('BA History S3'!$B:$B,$A6,'BA History S3'!AI:AI, 1)</f>
        <v>2</v>
      </c>
      <c r="AR6" s="2">
        <f>COUNTIFS('BA History S3'!$B:$B,$A6,'BA History S3'!AJ:AJ, 1)</f>
        <v>0</v>
      </c>
      <c r="AS6" s="2">
        <f>COUNTIFS('BA History S3'!$B:$B,$A6,'BA History S3'!AK:AK, 1)</f>
        <v>0</v>
      </c>
    </row>
    <row r="7" spans="1:45" x14ac:dyDescent="0.25">
      <c r="A7" s="2" t="s">
        <v>186</v>
      </c>
      <c r="B7" s="1" t="s">
        <v>54</v>
      </c>
      <c r="C7" s="2" t="s">
        <v>70</v>
      </c>
      <c r="D7" s="2"/>
      <c r="E7" s="2"/>
      <c r="F7" s="2"/>
      <c r="G7" s="12">
        <f>SUMIFS('BA History S3'!C:C,'BA History S3'!B:B,A7)</f>
        <v>48</v>
      </c>
      <c r="H7" s="27">
        <f>AVERAGEIFS('BA History S3'!C:C,'BA History S3'!B:B,A7)</f>
        <v>12</v>
      </c>
      <c r="I7" s="13">
        <f t="array" ref="I7">MAX(IF('BA History S3'!B:B=A7, 'BA History S3'!C:C))</f>
        <v>15</v>
      </c>
      <c r="J7" s="12">
        <f>COUNTIFS('BA History S3'!B:B,A7,'BA History S3'!D:D, 1)</f>
        <v>2</v>
      </c>
      <c r="K7" s="2">
        <f>COUNTIFS('BA History S3'!B:B,A7,'BA History S3'!D:D, 0)</f>
        <v>2</v>
      </c>
      <c r="L7" s="33">
        <f>LOOKUP(2, 1/('BA History S3'!$B:$B=A7), 'BA History S3'!$AO:$AO)</f>
        <v>0.5</v>
      </c>
      <c r="M7" s="12">
        <f>SUMIFS('BA History S3'!F:F,'BA History S3'!B:B,A7)</f>
        <v>7</v>
      </c>
      <c r="N7" s="2">
        <f>SUMIFS('BA History S3'!E:E,'BA History S3'!B:B,A7)-M7</f>
        <v>8</v>
      </c>
      <c r="O7" s="33">
        <f>LOOKUP(2, 1/('BA History S3'!$B:$B=A7), 'BA History S3'!$AM:$AM)</f>
        <v>0.4375</v>
      </c>
      <c r="P7" s="12">
        <f>SUMIFS('BA History S3'!H:H,'BA History S3'!B:B,A7)</f>
        <v>30</v>
      </c>
      <c r="Q7" s="2">
        <f>SUMIFS('BA History S3'!G:G,'BA History S3'!B:B,A7)-P7</f>
        <v>29</v>
      </c>
      <c r="R7" s="43">
        <f>LOOKUP(2, 1/('BA History S3'!$B:$B=A7), 'BA History S3'!$AN:$AN)</f>
        <v>0.5</v>
      </c>
      <c r="S7" s="2">
        <f>COUNTIFS('BA History S3'!$B:$B,$A$7,'BA History S3'!K:K, 1)</f>
        <v>0</v>
      </c>
      <c r="T7" s="2">
        <f>COUNTIFS('BA History S3'!$B:$B,$A$7,'BA History S3'!L:L, 1)</f>
        <v>0</v>
      </c>
      <c r="U7" s="2">
        <f>COUNTIFS('BA History S3'!$B:$B,$A$7,'BA History S3'!M:M, 1)</f>
        <v>1</v>
      </c>
      <c r="V7" s="2">
        <f>COUNTIFS('BA History S3'!$B:$B,$A$7,'BA History S3'!N:N, 1)</f>
        <v>1</v>
      </c>
      <c r="W7" s="2">
        <f>COUNTIFS('BA History S3'!$B:$B,$A$7,'BA History S3'!O:O, 1)</f>
        <v>0</v>
      </c>
      <c r="X7" s="2">
        <f>COUNTIFS('BA History S3'!$B:$B,$A$7,'BA History S3'!P:P, 1)</f>
        <v>0</v>
      </c>
      <c r="Y7" s="2">
        <f>COUNTIFS('BA History S3'!$B:$B,$A$7,'BA History S3'!Q:Q, 1)</f>
        <v>0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S3'!$B:$B,$A7,'BA History S3'!U:U, 1)</f>
        <v>0</v>
      </c>
      <c r="AD7" s="2">
        <f>COUNTIFS('BA History S3'!$B:$B,$A7,'BA History S3'!V:V, 1)</f>
        <v>0</v>
      </c>
      <c r="AE7" s="2">
        <f>COUNTIFS('BA History S3'!$B:$B,$A7,'BA History S3'!W:W, 1)</f>
        <v>1</v>
      </c>
      <c r="AF7" s="2">
        <f>COUNTIFS('BA History S3'!$B:$B,$A7,'BA History S3'!X:X, 1)</f>
        <v>0</v>
      </c>
      <c r="AG7" s="2">
        <f>COUNTIFS('BA History S3'!$B:$B,$A7,'BA History S3'!Y:Y, 1)</f>
        <v>0</v>
      </c>
      <c r="AH7" s="2">
        <f>COUNTIFS('BA History S3'!$B:$B,$A7,'BA History S3'!Z:Z, 1)</f>
        <v>0</v>
      </c>
      <c r="AI7" s="2">
        <f>COUNTIFS('BA History S3'!$B:$B,$A7,'BA History S3'!AA:AA, 1)</f>
        <v>0</v>
      </c>
      <c r="AJ7" s="2">
        <f>COUNTIFS('BA History S3'!$B:$B,$A7,'BA History S3'!AB:AB, 1)</f>
        <v>0</v>
      </c>
      <c r="AK7" s="2">
        <f>COUNTIFS('BA History S3'!$B:$B,$A7,'BA History S3'!AC:AC, 1)</f>
        <v>1</v>
      </c>
      <c r="AL7" s="2">
        <f>COUNTIFS('BA History S3'!$B:$B,$A7,'BA History S3'!AD:AD, 1)</f>
        <v>0</v>
      </c>
      <c r="AM7" s="2">
        <f>COUNTIFS('BA History S3'!$B:$B,$A7,'BA History S3'!AE:AE, 1)</f>
        <v>0</v>
      </c>
      <c r="AN7" s="2">
        <f>COUNTIFS('BA History S3'!$B:$B,$A7,'BA History S3'!AF:AF, 1)</f>
        <v>1</v>
      </c>
      <c r="AO7" s="2">
        <f>COUNTIFS('BA History S3'!$B:$B,$A7,'BA History S3'!AG:AG, 1)</f>
        <v>0</v>
      </c>
      <c r="AP7" s="2">
        <f>COUNTIFS('BA History S3'!$B:$B,$A7,'BA History S3'!AH:AH, 1)</f>
        <v>2</v>
      </c>
      <c r="AQ7" s="2">
        <f>COUNTIFS('BA History S3'!$B:$B,$A7,'BA History S3'!AI:AI, 1)</f>
        <v>0</v>
      </c>
      <c r="AR7" s="2">
        <f>COUNTIFS('BA History S3'!$B:$B,$A7,'BA History S3'!AJ:AJ, 1)</f>
        <v>0</v>
      </c>
      <c r="AS7" s="2">
        <f>COUNTIFS('BA History S3'!$B:$B,$A7,'BA History S3'!AK:AK, 1)</f>
        <v>0</v>
      </c>
    </row>
    <row r="8" spans="1:45" x14ac:dyDescent="0.25">
      <c r="A8" s="2" t="s">
        <v>118</v>
      </c>
      <c r="B8" s="2" t="s">
        <v>70</v>
      </c>
      <c r="C8" s="2" t="s">
        <v>70</v>
      </c>
      <c r="D8" s="2"/>
      <c r="E8" s="2"/>
      <c r="F8" s="2"/>
      <c r="G8" s="12">
        <f>SUMIFS('BA History S3'!C:C,'BA History S3'!B:B,A8)</f>
        <v>11</v>
      </c>
      <c r="H8" s="27">
        <f>AVERAGEIFS('BA History S3'!C:C,'BA History S3'!B:B,A8)</f>
        <v>11</v>
      </c>
      <c r="I8" s="13">
        <f t="array" ref="I8">MAX(IF('BA History S3'!B:B=A8, 'BA History S3'!C:C))</f>
        <v>11</v>
      </c>
      <c r="J8" s="12">
        <f>COUNTIFS('BA History S3'!B:B,A8,'BA History S3'!D:D, 1)</f>
        <v>1</v>
      </c>
      <c r="K8" s="2">
        <f>COUNTIFS('BA History S3'!B:B,A8,'BA History S3'!D:D, 0)</f>
        <v>0</v>
      </c>
      <c r="L8" s="33">
        <f>LOOKUP(2, 1/('BA History S3'!$B:$B=A8), 'BA History S3'!$AO:$AO)</f>
        <v>1</v>
      </c>
      <c r="M8" s="12">
        <f>SUMIFS('BA History S3'!F:F,'BA History S3'!B:B,A8)</f>
        <v>3</v>
      </c>
      <c r="N8" s="2">
        <f>SUMIFS('BA History S3'!E:E,'BA History S3'!B:B,A8)-M8</f>
        <v>1</v>
      </c>
      <c r="O8" s="33">
        <f>LOOKUP(2, 1/('BA History S3'!$B:$B=A8), 'BA History S3'!$AM:$AM)</f>
        <v>0.75</v>
      </c>
      <c r="P8" s="12">
        <f>SUMIFS('BA History S3'!H:H,'BA History S3'!B:B,A8)</f>
        <v>9</v>
      </c>
      <c r="Q8" s="2">
        <f>SUMIFS('BA History S3'!G:G,'BA History S3'!B:B,A8)-P8</f>
        <v>6</v>
      </c>
      <c r="R8" s="43">
        <f>LOOKUP(2, 1/('BA History S3'!$B:$B=A8), 'BA History S3'!$AN:$AN)</f>
        <v>0.6</v>
      </c>
      <c r="S8" s="2">
        <f>COUNTIFS('BA History S3'!$B:$B,$A$8,'BA History S3'!K:K, 1)</f>
        <v>0</v>
      </c>
      <c r="T8" s="2">
        <f>COUNTIFS('BA History S3'!$B:$B,$A$8,'BA History S3'!L:L, 1)</f>
        <v>0</v>
      </c>
      <c r="U8" s="2">
        <f>COUNTIFS('BA History S3'!$B:$B,$A$8,'BA History S3'!M:M, 1)</f>
        <v>0</v>
      </c>
      <c r="V8" s="2">
        <f>COUNTIFS('BA History S3'!$B:$B,$A$8,'BA History S3'!N:N, 1)</f>
        <v>0</v>
      </c>
      <c r="W8" s="2">
        <f>COUNTIFS('BA History S3'!$B:$B,$A$8,'BA History S3'!O:O, 1)</f>
        <v>0</v>
      </c>
      <c r="X8" s="2">
        <f>COUNTIFS('BA History S3'!$B:$B,$A$8,'BA History S3'!P:P, 1)</f>
        <v>0</v>
      </c>
      <c r="Y8" s="2">
        <f>COUNTIFS('BA History S3'!$B:$B,$A$8,'BA History S3'!Q:Q, 1)</f>
        <v>0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S3'!$B:$B,$A8,'BA History S3'!U:U, 1)</f>
        <v>0</v>
      </c>
      <c r="AD8" s="2">
        <f>COUNTIFS('BA History S3'!$B:$B,$A8,'BA History S3'!V:V, 1)</f>
        <v>0</v>
      </c>
      <c r="AE8" s="2">
        <f>COUNTIFS('BA History S3'!$B:$B,$A8,'BA History S3'!W:W, 1)</f>
        <v>0</v>
      </c>
      <c r="AF8" s="2">
        <f>COUNTIFS('BA History S3'!$B:$B,$A8,'BA History S3'!X:X, 1)</f>
        <v>0</v>
      </c>
      <c r="AG8" s="2">
        <f>COUNTIFS('BA History S3'!$B:$B,$A8,'BA History S3'!Y:Y, 1)</f>
        <v>0</v>
      </c>
      <c r="AH8" s="2">
        <f>COUNTIFS('BA History S3'!$B:$B,$A8,'BA History S3'!Z:Z, 1)</f>
        <v>0</v>
      </c>
      <c r="AI8" s="2">
        <f>COUNTIFS('BA History S3'!$B:$B,$A8,'BA History S3'!AA:AA, 1)</f>
        <v>0</v>
      </c>
      <c r="AJ8" s="2">
        <f>COUNTIFS('BA History S3'!$B:$B,$A8,'BA History S3'!AB:AB, 1)</f>
        <v>0</v>
      </c>
      <c r="AK8" s="2">
        <f>COUNTIFS('BA History S3'!$B:$B,$A8,'BA History S3'!AC:AC, 1)</f>
        <v>0</v>
      </c>
      <c r="AL8" s="2">
        <f>COUNTIFS('BA History S3'!$B:$B,$A8,'BA History S3'!AD:AD, 1)</f>
        <v>0</v>
      </c>
      <c r="AM8" s="2">
        <f>COUNTIFS('BA History S3'!$B:$B,$A8,'BA History S3'!AE:AE, 1)</f>
        <v>0</v>
      </c>
      <c r="AN8" s="2">
        <f>COUNTIFS('BA History S3'!$B:$B,$A8,'BA History S3'!AF:AF, 1)</f>
        <v>1</v>
      </c>
      <c r="AO8" s="2">
        <f>COUNTIFS('BA History S3'!$B:$B,$A8,'BA History S3'!AG:AG, 1)</f>
        <v>1</v>
      </c>
      <c r="AP8" s="2">
        <f>COUNTIFS('BA History S3'!$B:$B,$A8,'BA History S3'!AH:AH, 1)</f>
        <v>0</v>
      </c>
      <c r="AQ8" s="2">
        <f>COUNTIFS('BA History S3'!$B:$B,$A8,'BA History S3'!AI:AI, 1)</f>
        <v>1</v>
      </c>
      <c r="AR8" s="2">
        <f>COUNTIFS('BA History S3'!$B:$B,$A8,'BA History S3'!AJ:AJ, 1)</f>
        <v>0</v>
      </c>
      <c r="AS8" s="2">
        <f>COUNTIFS('BA History S3'!$B:$B,$A8,'BA History S3'!AK:AK, 1)</f>
        <v>0</v>
      </c>
    </row>
    <row r="9" spans="1:45" x14ac:dyDescent="0.25">
      <c r="A9" s="2" t="s">
        <v>21</v>
      </c>
      <c r="B9" s="2" t="s">
        <v>70</v>
      </c>
      <c r="C9" s="2" t="s">
        <v>70</v>
      </c>
      <c r="D9" s="2"/>
      <c r="E9" s="2"/>
      <c r="F9" s="2"/>
      <c r="G9" s="12">
        <f>SUMIFS('BA History S3'!C:C,'BA History S3'!B:B,A9)</f>
        <v>8</v>
      </c>
      <c r="H9" s="27">
        <f>AVERAGEIFS('BA History S3'!C:C,'BA History S3'!B:B,A9)</f>
        <v>8</v>
      </c>
      <c r="I9" s="13">
        <f t="array" ref="I9">MAX(IF('BA History S3'!B:B=A9, 'BA History S3'!C:C))</f>
        <v>8</v>
      </c>
      <c r="J9" s="12">
        <f>COUNTIFS('BA History S3'!B:B,A9,'BA History S3'!D:D, 1)</f>
        <v>0</v>
      </c>
      <c r="K9" s="2">
        <f>COUNTIFS('BA History S3'!B:B,A9,'BA History S3'!D:D, 0)</f>
        <v>1</v>
      </c>
      <c r="L9" s="33">
        <f>LOOKUP(2, 1/('BA History S3'!$B:$B=A9), 'BA History S3'!$AO:$AO)</f>
        <v>0</v>
      </c>
      <c r="M9" s="12">
        <f>SUMIFS('BA History S3'!F:F,'BA History S3'!B:B,A9)</f>
        <v>1</v>
      </c>
      <c r="N9" s="2">
        <f>SUMIFS('BA History S3'!E:E,'BA History S3'!B:B,A9)-M9</f>
        <v>3</v>
      </c>
      <c r="O9" s="33">
        <f>LOOKUP(2, 1/('BA History S3'!$B:$B=A9), 'BA History S3'!$AM:$AM)</f>
        <v>0.25</v>
      </c>
      <c r="P9" s="12">
        <f>SUMIFS('BA History S3'!H:H,'BA History S3'!B:B,A9)</f>
        <v>8</v>
      </c>
      <c r="Q9" s="2">
        <f>SUMIFS('BA History S3'!G:G,'BA History S3'!B:B,A9)-P9</f>
        <v>11</v>
      </c>
      <c r="R9" s="43">
        <f>LOOKUP(2, 1/('BA History S3'!$B:$B=A9), 'BA History S3'!$AN:$AN)</f>
        <v>0.42</v>
      </c>
      <c r="S9" s="2">
        <f>COUNTIFS('BA History S3'!$B:$B,$A$9,'BA History S3'!K:K, 1)</f>
        <v>0</v>
      </c>
      <c r="T9" s="2">
        <f>COUNTIFS('BA History S3'!$B:$B,$A$9,'BA History S3'!L:L, 1)</f>
        <v>0</v>
      </c>
      <c r="U9" s="2">
        <f>COUNTIFS('BA History S3'!$B:$B,$A$9,'BA History S3'!M:M, 1)</f>
        <v>0</v>
      </c>
      <c r="V9" s="2">
        <f>COUNTIFS('BA History S3'!$B:$B,$A$9,'BA History S3'!N:N, 1)</f>
        <v>0</v>
      </c>
      <c r="W9" s="2">
        <f>COUNTIFS('BA History S3'!$B:$B,$A$9,'BA History S3'!O:O, 1)</f>
        <v>0</v>
      </c>
      <c r="X9" s="2">
        <f>COUNTIFS('BA History S3'!$B:$B,$A$9,'BA History S3'!P:P, 1)</f>
        <v>0</v>
      </c>
      <c r="Y9" s="2">
        <f>COUNTIFS('BA History S3'!$B:$B,$A$9,'BA History S3'!Q:Q, 1)</f>
        <v>1</v>
      </c>
      <c r="Z9" s="2">
        <f>COUNTIFS('BA History S3'!$B:$B,$A$9,'BA History S3'!R:R, 1)</f>
        <v>0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S3'!$B:$B,$A$9,'BA History S3'!U:U, 1)</f>
        <v>0</v>
      </c>
      <c r="AD9" s="2">
        <f>COUNTIFS('BA History S3'!$B:$B,$A$9,'BA History S3'!V:V, 1)</f>
        <v>0</v>
      </c>
      <c r="AE9" s="2">
        <f>COUNTIFS('BA History S3'!$B:$B,$A$9,'BA History S3'!W:W, 1)</f>
        <v>0</v>
      </c>
      <c r="AF9" s="2">
        <f>COUNTIFS('BA History S3'!$B:$B,$A$9,'BA History S3'!X:X, 1)</f>
        <v>0</v>
      </c>
      <c r="AG9" s="2">
        <f>COUNTIFS('BA History S3'!$B:$B,$A$9,'BA History S3'!Y:Y, 1)</f>
        <v>0</v>
      </c>
      <c r="AH9" s="2">
        <f>COUNTIFS('BA History S3'!$B:$B,$A$9,'BA History S3'!Z:Z, 1)</f>
        <v>0</v>
      </c>
      <c r="AI9" s="2">
        <f>COUNTIFS('BA History S3'!$B:$B,$A$9,'BA History S3'!AA:AA, 1)</f>
        <v>0</v>
      </c>
      <c r="AJ9" s="2">
        <f>COUNTIFS('BA History S3'!$B:$B,$A$9,'BA History S3'!AB:AB, 1)</f>
        <v>0</v>
      </c>
      <c r="AK9" s="2">
        <f>COUNTIFS('BA History S3'!$B:$B,$A$9,'BA History S3'!AC:AC, 1)</f>
        <v>0</v>
      </c>
      <c r="AL9" s="2">
        <f>COUNTIFS('BA History S3'!$B:$B,$A$9,'BA History S3'!AD:AD, 1)</f>
        <v>0</v>
      </c>
      <c r="AM9" s="2">
        <f>COUNTIFS('BA History S3'!$B:$B,$A$9,'BA History S3'!AE:AE, 1)</f>
        <v>0</v>
      </c>
      <c r="AN9" s="2">
        <f>COUNTIFS('BA History S3'!$B:$B,$A$9,'BA History S3'!AF:AF, 1)</f>
        <v>0</v>
      </c>
      <c r="AO9" s="2">
        <f>COUNTIFS('BA History S3'!$B:$B,$A$9,'BA History S3'!AG:AG, 1)</f>
        <v>0</v>
      </c>
      <c r="AP9" s="2">
        <f>COUNTIFS('BA History S3'!$B:$B,$A$9,'BA History S3'!AH:AH, 1)</f>
        <v>0</v>
      </c>
      <c r="AQ9" s="2">
        <f>COUNTIFS('BA History S3'!$B:$B,$A$9,'BA History S3'!AI:AI, 1)</f>
        <v>0</v>
      </c>
      <c r="AR9" s="2">
        <f>COUNTIFS('BA History S3'!$B:$B,$A$9,'BA History S3'!AJ:AJ, 1)</f>
        <v>0</v>
      </c>
      <c r="AS9" s="2">
        <f>COUNTIFS('BA History S3'!$B:$B,$A$9,'BA History S3'!AK:AK, 1)</f>
        <v>0</v>
      </c>
    </row>
    <row r="10" spans="1:45" x14ac:dyDescent="0.25">
      <c r="A10" s="2" t="s">
        <v>124</v>
      </c>
      <c r="B10" s="2" t="s">
        <v>70</v>
      </c>
      <c r="C10" s="2" t="s">
        <v>70</v>
      </c>
      <c r="D10" s="2">
        <v>1</v>
      </c>
      <c r="E10" s="2">
        <v>1</v>
      </c>
      <c r="F10" s="2"/>
      <c r="G10" s="12">
        <f>SUMIFS('BA History S3'!C:C,'BA History S3'!B:B,A10)</f>
        <v>39</v>
      </c>
      <c r="H10" s="27">
        <f>AVERAGEIFS('BA History S3'!C:C,'BA History S3'!B:B,A10)</f>
        <v>19.5</v>
      </c>
      <c r="I10" s="13">
        <f t="array" ref="I10">MAX(IF('BA History S3'!B:B=A10, 'BA History S3'!C:C))</f>
        <v>21</v>
      </c>
      <c r="J10" s="12">
        <f>COUNTIFS('BA History S3'!B:B,A10,'BA History S3'!D:D, 1)</f>
        <v>1</v>
      </c>
      <c r="K10" s="2">
        <f>COUNTIFS('BA History S3'!B:B,A10,'BA History S3'!D:D, 0)</f>
        <v>1</v>
      </c>
      <c r="L10" s="33">
        <f>LOOKUP(2, 1/('BA History S3'!$B:$B=A10), 'BA History S3'!$AO:$AO)</f>
        <v>0.5</v>
      </c>
      <c r="M10" s="12">
        <f>SUMIFS('BA History S3'!F:F,'BA History S3'!B:B,A10)</f>
        <v>4</v>
      </c>
      <c r="N10" s="2">
        <f>SUMIFS('BA History S3'!E:E,'BA History S3'!B:B,A10)-M10</f>
        <v>5</v>
      </c>
      <c r="O10" s="33">
        <f>LOOKUP(2, 1/('BA History S3'!$B:$B=A10), 'BA History S3'!$AM:$AM)</f>
        <v>0.42499999999999999</v>
      </c>
      <c r="P10" s="12">
        <f>SUMIFS('BA History S3'!H:H,'BA History S3'!B:B,A10)</f>
        <v>20</v>
      </c>
      <c r="Q10" s="2">
        <f>SUMIFS('BA History S3'!G:G,'BA History S3'!B:B,A10)-P10</f>
        <v>23</v>
      </c>
      <c r="R10" s="43">
        <f>LOOKUP(2, 1/('BA History S3'!$B:$B=A10), 'BA History S3'!$AN:$AN)</f>
        <v>0.45999999999999996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1</v>
      </c>
      <c r="V10" s="2">
        <f>COUNTIFS('BA History S3'!$B:$B,$A$10,'BA History S3'!N:N, 1)</f>
        <v>1</v>
      </c>
      <c r="W10" s="2">
        <f>COUNTIFS('BA History S3'!$B:$B,$A$10,'BA History S3'!O:O, 1)</f>
        <v>0</v>
      </c>
      <c r="X10" s="2">
        <f>COUNTIFS('BA History S3'!$B:$B,$A$10,'BA History S3'!P:P, 1)</f>
        <v>0</v>
      </c>
      <c r="Y10" s="2">
        <f>COUNTIFS('BA History S3'!$B:$B,$A$10,'BA History S3'!Q:Q, 1)</f>
        <v>1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S3'!$B:$B,$A$10,'BA History S3'!U:U, 1)</f>
        <v>0</v>
      </c>
      <c r="AD10" s="2">
        <f>COUNTIFS('BA History S3'!$B:$B,$A$10,'BA History S3'!V:V, 1)</f>
        <v>0</v>
      </c>
      <c r="AE10" s="2">
        <f>COUNTIFS('BA History S3'!$B:$B,$A$10,'BA History S3'!W:W, 1)</f>
        <v>0</v>
      </c>
      <c r="AF10" s="2">
        <f>COUNTIFS('BA History S3'!$B:$B,$A$10,'BA History S3'!X:X, 1)</f>
        <v>0</v>
      </c>
      <c r="AG10" s="2">
        <f>COUNTIFS('BA History S3'!$B:$B,$A$10,'BA History S3'!Y:Y, 1)</f>
        <v>0</v>
      </c>
      <c r="AH10" s="2">
        <f>COUNTIFS('BA History S3'!$B:$B,$A$10,'BA History S3'!Z:Z, 1)</f>
        <v>0</v>
      </c>
      <c r="AI10" s="2">
        <f>COUNTIFS('BA History S3'!$B:$B,$A$10,'BA History S3'!AA:AA, 1)</f>
        <v>0</v>
      </c>
      <c r="AJ10" s="2">
        <f>COUNTIFS('BA History S3'!$B:$B,$A$10,'BA History S3'!AB:AB, 1)</f>
        <v>0</v>
      </c>
      <c r="AK10" s="2">
        <f>COUNTIFS('BA History S3'!$B:$B,$A$10,'BA History S3'!AC:AC, 1)</f>
        <v>0</v>
      </c>
      <c r="AL10" s="2">
        <f>COUNTIFS('BA History S3'!$B:$B,$A$10,'BA History S3'!AD:AD, 1)</f>
        <v>0</v>
      </c>
      <c r="AM10" s="2">
        <f>COUNTIFS('BA History S3'!$B:$B,$A$10,'BA History S3'!AE:AE, 1)</f>
        <v>0</v>
      </c>
      <c r="AN10" s="2">
        <f>COUNTIFS('BA History S3'!$B:$B,$A$10,'BA History S3'!AF:AF, 1)</f>
        <v>0</v>
      </c>
      <c r="AO10" s="2">
        <f>COUNTIFS('BA History S3'!$B:$B,$A$10,'BA History S3'!AG:AG, 1)</f>
        <v>1</v>
      </c>
      <c r="AP10" s="2">
        <f>COUNTIFS('BA History S3'!$B:$B,$A$10,'BA History S3'!AH:AH, 1)</f>
        <v>0</v>
      </c>
      <c r="AQ10" s="2">
        <f>COUNTIFS('BA History S3'!$B:$B,$A$10,'BA History S3'!AI:AI, 1)</f>
        <v>0</v>
      </c>
      <c r="AR10" s="2">
        <f>COUNTIFS('BA History S3'!$B:$B,$A$10,'BA History S3'!AJ:AJ, 1)</f>
        <v>0</v>
      </c>
      <c r="AS10" s="2">
        <f>COUNTIFS('BA History S3'!$B:$B,$A$10,'BA History S3'!AK:AK, 1)</f>
        <v>0</v>
      </c>
    </row>
    <row r="11" spans="1:45" x14ac:dyDescent="0.25">
      <c r="A11" s="2" t="s">
        <v>38</v>
      </c>
      <c r="B11" s="2" t="s">
        <v>54</v>
      </c>
      <c r="C11" s="3" t="s">
        <v>70</v>
      </c>
      <c r="D11" s="2"/>
      <c r="E11" s="2"/>
      <c r="F11" s="2"/>
      <c r="G11" s="12">
        <f>SUMIFS('BA History S3'!C:C,'BA History S3'!B:B,A11)</f>
        <v>18</v>
      </c>
      <c r="H11" s="27">
        <f>AVERAGEIFS('BA History S3'!C:C,'BA History S3'!B:B,A11)</f>
        <v>18</v>
      </c>
      <c r="I11" s="13">
        <f t="array" ref="I11">MAX(IF('BA History S3'!B:B=A11, 'BA History S3'!C:C))</f>
        <v>18</v>
      </c>
      <c r="J11" s="12">
        <f>COUNTIFS('BA History S3'!B:B,A11,'BA History S3'!D:D, 1)</f>
        <v>0</v>
      </c>
      <c r="K11" s="2">
        <f>COUNTIFS('BA History S3'!B:B,A11,'BA History S3'!D:D, 0)</f>
        <v>1</v>
      </c>
      <c r="L11" s="33">
        <f>LOOKUP(2, 1/('BA History S3'!$B:$B=A11), 'BA History S3'!$AO:$AO)</f>
        <v>0</v>
      </c>
      <c r="M11" s="12">
        <f>SUMIFS('BA History S3'!F:F,'BA History S3'!B:B,A11)</f>
        <v>0</v>
      </c>
      <c r="N11" s="2">
        <f>SUMIFS('BA History S3'!E:E,'BA History S3'!B:B,A11)-M11</f>
        <v>3</v>
      </c>
      <c r="O11" s="33">
        <f>LOOKUP(2, 1/('BA History S3'!$B:$B=A11), 'BA History S3'!$AM:$AM)</f>
        <v>0</v>
      </c>
      <c r="P11" s="12">
        <f>SUMIFS('BA History S3'!H:H,'BA History S3'!B:B,A11)</f>
        <v>3</v>
      </c>
      <c r="Q11" s="2">
        <f>SUMIFS('BA History S3'!G:G,'BA History S3'!B:B,A11)-P11</f>
        <v>9</v>
      </c>
      <c r="R11" s="43">
        <f>LOOKUP(2, 1/('BA History S3'!$B:$B=A11), 'BA History S3'!$AN:$AN)</f>
        <v>0.25</v>
      </c>
      <c r="S11" s="2">
        <f>COUNTIFS('BA History S3'!$B:$B,$A$11,'BA History S3'!K:K, 1)</f>
        <v>0</v>
      </c>
      <c r="T11" s="2">
        <f>COUNTIFS('BA History S3'!$B:$B,$A$11,'BA History S3'!L:L, 1)</f>
        <v>0</v>
      </c>
      <c r="U11" s="2">
        <f>COUNTIFS('BA History S3'!$B:$B,$A$11,'BA History S3'!M:M, 1)</f>
        <v>0</v>
      </c>
      <c r="V11" s="2">
        <f>COUNTIFS('BA History S3'!$B:$B,$A$11,'BA History S3'!N:N, 1)</f>
        <v>0</v>
      </c>
      <c r="W11" s="2">
        <f>COUNTIFS('BA History S3'!$B:$B,$A$11,'BA History S3'!O:O, 1)</f>
        <v>0</v>
      </c>
      <c r="X11" s="2">
        <f>COUNTIFS('BA History S3'!$B:$B,$A$11,'BA History S3'!P:P, 1)</f>
        <v>0</v>
      </c>
      <c r="Y11" s="2">
        <f>COUNTIFS('BA History S3'!$B:$B,$A$11,'BA History S3'!Q:Q, 1)</f>
        <v>0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S3'!$B:$B,$A$11,'BA History S3'!U:U, 1)</f>
        <v>0</v>
      </c>
      <c r="AD11" s="2">
        <f>COUNTIFS('BA History S3'!$B:$B,$A$11,'BA History S3'!V:V, 1)</f>
        <v>0</v>
      </c>
      <c r="AE11" s="2">
        <f>COUNTIFS('BA History S3'!$B:$B,$A$11,'BA History S3'!W:W, 1)</f>
        <v>0</v>
      </c>
      <c r="AF11" s="2">
        <f>COUNTIFS('BA History S3'!$B:$B,$A$11,'BA History S3'!X:X, 1)</f>
        <v>0</v>
      </c>
      <c r="AG11" s="2">
        <f>COUNTIFS('BA History S3'!$B:$B,$A$11,'BA History S3'!Y:Y, 1)</f>
        <v>0</v>
      </c>
      <c r="AH11" s="2">
        <f>COUNTIFS('BA History S3'!$B:$B,$A$11,'BA History S3'!Z:Z, 1)</f>
        <v>0</v>
      </c>
      <c r="AI11" s="2">
        <f>COUNTIFS('BA History S3'!$B:$B,$A$11,'BA History S3'!AA:AA, 1)</f>
        <v>0</v>
      </c>
      <c r="AJ11" s="2">
        <f>COUNTIFS('BA History S3'!$B:$B,$A$11,'BA History S3'!AB:AB, 1)</f>
        <v>0</v>
      </c>
      <c r="AK11" s="2">
        <f>COUNTIFS('BA History S3'!$B:$B,$A$11,'BA History S3'!AC:AC, 1)</f>
        <v>0</v>
      </c>
      <c r="AL11" s="2">
        <f>COUNTIFS('BA History S3'!$B:$B,$A$11,'BA History S3'!AD:AD, 1)</f>
        <v>0</v>
      </c>
      <c r="AM11" s="2">
        <f>COUNTIFS('BA History S3'!$B:$B,$A$11,'BA History S3'!AE:AE, 1)</f>
        <v>0</v>
      </c>
      <c r="AN11" s="2">
        <f>COUNTIFS('BA History S3'!$B:$B,$A$11,'BA History S3'!AF:AF, 1)</f>
        <v>0</v>
      </c>
      <c r="AO11" s="2">
        <f>COUNTIFS('BA History S3'!$B:$B,$A$11,'BA History S3'!AG:AG, 1)</f>
        <v>0</v>
      </c>
      <c r="AP11" s="2">
        <f>COUNTIFS('BA History S3'!$B:$B,$A$11,'BA History S3'!AH:AH, 1)</f>
        <v>0</v>
      </c>
      <c r="AQ11" s="2">
        <f>COUNTIFS('BA History S3'!$B:$B,$A$11,'BA History S3'!AI:AI, 1)</f>
        <v>0</v>
      </c>
      <c r="AR11" s="2">
        <f>COUNTIFS('BA History S3'!$B:$B,$A$11,'BA History S3'!AJ:AJ, 1)</f>
        <v>0</v>
      </c>
      <c r="AS11" s="2">
        <f>COUNTIFS('BA History S3'!$B:$B,$A$11,'BA History S3'!AK:AK, 1)</f>
        <v>0</v>
      </c>
    </row>
    <row r="12" spans="1:45" x14ac:dyDescent="0.25">
      <c r="A12" s="2" t="s">
        <v>1</v>
      </c>
      <c r="B12" s="1" t="s">
        <v>232</v>
      </c>
      <c r="C12" s="3" t="s">
        <v>70</v>
      </c>
      <c r="D12" s="2">
        <v>1</v>
      </c>
      <c r="E12" s="2">
        <v>1</v>
      </c>
      <c r="F12" s="2"/>
      <c r="G12" s="12">
        <f>SUMIFS('BA History S3'!C:C,'BA History S3'!B:B,A12)</f>
        <v>34</v>
      </c>
      <c r="H12" s="27">
        <f>AVERAGEIFS('BA History S3'!C:C,'BA History S3'!B:B,A12)</f>
        <v>34</v>
      </c>
      <c r="I12" s="13">
        <f t="array" ref="I12">MAX(IF('BA History S3'!B:B=A12, 'BA History S3'!C:C))</f>
        <v>34</v>
      </c>
      <c r="J12" s="12">
        <f>COUNTIFS('BA History S3'!B:B,A12,'BA History S3'!D:D, 1)</f>
        <v>0</v>
      </c>
      <c r="K12" s="2">
        <f>COUNTIFS('BA History S3'!B:B,A12,'BA History S3'!D:D, 0)</f>
        <v>1</v>
      </c>
      <c r="L12" s="33">
        <f>LOOKUP(2, 1/('BA History S3'!$B:$B=A12), 'BA History S3'!$AO:$AO)</f>
        <v>0</v>
      </c>
      <c r="M12" s="12">
        <f>SUMIFS('BA History S3'!F:F,'BA History S3'!B:B,A12)</f>
        <v>1</v>
      </c>
      <c r="N12" s="2">
        <f>SUMIFS('BA History S3'!E:E,'BA History S3'!B:B,A12)-M12</f>
        <v>3</v>
      </c>
      <c r="O12" s="33">
        <f>LOOKUP(2, 1/('BA History S3'!$B:$B=A12), 'BA History S3'!$AM:$AM)</f>
        <v>0.25</v>
      </c>
      <c r="P12" s="12">
        <f>SUMIFS('BA History S3'!H:H,'BA History S3'!B:B,A12)</f>
        <v>8</v>
      </c>
      <c r="Q12" s="2">
        <f>SUMIFS('BA History S3'!G:G,'BA History S3'!B:B,A12)-P12</f>
        <v>11</v>
      </c>
      <c r="R12" s="43">
        <f>LOOKUP(2, 1/('BA History S3'!$B:$B=A12), 'BA History S3'!$AN:$AN)</f>
        <v>0.42</v>
      </c>
      <c r="S12" s="2">
        <f>COUNTIFS('BA History S3'!$B:$B,$A$12,'BA History S3'!K:K, 1)</f>
        <v>0</v>
      </c>
      <c r="T12" s="2">
        <f>COUNTIFS('BA History S3'!$B:$B,$A$12,'BA History S3'!L:L, 1)</f>
        <v>0</v>
      </c>
      <c r="U12" s="2">
        <f>COUNTIFS('BA History S3'!$B:$B,$A$12,'BA History S3'!M:M, 1)</f>
        <v>0</v>
      </c>
      <c r="V12" s="2">
        <f>COUNTIFS('BA History S3'!$B:$B,$A$12,'BA History S3'!N:N, 1)</f>
        <v>0</v>
      </c>
      <c r="W12" s="2">
        <f>COUNTIFS('BA History S3'!$B:$B,$A$12,'BA History S3'!O:O, 1)</f>
        <v>0</v>
      </c>
      <c r="X12" s="2">
        <f>COUNTIFS('BA History S3'!$B:$B,$A$12,'BA History S3'!P:P, 1)</f>
        <v>0</v>
      </c>
      <c r="Y12" s="2">
        <f>COUNTIFS('BA History S3'!$B:$B,$A$12,'BA History S3'!Q:Q, 1)</f>
        <v>1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S3'!$B:$B,$A$12,'BA History S3'!U:U, 1)</f>
        <v>0</v>
      </c>
      <c r="AD12" s="2">
        <f>COUNTIFS('BA History S3'!$B:$B,$A$12,'BA History S3'!V:V, 1)</f>
        <v>0</v>
      </c>
      <c r="AE12" s="2">
        <f>COUNTIFS('BA History S3'!$B:$B,$A$12,'BA History S3'!W:W, 1)</f>
        <v>0</v>
      </c>
      <c r="AF12" s="2">
        <f>COUNTIFS('BA History S3'!$B:$B,$A$12,'BA History S3'!X:X, 1)</f>
        <v>0</v>
      </c>
      <c r="AG12" s="2">
        <f>COUNTIFS('BA History S3'!$B:$B,$A$12,'BA History S3'!Y:Y, 1)</f>
        <v>0</v>
      </c>
      <c r="AH12" s="2">
        <f>COUNTIFS('BA History S3'!$B:$B,$A$12,'BA History S3'!Z:Z, 1)</f>
        <v>0</v>
      </c>
      <c r="AI12" s="2">
        <f>COUNTIFS('BA History S3'!$B:$B,$A$12,'BA History S3'!AA:AA, 1)</f>
        <v>0</v>
      </c>
      <c r="AJ12" s="2">
        <f>COUNTIFS('BA History S3'!$B:$B,$A$12,'BA History S3'!AB:AB, 1)</f>
        <v>0</v>
      </c>
      <c r="AK12" s="2">
        <f>COUNTIFS('BA History S3'!$B:$B,$A$12,'BA History S3'!AC:AC, 1)</f>
        <v>0</v>
      </c>
      <c r="AL12" s="2">
        <f>COUNTIFS('BA History S3'!$B:$B,$A$12,'BA History S3'!AD:AD, 1)</f>
        <v>0</v>
      </c>
      <c r="AM12" s="2">
        <f>COUNTIFS('BA History S3'!$B:$B,$A$12,'BA History S3'!AE:AE, 1)</f>
        <v>0</v>
      </c>
      <c r="AN12" s="2">
        <f>COUNTIFS('BA History S3'!$B:$B,$A$12,'BA History S3'!AF:AF, 1)</f>
        <v>0</v>
      </c>
      <c r="AO12" s="2">
        <f>COUNTIFS('BA History S3'!$B:$B,$A$12,'BA History S3'!AG:AG, 1)</f>
        <v>0</v>
      </c>
      <c r="AP12" s="2">
        <f>COUNTIFS('BA History S3'!$B:$B,$A$12,'BA History S3'!AH:AH, 1)</f>
        <v>0</v>
      </c>
      <c r="AQ12" s="2">
        <f>COUNTIFS('BA History S3'!$B:$B,$A$12,'BA History S3'!AI:AI, 1)</f>
        <v>0</v>
      </c>
      <c r="AR12" s="2">
        <f>COUNTIFS('BA History S3'!$B:$B,$A$12,'BA History S3'!AJ:AJ, 1)</f>
        <v>0</v>
      </c>
      <c r="AS12" s="2">
        <f>COUNTIFS('BA History S3'!$B:$B,$A$12,'BA History S3'!AK:AK, 1)</f>
        <v>0</v>
      </c>
    </row>
    <row r="13" spans="1:45" ht="15.75" x14ac:dyDescent="0.25">
      <c r="A13" s="2" t="s">
        <v>253</v>
      </c>
      <c r="B13" s="49" t="s">
        <v>70</v>
      </c>
      <c r="C13" s="2" t="s">
        <v>70</v>
      </c>
      <c r="D13" s="49"/>
      <c r="E13" s="49"/>
      <c r="F13" s="49"/>
      <c r="G13" s="12">
        <f>SUMIFS('BA History S3'!C:C,'BA History S3'!B:B,A13)</f>
        <v>65</v>
      </c>
      <c r="H13" s="27">
        <f>AVERAGEIFS('BA History S3'!C:C,'BA History S3'!B:B,A13)</f>
        <v>21.666666666666668</v>
      </c>
      <c r="I13" s="13">
        <f t="array" ref="I13">MAX(IF('BA History S3'!B:B=A13, 'BA History S3'!C:C))</f>
        <v>24</v>
      </c>
      <c r="J13" s="12">
        <f>COUNTIFS('BA History S3'!B:B,A13,'BA History S3'!D:D, 1)</f>
        <v>1</v>
      </c>
      <c r="K13" s="2">
        <f>COUNTIFS('BA History S3'!B:B,A13,'BA History S3'!D:D, 0)</f>
        <v>2</v>
      </c>
      <c r="L13" s="33">
        <f>LOOKUP(2, 1/('BA History S3'!$B:$B=A13), 'BA History S3'!$AO:$AO)</f>
        <v>0.33333333333333331</v>
      </c>
      <c r="M13" s="12">
        <f>SUMIFS('BA History S3'!F:F,'BA History S3'!B:B,A13)</f>
        <v>6</v>
      </c>
      <c r="N13" s="2">
        <f>SUMIFS('BA History S3'!E:E,'BA History S3'!B:B,A13)-M13</f>
        <v>7</v>
      </c>
      <c r="O13" s="33">
        <f>LOOKUP(2, 1/('BA History S3'!$B:$B=A13), 'BA History S3'!$AM:$AM)</f>
        <v>0.46666666666666662</v>
      </c>
      <c r="P13" s="12">
        <f>SUMIFS('BA History S3'!H:H,'BA History S3'!B:B,A13)</f>
        <v>24</v>
      </c>
      <c r="Q13" s="2">
        <f>SUMIFS('BA History S3'!G:G,'BA History S3'!B:B,A13)-P13</f>
        <v>28</v>
      </c>
      <c r="R13" s="43">
        <f>LOOKUP(2, 1/('BA History S3'!$B:$B=A13), 'BA History S3'!$AN:$AN)</f>
        <v>0.44333333333333336</v>
      </c>
      <c r="S13" s="2">
        <f>COUNTIFS('BA History S3'!$B:$B,$A$13,'BA History S3'!K:K, 1)</f>
        <v>0</v>
      </c>
      <c r="T13" s="2">
        <f>COUNTIFS('BA History S3'!$B:$B,$A$13,'BA History S3'!L:L, 1)</f>
        <v>0</v>
      </c>
      <c r="U13" s="2">
        <f>COUNTIFS('BA History S3'!$B:$B,$A$13,'BA History S3'!M:M, 1)</f>
        <v>0</v>
      </c>
      <c r="V13" s="2">
        <f>COUNTIFS('BA History S3'!$B:$B,$A$13,'BA History S3'!N:N, 1)</f>
        <v>1</v>
      </c>
      <c r="W13" s="2">
        <f>COUNTIFS('BA History S3'!$B:$B,$A$13,'BA History S3'!O:O, 1)</f>
        <v>0</v>
      </c>
      <c r="X13" s="2">
        <f>COUNTIFS('BA History S3'!$B:$B,$A$13,'BA History S3'!P:P, 1)</f>
        <v>0</v>
      </c>
      <c r="Y13" s="2">
        <f>COUNTIFS('BA History S3'!$B:$B,$A$13,'BA History S3'!Q:Q, 1)</f>
        <v>0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S3'!$B:$B,$A13,'BA History S3'!U:U, 1)</f>
        <v>0</v>
      </c>
      <c r="AD13" s="2">
        <f>COUNTIFS('BA History S3'!$B:$B,$A13,'BA History S3'!V:V, 1)</f>
        <v>0</v>
      </c>
      <c r="AE13" s="2">
        <f>COUNTIFS('BA History S3'!$B:$B,$A13,'BA History S3'!W:W, 1)</f>
        <v>0</v>
      </c>
      <c r="AF13" s="2">
        <f>COUNTIFS('BA History S3'!$B:$B,$A13,'BA History S3'!X:X, 1)</f>
        <v>0</v>
      </c>
      <c r="AG13" s="2">
        <f>COUNTIFS('BA History S3'!$B:$B,$A13,'BA History S3'!Y:Y, 1)</f>
        <v>0</v>
      </c>
      <c r="AH13" s="2">
        <f>COUNTIFS('BA History S3'!$B:$B,$A13,'BA History S3'!Z:Z, 1)</f>
        <v>0</v>
      </c>
      <c r="AI13" s="2">
        <f>COUNTIFS('BA History S3'!$B:$B,$A13,'BA History S3'!AA:AA, 1)</f>
        <v>0</v>
      </c>
      <c r="AJ13" s="2">
        <f>COUNTIFS('BA History S3'!$B:$B,$A13,'BA History S3'!AB:AB, 1)</f>
        <v>0</v>
      </c>
      <c r="AK13" s="2">
        <f>COUNTIFS('BA History S3'!$B:$B,$A13,'BA History S3'!AC:AC, 1)</f>
        <v>0</v>
      </c>
      <c r="AL13" s="2">
        <f>COUNTIFS('BA History S3'!$B:$B,$A13,'BA History S3'!AD:AD, 1)</f>
        <v>0</v>
      </c>
      <c r="AM13" s="2">
        <f>COUNTIFS('BA History S3'!$B:$B,$A13,'BA History S3'!AE:AE, 1)</f>
        <v>0</v>
      </c>
      <c r="AN13" s="2">
        <f>COUNTIFS('BA History S3'!$B:$B,$A13,'BA History S3'!AF:AF, 1)</f>
        <v>1</v>
      </c>
      <c r="AO13" s="2">
        <f>COUNTIFS('BA History S3'!$B:$B,$A13,'BA History S3'!AG:AG, 1)</f>
        <v>1</v>
      </c>
      <c r="AP13" s="2">
        <f>COUNTIFS('BA History S3'!$B:$B,$A13,'BA History S3'!AH:AH, 1)</f>
        <v>1</v>
      </c>
      <c r="AQ13" s="2">
        <f>COUNTIFS('BA History S3'!$B:$B,$A13,'BA History S3'!AI:AI, 1)</f>
        <v>2</v>
      </c>
      <c r="AR13" s="2">
        <f>COUNTIFS('BA History S3'!$B:$B,$A13,'BA History S3'!AJ:AJ, 1)</f>
        <v>0</v>
      </c>
      <c r="AS13" s="2">
        <f>COUNTIFS('BA History S3'!$B:$B,$A13,'BA History S3'!AK:AK, 1)</f>
        <v>0</v>
      </c>
    </row>
    <row r="14" spans="1:45" ht="15.75" x14ac:dyDescent="0.25">
      <c r="A14" s="2" t="s">
        <v>120</v>
      </c>
      <c r="B14" s="49" t="s">
        <v>70</v>
      </c>
      <c r="C14" s="2" t="s">
        <v>70</v>
      </c>
      <c r="D14" s="49"/>
      <c r="E14" s="49"/>
      <c r="F14" s="49"/>
      <c r="G14" s="12">
        <f>SUMIFS('BA History S3'!C:C,'BA History S3'!B:B,A14)</f>
        <v>3</v>
      </c>
      <c r="H14" s="27">
        <f>AVERAGEIFS('BA History S3'!C:C,'BA History S3'!B:B,A14)</f>
        <v>3</v>
      </c>
      <c r="I14" s="13">
        <f t="array" ref="I14">MAX(IF('BA History S3'!B:B=A14, 'BA History S3'!C:C))</f>
        <v>3</v>
      </c>
      <c r="J14" s="12">
        <f>COUNTIFS('BA History S3'!B:B,A14,'BA History S3'!D:D, 1)</f>
        <v>0</v>
      </c>
      <c r="K14" s="2">
        <f>COUNTIFS('BA History S3'!B:B,A14,'BA History S3'!D:D, 0)</f>
        <v>1</v>
      </c>
      <c r="L14" s="33">
        <f>LOOKUP(2, 1/('BA History S3'!$B:$B=A14), 'BA History S3'!$AO:$AO)</f>
        <v>0</v>
      </c>
      <c r="M14" s="12">
        <f>SUMIFS('BA History S3'!F:F,'BA History S3'!B:B,A14)</f>
        <v>0</v>
      </c>
      <c r="N14" s="2">
        <f>SUMIFS('BA History S3'!E:E,'BA History S3'!B:B,A14)-M14</f>
        <v>3</v>
      </c>
      <c r="O14" s="33">
        <f>LOOKUP(2, 1/('BA History S3'!$B:$B=A14), 'BA History S3'!$AM:$AM)</f>
        <v>0</v>
      </c>
      <c r="P14" s="12">
        <f>SUMIFS('BA History S3'!H:H,'BA History S3'!B:B,A14)</f>
        <v>3</v>
      </c>
      <c r="Q14" s="2">
        <f>SUMIFS('BA History S3'!G:G,'BA History S3'!B:B,A14)-P14</f>
        <v>9</v>
      </c>
      <c r="R14" s="43">
        <f>LOOKUP(2, 1/('BA History S3'!$B:$B=A14), 'BA History S3'!$AN:$AN)</f>
        <v>0.25</v>
      </c>
      <c r="S14" s="2">
        <f>COUNTIFS('BA History S3'!$B:$B,$A$14,'BA History S3'!K:K, 1)</f>
        <v>0</v>
      </c>
      <c r="T14" s="2">
        <f>COUNTIFS('BA History S3'!$B:$B,$A$14,'BA History S3'!L:L, 1)</f>
        <v>0</v>
      </c>
      <c r="U14" s="2">
        <f>COUNTIFS('BA History S3'!$B:$B,$A$14,'BA History S3'!M:M, 1)</f>
        <v>0</v>
      </c>
      <c r="V14" s="2">
        <f>COUNTIFS('BA History S3'!$B:$B,$A$14,'BA History S3'!N:N, 1)</f>
        <v>0</v>
      </c>
      <c r="W14" s="2">
        <f>COUNTIFS('BA History S3'!$B:$B,$A$14,'BA History S3'!O:O, 1)</f>
        <v>0</v>
      </c>
      <c r="X14" s="2">
        <f>COUNTIFS('BA History S3'!$B:$B,$A$14,'BA History S3'!P:P, 1)</f>
        <v>0</v>
      </c>
      <c r="Y14" s="2">
        <f>COUNTIFS('BA History S3'!$B:$B,$A$14,'BA History S3'!Q:Q, 1)</f>
        <v>0</v>
      </c>
      <c r="Z14" s="2">
        <f>COUNTIFS('BA History S3'!$B:$B,$A$14,'BA History S3'!R:R, 1)</f>
        <v>0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S3'!$B:$B,$A$14,'BA History S3'!U:U, 1)</f>
        <v>0</v>
      </c>
      <c r="AD14" s="2">
        <f>COUNTIFS('BA History S3'!$B:$B,$A$14,'BA History S3'!V:V, 1)</f>
        <v>0</v>
      </c>
      <c r="AE14" s="2">
        <f>COUNTIFS('BA History S3'!$B:$B,$A$14,'BA History S3'!W:W, 1)</f>
        <v>0</v>
      </c>
      <c r="AF14" s="2">
        <f>COUNTIFS('BA History S3'!$B:$B,$A$14,'BA History S3'!X:X, 1)</f>
        <v>0</v>
      </c>
      <c r="AG14" s="2">
        <f>COUNTIFS('BA History S3'!$B:$B,$A$14,'BA History S3'!Y:Y, 1)</f>
        <v>0</v>
      </c>
      <c r="AH14" s="2">
        <f>COUNTIFS('BA History S3'!$B:$B,$A$14,'BA History S3'!Z:Z, 1)</f>
        <v>0</v>
      </c>
      <c r="AI14" s="2">
        <f>COUNTIFS('BA History S3'!$B:$B,$A$14,'BA History S3'!AA:AA, 1)</f>
        <v>0</v>
      </c>
      <c r="AJ14" s="2">
        <f>COUNTIFS('BA History S3'!$B:$B,$A$14,'BA History S3'!AB:AB, 1)</f>
        <v>0</v>
      </c>
      <c r="AK14" s="2">
        <f>COUNTIFS('BA History S3'!$B:$B,$A$14,'BA History S3'!AC:AC, 1)</f>
        <v>0</v>
      </c>
      <c r="AL14" s="2">
        <f>COUNTIFS('BA History S3'!$B:$B,$A$14,'BA History S3'!AD:AD, 1)</f>
        <v>0</v>
      </c>
      <c r="AM14" s="2">
        <f>COUNTIFS('BA History S3'!$B:$B,$A$14,'BA History S3'!AE:AE, 1)</f>
        <v>0</v>
      </c>
      <c r="AN14" s="2">
        <f>COUNTIFS('BA History S3'!$B:$B,$A$14,'BA History S3'!AF:AF, 1)</f>
        <v>0</v>
      </c>
      <c r="AO14" s="2">
        <f>COUNTIFS('BA History S3'!$B:$B,$A$14,'BA History S3'!AG:AG, 1)</f>
        <v>0</v>
      </c>
      <c r="AP14" s="2">
        <f>COUNTIFS('BA History S3'!$B:$B,$A$14,'BA History S3'!AH:AH, 1)</f>
        <v>0</v>
      </c>
      <c r="AQ14" s="2">
        <f>COUNTIFS('BA History S3'!$B:$B,$A$14,'BA History S3'!AI:AI, 1)</f>
        <v>0</v>
      </c>
      <c r="AR14" s="2">
        <f>COUNTIFS('BA History S3'!$B:$B,$A$14,'BA History S3'!AJ:AJ, 1)</f>
        <v>0</v>
      </c>
      <c r="AS14" s="2">
        <f>COUNTIFS('BA History S3'!$B:$B,$A$14,'BA History S3'!AK:AK, 1)</f>
        <v>0</v>
      </c>
    </row>
    <row r="15" spans="1:45" x14ac:dyDescent="0.25">
      <c r="A15" s="2" t="s">
        <v>133</v>
      </c>
      <c r="B15" s="2" t="s">
        <v>70</v>
      </c>
      <c r="C15" s="2" t="s">
        <v>70</v>
      </c>
      <c r="D15" s="2"/>
      <c r="E15" s="2"/>
      <c r="F15" s="2"/>
      <c r="G15" s="12">
        <f>SUMIFS('BA History S3'!C:C,'BA History S3'!B:B,A15)</f>
        <v>42</v>
      </c>
      <c r="H15" s="27">
        <f>AVERAGEIFS('BA History S3'!C:C,'BA History S3'!B:B,A15)</f>
        <v>14</v>
      </c>
      <c r="I15" s="13">
        <f t="array" ref="I15">MAX(IF('BA History S3'!B:B=A15, 'BA History S3'!C:C))</f>
        <v>21</v>
      </c>
      <c r="J15" s="12">
        <f>COUNTIFS('BA History S3'!B:B,A15,'BA History S3'!D:D, 1)</f>
        <v>2</v>
      </c>
      <c r="K15" s="2">
        <f>COUNTIFS('BA History S3'!B:B,A15,'BA History S3'!D:D, 0)</f>
        <v>1</v>
      </c>
      <c r="L15" s="33">
        <f>LOOKUP(2, 1/('BA History S3'!$B:$B=A15), 'BA History S3'!$AO:$AO)</f>
        <v>0.66666666666666663</v>
      </c>
      <c r="M15" s="12">
        <f>SUMIFS('BA History S3'!F:F,'BA History S3'!B:B,A15)</f>
        <v>7</v>
      </c>
      <c r="N15" s="2">
        <f>SUMIFS('BA History S3'!E:E,'BA History S3'!B:B,A15)-M15</f>
        <v>6</v>
      </c>
      <c r="O15" s="33">
        <f>LOOKUP(2, 1/('BA History S3'!$B:$B=A15), 'BA History S3'!$AM:$AM)</f>
        <v>0.53333333333333333</v>
      </c>
      <c r="P15" s="12">
        <f>SUMIFS('BA History S3'!H:H,'BA History S3'!B:B,A15)</f>
        <v>26</v>
      </c>
      <c r="Q15" s="2">
        <f>SUMIFS('BA History S3'!G:G,'BA History S3'!B:B,A15)-P15</f>
        <v>30</v>
      </c>
      <c r="R15" s="43">
        <f>LOOKUP(2, 1/('BA History S3'!$B:$B=A15), 'BA History S3'!$AN:$AN)</f>
        <v>0.4366666666666667</v>
      </c>
      <c r="S15" s="2">
        <f>COUNTIFS('BA History S3'!$B:$B,$A$15,'BA History S3'!K:K, 1)</f>
        <v>0</v>
      </c>
      <c r="T15" s="2">
        <f>COUNTIFS('BA History S3'!$B:$B,$A$15,'BA History S3'!L:L, 1)</f>
        <v>0</v>
      </c>
      <c r="U15" s="2">
        <f>COUNTIFS('BA History S3'!$B:$B,$A$15,'BA History S3'!M:M, 1)</f>
        <v>1</v>
      </c>
      <c r="V15" s="2">
        <f>COUNTIFS('BA History S3'!$B:$B,$A$15,'BA History S3'!N:N, 1)</f>
        <v>3</v>
      </c>
      <c r="W15" s="2">
        <f>COUNTIFS('BA History S3'!$B:$B,$A$15,'BA History S3'!O:O, 1)</f>
        <v>0</v>
      </c>
      <c r="X15" s="2">
        <f>COUNTIFS('BA History S3'!$B:$B,$A$15,'BA History S3'!P:P, 1)</f>
        <v>0</v>
      </c>
      <c r="Y15" s="2">
        <f>COUNTIFS('BA History S3'!$B:$B,$A$15,'BA History S3'!Q:Q, 1)</f>
        <v>0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S3'!$B:$B,$A15,'BA History S3'!U:U, 1)</f>
        <v>0</v>
      </c>
      <c r="AD15" s="2">
        <f>COUNTIFS('BA History S3'!$B:$B,$A15,'BA History S3'!V:V, 1)</f>
        <v>0</v>
      </c>
      <c r="AE15" s="2">
        <f>COUNTIFS('BA History S3'!$B:$B,$A15,'BA History S3'!W:W, 1)</f>
        <v>0</v>
      </c>
      <c r="AF15" s="2">
        <f>COUNTIFS('BA History S3'!$B:$B,$A15,'BA History S3'!X:X, 1)</f>
        <v>0</v>
      </c>
      <c r="AG15" s="2">
        <f>COUNTIFS('BA History S3'!$B:$B,$A15,'BA History S3'!Y:Y, 1)</f>
        <v>0</v>
      </c>
      <c r="AH15" s="2">
        <f>COUNTIFS('BA History S3'!$B:$B,$A15,'BA History S3'!Z:Z, 1)</f>
        <v>0</v>
      </c>
      <c r="AI15" s="2">
        <f>COUNTIFS('BA History S3'!$B:$B,$A15,'BA History S3'!AA:AA, 1)</f>
        <v>0</v>
      </c>
      <c r="AJ15" s="2">
        <f>COUNTIFS('BA History S3'!$B:$B,$A15,'BA History S3'!AB:AB, 1)</f>
        <v>0</v>
      </c>
      <c r="AK15" s="2">
        <f>COUNTIFS('BA History S3'!$B:$B,$A15,'BA History S3'!AC:AC, 1)</f>
        <v>0</v>
      </c>
      <c r="AL15" s="2">
        <f>COUNTIFS('BA History S3'!$B:$B,$A15,'BA History S3'!AD:AD, 1)</f>
        <v>0</v>
      </c>
      <c r="AM15" s="2">
        <f>COUNTIFS('BA History S3'!$B:$B,$A15,'BA History S3'!AE:AE, 1)</f>
        <v>0</v>
      </c>
      <c r="AN15" s="2">
        <f>COUNTIFS('BA History S3'!$B:$B,$A15,'BA History S3'!AF:AF, 1)</f>
        <v>1</v>
      </c>
      <c r="AO15" s="2">
        <f>COUNTIFS('BA History S3'!$B:$B,$A15,'BA History S3'!AG:AG, 1)</f>
        <v>1</v>
      </c>
      <c r="AP15" s="2">
        <f>COUNTIFS('BA History S3'!$B:$B,$A15,'BA History S3'!AH:AH, 1)</f>
        <v>1</v>
      </c>
      <c r="AQ15" s="2">
        <f>COUNTIFS('BA History S3'!$B:$B,$A15,'BA History S3'!AI:AI, 1)</f>
        <v>0</v>
      </c>
      <c r="AR15" s="2">
        <f>COUNTIFS('BA History S3'!$B:$B,$A15,'BA History S3'!AJ:AJ, 1)</f>
        <v>0</v>
      </c>
      <c r="AS15" s="2">
        <f>COUNTIFS('BA History S3'!$B:$B,$A15,'BA History S3'!AK:AK, 1)</f>
        <v>0</v>
      </c>
    </row>
    <row r="16" spans="1:45" x14ac:dyDescent="0.25">
      <c r="A16" s="2" t="s">
        <v>12</v>
      </c>
      <c r="B16" s="2" t="s">
        <v>70</v>
      </c>
      <c r="C16" s="2" t="s">
        <v>70</v>
      </c>
      <c r="D16" s="2">
        <v>2</v>
      </c>
      <c r="E16" s="2"/>
      <c r="F16" s="2"/>
      <c r="G16" s="12">
        <f>SUMIFS('BA History S3'!C:C,'BA History S3'!B:B,A16)</f>
        <v>21</v>
      </c>
      <c r="H16" s="27">
        <f>AVERAGEIFS('BA History S3'!C:C,'BA History S3'!B:B,A16)</f>
        <v>21</v>
      </c>
      <c r="I16" s="13">
        <f t="array" ref="I16">MAX(IF('BA History S3'!B:B=A16, 'BA History S3'!C:C))</f>
        <v>21</v>
      </c>
      <c r="J16" s="12">
        <f>COUNTIFS('BA History S3'!B:B,A16,'BA History S3'!D:D, 1)</f>
        <v>1</v>
      </c>
      <c r="K16" s="2">
        <f>COUNTIFS('BA History S3'!B:B,A16,'BA History S3'!D:D, 0)</f>
        <v>0</v>
      </c>
      <c r="L16" s="33">
        <f>LOOKUP(2, 1/('BA History S3'!$B:$B=A16), 'BA History S3'!$AO:$AO)</f>
        <v>1</v>
      </c>
      <c r="M16" s="12">
        <f>SUMIFS('BA History S3'!F:F,'BA History S3'!B:B,A16)</f>
        <v>3</v>
      </c>
      <c r="N16" s="2">
        <f>SUMIFS('BA History S3'!E:E,'BA History S3'!B:B,A16)-M16</f>
        <v>1</v>
      </c>
      <c r="O16" s="33">
        <f>LOOKUP(2, 1/('BA History S3'!$B:$B=A16), 'BA History S3'!$AM:$AM)</f>
        <v>0.75</v>
      </c>
      <c r="P16" s="12">
        <f>SUMIFS('BA History S3'!H:H,'BA History S3'!B:B,A16)</f>
        <v>11</v>
      </c>
      <c r="Q16" s="2">
        <f>SUMIFS('BA History S3'!G:G,'BA History S3'!B:B,A16)-P16</f>
        <v>8</v>
      </c>
      <c r="R16" s="43">
        <f>LOOKUP(2, 1/('BA History S3'!$B:$B=A16), 'BA History S3'!$AN:$AN)</f>
        <v>0.57999999999999996</v>
      </c>
      <c r="S16" s="2">
        <f>COUNTIFS('BA History S3'!$B:$B,$A$16,'BA History S3'!K:K, 1)</f>
        <v>0</v>
      </c>
      <c r="T16" s="2">
        <f>COUNTIFS('BA History S3'!$B:$B,$A$16,'BA History S3'!L:L, 1)</f>
        <v>0</v>
      </c>
      <c r="U16" s="2">
        <f>COUNTIFS('BA History S3'!$B:$B,$A$16,'BA History S3'!M:M, 1)</f>
        <v>0</v>
      </c>
      <c r="V16" s="2">
        <f>COUNTIFS('BA History S3'!$B:$B,$A$16,'BA History S3'!N:N, 1)</f>
        <v>1</v>
      </c>
      <c r="W16" s="2">
        <f>COUNTIFS('BA History S3'!$B:$B,$A$16,'BA History S3'!O:O, 1)</f>
        <v>0</v>
      </c>
      <c r="X16" s="2">
        <f>COUNTIFS('BA History S3'!$B:$B,$A$16,'BA History S3'!P:P, 1)</f>
        <v>0</v>
      </c>
      <c r="Y16" s="2">
        <f>COUNTIFS('BA History S3'!$B:$B,$A$16,'BA History S3'!Q:Q, 1)</f>
        <v>0</v>
      </c>
      <c r="Z16" s="2">
        <f>COUNTIFS('BA History S3'!$B:$B,$A$16,'BA History S3'!R:R, 1)</f>
        <v>0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S3'!$B:$B,$A$16,'BA History S3'!U:U, 1)</f>
        <v>0</v>
      </c>
      <c r="AD16" s="2">
        <f>COUNTIFS('BA History S3'!$B:$B,$A$16,'BA History S3'!V:V, 1)</f>
        <v>0</v>
      </c>
      <c r="AE16" s="2">
        <f>COUNTIFS('BA History S3'!$B:$B,$A$16,'BA History S3'!W:W, 1)</f>
        <v>0</v>
      </c>
      <c r="AF16" s="2">
        <f>COUNTIFS('BA History S3'!$B:$B,$A$16,'BA History S3'!X:X, 1)</f>
        <v>0</v>
      </c>
      <c r="AG16" s="2">
        <f>COUNTIFS('BA History S3'!$B:$B,$A$16,'BA History S3'!Y:Y, 1)</f>
        <v>0</v>
      </c>
      <c r="AH16" s="2">
        <f>COUNTIFS('BA History S3'!$B:$B,$A$16,'BA History S3'!Z:Z, 1)</f>
        <v>0</v>
      </c>
      <c r="AI16" s="2">
        <f>COUNTIFS('BA History S3'!$B:$B,$A$16,'BA History S3'!AA:AA, 1)</f>
        <v>0</v>
      </c>
      <c r="AJ16" s="2">
        <f>COUNTIFS('BA History S3'!$B:$B,$A$16,'BA History S3'!AB:AB, 1)</f>
        <v>0</v>
      </c>
      <c r="AK16" s="2">
        <f>COUNTIFS('BA History S3'!$B:$B,$A$16,'BA History S3'!AC:AC, 1)</f>
        <v>0</v>
      </c>
      <c r="AL16" s="2">
        <f>COUNTIFS('BA History S3'!$B:$B,$A$16,'BA History S3'!AD:AD, 1)</f>
        <v>0</v>
      </c>
      <c r="AM16" s="2">
        <f>COUNTIFS('BA History S3'!$B:$B,$A$16,'BA History S3'!AE:AE, 1)</f>
        <v>0</v>
      </c>
      <c r="AN16" s="2">
        <f>COUNTIFS('BA History S3'!$B:$B,$A$16,'BA History S3'!AF:AF, 1)</f>
        <v>1</v>
      </c>
      <c r="AO16" s="2">
        <f>COUNTIFS('BA History S3'!$B:$B,$A$16,'BA History S3'!AG:AG, 1)</f>
        <v>0</v>
      </c>
      <c r="AP16" s="2">
        <f>COUNTIFS('BA History S3'!$B:$B,$A$16,'BA History S3'!AH:AH, 1)</f>
        <v>1</v>
      </c>
      <c r="AQ16" s="2">
        <f>COUNTIFS('BA History S3'!$B:$B,$A$16,'BA History S3'!AI:AI, 1)</f>
        <v>0</v>
      </c>
      <c r="AR16" s="2">
        <f>COUNTIFS('BA History S3'!$B:$B,$A$16,'BA History S3'!AJ:AJ, 1)</f>
        <v>0</v>
      </c>
      <c r="AS16" s="2">
        <f>COUNTIFS('BA History S3'!$B:$B,$A$16,'BA History S3'!AK:AK, 1)</f>
        <v>0</v>
      </c>
    </row>
    <row r="17" spans="1:45" x14ac:dyDescent="0.25">
      <c r="A17" s="2" t="s">
        <v>2</v>
      </c>
      <c r="B17" s="1" t="s">
        <v>130</v>
      </c>
      <c r="C17" s="2" t="s">
        <v>70</v>
      </c>
      <c r="D17" s="1">
        <v>2</v>
      </c>
      <c r="G17" s="12">
        <f>SUMIFS('BA History S3'!C:C,'BA History S3'!B:B,A17)</f>
        <v>58</v>
      </c>
      <c r="H17" s="27">
        <f>AVERAGEIFS('BA History S3'!C:C,'BA History S3'!B:B,A17)</f>
        <v>19.333333333333332</v>
      </c>
      <c r="I17" s="13">
        <f t="array" ref="I17">MAX(IF('BA History S3'!B:B=A17, 'BA History S3'!C:C))</f>
        <v>25</v>
      </c>
      <c r="J17" s="12">
        <f>COUNTIFS('BA History S3'!B:B,A17,'BA History S3'!D:D, 1)</f>
        <v>1</v>
      </c>
      <c r="K17" s="2">
        <f>COUNTIFS('BA History S3'!B:B,A17,'BA History S3'!D:D, 0)</f>
        <v>2</v>
      </c>
      <c r="L17" s="33">
        <f>LOOKUP(2, 1/('BA History S3'!$B:$B=A17), 'BA History S3'!$AO:$AO)</f>
        <v>0.33333333333333331</v>
      </c>
      <c r="M17" s="12">
        <f>SUMIFS('BA History S3'!F:F,'BA History S3'!B:B,A17)</f>
        <v>4</v>
      </c>
      <c r="N17" s="2">
        <f>SUMIFS('BA History S3'!E:E,'BA History S3'!B:B,A17)-M17</f>
        <v>7</v>
      </c>
      <c r="O17" s="33">
        <f>LOOKUP(2, 1/('BA History S3'!$B:$B=A17), 'BA History S3'!$AM:$AM)</f>
        <v>0.33333333333333331</v>
      </c>
      <c r="P17" s="12">
        <f>SUMIFS('BA History S3'!H:H,'BA History S3'!B:B,A17)</f>
        <v>21</v>
      </c>
      <c r="Q17" s="2">
        <f>SUMIFS('BA History S3'!G:G,'BA History S3'!B:B,A17)-P17</f>
        <v>23</v>
      </c>
      <c r="R17" s="43">
        <f>LOOKUP(2, 1/('BA History S3'!$B:$B=A17), 'BA History S3'!$AN:$AN)</f>
        <v>0.48</v>
      </c>
      <c r="S17" s="2">
        <f>COUNTIFS('BA History S3'!$B:$B,$A$17,'BA History S3'!K:K, 1)</f>
        <v>0</v>
      </c>
      <c r="T17" s="2">
        <f>COUNTIFS('BA History S3'!$B:$B,$A$17,'BA History S3'!L:L, 1)</f>
        <v>0</v>
      </c>
      <c r="U17" s="2">
        <f>COUNTIFS('BA History S3'!$B:$B,$A$17,'BA History S3'!M:M, 1)</f>
        <v>1</v>
      </c>
      <c r="V17" s="2">
        <f>COUNTIFS('BA History S3'!$B:$B,$A$17,'BA History S3'!N:N, 1)</f>
        <v>0</v>
      </c>
      <c r="W17" s="2">
        <f>COUNTIFS('BA History S3'!$B:$B,$A$17,'BA History S3'!O:O, 1)</f>
        <v>0</v>
      </c>
      <c r="X17" s="2">
        <f>COUNTIFS('BA History S3'!$B:$B,$A$17,'BA History S3'!P:P, 1)</f>
        <v>0</v>
      </c>
      <c r="Y17" s="2">
        <f>COUNTIFS('BA History S3'!$B:$B,$A$17,'BA History S3'!Q:Q, 1)</f>
        <v>1</v>
      </c>
      <c r="Z17" s="2">
        <f>COUNTIFS('BA History S3'!$B:$B,$A$17,'BA History S3'!R:R, 1)</f>
        <v>0</v>
      </c>
      <c r="AA17" s="2">
        <f>COUNTIFS('BA History S3'!$B:$B,$A$17,'BA History S3'!S:S, 1)</f>
        <v>0</v>
      </c>
      <c r="AB17" s="2">
        <f>COUNTIFS('BA History S3'!$B:$B,$A$17,'BA History S3'!T:T, 1)</f>
        <v>0</v>
      </c>
      <c r="AC17" s="2">
        <f>COUNTIFS('BA History S3'!$B:$B,$A17,'BA History S3'!U:U, 1)</f>
        <v>0</v>
      </c>
      <c r="AD17" s="2">
        <f>COUNTIFS('BA History S3'!$B:$B,$A17,'BA History S3'!V:V, 1)</f>
        <v>0</v>
      </c>
      <c r="AE17" s="2">
        <f>COUNTIFS('BA History S3'!$B:$B,$A17,'BA History S3'!W:W, 1)</f>
        <v>1</v>
      </c>
      <c r="AF17" s="2">
        <f>COUNTIFS('BA History S3'!$B:$B,$A17,'BA History S3'!X:X, 1)</f>
        <v>0</v>
      </c>
      <c r="AG17" s="2">
        <f>COUNTIFS('BA History S3'!$B:$B,$A17,'BA History S3'!Y:Y, 1)</f>
        <v>0</v>
      </c>
      <c r="AH17" s="2">
        <f>COUNTIFS('BA History S3'!$B:$B,$A17,'BA History S3'!Z:Z, 1)</f>
        <v>0</v>
      </c>
      <c r="AI17" s="2">
        <f>COUNTIFS('BA History S3'!$B:$B,$A17,'BA History S3'!AA:AA, 1)</f>
        <v>0</v>
      </c>
      <c r="AJ17" s="2">
        <f>COUNTIFS('BA History S3'!$B:$B,$A17,'BA History S3'!AB:AB, 1)</f>
        <v>0</v>
      </c>
      <c r="AK17" s="2">
        <f>COUNTIFS('BA History S3'!$B:$B,$A17,'BA History S3'!AC:AC, 1)</f>
        <v>1</v>
      </c>
      <c r="AL17" s="2">
        <f>COUNTIFS('BA History S3'!$B:$B,$A17,'BA History S3'!AD:AD, 1)</f>
        <v>0</v>
      </c>
      <c r="AM17" s="2">
        <f>COUNTIFS('BA History S3'!$B:$B,$A17,'BA History S3'!AE:AE, 1)</f>
        <v>0</v>
      </c>
      <c r="AN17" s="2">
        <f>COUNTIFS('BA History S3'!$B:$B,$A17,'BA History S3'!AF:AF, 1)</f>
        <v>0</v>
      </c>
      <c r="AO17" s="2">
        <f>COUNTIFS('BA History S3'!$B:$B,$A17,'BA History S3'!AG:AG, 1)</f>
        <v>0</v>
      </c>
      <c r="AP17" s="2">
        <f>COUNTIFS('BA History S3'!$B:$B,$A17,'BA History S3'!AH:AH, 1)</f>
        <v>0</v>
      </c>
      <c r="AQ17" s="2">
        <f>COUNTIFS('BA History S3'!$B:$B,$A17,'BA History S3'!AI:AI, 1)</f>
        <v>0</v>
      </c>
      <c r="AR17" s="2">
        <f>COUNTIFS('BA History S3'!$B:$B,$A17,'BA History S3'!AJ:AJ, 1)</f>
        <v>0</v>
      </c>
      <c r="AS17" s="2">
        <f>COUNTIFS('BA History S3'!$B:$B,$A17,'BA History S3'!AK:AK, 1)</f>
        <v>0</v>
      </c>
    </row>
    <row r="18" spans="1:45" x14ac:dyDescent="0.25">
      <c r="A18" s="2" t="s">
        <v>5</v>
      </c>
      <c r="B18" s="1" t="s">
        <v>130</v>
      </c>
      <c r="C18" s="2" t="s">
        <v>70</v>
      </c>
      <c r="G18" s="12">
        <f>SUMIFS('BA History S3'!C:C,'BA History S3'!B:B,A18)</f>
        <v>32</v>
      </c>
      <c r="H18" s="27">
        <f>AVERAGEIFS('BA History S3'!C:C,'BA History S3'!B:B,A18)</f>
        <v>16</v>
      </c>
      <c r="I18" s="13">
        <f t="array" ref="I18">MAX(IF('BA History S3'!B:B=A18, 'BA History S3'!C:C))</f>
        <v>17</v>
      </c>
      <c r="J18" s="12">
        <f>COUNTIFS('BA History S3'!B:B,A18,'BA History S3'!D:D, 1)</f>
        <v>2</v>
      </c>
      <c r="K18" s="2">
        <f>COUNTIFS('BA History S3'!B:B,A18,'BA History S3'!D:D, 0)</f>
        <v>0</v>
      </c>
      <c r="L18" s="33">
        <f>LOOKUP(2, 1/('BA History S3'!$B:$B=A18), 'BA History S3'!$AO:$AO)</f>
        <v>1</v>
      </c>
      <c r="M18" s="12">
        <f>SUMIFS('BA History S3'!F:F,'BA History S3'!B:B,A18)</f>
        <v>6</v>
      </c>
      <c r="N18" s="2">
        <f>SUMIFS('BA History S3'!E:E,'BA History S3'!B:B,A18)-M18</f>
        <v>2</v>
      </c>
      <c r="O18" s="33">
        <f>LOOKUP(2, 1/('BA History S3'!$B:$B=A18), 'BA History S3'!$AM:$AM)</f>
        <v>0.75</v>
      </c>
      <c r="P18" s="12">
        <f>SUMIFS('BA History S3'!H:H,'BA History S3'!B:B,A18)</f>
        <v>19</v>
      </c>
      <c r="Q18" s="2">
        <f>SUMIFS('BA History S3'!G:G,'BA History S3'!B:B,A18)-P18</f>
        <v>9</v>
      </c>
      <c r="R18" s="43">
        <f>LOOKUP(2, 1/('BA History S3'!$B:$B=A18), 'BA History S3'!$AN:$AN)</f>
        <v>0.68500000000000005</v>
      </c>
      <c r="S18" s="2">
        <f>COUNTIFS('BA History S3'!$B:$B,$A$18,'BA History S3'!K:K, 1)</f>
        <v>0</v>
      </c>
      <c r="T18" s="2">
        <f>COUNTIFS('BA History S3'!$B:$B,$A$18,'BA History S3'!L:L, 1)</f>
        <v>0</v>
      </c>
      <c r="U18" s="2">
        <f>COUNTIFS('BA History S3'!$B:$B,$A$18,'BA History S3'!M:M, 1)</f>
        <v>1</v>
      </c>
      <c r="V18" s="2">
        <f>COUNTIFS('BA History S3'!$B:$B,$A$18,'BA History S3'!N:N, 1)</f>
        <v>0</v>
      </c>
      <c r="W18" s="2">
        <f>COUNTIFS('BA History S3'!$B:$B,$A$18,'BA History S3'!O:O, 1)</f>
        <v>0</v>
      </c>
      <c r="X18" s="2">
        <f>COUNTIFS('BA History S3'!$B:$B,$A$18,'BA History S3'!P:P, 1)</f>
        <v>0</v>
      </c>
      <c r="Y18" s="2">
        <f>COUNTIFS('BA History S3'!$B:$B,$A$18,'BA History S3'!Q:Q, 1)</f>
        <v>0</v>
      </c>
      <c r="Z18" s="2">
        <f>COUNTIFS('BA History S3'!$B:$B,$A$18,'BA History S3'!R:R, 1)</f>
        <v>0</v>
      </c>
      <c r="AA18" s="2">
        <f>COUNTIFS('BA History S3'!$B:$B,$A$18,'BA History S3'!S:S, 1)</f>
        <v>0</v>
      </c>
      <c r="AB18" s="2">
        <f>COUNTIFS('BA History S3'!$B:$B,$A$18,'BA History S3'!T:T, 1)</f>
        <v>0</v>
      </c>
      <c r="AC18" s="2">
        <f>COUNTIFS('BA History S3'!$B:$B,$A18,'BA History S3'!U:U, 1)</f>
        <v>0</v>
      </c>
      <c r="AD18" s="2">
        <f>COUNTIFS('BA History S3'!$B:$B,$A18,'BA History S3'!V:V, 1)</f>
        <v>0</v>
      </c>
      <c r="AE18" s="2">
        <f>COUNTIFS('BA History S3'!$B:$B,$A18,'BA History S3'!W:W, 1)</f>
        <v>1</v>
      </c>
      <c r="AF18" s="2">
        <f>COUNTIFS('BA History S3'!$B:$B,$A18,'BA History S3'!X:X, 1)</f>
        <v>0</v>
      </c>
      <c r="AG18" s="2">
        <f>COUNTIFS('BA History S3'!$B:$B,$A18,'BA History S3'!Y:Y, 1)</f>
        <v>0</v>
      </c>
      <c r="AH18" s="2">
        <f>COUNTIFS('BA History S3'!$B:$B,$A18,'BA History S3'!Z:Z, 1)</f>
        <v>0</v>
      </c>
      <c r="AI18" s="2">
        <f>COUNTIFS('BA History S3'!$B:$B,$A18,'BA History S3'!AA:AA, 1)</f>
        <v>0</v>
      </c>
      <c r="AJ18" s="2">
        <f>COUNTIFS('BA History S3'!$B:$B,$A18,'BA History S3'!AB:AB, 1)</f>
        <v>0</v>
      </c>
      <c r="AK18" s="2">
        <f>COUNTIFS('BA History S3'!$B:$B,$A18,'BA History S3'!AC:AC, 1)</f>
        <v>1</v>
      </c>
      <c r="AL18" s="2">
        <f>COUNTIFS('BA History S3'!$B:$B,$A18,'BA History S3'!AD:AD, 1)</f>
        <v>0</v>
      </c>
      <c r="AM18" s="2">
        <f>COUNTIFS('BA History S3'!$B:$B,$A18,'BA History S3'!AE:AE, 1)</f>
        <v>0</v>
      </c>
      <c r="AN18" s="2">
        <f>COUNTIFS('BA History S3'!$B:$B,$A18,'BA History S3'!AF:AF, 1)</f>
        <v>1</v>
      </c>
      <c r="AO18" s="2">
        <f>COUNTIFS('BA History S3'!$B:$B,$A18,'BA History S3'!AG:AG, 1)</f>
        <v>1</v>
      </c>
      <c r="AP18" s="2">
        <f>COUNTIFS('BA History S3'!$B:$B,$A18,'BA History S3'!AH:AH, 1)</f>
        <v>0</v>
      </c>
      <c r="AQ18" s="2">
        <f>COUNTIFS('BA History S3'!$B:$B,$A18,'BA History S3'!AI:AI, 1)</f>
        <v>1</v>
      </c>
      <c r="AR18" s="2">
        <f>COUNTIFS('BA History S3'!$B:$B,$A18,'BA History S3'!AJ:AJ, 1)</f>
        <v>0</v>
      </c>
      <c r="AS18" s="2">
        <f>COUNTIFS('BA History S3'!$B:$B,$A18,'BA History S3'!AK:AK, 1)</f>
        <v>0</v>
      </c>
    </row>
    <row r="19" spans="1:45" x14ac:dyDescent="0.25">
      <c r="A19" s="2" t="s">
        <v>196</v>
      </c>
      <c r="B19" s="1" t="s">
        <v>70</v>
      </c>
      <c r="C19" s="2" t="s">
        <v>70</v>
      </c>
      <c r="G19" s="12">
        <f>SUMIFS('BA History S3'!C:C,'BA History S3'!B:B,A19)</f>
        <v>5</v>
      </c>
      <c r="H19" s="27">
        <f>AVERAGEIFS('BA History S3'!C:C,'BA History S3'!B:B,A19)</f>
        <v>5</v>
      </c>
      <c r="I19" s="13">
        <f t="array" ref="I19">MAX(IF('BA History S3'!B:B=A19, 'BA History S3'!C:C))</f>
        <v>5</v>
      </c>
      <c r="J19" s="12">
        <f>COUNTIFS('BA History S3'!B:B,A19,'BA History S3'!D:D, 1)</f>
        <v>1</v>
      </c>
      <c r="K19" s="2">
        <f>COUNTIFS('BA History S3'!B:B,A19,'BA History S3'!D:D, 0)</f>
        <v>0</v>
      </c>
      <c r="L19" s="33">
        <f>LOOKUP(2, 1/('BA History S3'!$B:$B=A19), 'BA History S3'!$AO:$AO)</f>
        <v>1</v>
      </c>
      <c r="M19" s="12">
        <f>SUMIFS('BA History S3'!F:F,'BA History S3'!B:B,A19)</f>
        <v>3</v>
      </c>
      <c r="N19" s="2">
        <f>SUMIFS('BA History S3'!E:E,'BA History S3'!B:B,A19)-M19</f>
        <v>2</v>
      </c>
      <c r="O19" s="33">
        <f>LOOKUP(2, 1/('BA History S3'!$B:$B=A19), 'BA History S3'!$AM:$AM)</f>
        <v>0.6</v>
      </c>
      <c r="P19" s="12">
        <f>SUMIFS('BA History S3'!H:H,'BA History S3'!B:B,A19)</f>
        <v>12</v>
      </c>
      <c r="Q19" s="2">
        <f>SUMIFS('BA History S3'!G:G,'BA History S3'!B:B,A19)-P19</f>
        <v>12</v>
      </c>
      <c r="R19" s="43">
        <f>LOOKUP(2, 1/('BA History S3'!$B:$B=A19), 'BA History S3'!$AN:$AN)</f>
        <v>0.5</v>
      </c>
      <c r="S19" s="2">
        <f>COUNTIFS('BA History S3'!$B:$B,$A$19,'BA History S3'!K:K, 1)</f>
        <v>0</v>
      </c>
      <c r="T19" s="2">
        <f>COUNTIFS('BA History S3'!$B:$B,$A$19,'BA History S3'!L:L, 1)</f>
        <v>0</v>
      </c>
      <c r="U19" s="2">
        <f>COUNTIFS('BA History S3'!$B:$B,$A$19,'BA History S3'!M:M, 1)</f>
        <v>1</v>
      </c>
      <c r="V19" s="2">
        <f>COUNTIFS('BA History S3'!$B:$B,$A$19,'BA History S3'!N:N, 1)</f>
        <v>1</v>
      </c>
      <c r="W19" s="2">
        <f>COUNTIFS('BA History S3'!$B:$B,$A$19,'BA History S3'!O:O, 1)</f>
        <v>0</v>
      </c>
      <c r="X19" s="2">
        <f>COUNTIFS('BA History S3'!$B:$B,$A$19,'BA History S3'!P:P, 1)</f>
        <v>0</v>
      </c>
      <c r="Y19" s="2">
        <f>COUNTIFS('BA History S3'!$B:$B,$A$19,'BA History S3'!Q:Q, 1)</f>
        <v>0</v>
      </c>
      <c r="Z19" s="2">
        <f>COUNTIFS('BA History S3'!$B:$B,$A$19,'BA History S3'!R:R, 1)</f>
        <v>0</v>
      </c>
      <c r="AA19" s="2">
        <f>COUNTIFS('BA History S3'!$B:$B,$A$19,'BA History S3'!S:S, 1)</f>
        <v>0</v>
      </c>
      <c r="AB19" s="2">
        <f>COUNTIFS('BA History S3'!$B:$B,$A$19,'BA History S3'!T:T, 1)</f>
        <v>0</v>
      </c>
      <c r="AC19" s="2">
        <f>COUNTIFS('BA History S3'!$B:$B,$A$19,'BA History S3'!U:U, 1)</f>
        <v>0</v>
      </c>
      <c r="AD19" s="2">
        <f>COUNTIFS('BA History S3'!$B:$B,$A$19,'BA History S3'!V:V, 1)</f>
        <v>0</v>
      </c>
      <c r="AE19" s="2">
        <f>COUNTIFS('BA History S3'!$B:$B,$A$19,'BA History S3'!W:W, 1)</f>
        <v>0</v>
      </c>
      <c r="AF19" s="2">
        <f>COUNTIFS('BA History S3'!$B:$B,$A$19,'BA History S3'!X:X, 1)</f>
        <v>0</v>
      </c>
      <c r="AG19" s="2">
        <f>COUNTIFS('BA History S3'!$B:$B,$A$19,'BA History S3'!Y:Y, 1)</f>
        <v>0</v>
      </c>
      <c r="AH19" s="2">
        <f>COUNTIFS('BA History S3'!$B:$B,$A$19,'BA History S3'!Z:Z, 1)</f>
        <v>0</v>
      </c>
      <c r="AI19" s="2">
        <f>COUNTIFS('BA History S3'!$B:$B,$A$19,'BA History S3'!AA:AA, 1)</f>
        <v>0</v>
      </c>
      <c r="AJ19" s="2">
        <f>COUNTIFS('BA History S3'!$B:$B,$A$19,'BA History S3'!AB:AB, 1)</f>
        <v>0</v>
      </c>
      <c r="AK19" s="2">
        <f>COUNTIFS('BA History S3'!$B:$B,$A$19,'BA History S3'!AC:AC, 1)</f>
        <v>0</v>
      </c>
      <c r="AL19" s="2">
        <f>COUNTIFS('BA History S3'!$B:$B,$A$19,'BA History S3'!AD:AD, 1)</f>
        <v>0</v>
      </c>
      <c r="AM19" s="2">
        <f>COUNTIFS('BA History S3'!$B:$B,$A$19,'BA History S3'!AE:AE, 1)</f>
        <v>0</v>
      </c>
      <c r="AN19" s="2">
        <f>COUNTIFS('BA History S3'!$B:$B,$A$19,'BA History S3'!AF:AF, 1)</f>
        <v>0</v>
      </c>
      <c r="AO19" s="2">
        <f>COUNTIFS('BA History S3'!$B:$B,$A$19,'BA History S3'!AG:AG, 1)</f>
        <v>1</v>
      </c>
      <c r="AP19" s="2">
        <f>COUNTIFS('BA History S3'!$B:$B,$A$19,'BA History S3'!AH:AH, 1)</f>
        <v>0</v>
      </c>
      <c r="AQ19" s="2">
        <f>COUNTIFS('BA History S3'!$B:$B,$A$19,'BA History S3'!AI:AI, 1)</f>
        <v>0</v>
      </c>
      <c r="AR19" s="2">
        <f>COUNTIFS('BA History S3'!$B:$B,$A$19,'BA History S3'!AJ:AJ, 1)</f>
        <v>0</v>
      </c>
      <c r="AS19" s="2">
        <f>COUNTIFS('BA History S3'!$B:$B,$A$19,'BA History S3'!AK:AK, 1)</f>
        <v>0</v>
      </c>
    </row>
    <row r="20" spans="1:45" x14ac:dyDescent="0.25">
      <c r="A20" s="2" t="s">
        <v>113</v>
      </c>
      <c r="B20" s="1" t="s">
        <v>70</v>
      </c>
      <c r="C20" s="2" t="s">
        <v>70</v>
      </c>
      <c r="G20" s="12">
        <f>SUMIFS('BA History S3'!C:C,'BA History S3'!B:B,A20)</f>
        <v>26</v>
      </c>
      <c r="H20" s="27">
        <f>AVERAGEIFS('BA History S3'!C:C,'BA History S3'!B:B,A20)</f>
        <v>13</v>
      </c>
      <c r="I20" s="13">
        <f t="array" ref="I20">MAX(IF('BA History S3'!B:B=A20, 'BA History S3'!C:C))</f>
        <v>14</v>
      </c>
      <c r="J20" s="12">
        <f>COUNTIFS('BA History S3'!B:B,A20,'BA History S3'!D:D, 1)</f>
        <v>0</v>
      </c>
      <c r="K20" s="2">
        <f>COUNTIFS('BA History S3'!B:B,A20,'BA History S3'!D:D, 0)</f>
        <v>2</v>
      </c>
      <c r="L20" s="33">
        <f>LOOKUP(2, 1/('BA History S3'!$B:$B=A20), 'BA History S3'!$AO:$AO)</f>
        <v>0</v>
      </c>
      <c r="M20" s="12">
        <f>SUMIFS('BA History S3'!F:F,'BA History S3'!B:B,A20)</f>
        <v>1</v>
      </c>
      <c r="N20" s="2">
        <f>SUMIFS('BA History S3'!E:E,'BA History S3'!B:B,A20)-M20</f>
        <v>6</v>
      </c>
      <c r="O20" s="33">
        <f>LOOKUP(2, 1/('BA History S3'!$B:$B=A20), 'BA History S3'!$AM:$AM)</f>
        <v>0.125</v>
      </c>
      <c r="P20" s="12">
        <f>SUMIFS('BA History S3'!H:H,'BA History S3'!B:B,A20)</f>
        <v>11</v>
      </c>
      <c r="Q20" s="2">
        <f>SUMIFS('BA History S3'!G:G,'BA History S3'!B:B,A20)-P20</f>
        <v>20</v>
      </c>
      <c r="R20" s="43">
        <f>LOOKUP(2, 1/('BA History S3'!$B:$B=A20), 'BA History S3'!$AN:$AN)</f>
        <v>0.33499999999999996</v>
      </c>
      <c r="S20" s="2">
        <f>COUNTIFS('BA History S3'!$B:$B,$A$20,'BA History S3'!K:K, 1)</f>
        <v>0</v>
      </c>
      <c r="T20" s="2">
        <f>COUNTIFS('BA History S3'!$B:$B,$A$20,'BA History S3'!L:L, 1)</f>
        <v>0</v>
      </c>
      <c r="U20" s="2">
        <f>COUNTIFS('BA History S3'!$B:$B,$A$20,'BA History S3'!M:M, 1)</f>
        <v>0</v>
      </c>
      <c r="V20" s="2">
        <f>COUNTIFS('BA History S3'!$B:$B,$A$20,'BA History S3'!N:N, 1)</f>
        <v>0</v>
      </c>
      <c r="W20" s="2">
        <f>COUNTIFS('BA History S3'!$B:$B,$A$20,'BA History S3'!O:O, 1)</f>
        <v>0</v>
      </c>
      <c r="X20" s="2">
        <f>COUNTIFS('BA History S3'!$B:$B,$A$20,'BA History S3'!P:P, 1)</f>
        <v>0</v>
      </c>
      <c r="Y20" s="2">
        <f>COUNTIFS('BA History S3'!$B:$B,$A$20,'BA History S3'!Q:Q, 1)</f>
        <v>1</v>
      </c>
      <c r="Z20" s="2">
        <f>COUNTIFS('BA History S3'!$B:$B,$A$20,'BA History S3'!R:R, 1)</f>
        <v>0</v>
      </c>
      <c r="AA20" s="2">
        <f>COUNTIFS('BA History S3'!$B:$B,$A$20,'BA History S3'!S:S, 1)</f>
        <v>0</v>
      </c>
      <c r="AB20" s="2">
        <f>COUNTIFS('BA History S3'!$B:$B,$A$20,'BA History S3'!T:T, 1)</f>
        <v>0</v>
      </c>
      <c r="AC20" s="2">
        <f>COUNTIFS('BA History S3'!$B:$B,$A$20,'BA History S3'!U:U, 1)</f>
        <v>0</v>
      </c>
      <c r="AD20" s="2">
        <f>COUNTIFS('BA History S3'!$B:$B,$A$20,'BA History S3'!V:V, 1)</f>
        <v>0</v>
      </c>
      <c r="AE20" s="2">
        <f>COUNTIFS('BA History S3'!$B:$B,$A$20,'BA History S3'!W:W, 1)</f>
        <v>0</v>
      </c>
      <c r="AF20" s="2">
        <f>COUNTIFS('BA History S3'!$B:$B,$A$20,'BA History S3'!X:X, 1)</f>
        <v>0</v>
      </c>
      <c r="AG20" s="2">
        <f>COUNTIFS('BA History S3'!$B:$B,$A$20,'BA History S3'!Y:Y, 1)</f>
        <v>0</v>
      </c>
      <c r="AH20" s="2">
        <f>COUNTIFS('BA History S3'!$B:$B,$A$20,'BA History S3'!Z:Z, 1)</f>
        <v>0</v>
      </c>
      <c r="AI20" s="2">
        <f>COUNTIFS('BA History S3'!$B:$B,$A$20,'BA History S3'!AA:AA, 1)</f>
        <v>0</v>
      </c>
      <c r="AJ20" s="2">
        <f>COUNTIFS('BA History S3'!$B:$B,$A$20,'BA History S3'!AB:AB, 1)</f>
        <v>0</v>
      </c>
      <c r="AK20" s="2">
        <f>COUNTIFS('BA History S3'!$B:$B,$A$20,'BA History S3'!AC:AC, 1)</f>
        <v>0</v>
      </c>
      <c r="AL20" s="2">
        <f>COUNTIFS('BA History S3'!$B:$B,$A$20,'BA History S3'!AD:AD, 1)</f>
        <v>0</v>
      </c>
      <c r="AM20" s="2">
        <f>COUNTIFS('BA History S3'!$B:$B,$A$20,'BA History S3'!AE:AE, 1)</f>
        <v>0</v>
      </c>
      <c r="AN20" s="2">
        <f>COUNTIFS('BA History S3'!$B:$B,$A$20,'BA History S3'!AF:AF, 1)</f>
        <v>0</v>
      </c>
      <c r="AO20" s="2">
        <f>COUNTIFS('BA History S3'!$B:$B,$A$20,'BA History S3'!AG:AG, 1)</f>
        <v>0</v>
      </c>
      <c r="AP20" s="2">
        <f>COUNTIFS('BA History S3'!$B:$B,$A$20,'BA History S3'!AH:AH, 1)</f>
        <v>0</v>
      </c>
      <c r="AQ20" s="2">
        <f>COUNTIFS('BA History S3'!$B:$B,$A$20,'BA History S3'!AI:AI, 1)</f>
        <v>0</v>
      </c>
      <c r="AR20" s="2">
        <f>COUNTIFS('BA History S3'!$B:$B,$A$20,'BA History S3'!AJ:AJ, 1)</f>
        <v>0</v>
      </c>
      <c r="AS20" s="2">
        <f>COUNTIFS('BA History S3'!$B:$B,$A$20,'BA History S3'!AK:AK, 1)</f>
        <v>0</v>
      </c>
    </row>
    <row r="21" spans="1:45" x14ac:dyDescent="0.25">
      <c r="A21" s="2" t="s">
        <v>125</v>
      </c>
      <c r="B21" s="1" t="s">
        <v>70</v>
      </c>
      <c r="C21" s="2" t="s">
        <v>70</v>
      </c>
      <c r="G21" s="12">
        <f>SUMIFS('BA History S3'!C:C,'BA History S3'!B:B,A21)</f>
        <v>38</v>
      </c>
      <c r="H21" s="27">
        <f>AVERAGEIFS('BA History S3'!C:C,'BA History S3'!B:B,A21)</f>
        <v>7.6</v>
      </c>
      <c r="I21" s="13">
        <f t="array" ref="I21">MAX(IF('BA History S3'!B:B=A21, 'BA History S3'!C:C))</f>
        <v>12</v>
      </c>
      <c r="J21" s="12">
        <f>COUNTIFS('BA History S3'!B:B,A21,'BA History S3'!D:D, 1)</f>
        <v>3</v>
      </c>
      <c r="K21" s="2">
        <f>COUNTIFS('BA History S3'!B:B,A21,'BA History S3'!D:D, 0)</f>
        <v>2</v>
      </c>
      <c r="L21" s="33">
        <f>LOOKUP(2, 1/('BA History S3'!$B:$B=A21), 'BA History S3'!$AO:$AO)</f>
        <v>0.6</v>
      </c>
      <c r="M21" s="12">
        <f>SUMIFS('BA History S3'!F:F,'BA History S3'!B:B,A21)</f>
        <v>11</v>
      </c>
      <c r="N21" s="2">
        <f>SUMIFS('BA History S3'!E:E,'BA History S3'!B:B,A21)-M21</f>
        <v>9</v>
      </c>
      <c r="O21" s="33">
        <f>LOOKUP(2, 1/('BA History S3'!$B:$B=A21), 'BA History S3'!$AM:$AM)</f>
        <v>0.57000000000000006</v>
      </c>
      <c r="P21" s="12">
        <f>SUMIFS('BA History S3'!H:H,'BA History S3'!B:B,A21)</f>
        <v>41</v>
      </c>
      <c r="Q21" s="2">
        <f>SUMIFS('BA History S3'!G:G,'BA History S3'!B:B,A21)-P21</f>
        <v>42</v>
      </c>
      <c r="R21" s="43">
        <f>LOOKUP(2, 1/('BA History S3'!$B:$B=A21), 'BA History S3'!$AN:$AN)</f>
        <v>0.5</v>
      </c>
      <c r="S21" s="2">
        <f>COUNTIFS('BA History S3'!$B:$B,$A$21,'BA History S3'!K:K, 1)</f>
        <v>0</v>
      </c>
      <c r="T21" s="2">
        <f>COUNTIFS('BA History S3'!$B:$B,$A$21,'BA History S3'!L:L, 1)</f>
        <v>0</v>
      </c>
      <c r="U21" s="2">
        <f>COUNTIFS('BA History S3'!$B:$B,$A$21,'BA History S3'!M:M, 1)</f>
        <v>1</v>
      </c>
      <c r="V21" s="2">
        <f>COUNTIFS('BA History S3'!$B:$B,$A$21,'BA History S3'!N:N, 1)</f>
        <v>3</v>
      </c>
      <c r="W21" s="2">
        <f>COUNTIFS('BA History S3'!$B:$B,$A$21,'BA History S3'!O:O, 1)</f>
        <v>0</v>
      </c>
      <c r="X21" s="2">
        <f>COUNTIFS('BA History S3'!$B:$B,$A$21,'BA History S3'!P:P, 1)</f>
        <v>0</v>
      </c>
      <c r="Y21" s="2">
        <f>COUNTIFS('BA History S3'!$B:$B,$A$21,'BA History S3'!Q:Q, 1)</f>
        <v>1</v>
      </c>
      <c r="Z21" s="2">
        <f>COUNTIFS('BA History S3'!$B:$B,$A$21,'BA History S3'!R:R, 1)</f>
        <v>0</v>
      </c>
      <c r="AA21" s="2">
        <f>COUNTIFS('BA History S3'!$B:$B,$A$21,'BA History S3'!S:S, 1)</f>
        <v>0</v>
      </c>
      <c r="AB21" s="2">
        <f>COUNTIFS('BA History S3'!$B:$B,$A$21,'BA History S3'!T:T, 1)</f>
        <v>0</v>
      </c>
      <c r="AC21" s="2">
        <f>COUNTIFS('BA History S3'!$B:$B,$A21,'BA History S3'!U:U, 1)</f>
        <v>0</v>
      </c>
      <c r="AD21" s="2">
        <f>COUNTIFS('BA History S3'!$B:$B,$A21,'BA History S3'!V:V, 1)</f>
        <v>1</v>
      </c>
      <c r="AE21" s="2">
        <f>COUNTIFS('BA History S3'!$B:$B,$A21,'BA History S3'!W:W, 1)</f>
        <v>0</v>
      </c>
      <c r="AF21" s="2">
        <f>COUNTIFS('BA History S3'!$B:$B,$A21,'BA History S3'!X:X, 1)</f>
        <v>0</v>
      </c>
      <c r="AG21" s="2">
        <f>COUNTIFS('BA History S3'!$B:$B,$A21,'BA History S3'!Y:Y, 1)</f>
        <v>0</v>
      </c>
      <c r="AH21" s="2">
        <f>COUNTIFS('BA History S3'!$B:$B,$A21,'BA History S3'!Z:Z, 1)</f>
        <v>0</v>
      </c>
      <c r="AI21" s="2">
        <f>COUNTIFS('BA History S3'!$B:$B,$A21,'BA History S3'!AA:AA, 1)</f>
        <v>0</v>
      </c>
      <c r="AJ21" s="2">
        <f>COUNTIFS('BA History S3'!$B:$B,$A21,'BA History S3'!AB:AB, 1)</f>
        <v>0</v>
      </c>
      <c r="AK21" s="2">
        <f>COUNTIFS('BA History S3'!$B:$B,$A21,'BA History S3'!AC:AC, 1)</f>
        <v>0</v>
      </c>
      <c r="AL21" s="2">
        <f>COUNTIFS('BA History S3'!$B:$B,$A21,'BA History S3'!AD:AD, 1)</f>
        <v>0</v>
      </c>
      <c r="AM21" s="2">
        <f>COUNTIFS('BA History S3'!$B:$B,$A21,'BA History S3'!AE:AE, 1)</f>
        <v>0</v>
      </c>
      <c r="AN21" s="2">
        <f>COUNTIFS('BA History S3'!$B:$B,$A21,'BA History S3'!AF:AF, 1)</f>
        <v>2</v>
      </c>
      <c r="AO21" s="2">
        <f>COUNTIFS('BA History S3'!$B:$B,$A21,'BA History S3'!AG:AG, 1)</f>
        <v>2</v>
      </c>
      <c r="AP21" s="2">
        <f>COUNTIFS('BA History S3'!$B:$B,$A21,'BA History S3'!AH:AH, 1)</f>
        <v>0</v>
      </c>
      <c r="AQ21" s="2">
        <f>COUNTIFS('BA History S3'!$B:$B,$A21,'BA History S3'!AI:AI, 1)</f>
        <v>1</v>
      </c>
      <c r="AR21" s="2">
        <f>COUNTIFS('BA History S3'!$B:$B,$A21,'BA History S3'!AJ:AJ, 1)</f>
        <v>0</v>
      </c>
      <c r="AS21" s="2">
        <f>COUNTIFS('BA History S3'!$B:$B,$A21,'BA History S3'!AK:AK, 1)</f>
        <v>0</v>
      </c>
    </row>
    <row r="22" spans="1:45" x14ac:dyDescent="0.25">
      <c r="A22" s="2" t="s">
        <v>119</v>
      </c>
      <c r="B22" s="2" t="s">
        <v>54</v>
      </c>
      <c r="C22" s="2" t="s">
        <v>70</v>
      </c>
      <c r="D22" s="2"/>
      <c r="E22" s="2">
        <v>1</v>
      </c>
      <c r="F22" s="2"/>
      <c r="G22" s="12">
        <f>SUMIFS('BA History S3'!C:C,'BA History S3'!B:B,A22)</f>
        <v>106</v>
      </c>
      <c r="H22" s="27">
        <f>AVERAGEIFS('BA History S3'!C:C,'BA History S3'!B:B,A22)</f>
        <v>21.2</v>
      </c>
      <c r="I22" s="13">
        <f t="array" ref="I22">MAX(IF('BA History S3'!B:B=A22, 'BA History S3'!C:C))</f>
        <v>30</v>
      </c>
      <c r="J22" s="12">
        <f>COUNTIFS('BA History S3'!B:B,A22,'BA History S3'!D:D, 1)</f>
        <v>3</v>
      </c>
      <c r="K22" s="2">
        <f>COUNTIFS('BA History S3'!B:B,A22,'BA History S3'!D:D, 0)</f>
        <v>2</v>
      </c>
      <c r="L22" s="33">
        <f>LOOKUP(2, 1/('BA History S3'!$B:$B=A22), 'BA History S3'!$AO:$AO)</f>
        <v>0.6</v>
      </c>
      <c r="M22" s="12">
        <f>SUMIFS('BA History S3'!F:F,'BA History S3'!B:B,A22)</f>
        <v>12</v>
      </c>
      <c r="N22" s="2">
        <f>SUMIFS('BA History S3'!E:E,'BA History S3'!B:B,A22)-M22</f>
        <v>8</v>
      </c>
      <c r="O22" s="33">
        <f>LOOKUP(2, 1/('BA History S3'!$B:$B=A22), 'BA History S3'!$AM:$AM)</f>
        <v>0.63</v>
      </c>
      <c r="P22" s="12">
        <f>SUMIFS('BA History S3'!H:H,'BA History S3'!B:B,A22)</f>
        <v>48</v>
      </c>
      <c r="Q22" s="2">
        <f>SUMIFS('BA History S3'!G:G,'BA History S3'!B:B,A22)-P22</f>
        <v>35</v>
      </c>
      <c r="R22" s="43">
        <f>LOOKUP(2, 1/('BA History S3'!$B:$B=A22), 'BA History S3'!$AN:$AN)</f>
        <v>0.6</v>
      </c>
      <c r="S22" s="2">
        <f>COUNTIFS('BA History S3'!$B:$B,$A$22,'BA History S3'!K:K, 1)</f>
        <v>0</v>
      </c>
      <c r="T22" s="2">
        <f>COUNTIFS('BA History S3'!$B:$B,$A$22,'BA History S3'!L:L, 1)</f>
        <v>0</v>
      </c>
      <c r="U22" s="2">
        <f>COUNTIFS('BA History S3'!$B:$B,$A$22,'BA History S3'!M:M, 1)</f>
        <v>1</v>
      </c>
      <c r="V22" s="2">
        <f>COUNTIFS('BA History S3'!$B:$B,$A$22,'BA History S3'!N:N, 1)</f>
        <v>2</v>
      </c>
      <c r="W22" s="2">
        <f>COUNTIFS('BA History S3'!$B:$B,$A$22,'BA History S3'!O:O, 1)</f>
        <v>0</v>
      </c>
      <c r="X22" s="2">
        <f>COUNTIFS('BA History S3'!$B:$B,$A$22,'BA History S3'!P:P, 1)</f>
        <v>0</v>
      </c>
      <c r="Y22" s="2">
        <f>COUNTIFS('BA History S3'!$B:$B,$A$22,'BA History S3'!Q:Q, 1)</f>
        <v>0</v>
      </c>
      <c r="Z22" s="2">
        <f>COUNTIFS('BA History S3'!$B:$B,$A$22,'BA History S3'!R:R, 1)</f>
        <v>0</v>
      </c>
      <c r="AA22" s="2">
        <f>COUNTIFS('BA History S3'!$B:$B,$A$22,'BA History S3'!S:S, 1)</f>
        <v>0</v>
      </c>
      <c r="AB22" s="2">
        <f>COUNTIFS('BA History S3'!$B:$B,$A$22,'BA History S3'!T:T, 1)</f>
        <v>0</v>
      </c>
      <c r="AC22" s="2">
        <f>COUNTIFS('BA History S3'!$B:$B,$A22,'BA History S3'!U:U, 1)</f>
        <v>0</v>
      </c>
      <c r="AD22" s="2">
        <f>COUNTIFS('BA History S3'!$B:$B,$A22,'BA History S3'!V:V, 1)</f>
        <v>1</v>
      </c>
      <c r="AE22" s="2">
        <f>COUNTIFS('BA History S3'!$B:$B,$A22,'BA History S3'!W:W, 1)</f>
        <v>1</v>
      </c>
      <c r="AF22" s="2">
        <f>COUNTIFS('BA History S3'!$B:$B,$A22,'BA History S3'!X:X, 1)</f>
        <v>0</v>
      </c>
      <c r="AG22" s="2">
        <f>COUNTIFS('BA History S3'!$B:$B,$A22,'BA History S3'!Y:Y, 1)</f>
        <v>0</v>
      </c>
      <c r="AH22" s="2">
        <f>COUNTIFS('BA History S3'!$B:$B,$A22,'BA History S3'!Z:Z, 1)</f>
        <v>0</v>
      </c>
      <c r="AI22" s="2">
        <f>COUNTIFS('BA History S3'!$B:$B,$A22,'BA History S3'!AA:AA, 1)</f>
        <v>0</v>
      </c>
      <c r="AJ22" s="2">
        <f>COUNTIFS('BA History S3'!$B:$B,$A22,'BA History S3'!AB:AB, 1)</f>
        <v>0</v>
      </c>
      <c r="AK22" s="2">
        <f>COUNTIFS('BA History S3'!$B:$B,$A22,'BA History S3'!AC:AC, 1)</f>
        <v>1</v>
      </c>
      <c r="AL22" s="2">
        <f>COUNTIFS('BA History S3'!$B:$B,$A22,'BA History S3'!AD:AD, 1)</f>
        <v>0</v>
      </c>
      <c r="AM22" s="2">
        <f>COUNTIFS('BA History S3'!$B:$B,$A22,'BA History S3'!AE:AE, 1)</f>
        <v>0</v>
      </c>
      <c r="AN22" s="2">
        <f>COUNTIFS('BA History S3'!$B:$B,$A22,'BA History S3'!AF:AF, 1)</f>
        <v>2</v>
      </c>
      <c r="AO22" s="2">
        <f>COUNTIFS('BA History S3'!$B:$B,$A22,'BA History S3'!AG:AG, 1)</f>
        <v>0</v>
      </c>
      <c r="AP22" s="2">
        <f>COUNTIFS('BA History S3'!$B:$B,$A22,'BA History S3'!AH:AH, 1)</f>
        <v>3</v>
      </c>
      <c r="AQ22" s="2">
        <f>COUNTIFS('BA History S3'!$B:$B,$A22,'BA History S3'!AI:AI, 1)</f>
        <v>1</v>
      </c>
      <c r="AR22" s="2">
        <f>COUNTIFS('BA History S3'!$B:$B,$A22,'BA History S3'!AJ:AJ, 1)</f>
        <v>0</v>
      </c>
      <c r="AS22" s="2">
        <f>COUNTIFS('BA History S3'!$B:$B,$A22,'BA History S3'!AK:AK, 1)</f>
        <v>0</v>
      </c>
    </row>
    <row r="23" spans="1:45" x14ac:dyDescent="0.25">
      <c r="A23" s="2" t="s">
        <v>6</v>
      </c>
      <c r="B23" s="1" t="s">
        <v>130</v>
      </c>
      <c r="C23" s="2" t="s">
        <v>70</v>
      </c>
      <c r="D23" s="1">
        <v>1</v>
      </c>
      <c r="G23" s="12">
        <f>SUMIFS('BA History S3'!C:C,'BA History S3'!B:B,A23)</f>
        <v>111</v>
      </c>
      <c r="H23" s="27">
        <f>AVERAGEIFS('BA History S3'!C:C,'BA History S3'!B:B,A23)</f>
        <v>22.2</v>
      </c>
      <c r="I23" s="13">
        <f t="array" ref="I23">MAX(IF('BA History S3'!B:B=A23, 'BA History S3'!C:C))</f>
        <v>27</v>
      </c>
      <c r="J23" s="12">
        <f>COUNTIFS('BA History S3'!B:B,A23,'BA History S3'!D:D, 1)</f>
        <v>3</v>
      </c>
      <c r="K23" s="2">
        <f>COUNTIFS('BA History S3'!B:B,A23,'BA History S3'!D:D, 0)</f>
        <v>2</v>
      </c>
      <c r="L23" s="33">
        <f>LOOKUP(2, 1/('BA History S3'!$B:$B=A23), 'BA History S3'!$AO:$AO)</f>
        <v>0.6</v>
      </c>
      <c r="M23" s="12">
        <f>SUMIFS('BA History S3'!F:F,'BA History S3'!B:B,A23)</f>
        <v>11</v>
      </c>
      <c r="N23" s="2">
        <f>SUMIFS('BA History S3'!E:E,'BA History S3'!B:B,A23)-M23</f>
        <v>9</v>
      </c>
      <c r="O23" s="33">
        <f>LOOKUP(2, 1/('BA History S3'!$B:$B=A23), 'BA History S3'!$AM:$AM)</f>
        <v>0.57000000000000006</v>
      </c>
      <c r="P23" s="12">
        <f>SUMIFS('BA History S3'!H:H,'BA History S3'!B:B,A23)</f>
        <v>41</v>
      </c>
      <c r="Q23" s="2">
        <f>SUMIFS('BA History S3'!G:G,'BA History S3'!B:B,A23)-P23</f>
        <v>42</v>
      </c>
      <c r="R23" s="43">
        <f>LOOKUP(2, 1/('BA History S3'!$B:$B=A23), 'BA History S3'!$AN:$AN)</f>
        <v>0.49199999999999999</v>
      </c>
      <c r="S23" s="2">
        <f>COUNTIFS('BA History S3'!$B:$B,$A$23,'BA History S3'!K:K, 1)</f>
        <v>0</v>
      </c>
      <c r="T23" s="2">
        <f>COUNTIFS('BA History S3'!$B:$B,$A$23,'BA History S3'!L:L, 1)</f>
        <v>0</v>
      </c>
      <c r="U23" s="2">
        <f>COUNTIFS('BA History S3'!$B:$B,$A$23,'BA History S3'!M:M, 1)</f>
        <v>1</v>
      </c>
      <c r="V23" s="2">
        <f>COUNTIFS('BA History S3'!$B:$B,$A$23,'BA History S3'!N:N, 1)</f>
        <v>4</v>
      </c>
      <c r="W23" s="2">
        <f>COUNTIFS('BA History S3'!$B:$B,$A$23,'BA History S3'!O:O, 1)</f>
        <v>0</v>
      </c>
      <c r="X23" s="2">
        <f>COUNTIFS('BA History S3'!$B:$B,$A$23,'BA History S3'!P:P, 1)</f>
        <v>0</v>
      </c>
      <c r="Y23" s="2">
        <f>COUNTIFS('BA History S3'!$B:$B,$A$23,'BA History S3'!Q:Q, 1)</f>
        <v>0</v>
      </c>
      <c r="Z23" s="2">
        <f>COUNTIFS('BA History S3'!$B:$B,$A$23,'BA History S3'!R:R, 1)</f>
        <v>0</v>
      </c>
      <c r="AA23" s="2">
        <f>COUNTIFS('BA History S3'!$B:$B,$A$23,'BA History S3'!S:S, 1)</f>
        <v>0</v>
      </c>
      <c r="AB23" s="2">
        <f>COUNTIFS('BA History S3'!$B:$B,$A$23,'BA History S3'!T:T, 1)</f>
        <v>0</v>
      </c>
      <c r="AC23" s="2">
        <f>COUNTIFS('BA History S3'!$B:$B,$A23,'BA History S3'!U:U, 1)</f>
        <v>0</v>
      </c>
      <c r="AD23" s="2">
        <f>COUNTIFS('BA History S3'!$B:$B,$A23,'BA History S3'!V:V, 1)</f>
        <v>1</v>
      </c>
      <c r="AE23" s="2">
        <f>COUNTIFS('BA History S3'!$B:$B,$A23,'BA History S3'!W:W, 1)</f>
        <v>0</v>
      </c>
      <c r="AF23" s="2">
        <f>COUNTIFS('BA History S3'!$B:$B,$A23,'BA History S3'!X:X, 1)</f>
        <v>0</v>
      </c>
      <c r="AG23" s="2">
        <f>COUNTIFS('BA History S3'!$B:$B,$A23,'BA History S3'!Y:Y, 1)</f>
        <v>0</v>
      </c>
      <c r="AH23" s="2">
        <f>COUNTIFS('BA History S3'!$B:$B,$A23,'BA History S3'!Z:Z, 1)</f>
        <v>0</v>
      </c>
      <c r="AI23" s="2">
        <f>COUNTIFS('BA History S3'!$B:$B,$A23,'BA History S3'!AA:AA, 1)</f>
        <v>0</v>
      </c>
      <c r="AJ23" s="2">
        <f>COUNTIFS('BA History S3'!$B:$B,$A23,'BA History S3'!AB:AB, 1)</f>
        <v>0</v>
      </c>
      <c r="AK23" s="2">
        <f>COUNTIFS('BA History S3'!$B:$B,$A23,'BA History S3'!AC:AC, 1)</f>
        <v>0</v>
      </c>
      <c r="AL23" s="2">
        <f>COUNTIFS('BA History S3'!$B:$B,$A23,'BA History S3'!AD:AD, 1)</f>
        <v>0</v>
      </c>
      <c r="AM23" s="2">
        <f>COUNTIFS('BA History S3'!$B:$B,$A23,'BA History S3'!AE:AE, 1)</f>
        <v>0</v>
      </c>
      <c r="AN23" s="2">
        <f>COUNTIFS('BA History S3'!$B:$B,$A23,'BA History S3'!AF:AF, 1)</f>
        <v>2</v>
      </c>
      <c r="AO23" s="2">
        <f>COUNTIFS('BA History S3'!$B:$B,$A23,'BA History S3'!AG:AG, 1)</f>
        <v>1</v>
      </c>
      <c r="AP23" s="2">
        <f>COUNTIFS('BA History S3'!$B:$B,$A23,'BA History S3'!AH:AH, 1)</f>
        <v>2</v>
      </c>
      <c r="AQ23" s="2">
        <f>COUNTIFS('BA History S3'!$B:$B,$A23,'BA History S3'!AI:AI, 1)</f>
        <v>0</v>
      </c>
      <c r="AR23" s="2">
        <f>COUNTIFS('BA History S3'!$B:$B,$A23,'BA History S3'!AJ:AJ, 1)</f>
        <v>0</v>
      </c>
      <c r="AS23" s="2">
        <f>COUNTIFS('BA History S3'!$B:$B,$A23,'BA History S3'!AK:AK, 1)</f>
        <v>0</v>
      </c>
    </row>
    <row r="24" spans="1:45" x14ac:dyDescent="0.25">
      <c r="A24" s="2" t="s">
        <v>16</v>
      </c>
      <c r="B24" s="1" t="s">
        <v>70</v>
      </c>
      <c r="C24" s="2" t="s">
        <v>70</v>
      </c>
      <c r="G24" s="12">
        <f>SUMIFS('BA History S3'!C:C,'BA History S3'!B:B,A24)</f>
        <v>26</v>
      </c>
      <c r="H24" s="27">
        <f>AVERAGEIFS('BA History S3'!C:C,'BA History S3'!B:B,A24)</f>
        <v>13</v>
      </c>
      <c r="I24" s="13">
        <f t="array" ref="I24">MAX(IF('BA History S3'!B:B=A24, 'BA History S3'!C:C))</f>
        <v>13</v>
      </c>
      <c r="J24" s="12">
        <f>COUNTIFS('BA History S3'!B:B,A24,'BA History S3'!D:D, 1)</f>
        <v>1</v>
      </c>
      <c r="K24" s="2">
        <f>COUNTIFS('BA History S3'!B:B,A24,'BA History S3'!D:D, 0)</f>
        <v>1</v>
      </c>
      <c r="L24" s="33">
        <f>LOOKUP(2, 1/('BA History S3'!$B:$B=A24), 'BA History S3'!$AO:$AO)</f>
        <v>0.5</v>
      </c>
      <c r="M24" s="12">
        <f>SUMIFS('BA History S3'!F:F,'BA History S3'!B:B,A24)</f>
        <v>4</v>
      </c>
      <c r="N24" s="2">
        <f>SUMIFS('BA History S3'!E:E,'BA History S3'!B:B,A24)-M24</f>
        <v>4</v>
      </c>
      <c r="O24" s="33">
        <f>LOOKUP(2, 1/('BA History S3'!$B:$B=A24), 'BA History S3'!$AM:$AM)</f>
        <v>0.5</v>
      </c>
      <c r="P24" s="12">
        <f>SUMIFS('BA History S3'!H:H,'BA History S3'!B:B,A24)</f>
        <v>16</v>
      </c>
      <c r="Q24" s="2">
        <f>SUMIFS('BA History S3'!G:G,'BA History S3'!B:B,A24)-P24</f>
        <v>12</v>
      </c>
      <c r="R24" s="43">
        <f>LOOKUP(2, 1/('BA History S3'!$B:$B=A24), 'BA History S3'!$AN:$AN)</f>
        <v>0.58499999999999996</v>
      </c>
      <c r="S24" s="2">
        <f>COUNTIFS('BA History S3'!$B:$B,$A$24,'BA History S3'!K:K, 1)</f>
        <v>0</v>
      </c>
      <c r="T24" s="2">
        <f>COUNTIFS('BA History S3'!$B:$B,$A$24,'BA History S3'!L:L, 1)</f>
        <v>0</v>
      </c>
      <c r="U24" s="2">
        <f>COUNTIFS('BA History S3'!$B:$B,$A$24,'BA History S3'!M:M, 1)</f>
        <v>1</v>
      </c>
      <c r="V24" s="2">
        <f>COUNTIFS('BA History S3'!$B:$B,$A$24,'BA History S3'!N:N, 1)</f>
        <v>0</v>
      </c>
      <c r="W24" s="2">
        <f>COUNTIFS('BA History S3'!$B:$B,$A$24,'BA History S3'!O:O, 1)</f>
        <v>0</v>
      </c>
      <c r="X24" s="2">
        <f>COUNTIFS('BA History S3'!$B:$B,$A$24,'BA History S3'!P:P, 1)</f>
        <v>0</v>
      </c>
      <c r="Y24" s="2">
        <f>COUNTIFS('BA History S3'!$B:$B,$A$24,'BA History S3'!Q:Q, 1)</f>
        <v>0</v>
      </c>
      <c r="Z24" s="2">
        <f>COUNTIFS('BA History S3'!$B:$B,$A$24,'BA History S3'!R:R, 1)</f>
        <v>0</v>
      </c>
      <c r="AA24" s="2">
        <f>COUNTIFS('BA History S3'!$B:$B,$A$24,'BA History S3'!S:S, 1)</f>
        <v>0</v>
      </c>
      <c r="AB24" s="2">
        <f>COUNTIFS('BA History S3'!$B:$B,$A$24,'BA History S3'!T:T, 1)</f>
        <v>0</v>
      </c>
      <c r="AC24" s="2">
        <f>COUNTIFS('BA History S3'!$B:$B,$A24,'BA History S3'!U:U, 1)</f>
        <v>0</v>
      </c>
      <c r="AD24" s="2">
        <f>COUNTIFS('BA History S3'!$B:$B,$A24,'BA History S3'!V:V, 1)</f>
        <v>0</v>
      </c>
      <c r="AE24" s="2">
        <f>COUNTIFS('BA History S3'!$B:$B,$A24,'BA History S3'!W:W, 1)</f>
        <v>1</v>
      </c>
      <c r="AF24" s="2">
        <f>COUNTIFS('BA History S3'!$B:$B,$A24,'BA History S3'!X:X, 1)</f>
        <v>0</v>
      </c>
      <c r="AG24" s="2">
        <f>COUNTIFS('BA History S3'!$B:$B,$A24,'BA History S3'!Y:Y, 1)</f>
        <v>0</v>
      </c>
      <c r="AH24" s="2">
        <f>COUNTIFS('BA History S3'!$B:$B,$A24,'BA History S3'!Z:Z, 1)</f>
        <v>0</v>
      </c>
      <c r="AI24" s="2">
        <f>COUNTIFS('BA History S3'!$B:$B,$A24,'BA History S3'!AA:AA, 1)</f>
        <v>0</v>
      </c>
      <c r="AJ24" s="2">
        <f>COUNTIFS('BA History S3'!$B:$B,$A24,'BA History S3'!AB:AB, 1)</f>
        <v>0</v>
      </c>
      <c r="AK24" s="2">
        <f>COUNTIFS('BA History S3'!$B:$B,$A24,'BA History S3'!AC:AC, 1)</f>
        <v>1</v>
      </c>
      <c r="AL24" s="2">
        <f>COUNTIFS('BA History S3'!$B:$B,$A24,'BA History S3'!AD:AD, 1)</f>
        <v>0</v>
      </c>
      <c r="AM24" s="2">
        <f>COUNTIFS('BA History S3'!$B:$B,$A24,'BA History S3'!AE:AE, 1)</f>
        <v>0</v>
      </c>
      <c r="AN24" s="2">
        <f>COUNTIFS('BA History S3'!$B:$B,$A24,'BA History S3'!AF:AF, 1)</f>
        <v>0</v>
      </c>
      <c r="AO24" s="2">
        <f>COUNTIFS('BA History S3'!$B:$B,$A24,'BA History S3'!AG:AG, 1)</f>
        <v>0</v>
      </c>
      <c r="AP24" s="2">
        <f>COUNTIFS('BA History S3'!$B:$B,$A24,'BA History S3'!AH:AH, 1)</f>
        <v>1</v>
      </c>
      <c r="AQ24" s="2">
        <f>COUNTIFS('BA History S3'!$B:$B,$A24,'BA History S3'!AI:AI, 1)</f>
        <v>0</v>
      </c>
      <c r="AR24" s="2">
        <f>COUNTIFS('BA History S3'!$B:$B,$A24,'BA History S3'!AJ:AJ, 1)</f>
        <v>0</v>
      </c>
      <c r="AS24" s="2">
        <f>COUNTIFS('BA History S3'!$B:$B,$A24,'BA History S3'!AK:AK, 1)</f>
        <v>0</v>
      </c>
    </row>
    <row r="25" spans="1:45" x14ac:dyDescent="0.25">
      <c r="A25" s="2" t="s">
        <v>90</v>
      </c>
      <c r="B25" s="2" t="s">
        <v>70</v>
      </c>
      <c r="C25" s="2" t="s">
        <v>70</v>
      </c>
      <c r="D25" s="2">
        <v>1</v>
      </c>
      <c r="E25" s="2">
        <v>1</v>
      </c>
      <c r="F25" s="2"/>
      <c r="G25" s="12">
        <f>SUMIFS('BA History S3'!C:C,'BA History S3'!B:B,A25)</f>
        <v>92</v>
      </c>
      <c r="H25" s="27">
        <f>AVERAGEIFS('BA History S3'!C:C,'BA History S3'!B:B,A25)</f>
        <v>23</v>
      </c>
      <c r="I25" s="13">
        <f t="array" ref="I25">MAX(IF('BA History S3'!B:B=A25, 'BA History S3'!C:C))</f>
        <v>35</v>
      </c>
      <c r="J25" s="12">
        <f>COUNTIFS('BA History S3'!B:B,A25,'BA History S3'!D:D, 1)</f>
        <v>2</v>
      </c>
      <c r="K25" s="2">
        <f>COUNTIFS('BA History S3'!B:B,A25,'BA History S3'!D:D, 0)</f>
        <v>2</v>
      </c>
      <c r="L25" s="33">
        <f>LOOKUP(2, 1/('BA History S3'!$B:$B=A25), 'BA History S3'!$AO:$AO)</f>
        <v>0.5</v>
      </c>
      <c r="M25" s="12">
        <f>SUMIFS('BA History S3'!F:F,'BA History S3'!B:B,A25)</f>
        <v>9</v>
      </c>
      <c r="N25" s="2">
        <f>SUMIFS('BA History S3'!E:E,'BA History S3'!B:B,A25)-M25</f>
        <v>7</v>
      </c>
      <c r="O25" s="33">
        <f>LOOKUP(2, 1/('BA History S3'!$B:$B=A25), 'BA History S3'!$AM:$AM)</f>
        <v>0.6</v>
      </c>
      <c r="P25" s="12">
        <f>SUMIFS('BA History S3'!H:H,'BA History S3'!B:B,A25)</f>
        <v>35</v>
      </c>
      <c r="Q25" s="2">
        <f>SUMIFS('BA History S3'!G:G,'BA History S3'!B:B,A25)-P25</f>
        <v>33</v>
      </c>
      <c r="R25" s="43">
        <f>LOOKUP(2, 1/('BA History S3'!$B:$B=A25), 'BA History S3'!$AN:$AN)</f>
        <v>0.51500000000000001</v>
      </c>
      <c r="S25" s="2">
        <f>COUNTIFS('BA History S3'!$B:$B,$A$25,'BA History S3'!K:K, 1)</f>
        <v>0</v>
      </c>
      <c r="T25" s="2">
        <f>COUNTIFS('BA History S3'!$B:$B,$A$25,'BA History S3'!L:L, 1)</f>
        <v>0</v>
      </c>
      <c r="U25" s="2">
        <f>COUNTIFS('BA History S3'!$B:$B,$A$25,'BA History S3'!M:M, 1)</f>
        <v>0</v>
      </c>
      <c r="V25" s="2">
        <f>COUNTIFS('BA History S3'!$B:$B,$A$25,'BA History S3'!N:N, 1)</f>
        <v>3</v>
      </c>
      <c r="W25" s="2">
        <f>COUNTIFS('BA History S3'!$B:$B,$A$25,'BA History S3'!O:O, 1)</f>
        <v>0</v>
      </c>
      <c r="X25" s="2">
        <f>COUNTIFS('BA History S3'!$B:$B,$A$25,'BA History S3'!P:P, 1)</f>
        <v>0</v>
      </c>
      <c r="Y25" s="2">
        <f>COUNTIFS('BA History S3'!$B:$B,$A$25,'BA History S3'!Q:Q, 1)</f>
        <v>0</v>
      </c>
      <c r="Z25" s="2">
        <f>COUNTIFS('BA History S3'!$B:$B,$A$25,'BA History S3'!R:R, 1)</f>
        <v>0</v>
      </c>
      <c r="AA25" s="2">
        <f>COUNTIFS('BA History S3'!$B:$B,$A$25,'BA History S3'!S:S, 1)</f>
        <v>0</v>
      </c>
      <c r="AB25" s="2">
        <f>COUNTIFS('BA History S3'!$B:$B,$A$25,'BA History S3'!T:T, 1)</f>
        <v>0</v>
      </c>
      <c r="AC25" s="2">
        <f>COUNTIFS('BA History S3'!$B:$B,$A25,'BA History S3'!U:U, 1)</f>
        <v>0</v>
      </c>
      <c r="AD25" s="2">
        <f>COUNTIFS('BA History S3'!$B:$B,$A25,'BA History S3'!V:V, 1)</f>
        <v>1</v>
      </c>
      <c r="AE25" s="2">
        <f>COUNTIFS('BA History S3'!$B:$B,$A25,'BA History S3'!W:W, 1)</f>
        <v>0</v>
      </c>
      <c r="AF25" s="2">
        <f>COUNTIFS('BA History S3'!$B:$B,$A25,'BA History S3'!X:X, 1)</f>
        <v>0</v>
      </c>
      <c r="AG25" s="2">
        <f>COUNTIFS('BA History S3'!$B:$B,$A25,'BA History S3'!Y:Y, 1)</f>
        <v>0</v>
      </c>
      <c r="AH25" s="2">
        <f>COUNTIFS('BA History S3'!$B:$B,$A25,'BA History S3'!Z:Z, 1)</f>
        <v>0</v>
      </c>
      <c r="AI25" s="2">
        <f>COUNTIFS('BA History S3'!$B:$B,$A25,'BA History S3'!AA:AA, 1)</f>
        <v>0</v>
      </c>
      <c r="AJ25" s="2">
        <f>COUNTIFS('BA History S3'!$B:$B,$A25,'BA History S3'!AB:AB, 1)</f>
        <v>0</v>
      </c>
      <c r="AK25" s="2">
        <f>COUNTIFS('BA History S3'!$B:$B,$A25,'BA History S3'!AC:AC, 1)</f>
        <v>0</v>
      </c>
      <c r="AL25" s="2">
        <f>COUNTIFS('BA History S3'!$B:$B,$A25,'BA History S3'!AD:AD, 1)</f>
        <v>0</v>
      </c>
      <c r="AM25" s="2">
        <f>COUNTIFS('BA History S3'!$B:$B,$A25,'BA History S3'!AE:AE, 1)</f>
        <v>0</v>
      </c>
      <c r="AN25" s="2">
        <f>COUNTIFS('BA History S3'!$B:$B,$A25,'BA History S3'!AF:AF, 1)</f>
        <v>2</v>
      </c>
      <c r="AO25" s="2">
        <f>COUNTIFS('BA History S3'!$B:$B,$A25,'BA History S3'!AG:AG, 1)</f>
        <v>0</v>
      </c>
      <c r="AP25" s="2">
        <f>COUNTIFS('BA History S3'!$B:$B,$A25,'BA History S3'!AH:AH, 1)</f>
        <v>2</v>
      </c>
      <c r="AQ25" s="2">
        <f>COUNTIFS('BA History S3'!$B:$B,$A25,'BA History S3'!AI:AI, 1)</f>
        <v>1</v>
      </c>
      <c r="AR25" s="2">
        <f>COUNTIFS('BA History S3'!$B:$B,$A25,'BA History S3'!AJ:AJ, 1)</f>
        <v>0</v>
      </c>
      <c r="AS25" s="2">
        <f>COUNTIFS('BA History S3'!$B:$B,$A25,'BA History S3'!AK:AK, 1)</f>
        <v>0</v>
      </c>
    </row>
    <row r="26" spans="1:45" x14ac:dyDescent="0.25">
      <c r="A26" s="1" t="s">
        <v>88</v>
      </c>
      <c r="B26" s="2" t="s">
        <v>70</v>
      </c>
      <c r="C26" s="2" t="s">
        <v>70</v>
      </c>
      <c r="D26" s="2"/>
      <c r="E26" s="2"/>
      <c r="F26" s="2"/>
      <c r="G26" s="12">
        <f>SUMIFS('BA History S3'!C:C,'BA History S3'!B:B,A26)</f>
        <v>33</v>
      </c>
      <c r="H26" s="27">
        <f>AVERAGEIFS('BA History S3'!C:C,'BA History S3'!B:B,A26)</f>
        <v>11</v>
      </c>
      <c r="I26" s="13">
        <f t="array" ref="I26">MAX(IF('BA History S3'!B:B=A26, 'BA History S3'!C:C))</f>
        <v>18</v>
      </c>
      <c r="J26" s="12">
        <f>COUNTIFS('BA History S3'!B:B,A26,'BA History S3'!D:D, 1)</f>
        <v>2</v>
      </c>
      <c r="K26" s="2">
        <f>COUNTIFS('BA History S3'!B:B,A26,'BA History S3'!D:D, 0)</f>
        <v>1</v>
      </c>
      <c r="L26" s="33">
        <f>LOOKUP(2, 1/('BA History S3'!$B:$B=A26), 'BA History S3'!$AO:$AO)</f>
        <v>0.66666666666666663</v>
      </c>
      <c r="M26" s="12">
        <f>SUMIFS('BA History S3'!F:F,'BA History S3'!B:B,A26)</f>
        <v>7</v>
      </c>
      <c r="N26" s="2">
        <f>SUMIFS('BA History S3'!E:E,'BA History S3'!B:B,A26)-M26</f>
        <v>4</v>
      </c>
      <c r="O26" s="33">
        <f>LOOKUP(2, 1/('BA History S3'!$B:$B=A26), 'BA History S3'!$AM:$AM)</f>
        <v>0.66666666666666663</v>
      </c>
      <c r="P26" s="12">
        <f>SUMIFS('BA History S3'!H:H,'BA History S3'!B:B,A26)</f>
        <v>21</v>
      </c>
      <c r="Q26" s="2">
        <f>SUMIFS('BA History S3'!G:G,'BA History S3'!B:B,A26)-P26</f>
        <v>19</v>
      </c>
      <c r="R26" s="43">
        <f>LOOKUP(2, 1/('BA History S3'!$B:$B=A26), 'BA History S3'!$AN:$AN)</f>
        <v>0.52666666666666673</v>
      </c>
      <c r="S26" s="2">
        <f>COUNTIFS('BA History S3'!$B:$B,$A$26,'BA History S3'!K:K, 1)</f>
        <v>0</v>
      </c>
      <c r="T26" s="2">
        <f>COUNTIFS('BA History S3'!$B:$B,$A$26,'BA History S3'!L:L, 1)</f>
        <v>0</v>
      </c>
      <c r="U26" s="2">
        <f>COUNTIFS('BA History S3'!$B:$B,$A$26,'BA History S3'!M:M, 1)</f>
        <v>0</v>
      </c>
      <c r="V26" s="2">
        <f>COUNTIFS('BA History S3'!$B:$B,$A$26,'BA History S3'!N:N, 1)</f>
        <v>2</v>
      </c>
      <c r="W26" s="2">
        <f>COUNTIFS('BA History S3'!$B:$B,$A$26,'BA History S3'!O:O, 1)</f>
        <v>0</v>
      </c>
      <c r="X26" s="2">
        <f>COUNTIFS('BA History S3'!$B:$B,$A$26,'BA History S3'!P:P, 1)</f>
        <v>0</v>
      </c>
      <c r="Y26" s="2">
        <f>COUNTIFS('BA History S3'!$B:$B,$A$26,'BA History S3'!Q:Q, 1)</f>
        <v>0</v>
      </c>
      <c r="Z26" s="2">
        <f>COUNTIFS('BA History S3'!$B:$B,$A$26,'BA History S3'!R:R, 1)</f>
        <v>0</v>
      </c>
      <c r="AA26" s="2">
        <f>COUNTIFS('BA History S3'!$B:$B,$A$26,'BA History S3'!S:S, 1)</f>
        <v>0</v>
      </c>
      <c r="AB26" s="2">
        <f>COUNTIFS('BA History S3'!$B:$B,$A$26,'BA History S3'!T:T, 1)</f>
        <v>0</v>
      </c>
      <c r="AC26" s="2">
        <f>COUNTIFS('BA History S3'!$B:$B,$A26,'BA History S3'!U:U, 1)</f>
        <v>0</v>
      </c>
      <c r="AD26" s="2">
        <f>COUNTIFS('BA History S3'!$B:$B,$A26,'BA History S3'!V:V, 1)</f>
        <v>1</v>
      </c>
      <c r="AE26" s="2">
        <f>COUNTIFS('BA History S3'!$B:$B,$A26,'BA History S3'!W:W, 1)</f>
        <v>0</v>
      </c>
      <c r="AF26" s="2">
        <f>COUNTIFS('BA History S3'!$B:$B,$A26,'BA History S3'!X:X, 1)</f>
        <v>0</v>
      </c>
      <c r="AG26" s="2">
        <f>COUNTIFS('BA History S3'!$B:$B,$A26,'BA History S3'!Y:Y, 1)</f>
        <v>0</v>
      </c>
      <c r="AH26" s="2">
        <f>COUNTIFS('BA History S3'!$B:$B,$A26,'BA History S3'!Z:Z, 1)</f>
        <v>0</v>
      </c>
      <c r="AI26" s="2">
        <f>COUNTIFS('BA History S3'!$B:$B,$A26,'BA History S3'!AA:AA, 1)</f>
        <v>0</v>
      </c>
      <c r="AJ26" s="2">
        <f>COUNTIFS('BA History S3'!$B:$B,$A26,'BA History S3'!AB:AB, 1)</f>
        <v>0</v>
      </c>
      <c r="AK26" s="2">
        <f>COUNTIFS('BA History S3'!$B:$B,$A26,'BA History S3'!AC:AC, 1)</f>
        <v>0</v>
      </c>
      <c r="AL26" s="2">
        <f>COUNTIFS('BA History S3'!$B:$B,$A26,'BA History S3'!AD:AD, 1)</f>
        <v>0</v>
      </c>
      <c r="AM26" s="2">
        <f>COUNTIFS('BA History S3'!$B:$B,$A26,'BA History S3'!AE:AE, 1)</f>
        <v>0</v>
      </c>
      <c r="AN26" s="2">
        <f>COUNTIFS('BA History S3'!$B:$B,$A26,'BA History S3'!AF:AF, 1)</f>
        <v>2</v>
      </c>
      <c r="AO26" s="2">
        <f>COUNTIFS('BA History S3'!$B:$B,$A26,'BA History S3'!AG:AG, 1)</f>
        <v>1</v>
      </c>
      <c r="AP26" s="2">
        <f>COUNTIFS('BA History S3'!$B:$B,$A26,'BA History S3'!AH:AH, 1)</f>
        <v>0</v>
      </c>
      <c r="AQ26" s="2">
        <f>COUNTIFS('BA History S3'!$B:$B,$A26,'BA History S3'!AI:AI, 1)</f>
        <v>1</v>
      </c>
      <c r="AR26" s="2">
        <f>COUNTIFS('BA History S3'!$B:$B,$A26,'BA History S3'!AJ:AJ, 1)</f>
        <v>0</v>
      </c>
      <c r="AS26" s="2">
        <f>COUNTIFS('BA History S3'!$B:$B,$A26,'BA History S3'!AK:AK, 1)</f>
        <v>0</v>
      </c>
    </row>
  </sheetData>
  <autoFilter ref="A1:AS26" xr:uid="{DA548192-1F03-46EA-8AB8-115EB9A7CE5D}">
    <sortState xmlns:xlrd2="http://schemas.microsoft.com/office/spreadsheetml/2017/richdata2" ref="A2:AS26">
      <sortCondition ref="A1:A26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87"/>
  <sheetViews>
    <sheetView workbookViewId="0">
      <pane xSplit="2" ySplit="1" topLeftCell="I17" activePane="bottomRight" state="frozen"/>
      <selection pane="topRight" activeCell="C1" sqref="C1"/>
      <selection pane="bottomLeft" activeCell="A2" sqref="A2"/>
      <selection pane="bottomRight" activeCell="AJ64" sqref="AJ6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2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246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46210</v>
      </c>
      <c r="B2" s="37" t="s">
        <v>65</v>
      </c>
      <c r="C2" s="37">
        <v>19</v>
      </c>
      <c r="D2" s="41">
        <v>0</v>
      </c>
      <c r="E2" s="37">
        <v>3</v>
      </c>
      <c r="F2" s="37">
        <v>0</v>
      </c>
      <c r="G2" s="37">
        <v>12</v>
      </c>
      <c r="H2" s="37">
        <v>3</v>
      </c>
      <c r="I2" s="37">
        <v>0</v>
      </c>
      <c r="J2" s="37">
        <v>0.25</v>
      </c>
      <c r="K2" s="56">
        <v>0</v>
      </c>
      <c r="L2" s="56">
        <v>0</v>
      </c>
      <c r="M2" s="56">
        <v>0</v>
      </c>
      <c r="N2" s="2">
        <v>0</v>
      </c>
      <c r="O2" s="2">
        <v>0</v>
      </c>
      <c r="P2" s="56">
        <v>0</v>
      </c>
      <c r="Q2" s="2">
        <v>0</v>
      </c>
      <c r="R2" s="56">
        <v>0</v>
      </c>
      <c r="S2" s="56">
        <v>0</v>
      </c>
      <c r="T2" s="2">
        <v>0</v>
      </c>
      <c r="U2" s="2">
        <v>0</v>
      </c>
      <c r="V2" s="56">
        <v>0</v>
      </c>
      <c r="W2" s="56">
        <v>0</v>
      </c>
      <c r="X2" s="2">
        <v>0</v>
      </c>
      <c r="Y2" s="56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56">
        <v>0</v>
      </c>
      <c r="AF2" s="56">
        <v>0</v>
      </c>
      <c r="AG2" s="56">
        <v>0</v>
      </c>
      <c r="AH2" s="2">
        <v>0</v>
      </c>
      <c r="AI2" s="2">
        <v>0</v>
      </c>
      <c r="AJ2" s="56">
        <v>0</v>
      </c>
      <c r="AK2" s="56">
        <v>0</v>
      </c>
      <c r="AL2" s="40">
        <f>AVERAGEIFS($C2:C$2, $B2:B$2, B2)</f>
        <v>19</v>
      </c>
      <c r="AM2" s="40">
        <f>AVERAGEIFS($I2:I$2, $B2:B$2, B2)</f>
        <v>0</v>
      </c>
      <c r="AN2" s="40">
        <f>AVERAGEIFS($J2:J$2, $B2:B$2, B2)</f>
        <v>0.25</v>
      </c>
      <c r="AO2" s="40">
        <f>AVERAGEIFS($D2:D$2, $B2:B$2, B2)</f>
        <v>0</v>
      </c>
    </row>
    <row r="3" spans="1:41" x14ac:dyDescent="0.25">
      <c r="A3" s="39">
        <v>46210</v>
      </c>
      <c r="B3" s="37" t="s">
        <v>2</v>
      </c>
      <c r="C3" s="37">
        <v>12</v>
      </c>
      <c r="D3" s="41">
        <v>0</v>
      </c>
      <c r="E3" s="37">
        <v>3</v>
      </c>
      <c r="F3" s="37">
        <v>0</v>
      </c>
      <c r="G3" s="37">
        <v>12</v>
      </c>
      <c r="H3" s="37">
        <v>3</v>
      </c>
      <c r="I3" s="37">
        <v>0</v>
      </c>
      <c r="J3" s="37">
        <v>0.25</v>
      </c>
      <c r="K3" s="56">
        <v>0</v>
      </c>
      <c r="L3" s="56">
        <v>0</v>
      </c>
      <c r="M3" s="56">
        <v>0</v>
      </c>
      <c r="N3" s="2">
        <v>0</v>
      </c>
      <c r="O3" s="2">
        <v>0</v>
      </c>
      <c r="P3" s="56">
        <v>0</v>
      </c>
      <c r="Q3" s="2">
        <v>0</v>
      </c>
      <c r="R3" s="56">
        <v>0</v>
      </c>
      <c r="S3" s="56">
        <v>0</v>
      </c>
      <c r="T3" s="2">
        <v>0</v>
      </c>
      <c r="U3" s="2">
        <v>0</v>
      </c>
      <c r="V3" s="56">
        <v>0</v>
      </c>
      <c r="W3" s="56">
        <v>0</v>
      </c>
      <c r="X3" s="2">
        <v>0</v>
      </c>
      <c r="Y3" s="56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56">
        <v>0</v>
      </c>
      <c r="AF3" s="56">
        <v>0</v>
      </c>
      <c r="AG3" s="56">
        <v>0</v>
      </c>
      <c r="AH3" s="2">
        <v>0</v>
      </c>
      <c r="AI3" s="2">
        <v>0</v>
      </c>
      <c r="AJ3" s="56">
        <v>0</v>
      </c>
      <c r="AK3" s="56">
        <v>0</v>
      </c>
      <c r="AL3" s="40">
        <f>AVERAGEIFS($C$2:C3, $B$2:B3, B3)</f>
        <v>12</v>
      </c>
      <c r="AM3" s="40">
        <f>AVERAGEIFS($I$2:I3, $B$2:B3, B3)</f>
        <v>0</v>
      </c>
      <c r="AN3" s="40">
        <f>AVERAGEIFS($J$2:J3, $B$2:B3, B3)</f>
        <v>0.25</v>
      </c>
      <c r="AO3" s="40">
        <f>AVERAGEIFS($D$2:D3, $B$2:B3, B3)</f>
        <v>0</v>
      </c>
    </row>
    <row r="4" spans="1:41" x14ac:dyDescent="0.25">
      <c r="A4" s="39">
        <v>46210</v>
      </c>
      <c r="B4" s="37" t="s">
        <v>113</v>
      </c>
      <c r="C4" s="37">
        <v>12</v>
      </c>
      <c r="D4" s="41">
        <v>0</v>
      </c>
      <c r="E4" s="37">
        <v>3</v>
      </c>
      <c r="F4" s="37">
        <v>0</v>
      </c>
      <c r="G4" s="37">
        <v>12</v>
      </c>
      <c r="H4" s="37">
        <v>3</v>
      </c>
      <c r="I4" s="37">
        <v>0</v>
      </c>
      <c r="J4" s="37">
        <v>0.25</v>
      </c>
      <c r="K4" s="56">
        <v>0</v>
      </c>
      <c r="L4" s="56">
        <v>0</v>
      </c>
      <c r="M4" s="56">
        <v>0</v>
      </c>
      <c r="N4" s="2">
        <v>0</v>
      </c>
      <c r="O4" s="2">
        <v>0</v>
      </c>
      <c r="P4" s="56">
        <v>0</v>
      </c>
      <c r="Q4" s="2">
        <v>0</v>
      </c>
      <c r="R4" s="56">
        <v>0</v>
      </c>
      <c r="S4" s="56">
        <v>0</v>
      </c>
      <c r="T4" s="2">
        <v>0</v>
      </c>
      <c r="U4" s="2">
        <v>0</v>
      </c>
      <c r="V4" s="56">
        <v>0</v>
      </c>
      <c r="W4" s="56">
        <v>0</v>
      </c>
      <c r="X4" s="2">
        <v>0</v>
      </c>
      <c r="Y4" s="56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56">
        <v>0</v>
      </c>
      <c r="AF4" s="56">
        <v>0</v>
      </c>
      <c r="AG4" s="56">
        <v>0</v>
      </c>
      <c r="AH4" s="2">
        <v>0</v>
      </c>
      <c r="AI4" s="2">
        <v>0</v>
      </c>
      <c r="AJ4" s="56">
        <v>0</v>
      </c>
      <c r="AK4" s="56">
        <v>0</v>
      </c>
      <c r="AL4" s="40">
        <f>AVERAGEIFS($C$2:C4, $B$2:B4, B4)</f>
        <v>12</v>
      </c>
      <c r="AM4" s="40">
        <f>AVERAGEIFS($I$2:I4, $B$2:B4, B4)</f>
        <v>0</v>
      </c>
      <c r="AN4" s="40">
        <f>AVERAGEIFS($J$2:J4, $B$2:B4, B4)</f>
        <v>0.25</v>
      </c>
      <c r="AO4" s="40">
        <f>AVERAGEIFS($D$2:D4, $B$2:B4, B4)</f>
        <v>0</v>
      </c>
    </row>
    <row r="5" spans="1:41" x14ac:dyDescent="0.25">
      <c r="A5" s="39">
        <v>46210</v>
      </c>
      <c r="B5" s="37" t="s">
        <v>38</v>
      </c>
      <c r="C5" s="37">
        <v>18</v>
      </c>
      <c r="D5" s="41">
        <v>0</v>
      </c>
      <c r="E5" s="37">
        <v>3</v>
      </c>
      <c r="F5" s="37">
        <v>0</v>
      </c>
      <c r="G5" s="37">
        <v>12</v>
      </c>
      <c r="H5" s="37">
        <v>3</v>
      </c>
      <c r="I5" s="37">
        <v>0</v>
      </c>
      <c r="J5" s="37">
        <v>0.25</v>
      </c>
      <c r="K5" s="56">
        <v>0</v>
      </c>
      <c r="L5" s="56">
        <v>0</v>
      </c>
      <c r="M5" s="56">
        <v>0</v>
      </c>
      <c r="N5" s="2">
        <v>0</v>
      </c>
      <c r="O5" s="2">
        <v>0</v>
      </c>
      <c r="P5" s="56">
        <v>0</v>
      </c>
      <c r="Q5" s="2">
        <v>0</v>
      </c>
      <c r="R5" s="56">
        <v>0</v>
      </c>
      <c r="S5" s="56">
        <v>0</v>
      </c>
      <c r="T5" s="2">
        <v>0</v>
      </c>
      <c r="U5" s="2">
        <v>0</v>
      </c>
      <c r="V5" s="56">
        <v>0</v>
      </c>
      <c r="W5" s="56">
        <v>0</v>
      </c>
      <c r="X5" s="2">
        <v>0</v>
      </c>
      <c r="Y5" s="56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56">
        <v>0</v>
      </c>
      <c r="AF5" s="56">
        <v>0</v>
      </c>
      <c r="AG5" s="56">
        <v>0</v>
      </c>
      <c r="AH5" s="2">
        <v>0</v>
      </c>
      <c r="AI5" s="2">
        <v>0</v>
      </c>
      <c r="AJ5" s="56">
        <v>0</v>
      </c>
      <c r="AK5" s="56">
        <v>0</v>
      </c>
      <c r="AL5" s="40">
        <f>AVERAGEIFS($C$2:C5, $B$2:B5, B5)</f>
        <v>18</v>
      </c>
      <c r="AM5" s="40">
        <f>AVERAGEIFS($I$2:I5, $B$2:B5, B5)</f>
        <v>0</v>
      </c>
      <c r="AN5" s="40">
        <f>AVERAGEIFS($J$2:J5, $B$2:B5, B5)</f>
        <v>0.25</v>
      </c>
      <c r="AO5" s="40">
        <f>AVERAGEIFS($D$2:D5, $B$2:B5, B5)</f>
        <v>0</v>
      </c>
    </row>
    <row r="6" spans="1:41" x14ac:dyDescent="0.25">
      <c r="A6" s="39">
        <v>46210</v>
      </c>
      <c r="B6" s="37" t="s">
        <v>186</v>
      </c>
      <c r="C6" s="37">
        <v>13</v>
      </c>
      <c r="D6" s="41">
        <v>0</v>
      </c>
      <c r="E6" s="37">
        <v>3</v>
      </c>
      <c r="F6" s="37">
        <v>0</v>
      </c>
      <c r="G6" s="37">
        <v>12</v>
      </c>
      <c r="H6" s="37">
        <v>3</v>
      </c>
      <c r="I6" s="37">
        <v>0</v>
      </c>
      <c r="J6" s="37">
        <v>0.25</v>
      </c>
      <c r="K6" s="56">
        <v>0</v>
      </c>
      <c r="L6" s="56">
        <v>0</v>
      </c>
      <c r="M6" s="56">
        <v>0</v>
      </c>
      <c r="N6" s="2">
        <v>0</v>
      </c>
      <c r="O6" s="2">
        <v>0</v>
      </c>
      <c r="P6" s="56">
        <v>0</v>
      </c>
      <c r="Q6" s="2">
        <v>0</v>
      </c>
      <c r="R6" s="56">
        <v>0</v>
      </c>
      <c r="S6" s="56">
        <v>0</v>
      </c>
      <c r="T6" s="2">
        <v>0</v>
      </c>
      <c r="U6" s="2">
        <v>0</v>
      </c>
      <c r="V6" s="56">
        <v>0</v>
      </c>
      <c r="W6" s="56">
        <v>0</v>
      </c>
      <c r="X6" s="2">
        <v>0</v>
      </c>
      <c r="Y6" s="56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56">
        <v>0</v>
      </c>
      <c r="AF6" s="56">
        <v>0</v>
      </c>
      <c r="AG6" s="56">
        <v>0</v>
      </c>
      <c r="AH6" s="2">
        <v>0</v>
      </c>
      <c r="AI6" s="2">
        <v>0</v>
      </c>
      <c r="AJ6" s="56">
        <v>0</v>
      </c>
      <c r="AK6" s="56">
        <v>0</v>
      </c>
      <c r="AL6" s="40">
        <f>AVERAGEIFS($C$2:C6, $B$2:B6, B6)</f>
        <v>13</v>
      </c>
      <c r="AM6" s="40">
        <f>AVERAGEIFS($I$2:I6, $B$2:B6, B6)</f>
        <v>0</v>
      </c>
      <c r="AN6" s="40">
        <f>AVERAGEIFS($J$2:J6, $B$2:B6, B6)</f>
        <v>0.25</v>
      </c>
      <c r="AO6" s="40">
        <f>AVERAGEIFS($D$2:D6, $B$2:B6, B6)</f>
        <v>0</v>
      </c>
    </row>
    <row r="7" spans="1:41" x14ac:dyDescent="0.25">
      <c r="A7" s="39">
        <v>46210</v>
      </c>
      <c r="B7" s="37" t="s">
        <v>120</v>
      </c>
      <c r="C7" s="37">
        <v>3</v>
      </c>
      <c r="D7" s="41">
        <v>0</v>
      </c>
      <c r="E7" s="37">
        <v>3</v>
      </c>
      <c r="F7" s="37">
        <v>0</v>
      </c>
      <c r="G7" s="37">
        <v>12</v>
      </c>
      <c r="H7" s="37">
        <v>3</v>
      </c>
      <c r="I7" s="37">
        <v>0</v>
      </c>
      <c r="J7" s="37">
        <v>0.25</v>
      </c>
      <c r="K7" s="56">
        <v>0</v>
      </c>
      <c r="L7" s="56">
        <v>0</v>
      </c>
      <c r="M7" s="56">
        <v>0</v>
      </c>
      <c r="N7" s="2">
        <v>0</v>
      </c>
      <c r="O7" s="2">
        <v>0</v>
      </c>
      <c r="P7" s="56">
        <v>0</v>
      </c>
      <c r="Q7" s="2">
        <v>0</v>
      </c>
      <c r="R7" s="56">
        <v>0</v>
      </c>
      <c r="S7" s="56">
        <v>0</v>
      </c>
      <c r="T7" s="2">
        <v>0</v>
      </c>
      <c r="U7" s="2">
        <v>0</v>
      </c>
      <c r="V7" s="56">
        <v>0</v>
      </c>
      <c r="W7" s="56">
        <v>0</v>
      </c>
      <c r="X7" s="2">
        <v>0</v>
      </c>
      <c r="Y7" s="56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56">
        <v>0</v>
      </c>
      <c r="AF7" s="56">
        <v>0</v>
      </c>
      <c r="AG7" s="56">
        <v>0</v>
      </c>
      <c r="AH7" s="2">
        <v>0</v>
      </c>
      <c r="AI7" s="2">
        <v>0</v>
      </c>
      <c r="AJ7" s="56">
        <v>0</v>
      </c>
      <c r="AK7" s="56">
        <v>0</v>
      </c>
      <c r="AL7" s="40">
        <f>AVERAGEIFS($C$2:C7, $B$2:B7, B7)</f>
        <v>3</v>
      </c>
      <c r="AM7" s="40">
        <f>AVERAGEIFS($I$2:I7, $B$2:B7, B7)</f>
        <v>0</v>
      </c>
      <c r="AN7" s="40">
        <f>AVERAGEIFS($J$2:J7, $B$2:B7, B7)</f>
        <v>0.25</v>
      </c>
      <c r="AO7" s="40">
        <f>AVERAGEIFS($D$2:D7, $B$2:B7, B7)</f>
        <v>0</v>
      </c>
    </row>
    <row r="8" spans="1:41" x14ac:dyDescent="0.25">
      <c r="A8" s="39">
        <v>46210</v>
      </c>
      <c r="B8" s="37" t="s">
        <v>6</v>
      </c>
      <c r="C8" s="37">
        <v>27</v>
      </c>
      <c r="D8" s="41">
        <v>1</v>
      </c>
      <c r="E8" s="37">
        <v>3</v>
      </c>
      <c r="F8" s="37">
        <v>3</v>
      </c>
      <c r="G8" s="37">
        <v>12</v>
      </c>
      <c r="H8" s="37">
        <v>9</v>
      </c>
      <c r="I8" s="37">
        <v>1</v>
      </c>
      <c r="J8" s="37">
        <v>0.75</v>
      </c>
      <c r="K8" s="56">
        <v>0</v>
      </c>
      <c r="L8" s="56">
        <v>0</v>
      </c>
      <c r="M8" s="56">
        <v>0</v>
      </c>
      <c r="N8" s="2">
        <v>1</v>
      </c>
      <c r="O8" s="2">
        <v>0</v>
      </c>
      <c r="P8" s="56">
        <v>0</v>
      </c>
      <c r="Q8" s="2">
        <v>0</v>
      </c>
      <c r="R8" s="56">
        <v>0</v>
      </c>
      <c r="S8" s="56">
        <v>0</v>
      </c>
      <c r="T8" s="2">
        <v>0</v>
      </c>
      <c r="U8" s="2">
        <v>0</v>
      </c>
      <c r="V8" s="56">
        <v>1</v>
      </c>
      <c r="W8" s="56">
        <v>0</v>
      </c>
      <c r="X8" s="2">
        <v>0</v>
      </c>
      <c r="Y8" s="56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56">
        <v>0</v>
      </c>
      <c r="AF8" s="56">
        <v>1</v>
      </c>
      <c r="AG8" s="56">
        <v>0</v>
      </c>
      <c r="AH8" s="2">
        <v>0</v>
      </c>
      <c r="AI8" s="2">
        <v>0</v>
      </c>
      <c r="AJ8" s="56">
        <v>0</v>
      </c>
      <c r="AK8" s="56">
        <v>0</v>
      </c>
      <c r="AL8" s="40">
        <f>AVERAGEIFS($C$2:C8, $B$2:B8, B8)</f>
        <v>27</v>
      </c>
      <c r="AM8" s="40">
        <f>AVERAGEIFS($I$2:I8, $B$2:B8, B8)</f>
        <v>1</v>
      </c>
      <c r="AN8" s="40">
        <f>AVERAGEIFS($J$2:J8, $B$2:B8, B8)</f>
        <v>0.75</v>
      </c>
      <c r="AO8" s="40">
        <f>AVERAGEIFS($D$2:D8, $B$2:B8, B8)</f>
        <v>1</v>
      </c>
    </row>
    <row r="9" spans="1:41" x14ac:dyDescent="0.25">
      <c r="A9" s="39">
        <v>46210</v>
      </c>
      <c r="B9" s="37" t="s">
        <v>90</v>
      </c>
      <c r="C9" s="37">
        <v>22</v>
      </c>
      <c r="D9" s="41">
        <v>1</v>
      </c>
      <c r="E9" s="37">
        <v>3</v>
      </c>
      <c r="F9" s="37">
        <v>3</v>
      </c>
      <c r="G9" s="37">
        <v>12</v>
      </c>
      <c r="H9" s="37">
        <v>9</v>
      </c>
      <c r="I9" s="37">
        <v>1</v>
      </c>
      <c r="J9" s="37">
        <v>0.75</v>
      </c>
      <c r="K9" s="56">
        <v>0</v>
      </c>
      <c r="L9" s="56">
        <v>0</v>
      </c>
      <c r="M9" s="56">
        <v>0</v>
      </c>
      <c r="N9" s="2">
        <v>1</v>
      </c>
      <c r="O9" s="2">
        <v>0</v>
      </c>
      <c r="P9" s="56">
        <v>0</v>
      </c>
      <c r="Q9" s="2">
        <v>0</v>
      </c>
      <c r="R9" s="56">
        <v>0</v>
      </c>
      <c r="S9" s="56">
        <v>0</v>
      </c>
      <c r="T9" s="2">
        <v>0</v>
      </c>
      <c r="U9" s="2">
        <v>0</v>
      </c>
      <c r="V9" s="56">
        <v>1</v>
      </c>
      <c r="W9" s="56">
        <v>0</v>
      </c>
      <c r="X9" s="2">
        <v>0</v>
      </c>
      <c r="Y9" s="56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56">
        <v>0</v>
      </c>
      <c r="AF9" s="56">
        <v>1</v>
      </c>
      <c r="AG9" s="56">
        <v>0</v>
      </c>
      <c r="AH9" s="2">
        <v>0</v>
      </c>
      <c r="AI9" s="2">
        <v>0</v>
      </c>
      <c r="AJ9" s="56">
        <v>0</v>
      </c>
      <c r="AK9" s="56">
        <v>0</v>
      </c>
      <c r="AL9" s="40">
        <f>AVERAGEIFS($C$2:C9, $B$2:B9, B9)</f>
        <v>22</v>
      </c>
      <c r="AM9" s="40">
        <f>AVERAGEIFS($I$2:I9, $B$2:B9, B9)</f>
        <v>1</v>
      </c>
      <c r="AN9" s="40">
        <f>AVERAGEIFS($J$2:J9, $B$2:B9, B9)</f>
        <v>0.75</v>
      </c>
      <c r="AO9" s="40">
        <f>AVERAGEIFS($D$2:D9, $B$2:B9, B9)</f>
        <v>1</v>
      </c>
    </row>
    <row r="10" spans="1:41" x14ac:dyDescent="0.25">
      <c r="A10" s="39">
        <v>46210</v>
      </c>
      <c r="B10" s="37" t="s">
        <v>88</v>
      </c>
      <c r="C10" s="37">
        <v>5</v>
      </c>
      <c r="D10" s="41">
        <v>1</v>
      </c>
      <c r="E10" s="37">
        <v>3</v>
      </c>
      <c r="F10" s="37">
        <v>3</v>
      </c>
      <c r="G10" s="37">
        <v>12</v>
      </c>
      <c r="H10" s="37">
        <v>9</v>
      </c>
      <c r="I10" s="37">
        <v>1</v>
      </c>
      <c r="J10" s="37">
        <v>0.75</v>
      </c>
      <c r="K10" s="56">
        <v>0</v>
      </c>
      <c r="L10" s="56">
        <v>0</v>
      </c>
      <c r="M10" s="56">
        <v>0</v>
      </c>
      <c r="N10" s="2">
        <v>1</v>
      </c>
      <c r="O10" s="2">
        <v>0</v>
      </c>
      <c r="P10" s="56">
        <v>0</v>
      </c>
      <c r="Q10" s="2">
        <v>0</v>
      </c>
      <c r="R10" s="56">
        <v>0</v>
      </c>
      <c r="S10" s="56">
        <v>0</v>
      </c>
      <c r="T10" s="2">
        <v>0</v>
      </c>
      <c r="U10" s="2">
        <v>0</v>
      </c>
      <c r="V10" s="56">
        <v>1</v>
      </c>
      <c r="W10" s="56">
        <v>0</v>
      </c>
      <c r="X10" s="2">
        <v>0</v>
      </c>
      <c r="Y10" s="56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56">
        <v>0</v>
      </c>
      <c r="AF10" s="56">
        <v>1</v>
      </c>
      <c r="AG10" s="56">
        <v>0</v>
      </c>
      <c r="AH10" s="2">
        <v>0</v>
      </c>
      <c r="AI10" s="2">
        <v>0</v>
      </c>
      <c r="AJ10" s="56">
        <v>0</v>
      </c>
      <c r="AK10" s="56">
        <v>0</v>
      </c>
      <c r="AL10" s="40">
        <f>AVERAGEIFS($C$2:C10, $B$2:B10, B10)</f>
        <v>5</v>
      </c>
      <c r="AM10" s="40">
        <f>AVERAGEIFS($I$2:I10, $B$2:B10, B10)</f>
        <v>1</v>
      </c>
      <c r="AN10" s="40">
        <f>AVERAGEIFS($J$2:J10, $B$2:B10, B10)</f>
        <v>0.75</v>
      </c>
      <c r="AO10" s="40">
        <f>AVERAGEIFS($D$2:D10, $B$2:B10, B10)</f>
        <v>1</v>
      </c>
    </row>
    <row r="11" spans="1:41" x14ac:dyDescent="0.25">
      <c r="A11" s="39">
        <v>46210</v>
      </c>
      <c r="B11" s="37" t="s">
        <v>125</v>
      </c>
      <c r="C11" s="37">
        <v>9</v>
      </c>
      <c r="D11" s="41">
        <v>1</v>
      </c>
      <c r="E11" s="37">
        <v>3</v>
      </c>
      <c r="F11" s="37">
        <v>3</v>
      </c>
      <c r="G11" s="37">
        <v>12</v>
      </c>
      <c r="H11" s="37">
        <v>9</v>
      </c>
      <c r="I11" s="37">
        <v>1</v>
      </c>
      <c r="J11" s="37">
        <v>0.75</v>
      </c>
      <c r="K11" s="56">
        <v>0</v>
      </c>
      <c r="L11" s="56">
        <v>0</v>
      </c>
      <c r="M11" s="56">
        <v>0</v>
      </c>
      <c r="N11" s="2">
        <v>1</v>
      </c>
      <c r="O11" s="2">
        <v>0</v>
      </c>
      <c r="P11" s="56">
        <v>0</v>
      </c>
      <c r="Q11" s="2">
        <v>0</v>
      </c>
      <c r="R11" s="56">
        <v>0</v>
      </c>
      <c r="S11" s="56">
        <v>0</v>
      </c>
      <c r="T11" s="2">
        <v>0</v>
      </c>
      <c r="U11" s="2">
        <v>0</v>
      </c>
      <c r="V11" s="56">
        <v>1</v>
      </c>
      <c r="W11" s="56">
        <v>0</v>
      </c>
      <c r="X11" s="2">
        <v>0</v>
      </c>
      <c r="Y11" s="56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56">
        <v>0</v>
      </c>
      <c r="AF11" s="56">
        <v>1</v>
      </c>
      <c r="AG11" s="56">
        <v>0</v>
      </c>
      <c r="AH11" s="2">
        <v>0</v>
      </c>
      <c r="AI11" s="2">
        <v>0</v>
      </c>
      <c r="AJ11" s="56">
        <v>0</v>
      </c>
      <c r="AK11" s="56">
        <v>0</v>
      </c>
      <c r="AL11" s="40">
        <f>AVERAGEIFS($C$2:C11, $B$2:B11, B11)</f>
        <v>9</v>
      </c>
      <c r="AM11" s="40">
        <f>AVERAGEIFS($I$2:I11, $B$2:B11, B11)</f>
        <v>1</v>
      </c>
      <c r="AN11" s="40">
        <f>AVERAGEIFS($J$2:J11, $B$2:B11, B11)</f>
        <v>0.75</v>
      </c>
      <c r="AO11" s="40">
        <f>AVERAGEIFS($D$2:D11, $B$2:B11, B11)</f>
        <v>1</v>
      </c>
    </row>
    <row r="12" spans="1:41" x14ac:dyDescent="0.25">
      <c r="A12" s="39">
        <v>46210</v>
      </c>
      <c r="B12" s="37" t="s">
        <v>119</v>
      </c>
      <c r="C12" s="37">
        <v>10</v>
      </c>
      <c r="D12" s="41">
        <v>1</v>
      </c>
      <c r="E12" s="37">
        <v>3</v>
      </c>
      <c r="F12" s="37">
        <v>3</v>
      </c>
      <c r="G12" s="37">
        <v>12</v>
      </c>
      <c r="H12" s="37">
        <v>9</v>
      </c>
      <c r="I12" s="37">
        <v>1</v>
      </c>
      <c r="J12" s="37">
        <v>0.75</v>
      </c>
      <c r="K12" s="56">
        <v>0</v>
      </c>
      <c r="L12" s="56">
        <v>0</v>
      </c>
      <c r="M12" s="56">
        <v>0</v>
      </c>
      <c r="N12" s="2">
        <v>1</v>
      </c>
      <c r="O12" s="2">
        <v>0</v>
      </c>
      <c r="P12" s="56">
        <v>0</v>
      </c>
      <c r="Q12" s="2">
        <v>0</v>
      </c>
      <c r="R12" s="56">
        <v>0</v>
      </c>
      <c r="S12" s="56">
        <v>0</v>
      </c>
      <c r="T12" s="2">
        <v>0</v>
      </c>
      <c r="U12" s="2">
        <v>0</v>
      </c>
      <c r="V12" s="56">
        <v>1</v>
      </c>
      <c r="W12" s="56">
        <v>0</v>
      </c>
      <c r="X12" s="2">
        <v>0</v>
      </c>
      <c r="Y12" s="56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56">
        <v>0</v>
      </c>
      <c r="AF12" s="56">
        <v>1</v>
      </c>
      <c r="AG12" s="56">
        <v>0</v>
      </c>
      <c r="AH12" s="2">
        <v>0</v>
      </c>
      <c r="AI12" s="2">
        <v>0</v>
      </c>
      <c r="AJ12" s="56">
        <v>0</v>
      </c>
      <c r="AK12" s="56">
        <v>0</v>
      </c>
      <c r="AL12" s="40">
        <f>AVERAGEIFS($C$2:C12, $B$2:B12, B12)</f>
        <v>10</v>
      </c>
      <c r="AM12" s="40">
        <f>AVERAGEIFS($I$2:I12, $B$2:B12, B12)</f>
        <v>1</v>
      </c>
      <c r="AN12" s="40">
        <f>AVERAGEIFS($J$2:J12, $B$2:B12, B12)</f>
        <v>0.75</v>
      </c>
      <c r="AO12" s="40">
        <f>AVERAGEIFS($D$2:D12, $B$2:B12, B12)</f>
        <v>1</v>
      </c>
    </row>
    <row r="13" spans="1:41" x14ac:dyDescent="0.25">
      <c r="A13" s="39">
        <v>46213</v>
      </c>
      <c r="B13" t="s">
        <v>119</v>
      </c>
      <c r="C13">
        <v>21</v>
      </c>
      <c r="D13">
        <v>1</v>
      </c>
      <c r="E13">
        <v>4</v>
      </c>
      <c r="F13">
        <v>3</v>
      </c>
      <c r="G13">
        <v>13</v>
      </c>
      <c r="H13">
        <v>10</v>
      </c>
      <c r="I13">
        <v>0.75</v>
      </c>
      <c r="J13">
        <v>0.77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40">
        <f>AVERAGEIFS($C$2:C13, $B$2:B13, B13)</f>
        <v>15.5</v>
      </c>
      <c r="AM13" s="40">
        <f>AVERAGEIFS($I$2:I13, $B$2:B13, B13)</f>
        <v>0.875</v>
      </c>
      <c r="AN13" s="40">
        <f>AVERAGEIFS($J$2:J13, $B$2:B13, B13)</f>
        <v>0.76</v>
      </c>
      <c r="AO13" s="40">
        <f>AVERAGEIFS($D$2:D13, $B$2:B13, B13)</f>
        <v>1</v>
      </c>
    </row>
    <row r="14" spans="1:41" x14ac:dyDescent="0.25">
      <c r="A14" s="39">
        <v>46213</v>
      </c>
      <c r="B14" t="s">
        <v>2</v>
      </c>
      <c r="C14">
        <v>25</v>
      </c>
      <c r="D14">
        <v>1</v>
      </c>
      <c r="E14">
        <v>4</v>
      </c>
      <c r="F14">
        <v>3</v>
      </c>
      <c r="G14">
        <v>13</v>
      </c>
      <c r="H14">
        <v>10</v>
      </c>
      <c r="I14">
        <v>0.75</v>
      </c>
      <c r="J14">
        <v>0.77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40">
        <f>AVERAGEIFS($C$2:C14, $B$2:B14, B14)</f>
        <v>18.5</v>
      </c>
      <c r="AM14" s="40">
        <f>AVERAGEIFS($I$2:I14, $B$2:B14, B14)</f>
        <v>0.375</v>
      </c>
      <c r="AN14" s="40">
        <f>AVERAGEIFS($J$2:J14, $B$2:B14, B14)</f>
        <v>0.51</v>
      </c>
      <c r="AO14" s="40">
        <f>AVERAGEIFS($D$2:D14, $B$2:B14, B14)</f>
        <v>0.5</v>
      </c>
    </row>
    <row r="15" spans="1:41" x14ac:dyDescent="0.25">
      <c r="A15" s="39">
        <v>46213</v>
      </c>
      <c r="B15" t="s">
        <v>5</v>
      </c>
      <c r="C15">
        <v>15</v>
      </c>
      <c r="D15">
        <v>1</v>
      </c>
      <c r="E15">
        <v>4</v>
      </c>
      <c r="F15">
        <v>3</v>
      </c>
      <c r="G15">
        <v>13</v>
      </c>
      <c r="H15">
        <v>10</v>
      </c>
      <c r="I15">
        <v>0.75</v>
      </c>
      <c r="J15">
        <v>0.77</v>
      </c>
      <c r="K15" s="1">
        <v>0</v>
      </c>
      <c r="L15" s="1">
        <v>0</v>
      </c>
      <c r="M15" s="1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40">
        <f>AVERAGEIFS($C$2:C15, $B$2:B15, B15)</f>
        <v>15</v>
      </c>
      <c r="AM15" s="40">
        <f>AVERAGEIFS($I$2:I15, $B$2:B15, B15)</f>
        <v>0.75</v>
      </c>
      <c r="AN15" s="40">
        <f>AVERAGEIFS($J$2:J15, $B$2:B15, B15)</f>
        <v>0.77</v>
      </c>
      <c r="AO15" s="40">
        <f>AVERAGEIFS($D$2:D15, $B$2:B15, B15)</f>
        <v>1</v>
      </c>
    </row>
    <row r="16" spans="1:41" x14ac:dyDescent="0.25">
      <c r="A16" s="39">
        <v>46213</v>
      </c>
      <c r="B16" t="s">
        <v>65</v>
      </c>
      <c r="C16">
        <v>14</v>
      </c>
      <c r="D16">
        <v>1</v>
      </c>
      <c r="E16">
        <v>4</v>
      </c>
      <c r="F16">
        <v>3</v>
      </c>
      <c r="G16">
        <v>13</v>
      </c>
      <c r="H16">
        <v>10</v>
      </c>
      <c r="I16">
        <v>0.75</v>
      </c>
      <c r="J16">
        <v>0.77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40">
        <f>AVERAGEIFS($C$2:C16, $B$2:B16, B16)</f>
        <v>16.5</v>
      </c>
      <c r="AM16" s="40">
        <f>AVERAGEIFS($I$2:I16, $B$2:B16, B16)</f>
        <v>0.375</v>
      </c>
      <c r="AN16" s="40">
        <f>AVERAGEIFS($J$2:J16, $B$2:B16, B16)</f>
        <v>0.51</v>
      </c>
      <c r="AO16" s="40">
        <f>AVERAGEIFS($D$2:D16, $B$2:B16, B16)</f>
        <v>0.5</v>
      </c>
    </row>
    <row r="17" spans="1:41" x14ac:dyDescent="0.25">
      <c r="A17" s="39">
        <v>46213</v>
      </c>
      <c r="B17" t="s">
        <v>16</v>
      </c>
      <c r="C17">
        <v>13</v>
      </c>
      <c r="D17">
        <v>1</v>
      </c>
      <c r="E17">
        <v>4</v>
      </c>
      <c r="F17">
        <v>3</v>
      </c>
      <c r="G17">
        <v>13</v>
      </c>
      <c r="H17">
        <v>10</v>
      </c>
      <c r="I17">
        <v>0.75</v>
      </c>
      <c r="J17">
        <v>0.77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40">
        <f>AVERAGEIFS($C$2:C17, $B$2:B17, B17)</f>
        <v>13</v>
      </c>
      <c r="AM17" s="40">
        <f>AVERAGEIFS($I$2:I17, $B$2:B17, B17)</f>
        <v>0.75</v>
      </c>
      <c r="AN17" s="40">
        <f>AVERAGEIFS($J$2:J17, $B$2:B17, B17)</f>
        <v>0.77</v>
      </c>
      <c r="AO17" s="40">
        <f>AVERAGEIFS($D$2:D17, $B$2:B17, B17)</f>
        <v>1</v>
      </c>
    </row>
    <row r="18" spans="1:41" x14ac:dyDescent="0.25">
      <c r="A18" s="39">
        <v>46213</v>
      </c>
      <c r="B18" t="s">
        <v>186</v>
      </c>
      <c r="C18">
        <v>7</v>
      </c>
      <c r="D18">
        <v>1</v>
      </c>
      <c r="E18">
        <v>4</v>
      </c>
      <c r="F18">
        <v>3</v>
      </c>
      <c r="G18">
        <v>13</v>
      </c>
      <c r="H18">
        <v>10</v>
      </c>
      <c r="I18">
        <v>0.75</v>
      </c>
      <c r="J18">
        <v>0.77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40">
        <f>AVERAGEIFS($C$2:C18, $B$2:B18, B18)</f>
        <v>10</v>
      </c>
      <c r="AM18" s="40">
        <f>AVERAGEIFS($I$2:I18, $B$2:B18, B18)</f>
        <v>0.375</v>
      </c>
      <c r="AN18" s="40">
        <f>AVERAGEIFS($J$2:J18, $B$2:B18, B18)</f>
        <v>0.51</v>
      </c>
      <c r="AO18" s="40">
        <f>AVERAGEIFS($D$2:D18, $B$2:B18, B18)</f>
        <v>0.5</v>
      </c>
    </row>
    <row r="19" spans="1:41" x14ac:dyDescent="0.25">
      <c r="A19" s="39">
        <v>46213</v>
      </c>
      <c r="B19" t="s">
        <v>6</v>
      </c>
      <c r="C19">
        <v>20</v>
      </c>
      <c r="D19">
        <v>0</v>
      </c>
      <c r="E19">
        <v>4</v>
      </c>
      <c r="F19">
        <v>1</v>
      </c>
      <c r="G19">
        <v>13</v>
      </c>
      <c r="H19">
        <v>3</v>
      </c>
      <c r="I19">
        <v>0.25</v>
      </c>
      <c r="J19">
        <v>0.23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40">
        <f>AVERAGEIFS($C$2:C19, $B$2:B19, B19)</f>
        <v>23.5</v>
      </c>
      <c r="AM19" s="40">
        <f>AVERAGEIFS($I$2:I19, $B$2:B19, B19)</f>
        <v>0.625</v>
      </c>
      <c r="AN19" s="40">
        <f>AVERAGEIFS($J$2:J19, $B$2:B19, B19)</f>
        <v>0.49</v>
      </c>
      <c r="AO19" s="40">
        <f>AVERAGEIFS($D$2:D19, $B$2:B19, B19)</f>
        <v>0.5</v>
      </c>
    </row>
    <row r="20" spans="1:41" x14ac:dyDescent="0.25">
      <c r="A20" s="39">
        <v>46213</v>
      </c>
      <c r="B20" t="s">
        <v>90</v>
      </c>
      <c r="C20">
        <v>12</v>
      </c>
      <c r="D20">
        <v>0</v>
      </c>
      <c r="E20">
        <v>4</v>
      </c>
      <c r="F20">
        <v>1</v>
      </c>
      <c r="G20">
        <v>13</v>
      </c>
      <c r="H20">
        <v>3</v>
      </c>
      <c r="I20">
        <v>0.25</v>
      </c>
      <c r="J20">
        <v>0.23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40">
        <f>AVERAGEIFS($C$2:C20, $B$2:B20, B20)</f>
        <v>17</v>
      </c>
      <c r="AM20" s="40">
        <f>AVERAGEIFS($I$2:I20, $B$2:B20, B20)</f>
        <v>0.625</v>
      </c>
      <c r="AN20" s="40">
        <f>AVERAGEIFS($J$2:J20, $B$2:B20, B20)</f>
        <v>0.49</v>
      </c>
      <c r="AO20" s="40">
        <f>AVERAGEIFS($D$2:D20, $B$2:B20, B20)</f>
        <v>0.5</v>
      </c>
    </row>
    <row r="21" spans="1:41" x14ac:dyDescent="0.25">
      <c r="A21" s="39">
        <v>46213</v>
      </c>
      <c r="B21" t="s">
        <v>88</v>
      </c>
      <c r="C21">
        <v>10</v>
      </c>
      <c r="D21">
        <v>0</v>
      </c>
      <c r="E21">
        <v>4</v>
      </c>
      <c r="F21">
        <v>1</v>
      </c>
      <c r="G21">
        <v>13</v>
      </c>
      <c r="H21">
        <v>3</v>
      </c>
      <c r="I21">
        <v>0.25</v>
      </c>
      <c r="J21">
        <v>0.23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40">
        <f>AVERAGEIFS($C$2:C21, $B$2:B21, B21)</f>
        <v>7.5</v>
      </c>
      <c r="AM21" s="40">
        <f>AVERAGEIFS($I$2:I21, $B$2:B21, B21)</f>
        <v>0.625</v>
      </c>
      <c r="AN21" s="40">
        <f>AVERAGEIFS($J$2:J21, $B$2:B21, B21)</f>
        <v>0.49</v>
      </c>
      <c r="AO21" s="40">
        <f>AVERAGEIFS($D$2:D21, $B$2:B21, B21)</f>
        <v>0.5</v>
      </c>
    </row>
    <row r="22" spans="1:41" x14ac:dyDescent="0.25">
      <c r="A22" s="39">
        <v>46213</v>
      </c>
      <c r="B22" t="s">
        <v>253</v>
      </c>
      <c r="C22">
        <v>18</v>
      </c>
      <c r="D22">
        <v>0</v>
      </c>
      <c r="E22">
        <v>4</v>
      </c>
      <c r="F22">
        <v>1</v>
      </c>
      <c r="G22">
        <v>13</v>
      </c>
      <c r="H22">
        <v>3</v>
      </c>
      <c r="I22">
        <v>0.25</v>
      </c>
      <c r="J22">
        <v>0.23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40">
        <f>AVERAGEIFS($C$2:C22, $B$2:B22, B22)</f>
        <v>18</v>
      </c>
      <c r="AM22" s="40">
        <f>AVERAGEIFS($I$2:I22, $B$2:B22, B22)</f>
        <v>0.25</v>
      </c>
      <c r="AN22" s="40">
        <f>AVERAGEIFS($J$2:J22, $B$2:B22, B22)</f>
        <v>0.23</v>
      </c>
      <c r="AO22" s="40">
        <f>AVERAGEIFS($D$2:D22, $B$2:B22, B22)</f>
        <v>0</v>
      </c>
    </row>
    <row r="23" spans="1:41" x14ac:dyDescent="0.25">
      <c r="A23" s="39">
        <v>46213</v>
      </c>
      <c r="B23" t="s">
        <v>125</v>
      </c>
      <c r="C23">
        <v>6</v>
      </c>
      <c r="D23">
        <v>0</v>
      </c>
      <c r="E23">
        <v>4</v>
      </c>
      <c r="F23">
        <v>1</v>
      </c>
      <c r="G23">
        <v>13</v>
      </c>
      <c r="H23">
        <v>3</v>
      </c>
      <c r="I23">
        <v>0.25</v>
      </c>
      <c r="J23">
        <v>0.23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40">
        <f>AVERAGEIFS($C$2:C23, $B$2:B23, B23)</f>
        <v>7.5</v>
      </c>
      <c r="AM23" s="40">
        <f>AVERAGEIFS($I$2:I23, $B$2:B23, B23)</f>
        <v>0.625</v>
      </c>
      <c r="AN23" s="40">
        <f>AVERAGEIFS($J$2:J23, $B$2:B23, B23)</f>
        <v>0.49</v>
      </c>
      <c r="AO23" s="40">
        <f>AVERAGEIFS($D$2:D23, $B$2:B23, B23)</f>
        <v>0.5</v>
      </c>
    </row>
    <row r="24" spans="1:41" x14ac:dyDescent="0.25">
      <c r="A24" s="39">
        <v>46213</v>
      </c>
      <c r="B24" t="s">
        <v>133</v>
      </c>
      <c r="C24">
        <v>10</v>
      </c>
      <c r="D24">
        <v>0</v>
      </c>
      <c r="E24">
        <v>4</v>
      </c>
      <c r="F24">
        <v>1</v>
      </c>
      <c r="G24">
        <v>13</v>
      </c>
      <c r="H24">
        <v>3</v>
      </c>
      <c r="I24">
        <v>0.25</v>
      </c>
      <c r="J24">
        <v>0.23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40">
        <f>AVERAGEIFS($C$2:C24, $B$2:B24, B24)</f>
        <v>10</v>
      </c>
      <c r="AM24" s="40">
        <f>AVERAGEIFS($I$2:I24, $B$2:B24, B24)</f>
        <v>0.25</v>
      </c>
      <c r="AN24" s="40">
        <f>AVERAGEIFS($J$2:J24, $B$2:B24, B24)</f>
        <v>0.23</v>
      </c>
      <c r="AO24" s="40">
        <f>AVERAGEIFS($D$2:D24, $B$2:B24, B24)</f>
        <v>0</v>
      </c>
    </row>
    <row r="25" spans="1:41" x14ac:dyDescent="0.25">
      <c r="A25" s="39">
        <v>46213</v>
      </c>
      <c r="B25" t="s">
        <v>119</v>
      </c>
      <c r="C25">
        <v>20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40">
        <f>AVERAGEIFS($C$2:C25, $B$2:B25, B25)</f>
        <v>17</v>
      </c>
      <c r="AM25" s="40">
        <f>AVERAGEIFS($I$2:I25, $B$2:B25, B25)</f>
        <v>0.66666666666666663</v>
      </c>
      <c r="AN25" s="40">
        <f>AVERAGEIFS($J$2:J25, $B$2:B25, B25)</f>
        <v>0.64</v>
      </c>
      <c r="AO25" s="40">
        <f>AVERAGEIFS($D$2:D25, $B$2:B25, B25)</f>
        <v>0.66666666666666663</v>
      </c>
    </row>
    <row r="26" spans="1:41" x14ac:dyDescent="0.25">
      <c r="A26" s="39">
        <v>46213</v>
      </c>
      <c r="B26" t="s">
        <v>6</v>
      </c>
      <c r="C26">
        <v>20</v>
      </c>
      <c r="D26">
        <v>0</v>
      </c>
      <c r="E26">
        <v>4</v>
      </c>
      <c r="F26">
        <v>1</v>
      </c>
      <c r="G26">
        <v>15</v>
      </c>
      <c r="H26">
        <v>6</v>
      </c>
      <c r="I26">
        <v>0.25</v>
      </c>
      <c r="J26">
        <v>0.4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0</v>
      </c>
      <c r="AL26" s="40">
        <f>AVERAGEIFS($C$2:C26, $B$2:B26, B26)</f>
        <v>22.333333333333332</v>
      </c>
      <c r="AM26" s="40">
        <f>AVERAGEIFS($I$2:I26, $B$2:B26, B26)</f>
        <v>0.5</v>
      </c>
      <c r="AN26" s="40">
        <f>AVERAGEIFS($J$2:J26, $B$2:B26, B26)</f>
        <v>0.45999999999999996</v>
      </c>
      <c r="AO26" s="40">
        <f>AVERAGEIFS($D$2:D26, $B$2:B26, B26)</f>
        <v>0.33333333333333331</v>
      </c>
    </row>
    <row r="27" spans="1:41" x14ac:dyDescent="0.25">
      <c r="A27" s="39">
        <v>46213</v>
      </c>
      <c r="B27" t="s">
        <v>31</v>
      </c>
      <c r="C27">
        <v>9</v>
      </c>
      <c r="D27">
        <v>0</v>
      </c>
      <c r="E27">
        <v>4</v>
      </c>
      <c r="F27">
        <v>1</v>
      </c>
      <c r="G27">
        <v>15</v>
      </c>
      <c r="H27">
        <v>6</v>
      </c>
      <c r="I27">
        <v>0.25</v>
      </c>
      <c r="J27">
        <v>0.4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40">
        <f>AVERAGEIFS($C$2:C27, $B$2:B27, B27)</f>
        <v>9</v>
      </c>
      <c r="AM27" s="40">
        <f>AVERAGEIFS($I$2:I27, $B$2:B27, B27)</f>
        <v>0.25</v>
      </c>
      <c r="AN27" s="40">
        <f>AVERAGEIFS($J$2:J27, $B$2:B27, B27)</f>
        <v>0.4</v>
      </c>
      <c r="AO27" s="40">
        <f>AVERAGEIFS($D$2:D27, $B$2:B27, B27)</f>
        <v>0</v>
      </c>
    </row>
    <row r="28" spans="1:41" x14ac:dyDescent="0.25">
      <c r="A28" s="39">
        <v>46213</v>
      </c>
      <c r="B28" t="s">
        <v>65</v>
      </c>
      <c r="C28">
        <v>22</v>
      </c>
      <c r="D28">
        <v>0</v>
      </c>
      <c r="E28">
        <v>4</v>
      </c>
      <c r="F28">
        <v>1</v>
      </c>
      <c r="G28">
        <v>15</v>
      </c>
      <c r="H28">
        <v>6</v>
      </c>
      <c r="I28">
        <v>0.25</v>
      </c>
      <c r="J28">
        <v>0.4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40">
        <f>AVERAGEIFS($C$2:C28, $B$2:B28, B28)</f>
        <v>18.333333333333332</v>
      </c>
      <c r="AM28" s="40">
        <f>AVERAGEIFS($I$2:I28, $B$2:B28, B28)</f>
        <v>0.33333333333333331</v>
      </c>
      <c r="AN28" s="40">
        <f>AVERAGEIFS($J$2:J28, $B$2:B28, B28)</f>
        <v>0.47333333333333333</v>
      </c>
      <c r="AO28" s="40">
        <f>AVERAGEIFS($D$2:D28, $B$2:B28, B28)</f>
        <v>0.33333333333333331</v>
      </c>
    </row>
    <row r="29" spans="1:41" x14ac:dyDescent="0.25">
      <c r="A29" s="39">
        <v>46213</v>
      </c>
      <c r="B29" t="s">
        <v>16</v>
      </c>
      <c r="C29">
        <v>13</v>
      </c>
      <c r="D29">
        <v>0</v>
      </c>
      <c r="E29">
        <v>4</v>
      </c>
      <c r="F29">
        <v>1</v>
      </c>
      <c r="G29">
        <v>15</v>
      </c>
      <c r="H29">
        <v>6</v>
      </c>
      <c r="I29">
        <v>0.25</v>
      </c>
      <c r="J29">
        <v>0.4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40">
        <f>AVERAGEIFS($C$2:C29, $B$2:B29, B29)</f>
        <v>13</v>
      </c>
      <c r="AM29" s="40">
        <f>AVERAGEIFS($I$2:I29, $B$2:B29, B29)</f>
        <v>0.5</v>
      </c>
      <c r="AN29" s="40">
        <f>AVERAGEIFS($J$2:J29, $B$2:B29, B29)</f>
        <v>0.58499999999999996</v>
      </c>
      <c r="AO29" s="40">
        <f>AVERAGEIFS($D$2:D29, $B$2:B29, B29)</f>
        <v>0.5</v>
      </c>
    </row>
    <row r="30" spans="1:41" x14ac:dyDescent="0.25">
      <c r="A30" s="39">
        <v>46213</v>
      </c>
      <c r="B30" t="s">
        <v>186</v>
      </c>
      <c r="C30">
        <v>13</v>
      </c>
      <c r="D30">
        <v>0</v>
      </c>
      <c r="E30">
        <v>4</v>
      </c>
      <c r="F30">
        <v>1</v>
      </c>
      <c r="G30">
        <v>15</v>
      </c>
      <c r="H30">
        <v>6</v>
      </c>
      <c r="I30">
        <v>0.25</v>
      </c>
      <c r="J30">
        <v>0.4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40">
        <f>AVERAGEIFS($C$2:C30, $B$2:B30, B30)</f>
        <v>11</v>
      </c>
      <c r="AM30" s="40">
        <f>AVERAGEIFS($I$2:I30, $B$2:B30, B30)</f>
        <v>0.33333333333333331</v>
      </c>
      <c r="AN30" s="40">
        <f>AVERAGEIFS($J$2:J30, $B$2:B30, B30)</f>
        <v>0.47333333333333333</v>
      </c>
      <c r="AO30" s="40">
        <f>AVERAGEIFS($D$2:D30, $B$2:B30, B30)</f>
        <v>0.33333333333333331</v>
      </c>
    </row>
    <row r="31" spans="1:41" x14ac:dyDescent="0.25">
      <c r="A31" s="39">
        <v>46213</v>
      </c>
      <c r="B31" t="s">
        <v>151</v>
      </c>
      <c r="C31">
        <v>33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1</v>
      </c>
      <c r="AH31" s="1">
        <v>0</v>
      </c>
      <c r="AI31" s="1">
        <v>1</v>
      </c>
      <c r="AJ31" s="1">
        <v>0</v>
      </c>
      <c r="AK31" s="1">
        <v>0</v>
      </c>
      <c r="AL31" s="40">
        <f>AVERAGEIFS($C$2:C31, $B$2:B31, B31)</f>
        <v>33</v>
      </c>
      <c r="AM31" s="40">
        <f>AVERAGEIFS($I$2:I31, $B$2:B31, B31)</f>
        <v>0.75</v>
      </c>
      <c r="AN31" s="40">
        <f>AVERAGEIFS($J$2:J31, $B$2:B31, B31)</f>
        <v>0.6</v>
      </c>
      <c r="AO31" s="40">
        <f>AVERAGEIFS($D$2:D31, $B$2:B31, B31)</f>
        <v>1</v>
      </c>
    </row>
    <row r="32" spans="1:41" x14ac:dyDescent="0.25">
      <c r="A32" s="39">
        <v>46213</v>
      </c>
      <c r="B32" t="s">
        <v>253</v>
      </c>
      <c r="C32">
        <v>24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  <c r="AG32" s="1">
        <v>1</v>
      </c>
      <c r="AH32" s="1">
        <v>0</v>
      </c>
      <c r="AI32" s="1">
        <v>1</v>
      </c>
      <c r="AJ32" s="1">
        <v>0</v>
      </c>
      <c r="AK32" s="1">
        <v>0</v>
      </c>
      <c r="AL32" s="40">
        <f>AVERAGEIFS($C$2:C32, $B$2:B32, B32)</f>
        <v>21</v>
      </c>
      <c r="AM32" s="40">
        <f>AVERAGEIFS($I$2:I32, $B$2:B32, B32)</f>
        <v>0.5</v>
      </c>
      <c r="AN32" s="40">
        <f>AVERAGEIFS($J$2:J32, $B$2:B32, B32)</f>
        <v>0.41499999999999998</v>
      </c>
      <c r="AO32" s="40">
        <f>AVERAGEIFS($D$2:D32, $B$2:B32, B32)</f>
        <v>0.5</v>
      </c>
    </row>
    <row r="33" spans="1:41" x14ac:dyDescent="0.25">
      <c r="A33" s="39">
        <v>46213</v>
      </c>
      <c r="B33" t="s">
        <v>118</v>
      </c>
      <c r="C33">
        <v>11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1</v>
      </c>
      <c r="AH33" s="1">
        <v>0</v>
      </c>
      <c r="AI33" s="1">
        <v>1</v>
      </c>
      <c r="AJ33" s="1">
        <v>0</v>
      </c>
      <c r="AK33" s="1">
        <v>0</v>
      </c>
      <c r="AL33" s="40">
        <f>AVERAGEIFS($C$2:C33, $B$2:B33, B33)</f>
        <v>11</v>
      </c>
      <c r="AM33" s="40">
        <f>AVERAGEIFS($I$2:I33, $B$2:B33, B33)</f>
        <v>0.75</v>
      </c>
      <c r="AN33" s="40">
        <f>AVERAGEIFS($J$2:J33, $B$2:B33, B33)</f>
        <v>0.6</v>
      </c>
      <c r="AO33" s="40">
        <f>AVERAGEIFS($D$2:D33, $B$2:B33, B33)</f>
        <v>1</v>
      </c>
    </row>
    <row r="34" spans="1:41" x14ac:dyDescent="0.25">
      <c r="A34" s="39">
        <v>46213</v>
      </c>
      <c r="B34" t="s">
        <v>5</v>
      </c>
      <c r="C34">
        <v>17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  <c r="AL34" s="40">
        <f>AVERAGEIFS($C$2:C34, $B$2:B34, B34)</f>
        <v>16</v>
      </c>
      <c r="AM34" s="40">
        <f>AVERAGEIFS($I$2:I34, $B$2:B34, B34)</f>
        <v>0.75</v>
      </c>
      <c r="AN34" s="40">
        <f>AVERAGEIFS($J$2:J34, $B$2:B34, B34)</f>
        <v>0.68500000000000005</v>
      </c>
      <c r="AO34" s="40">
        <f>AVERAGEIFS($D$2:D34, $B$2:B34, B34)</f>
        <v>1</v>
      </c>
    </row>
    <row r="35" spans="1:41" x14ac:dyDescent="0.25">
      <c r="A35" s="39">
        <v>46213</v>
      </c>
      <c r="B35" t="s">
        <v>125</v>
      </c>
      <c r="C35">
        <v>5</v>
      </c>
      <c r="D35">
        <v>1</v>
      </c>
      <c r="E35">
        <v>4</v>
      </c>
      <c r="F35">
        <v>3</v>
      </c>
      <c r="G35">
        <v>15</v>
      </c>
      <c r="H35">
        <v>9</v>
      </c>
      <c r="I35">
        <v>0.75</v>
      </c>
      <c r="J35">
        <v>0.6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1</v>
      </c>
      <c r="AH35" s="1">
        <v>0</v>
      </c>
      <c r="AI35" s="1">
        <v>1</v>
      </c>
      <c r="AJ35" s="1">
        <v>0</v>
      </c>
      <c r="AK35" s="1">
        <v>0</v>
      </c>
      <c r="AL35" s="40">
        <f>AVERAGEIFS($C$2:C35, $B$2:B35, B35)</f>
        <v>6.666666666666667</v>
      </c>
      <c r="AM35" s="40">
        <f>AVERAGEIFS($I$2:I35, $B$2:B35, B35)</f>
        <v>0.66666666666666663</v>
      </c>
      <c r="AN35" s="40">
        <f>AVERAGEIFS($J$2:J35, $B$2:B35, B35)</f>
        <v>0.52666666666666673</v>
      </c>
      <c r="AO35" s="40">
        <f>AVERAGEIFS($D$2:D35, $B$2:B35, B35)</f>
        <v>0.66666666666666663</v>
      </c>
    </row>
    <row r="36" spans="1:41" x14ac:dyDescent="0.25">
      <c r="A36" s="39">
        <v>46213</v>
      </c>
      <c r="B36" t="s">
        <v>88</v>
      </c>
      <c r="C36">
        <v>18</v>
      </c>
      <c r="D36">
        <v>1</v>
      </c>
      <c r="E36">
        <v>4</v>
      </c>
      <c r="F36">
        <v>3</v>
      </c>
      <c r="G36">
        <v>15</v>
      </c>
      <c r="H36">
        <v>9</v>
      </c>
      <c r="I36">
        <v>0.75</v>
      </c>
      <c r="J36">
        <v>0.6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40">
        <f>AVERAGEIFS($C$2:C36, $B$2:B36, B36)</f>
        <v>11</v>
      </c>
      <c r="AM36" s="40">
        <f>AVERAGEIFS($I$2:I36, $B$2:B36, B36)</f>
        <v>0.66666666666666663</v>
      </c>
      <c r="AN36" s="40">
        <f>AVERAGEIFS($J$2:J36, $B$2:B36, B36)</f>
        <v>0.52666666666666673</v>
      </c>
      <c r="AO36" s="40">
        <f>AVERAGEIFS($D$2:D36, $B$2:B36, B36)</f>
        <v>0.66666666666666663</v>
      </c>
    </row>
    <row r="37" spans="1:41" x14ac:dyDescent="0.25">
      <c r="A37" s="39">
        <v>46214</v>
      </c>
      <c r="B37" t="s">
        <v>119</v>
      </c>
      <c r="C37">
        <v>25</v>
      </c>
      <c r="D37">
        <v>1</v>
      </c>
      <c r="E37">
        <v>4</v>
      </c>
      <c r="F37">
        <v>3</v>
      </c>
      <c r="G37">
        <v>19</v>
      </c>
      <c r="H37">
        <v>11</v>
      </c>
      <c r="I37">
        <v>0.75</v>
      </c>
      <c r="J37">
        <v>0.57999999999999996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40">
        <f>AVERAGEIFS($C$2:C37, $B$2:B37, B37)</f>
        <v>19</v>
      </c>
      <c r="AM37" s="40">
        <f>AVERAGEIFS($I$2:I37, $B$2:B37, B37)</f>
        <v>0.6875</v>
      </c>
      <c r="AN37" s="40">
        <f>AVERAGEIFS($J$2:J37, $B$2:B37, B37)</f>
        <v>0.625</v>
      </c>
      <c r="AO37" s="40">
        <f>AVERAGEIFS($D$2:D37, $B$2:B37, B37)</f>
        <v>0.75</v>
      </c>
    </row>
    <row r="38" spans="1:41" x14ac:dyDescent="0.25">
      <c r="A38" s="39">
        <v>46214</v>
      </c>
      <c r="B38" t="s">
        <v>186</v>
      </c>
      <c r="C38">
        <v>15</v>
      </c>
      <c r="D38">
        <v>1</v>
      </c>
      <c r="E38">
        <v>4</v>
      </c>
      <c r="F38">
        <v>3</v>
      </c>
      <c r="G38">
        <v>19</v>
      </c>
      <c r="H38">
        <v>11</v>
      </c>
      <c r="I38">
        <v>0.75</v>
      </c>
      <c r="J38">
        <v>0.57999999999999996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0</v>
      </c>
      <c r="AL38" s="40">
        <f>AVERAGEIFS($C$2:C38, $B$2:B38, B38)</f>
        <v>12</v>
      </c>
      <c r="AM38" s="40">
        <f>AVERAGEIFS($I$2:I38, $B$2:B38, B38)</f>
        <v>0.4375</v>
      </c>
      <c r="AN38" s="40">
        <f>AVERAGEIFS($J$2:J38, $B$2:B38, B38)</f>
        <v>0.5</v>
      </c>
      <c r="AO38" s="40">
        <f>AVERAGEIFS($D$2:D38, $B$2:B38, B38)</f>
        <v>0.5</v>
      </c>
    </row>
    <row r="39" spans="1:41" x14ac:dyDescent="0.25">
      <c r="A39" s="39">
        <v>46214</v>
      </c>
      <c r="B39" t="s">
        <v>12</v>
      </c>
      <c r="C39">
        <v>21</v>
      </c>
      <c r="D39">
        <v>1</v>
      </c>
      <c r="E39">
        <v>4</v>
      </c>
      <c r="F39">
        <v>3</v>
      </c>
      <c r="G39">
        <v>19</v>
      </c>
      <c r="H39">
        <v>11</v>
      </c>
      <c r="I39">
        <v>0.75</v>
      </c>
      <c r="J39">
        <v>0.57999999999999996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40">
        <f>AVERAGEIFS($C$2:C39, $B$2:B39, B39)</f>
        <v>21</v>
      </c>
      <c r="AM39" s="40">
        <f>AVERAGEIFS($I$2:I39, $B$2:B39, B39)</f>
        <v>0.75</v>
      </c>
      <c r="AN39" s="40">
        <f>AVERAGEIFS($J$2:J39, $B$2:B39, B39)</f>
        <v>0.57999999999999996</v>
      </c>
      <c r="AO39" s="40">
        <f>AVERAGEIFS($D$2:D39, $B$2:B39, B39)</f>
        <v>1</v>
      </c>
    </row>
    <row r="40" spans="1:41" x14ac:dyDescent="0.25">
      <c r="A40" s="39">
        <v>46214</v>
      </c>
      <c r="B40" t="s">
        <v>90</v>
      </c>
      <c r="C40">
        <v>23</v>
      </c>
      <c r="D40">
        <v>1</v>
      </c>
      <c r="E40">
        <v>4</v>
      </c>
      <c r="F40">
        <v>3</v>
      </c>
      <c r="G40">
        <v>19</v>
      </c>
      <c r="H40">
        <v>11</v>
      </c>
      <c r="I40">
        <v>0.75</v>
      </c>
      <c r="J40">
        <v>0.57999999999999996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1</v>
      </c>
      <c r="AI40" s="1">
        <v>0</v>
      </c>
      <c r="AJ40" s="1">
        <v>0</v>
      </c>
      <c r="AK40" s="1">
        <v>0</v>
      </c>
      <c r="AL40" s="40">
        <f>AVERAGEIFS($C$2:C40, $B$2:B40, B40)</f>
        <v>19</v>
      </c>
      <c r="AM40" s="40">
        <f>AVERAGEIFS($I$2:I40, $B$2:B40, B40)</f>
        <v>0.66666666666666663</v>
      </c>
      <c r="AN40" s="40">
        <f>AVERAGEIFS($J$2:J40, $B$2:B40, B40)</f>
        <v>0.52</v>
      </c>
      <c r="AO40" s="40">
        <f>AVERAGEIFS($D$2:D40, $B$2:B40, B40)</f>
        <v>0.66666666666666663</v>
      </c>
    </row>
    <row r="41" spans="1:41" x14ac:dyDescent="0.25">
      <c r="A41" s="39">
        <v>46214</v>
      </c>
      <c r="B41" t="s">
        <v>6</v>
      </c>
      <c r="C41">
        <v>20</v>
      </c>
      <c r="D41">
        <v>1</v>
      </c>
      <c r="E41">
        <v>4</v>
      </c>
      <c r="F41">
        <v>3</v>
      </c>
      <c r="G41">
        <v>19</v>
      </c>
      <c r="H41">
        <v>11</v>
      </c>
      <c r="I41">
        <v>0.75</v>
      </c>
      <c r="J41">
        <v>0.57999999999999996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40">
        <f>AVERAGEIFS($C$2:C41, $B$2:B41, B41)</f>
        <v>21.75</v>
      </c>
      <c r="AM41" s="40">
        <f>AVERAGEIFS($I$2:I41, $B$2:B41, B41)</f>
        <v>0.5625</v>
      </c>
      <c r="AN41" s="40">
        <f>AVERAGEIFS($J$2:J41, $B$2:B41, B41)</f>
        <v>0.49</v>
      </c>
      <c r="AO41" s="40">
        <f>AVERAGEIFS($D$2:D41, $B$2:B41, B41)</f>
        <v>0.5</v>
      </c>
    </row>
    <row r="42" spans="1:41" x14ac:dyDescent="0.25">
      <c r="A42" s="39">
        <v>46214</v>
      </c>
      <c r="B42" t="s">
        <v>133</v>
      </c>
      <c r="C42">
        <v>11</v>
      </c>
      <c r="D42">
        <v>1</v>
      </c>
      <c r="E42">
        <v>4</v>
      </c>
      <c r="F42">
        <v>3</v>
      </c>
      <c r="G42">
        <v>19</v>
      </c>
      <c r="H42">
        <v>11</v>
      </c>
      <c r="I42">
        <v>0.75</v>
      </c>
      <c r="J42">
        <v>0.57999999999999996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40">
        <f>AVERAGEIFS($C$2:C42, $B$2:B42, B42)</f>
        <v>10.5</v>
      </c>
      <c r="AM42" s="40">
        <f>AVERAGEIFS($I$2:I42, $B$2:B42, B42)</f>
        <v>0.5</v>
      </c>
      <c r="AN42" s="40">
        <f>AVERAGEIFS($J$2:J42, $B$2:B42, B42)</f>
        <v>0.40499999999999997</v>
      </c>
      <c r="AO42" s="40">
        <f>AVERAGEIFS($D$2:D42, $B$2:B42, B42)</f>
        <v>0.5</v>
      </c>
    </row>
    <row r="43" spans="1:41" x14ac:dyDescent="0.25">
      <c r="A43" s="39">
        <v>46214</v>
      </c>
      <c r="B43" t="s">
        <v>124</v>
      </c>
      <c r="C43">
        <v>18</v>
      </c>
      <c r="D43">
        <v>0</v>
      </c>
      <c r="E43">
        <v>4</v>
      </c>
      <c r="F43">
        <v>1</v>
      </c>
      <c r="G43">
        <v>19</v>
      </c>
      <c r="H43">
        <v>8</v>
      </c>
      <c r="I43">
        <v>0.25</v>
      </c>
      <c r="J43">
        <v>0.42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40">
        <f>AVERAGEIFS($C$2:C43, $B$2:B43, B43)</f>
        <v>18</v>
      </c>
      <c r="AM43" s="40">
        <f>AVERAGEIFS($I$2:I43, $B$2:B43, B43)</f>
        <v>0.25</v>
      </c>
      <c r="AN43" s="40">
        <f>AVERAGEIFS($J$2:J43, $B$2:B43, B43)</f>
        <v>0.42</v>
      </c>
      <c r="AO43" s="40">
        <f>AVERAGEIFS($D$2:D43, $B$2:B43, B43)</f>
        <v>0</v>
      </c>
    </row>
    <row r="44" spans="1:41" x14ac:dyDescent="0.25">
      <c r="A44" s="39">
        <v>46214</v>
      </c>
      <c r="B44" t="s">
        <v>125</v>
      </c>
      <c r="C44">
        <v>6</v>
      </c>
      <c r="D44">
        <v>0</v>
      </c>
      <c r="E44">
        <v>4</v>
      </c>
      <c r="F44">
        <v>1</v>
      </c>
      <c r="G44">
        <v>19</v>
      </c>
      <c r="H44">
        <v>8</v>
      </c>
      <c r="I44">
        <v>0.25</v>
      </c>
      <c r="J44">
        <v>0.42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40">
        <f>AVERAGEIFS($C$2:C44, $B$2:B44, B44)</f>
        <v>6.5</v>
      </c>
      <c r="AM44" s="40">
        <f>AVERAGEIFS($I$2:I44, $B$2:B44, B44)</f>
        <v>0.5625</v>
      </c>
      <c r="AN44" s="40">
        <f>AVERAGEIFS($J$2:J44, $B$2:B44, B44)</f>
        <v>0.5</v>
      </c>
      <c r="AO44" s="40">
        <f>AVERAGEIFS($D$2:D44, $B$2:B44, B44)</f>
        <v>0.5</v>
      </c>
    </row>
    <row r="45" spans="1:41" x14ac:dyDescent="0.25">
      <c r="A45" s="39">
        <v>46214</v>
      </c>
      <c r="B45" t="s">
        <v>2</v>
      </c>
      <c r="C45">
        <v>21</v>
      </c>
      <c r="D45">
        <v>0</v>
      </c>
      <c r="E45">
        <v>4</v>
      </c>
      <c r="F45">
        <v>1</v>
      </c>
      <c r="G45">
        <v>19</v>
      </c>
      <c r="H45">
        <v>8</v>
      </c>
      <c r="I45">
        <v>0.25</v>
      </c>
      <c r="J45">
        <v>0.42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40">
        <f>AVERAGEIFS($C$2:C45, $B$2:B45, B45)</f>
        <v>19.333333333333332</v>
      </c>
      <c r="AM45" s="40">
        <f>AVERAGEIFS($I$2:I45, $B$2:B45, B45)</f>
        <v>0.33333333333333331</v>
      </c>
      <c r="AN45" s="40">
        <f>AVERAGEIFS($J$2:J45, $B$2:B45, B45)</f>
        <v>0.48</v>
      </c>
      <c r="AO45" s="40">
        <f>AVERAGEIFS($D$2:D45, $B$2:B45, B45)</f>
        <v>0.33333333333333331</v>
      </c>
    </row>
    <row r="46" spans="1:41" x14ac:dyDescent="0.25">
      <c r="A46" s="39">
        <v>46214</v>
      </c>
      <c r="B46" t="s">
        <v>113</v>
      </c>
      <c r="C46">
        <v>14</v>
      </c>
      <c r="D46">
        <v>0</v>
      </c>
      <c r="E46">
        <v>4</v>
      </c>
      <c r="F46">
        <v>1</v>
      </c>
      <c r="G46">
        <v>19</v>
      </c>
      <c r="H46">
        <v>8</v>
      </c>
      <c r="I46">
        <v>0.25</v>
      </c>
      <c r="J46">
        <v>0.42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40">
        <f>AVERAGEIFS($C$2:C46, $B$2:B46, B46)</f>
        <v>13</v>
      </c>
      <c r="AM46" s="40">
        <f>AVERAGEIFS($I$2:I46, $B$2:B46, B46)</f>
        <v>0.125</v>
      </c>
      <c r="AN46" s="40">
        <f>AVERAGEIFS($J$2:J46, $B$2:B46, B46)</f>
        <v>0.33499999999999996</v>
      </c>
      <c r="AO46" s="40">
        <f>AVERAGEIFS($D$2:D46, $B$2:B46, B46)</f>
        <v>0</v>
      </c>
    </row>
    <row r="47" spans="1:41" x14ac:dyDescent="0.25">
      <c r="A47" s="39">
        <v>46214</v>
      </c>
      <c r="B47" t="s">
        <v>1</v>
      </c>
      <c r="C47">
        <v>34</v>
      </c>
      <c r="D47">
        <v>0</v>
      </c>
      <c r="E47">
        <v>4</v>
      </c>
      <c r="F47">
        <v>1</v>
      </c>
      <c r="G47">
        <v>19</v>
      </c>
      <c r="H47">
        <v>8</v>
      </c>
      <c r="I47">
        <v>0.25</v>
      </c>
      <c r="J47">
        <v>0.42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40">
        <f>AVERAGEIFS($C$2:C47, $B$2:B47, B47)</f>
        <v>34</v>
      </c>
      <c r="AM47" s="40">
        <f>AVERAGEIFS($I$2:I47, $B$2:B47, B47)</f>
        <v>0.25</v>
      </c>
      <c r="AN47" s="40">
        <f>AVERAGEIFS($J$2:J47, $B$2:B47, B47)</f>
        <v>0.42</v>
      </c>
      <c r="AO47" s="40">
        <f>AVERAGEIFS($D$2:D47, $B$2:B47, B47)</f>
        <v>0</v>
      </c>
    </row>
    <row r="48" spans="1:41" x14ac:dyDescent="0.25">
      <c r="A48" s="39">
        <v>46214</v>
      </c>
      <c r="B48" t="s">
        <v>21</v>
      </c>
      <c r="C48">
        <v>8</v>
      </c>
      <c r="D48">
        <v>0</v>
      </c>
      <c r="E48">
        <v>4</v>
      </c>
      <c r="F48">
        <v>1</v>
      </c>
      <c r="G48">
        <v>19</v>
      </c>
      <c r="H48">
        <v>8</v>
      </c>
      <c r="I48">
        <v>0.25</v>
      </c>
      <c r="J48">
        <v>0.42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40">
        <f>AVERAGEIFS($C$2:C48, $B$2:B48, B48)</f>
        <v>8</v>
      </c>
      <c r="AM48" s="40">
        <f>AVERAGEIFS($I$2:I48, $B$2:B48, B48)</f>
        <v>0.25</v>
      </c>
      <c r="AN48" s="40">
        <f>AVERAGEIFS($J$2:J48, $B$2:B48, B48)</f>
        <v>0.42</v>
      </c>
      <c r="AO48" s="40">
        <f>AVERAGEIFS($D$2:D48, $B$2:B48, B48)</f>
        <v>0</v>
      </c>
    </row>
    <row r="49" spans="1:41" x14ac:dyDescent="0.25">
      <c r="A49" s="39">
        <v>46217</v>
      </c>
      <c r="B49" t="s">
        <v>65</v>
      </c>
      <c r="C49">
        <v>39</v>
      </c>
      <c r="D49">
        <v>1</v>
      </c>
      <c r="E49">
        <v>5</v>
      </c>
      <c r="F49">
        <v>3</v>
      </c>
      <c r="G49">
        <v>24</v>
      </c>
      <c r="H49">
        <v>12</v>
      </c>
      <c r="I49">
        <v>0.6</v>
      </c>
      <c r="J49">
        <v>0.5</v>
      </c>
      <c r="K49">
        <v>0</v>
      </c>
      <c r="L49">
        <v>0</v>
      </c>
      <c r="M49">
        <v>1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23.5</v>
      </c>
      <c r="AM49" s="40">
        <f>AVERAGEIFS($I$2:I49, $B$2:B49, B49)</f>
        <v>0.4</v>
      </c>
      <c r="AN49" s="40">
        <f>AVERAGEIFS($J$2:J49, $B$2:B49, B49)</f>
        <v>0.48</v>
      </c>
      <c r="AO49" s="40">
        <f>AVERAGEIFS($D$2:D49, $B$2:B49, B49)</f>
        <v>0.5</v>
      </c>
    </row>
    <row r="50" spans="1:41" x14ac:dyDescent="0.25">
      <c r="A50" s="39">
        <v>46217</v>
      </c>
      <c r="B50" t="s">
        <v>124</v>
      </c>
      <c r="C50">
        <v>21</v>
      </c>
      <c r="D50">
        <v>1</v>
      </c>
      <c r="E50">
        <v>5</v>
      </c>
      <c r="F50">
        <v>3</v>
      </c>
      <c r="G50">
        <v>24</v>
      </c>
      <c r="H50">
        <v>12</v>
      </c>
      <c r="I50">
        <v>0.6</v>
      </c>
      <c r="J50">
        <v>0.5</v>
      </c>
      <c r="K50">
        <v>0</v>
      </c>
      <c r="L50">
        <v>0</v>
      </c>
      <c r="M50">
        <v>1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19.5</v>
      </c>
      <c r="AM50" s="40">
        <f>AVERAGEIFS($I$2:I50, $B$2:B50, B50)</f>
        <v>0.42499999999999999</v>
      </c>
      <c r="AN50" s="40">
        <f>AVERAGEIFS($J$2:J50, $B$2:B50, B50)</f>
        <v>0.45999999999999996</v>
      </c>
      <c r="AO50" s="40">
        <f>AVERAGEIFS($D$2:D50, $B$2:B50, B50)</f>
        <v>0.5</v>
      </c>
    </row>
    <row r="51" spans="1:41" x14ac:dyDescent="0.25">
      <c r="A51" s="39">
        <v>46217</v>
      </c>
      <c r="B51" t="s">
        <v>133</v>
      </c>
      <c r="C51">
        <v>21</v>
      </c>
      <c r="D51">
        <v>1</v>
      </c>
      <c r="E51">
        <v>5</v>
      </c>
      <c r="F51">
        <v>3</v>
      </c>
      <c r="G51">
        <v>24</v>
      </c>
      <c r="H51">
        <v>12</v>
      </c>
      <c r="I51">
        <v>0.6</v>
      </c>
      <c r="J51">
        <v>0.5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14</v>
      </c>
      <c r="AM51" s="40">
        <f>AVERAGEIFS($I$2:I51, $B$2:B51, B51)</f>
        <v>0.53333333333333333</v>
      </c>
      <c r="AN51" s="40">
        <f>AVERAGEIFS($J$2:J51, $B$2:B51, B51)</f>
        <v>0.4366666666666667</v>
      </c>
      <c r="AO51" s="40">
        <f>AVERAGEIFS($D$2:D51, $B$2:B51, B51)</f>
        <v>0.66666666666666663</v>
      </c>
    </row>
    <row r="52" spans="1:41" x14ac:dyDescent="0.25">
      <c r="A52" s="39">
        <v>46217</v>
      </c>
      <c r="B52" t="s">
        <v>125</v>
      </c>
      <c r="C52">
        <v>12</v>
      </c>
      <c r="D52">
        <v>1</v>
      </c>
      <c r="E52">
        <v>5</v>
      </c>
      <c r="F52">
        <v>3</v>
      </c>
      <c r="G52">
        <v>24</v>
      </c>
      <c r="H52">
        <v>12</v>
      </c>
      <c r="I52">
        <v>0.6</v>
      </c>
      <c r="J52">
        <v>0.5</v>
      </c>
      <c r="K52"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7.6</v>
      </c>
      <c r="AM52" s="40">
        <f>AVERAGEIFS($I$2:I52, $B$2:B52, B52)</f>
        <v>0.57000000000000006</v>
      </c>
      <c r="AN52" s="40">
        <f>AVERAGEIFS($J$2:J52, $B$2:B52, B52)</f>
        <v>0.5</v>
      </c>
      <c r="AO52" s="40">
        <f>AVERAGEIFS($D$2:D52, $B$2:B52, B52)</f>
        <v>0.6</v>
      </c>
    </row>
    <row r="53" spans="1:41" x14ac:dyDescent="0.25">
      <c r="A53" s="39">
        <v>46217</v>
      </c>
      <c r="B53" t="s">
        <v>6</v>
      </c>
      <c r="C53">
        <v>24</v>
      </c>
      <c r="D53">
        <v>1</v>
      </c>
      <c r="E53">
        <v>5</v>
      </c>
      <c r="F53">
        <v>3</v>
      </c>
      <c r="G53">
        <v>24</v>
      </c>
      <c r="H53">
        <v>12</v>
      </c>
      <c r="I53">
        <v>0.6</v>
      </c>
      <c r="J53">
        <v>0.5</v>
      </c>
      <c r="K53">
        <v>0</v>
      </c>
      <c r="L53">
        <v>0</v>
      </c>
      <c r="M53">
        <v>1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22.2</v>
      </c>
      <c r="AM53" s="40">
        <f>AVERAGEIFS($I$2:I53, $B$2:B53, B53)</f>
        <v>0.57000000000000006</v>
      </c>
      <c r="AN53" s="40">
        <f>AVERAGEIFS($J$2:J53, $B$2:B53, B53)</f>
        <v>0.49199999999999999</v>
      </c>
      <c r="AO53" s="40">
        <f>AVERAGEIFS($D$2:D53, $B$2:B53, B53)</f>
        <v>0.6</v>
      </c>
    </row>
    <row r="54" spans="1:41" x14ac:dyDescent="0.25">
      <c r="A54" s="39">
        <v>46217</v>
      </c>
      <c r="B54" t="s">
        <v>196</v>
      </c>
      <c r="C54">
        <v>5</v>
      </c>
      <c r="D54">
        <v>1</v>
      </c>
      <c r="E54">
        <v>5</v>
      </c>
      <c r="F54">
        <v>3</v>
      </c>
      <c r="G54">
        <v>24</v>
      </c>
      <c r="H54">
        <v>12</v>
      </c>
      <c r="I54">
        <v>0.6</v>
      </c>
      <c r="J54">
        <v>0.5</v>
      </c>
      <c r="K54">
        <v>0</v>
      </c>
      <c r="L54">
        <v>0</v>
      </c>
      <c r="M54">
        <v>1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5</v>
      </c>
      <c r="AM54" s="40">
        <f>AVERAGEIFS($I$2:I54, $B$2:B54, B54)</f>
        <v>0.6</v>
      </c>
      <c r="AN54" s="40">
        <f>AVERAGEIFS($J$2:J54, $B$2:B54, B54)</f>
        <v>0.5</v>
      </c>
      <c r="AO54" s="40">
        <f>AVERAGEIFS($D$2:D54, $B$2:B54, B54)</f>
        <v>1</v>
      </c>
    </row>
    <row r="55" spans="1:41" x14ac:dyDescent="0.25">
      <c r="A55" s="39">
        <v>46217</v>
      </c>
      <c r="B55" t="s">
        <v>151</v>
      </c>
      <c r="C55">
        <v>21</v>
      </c>
      <c r="D55">
        <v>0</v>
      </c>
      <c r="E55">
        <v>5</v>
      </c>
      <c r="F55">
        <v>2</v>
      </c>
      <c r="G55">
        <v>24</v>
      </c>
      <c r="H55">
        <v>12</v>
      </c>
      <c r="I55">
        <v>0.4</v>
      </c>
      <c r="J55">
        <v>0.5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1</v>
      </c>
      <c r="AJ55">
        <v>0</v>
      </c>
      <c r="AK55">
        <v>0</v>
      </c>
      <c r="AL55" s="40">
        <f>AVERAGEIFS($C$2:C55, $B$2:B55, B55)</f>
        <v>27</v>
      </c>
      <c r="AM55" s="40">
        <f>AVERAGEIFS($I$2:I55, $B$2:B55, B55)</f>
        <v>0.57499999999999996</v>
      </c>
      <c r="AN55" s="40">
        <f>AVERAGEIFS($J$2:J55, $B$2:B55, B55)</f>
        <v>0.55000000000000004</v>
      </c>
      <c r="AO55" s="40">
        <f>AVERAGEIFS($D$2:D55, $B$2:B55, B55)</f>
        <v>0.5</v>
      </c>
    </row>
    <row r="56" spans="1:41" x14ac:dyDescent="0.25">
      <c r="A56" s="39">
        <v>46217</v>
      </c>
      <c r="B56" t="s">
        <v>112</v>
      </c>
      <c r="C56">
        <v>14</v>
      </c>
      <c r="D56">
        <v>0</v>
      </c>
      <c r="E56">
        <v>5</v>
      </c>
      <c r="F56">
        <v>2</v>
      </c>
      <c r="G56">
        <v>24</v>
      </c>
      <c r="H56">
        <v>12</v>
      </c>
      <c r="I56">
        <v>0.4</v>
      </c>
      <c r="J56">
        <v>0.5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</v>
      </c>
      <c r="AI56">
        <v>1</v>
      </c>
      <c r="AJ56">
        <v>0</v>
      </c>
      <c r="AK56">
        <v>0</v>
      </c>
      <c r="AL56" s="40">
        <f>AVERAGEIFS($C$2:C56, $B$2:B56, B56)</f>
        <v>14</v>
      </c>
      <c r="AM56" s="40">
        <f>AVERAGEIFS($I$2:I56, $B$2:B56, B56)</f>
        <v>0.4</v>
      </c>
      <c r="AN56" s="40">
        <f>AVERAGEIFS($J$2:J56, $B$2:B56, B56)</f>
        <v>0.5</v>
      </c>
      <c r="AO56" s="40">
        <f>AVERAGEIFS($D$2:D56, $B$2:B56, B56)</f>
        <v>0</v>
      </c>
    </row>
    <row r="57" spans="1:41" x14ac:dyDescent="0.25">
      <c r="A57" s="39">
        <v>46217</v>
      </c>
      <c r="B57" t="s">
        <v>253</v>
      </c>
      <c r="C57">
        <v>23</v>
      </c>
      <c r="D57">
        <v>0</v>
      </c>
      <c r="E57">
        <v>5</v>
      </c>
      <c r="F57">
        <v>2</v>
      </c>
      <c r="G57">
        <v>24</v>
      </c>
      <c r="H57">
        <v>12</v>
      </c>
      <c r="I57">
        <v>0.4</v>
      </c>
      <c r="J57">
        <v>0.5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  <c r="AI57">
        <v>1</v>
      </c>
      <c r="AJ57">
        <v>0</v>
      </c>
      <c r="AK57">
        <v>0</v>
      </c>
      <c r="AL57" s="40">
        <f>AVERAGEIFS($C$2:C57, $B$2:B57, B57)</f>
        <v>21.666666666666668</v>
      </c>
      <c r="AM57" s="40">
        <f>AVERAGEIFS($I$2:I57, $B$2:B57, B57)</f>
        <v>0.46666666666666662</v>
      </c>
      <c r="AN57" s="40">
        <f>AVERAGEIFS($J$2:J57, $B$2:B57, B57)</f>
        <v>0.44333333333333336</v>
      </c>
      <c r="AO57" s="40">
        <f>AVERAGEIFS($D$2:D57, $B$2:B57, B57)</f>
        <v>0.33333333333333331</v>
      </c>
    </row>
    <row r="58" spans="1:41" x14ac:dyDescent="0.25">
      <c r="A58" s="39">
        <v>46217</v>
      </c>
      <c r="B58" t="s">
        <v>90</v>
      </c>
      <c r="C58">
        <v>35</v>
      </c>
      <c r="D58">
        <v>0</v>
      </c>
      <c r="E58">
        <v>5</v>
      </c>
      <c r="F58">
        <v>2</v>
      </c>
      <c r="G58">
        <v>24</v>
      </c>
      <c r="H58">
        <v>12</v>
      </c>
      <c r="I58">
        <v>0.4</v>
      </c>
      <c r="J58">
        <v>0.5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1</v>
      </c>
      <c r="AJ58">
        <v>0</v>
      </c>
      <c r="AK58">
        <v>0</v>
      </c>
      <c r="AL58" s="40">
        <f>AVERAGEIFS($C$2:C58, $B$2:B58, B58)</f>
        <v>23</v>
      </c>
      <c r="AM58" s="40">
        <f>AVERAGEIFS($I$2:I58, $B$2:B58, B58)</f>
        <v>0.6</v>
      </c>
      <c r="AN58" s="40">
        <f>AVERAGEIFS($J$2:J58, $B$2:B58, B58)</f>
        <v>0.51500000000000001</v>
      </c>
      <c r="AO58" s="40">
        <f>AVERAGEIFS($D$2:D58, $B$2:B58, B58)</f>
        <v>0.5</v>
      </c>
    </row>
    <row r="59" spans="1:41" x14ac:dyDescent="0.25">
      <c r="A59" s="39">
        <v>46217</v>
      </c>
      <c r="B59" t="s">
        <v>29</v>
      </c>
      <c r="C59">
        <v>10</v>
      </c>
      <c r="D59">
        <v>0</v>
      </c>
      <c r="E59">
        <v>5</v>
      </c>
      <c r="F59">
        <v>2</v>
      </c>
      <c r="G59">
        <v>24</v>
      </c>
      <c r="H59">
        <v>12</v>
      </c>
      <c r="I59">
        <v>0.4</v>
      </c>
      <c r="J59">
        <v>0.5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1</v>
      </c>
      <c r="AJ59">
        <v>0</v>
      </c>
      <c r="AK59">
        <v>0</v>
      </c>
      <c r="AL59" s="40">
        <f>AVERAGEIFS($C$2:C59, $B$2:B59, B59)</f>
        <v>10</v>
      </c>
      <c r="AM59" s="40">
        <f>AVERAGEIFS($I$2:I59, $B$2:B59, B59)</f>
        <v>0.4</v>
      </c>
      <c r="AN59" s="40">
        <f>AVERAGEIFS($J$2:J59, $B$2:B59, B59)</f>
        <v>0.5</v>
      </c>
      <c r="AO59" s="40">
        <f>AVERAGEIFS($D$2:D59, $B$2:B59, B59)</f>
        <v>0</v>
      </c>
    </row>
    <row r="60" spans="1:41" x14ac:dyDescent="0.25">
      <c r="A60" s="39">
        <v>46217</v>
      </c>
      <c r="B60" t="s">
        <v>119</v>
      </c>
      <c r="C60">
        <v>30</v>
      </c>
      <c r="D60">
        <v>0</v>
      </c>
      <c r="E60">
        <v>5</v>
      </c>
      <c r="F60">
        <v>2</v>
      </c>
      <c r="G60">
        <v>24</v>
      </c>
      <c r="H60">
        <v>12</v>
      </c>
      <c r="I60">
        <v>0.4</v>
      </c>
      <c r="J60">
        <v>0.5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1</v>
      </c>
      <c r="AJ60">
        <v>0</v>
      </c>
      <c r="AK60">
        <v>0</v>
      </c>
      <c r="AL60" s="40">
        <f>AVERAGEIFS($C$2:C60, $B$2:B60, B60)</f>
        <v>21.2</v>
      </c>
      <c r="AM60" s="40">
        <f>AVERAGEIFS($I$2:I60, $B$2:B60, B60)</f>
        <v>0.63</v>
      </c>
      <c r="AN60" s="40">
        <f>AVERAGEIFS($J$2:J60, $B$2:B60, B60)</f>
        <v>0.6</v>
      </c>
      <c r="AO60" s="40">
        <f>AVERAGEIFS($D$2:D60, $B$2:B60, B60)</f>
        <v>0.6</v>
      </c>
    </row>
    <row r="61" spans="1:41" x14ac:dyDescent="0.25">
      <c r="A61" s="39"/>
      <c r="AL61" s="40"/>
      <c r="AM61" s="40"/>
      <c r="AN61" s="40"/>
      <c r="AO61" s="40"/>
    </row>
    <row r="62" spans="1:41" x14ac:dyDescent="0.25">
      <c r="A62" s="39"/>
      <c r="AL62" s="40"/>
      <c r="AM62" s="40"/>
      <c r="AN62" s="40"/>
      <c r="AO62" s="40"/>
    </row>
    <row r="63" spans="1:41" x14ac:dyDescent="0.25">
      <c r="A63" s="39"/>
      <c r="AL63" s="40"/>
      <c r="AM63" s="40"/>
      <c r="AN63" s="40"/>
      <c r="AO63" s="40"/>
    </row>
    <row r="64" spans="1:41" x14ac:dyDescent="0.25">
      <c r="A64" s="39"/>
      <c r="AL64" s="40"/>
      <c r="AM64" s="40"/>
      <c r="AN64" s="40"/>
      <c r="AO64" s="40"/>
    </row>
    <row r="65" spans="1:41" x14ac:dyDescent="0.25">
      <c r="A65" s="39"/>
      <c r="AL65" s="40"/>
      <c r="AM65" s="40"/>
      <c r="AN65" s="40"/>
      <c r="AO65" s="40"/>
    </row>
    <row r="66" spans="1:41" x14ac:dyDescent="0.25">
      <c r="A66" s="39"/>
      <c r="AL66" s="40"/>
      <c r="AM66" s="40"/>
      <c r="AN66" s="40"/>
      <c r="AO66" s="40"/>
    </row>
    <row r="67" spans="1:41" x14ac:dyDescent="0.25">
      <c r="A67" s="39"/>
      <c r="AL67" s="40"/>
      <c r="AM67" s="40"/>
      <c r="AN67" s="40"/>
      <c r="AO67" s="40"/>
    </row>
    <row r="68" spans="1:41" x14ac:dyDescent="0.25">
      <c r="A68" s="39"/>
      <c r="AL68" s="40"/>
      <c r="AM68" s="40"/>
      <c r="AN68" s="40"/>
      <c r="AO68" s="40"/>
    </row>
    <row r="69" spans="1:41" x14ac:dyDescent="0.25">
      <c r="A69" s="39"/>
      <c r="AL69" s="40"/>
      <c r="AM69" s="40"/>
      <c r="AN69" s="40"/>
      <c r="AO69" s="40"/>
    </row>
    <row r="70" spans="1:41" x14ac:dyDescent="0.25">
      <c r="A70" s="39"/>
      <c r="AL70" s="40"/>
      <c r="AM70" s="40"/>
      <c r="AN70" s="40"/>
      <c r="AO70" s="40"/>
    </row>
    <row r="71" spans="1:41" x14ac:dyDescent="0.25">
      <c r="A71" s="39"/>
      <c r="AL71" s="40"/>
      <c r="AM71" s="40"/>
      <c r="AN71" s="40"/>
      <c r="AO71" s="40"/>
    </row>
    <row r="72" spans="1:41" x14ac:dyDescent="0.25">
      <c r="A72" s="39"/>
      <c r="AL72" s="40"/>
      <c r="AM72" s="40"/>
      <c r="AN72" s="40"/>
      <c r="AO72" s="40"/>
    </row>
    <row r="73" spans="1:41" x14ac:dyDescent="0.25">
      <c r="A73" s="39"/>
      <c r="AL73" s="40"/>
      <c r="AM73" s="40"/>
      <c r="AN73" s="40"/>
      <c r="AO73" s="40"/>
    </row>
    <row r="74" spans="1:41" x14ac:dyDescent="0.25">
      <c r="A74" s="39"/>
      <c r="AL74" s="40"/>
      <c r="AM74" s="40"/>
      <c r="AN74" s="40"/>
      <c r="AO74" s="40"/>
    </row>
    <row r="75" spans="1:41" x14ac:dyDescent="0.25">
      <c r="A75" s="39"/>
      <c r="AL75" s="40"/>
      <c r="AM75" s="40"/>
      <c r="AN75" s="40"/>
      <c r="AO75" s="40"/>
    </row>
    <row r="76" spans="1:41" x14ac:dyDescent="0.25">
      <c r="A76" s="39"/>
      <c r="AL76" s="40"/>
      <c r="AM76" s="40"/>
      <c r="AN76" s="40"/>
      <c r="AO76" s="40"/>
    </row>
    <row r="77" spans="1:41" x14ac:dyDescent="0.25">
      <c r="A77" s="39"/>
      <c r="AL77" s="40"/>
      <c r="AM77" s="40"/>
      <c r="AN77" s="40"/>
      <c r="AO77" s="40"/>
    </row>
    <row r="78" spans="1:41" x14ac:dyDescent="0.25">
      <c r="A78" s="39"/>
      <c r="AL78" s="40"/>
      <c r="AM78" s="40"/>
      <c r="AN78" s="40"/>
      <c r="AO78" s="40"/>
    </row>
    <row r="79" spans="1:41" x14ac:dyDescent="0.25">
      <c r="A79" s="39"/>
      <c r="AL79" s="40"/>
      <c r="AM79" s="40"/>
      <c r="AN79" s="40"/>
      <c r="AO79" s="40"/>
    </row>
    <row r="80" spans="1:41" x14ac:dyDescent="0.25">
      <c r="A80" s="39"/>
      <c r="AL80" s="40"/>
      <c r="AM80" s="40"/>
      <c r="AN80" s="40"/>
      <c r="AO80" s="40"/>
    </row>
    <row r="81" spans="1:41" x14ac:dyDescent="0.25">
      <c r="A81" s="39"/>
      <c r="AL81" s="40"/>
      <c r="AM81" s="40"/>
      <c r="AN81" s="40"/>
      <c r="AO81" s="40"/>
    </row>
    <row r="82" spans="1:41" x14ac:dyDescent="0.25">
      <c r="A82" s="39"/>
      <c r="AL82" s="40"/>
      <c r="AM82" s="40"/>
      <c r="AN82" s="40"/>
      <c r="AO82" s="40"/>
    </row>
    <row r="83" spans="1:41" x14ac:dyDescent="0.25">
      <c r="A83" s="39"/>
      <c r="AL83" s="40"/>
      <c r="AM83" s="40"/>
      <c r="AN83" s="40"/>
      <c r="AO83" s="40"/>
    </row>
    <row r="84" spans="1:41" x14ac:dyDescent="0.25">
      <c r="A84" s="39"/>
      <c r="AL84" s="40"/>
      <c r="AM84" s="40"/>
      <c r="AN84" s="40"/>
      <c r="AO84" s="40"/>
    </row>
    <row r="85" spans="1:41" x14ac:dyDescent="0.25">
      <c r="A85" s="39"/>
      <c r="AL85" s="40"/>
      <c r="AM85" s="40"/>
      <c r="AN85" s="40"/>
      <c r="AO85" s="40"/>
    </row>
    <row r="86" spans="1:41" x14ac:dyDescent="0.25">
      <c r="A86" s="39"/>
      <c r="AL86" s="40"/>
      <c r="AM86" s="40"/>
      <c r="AN86" s="40"/>
      <c r="AO86" s="40"/>
    </row>
    <row r="87" spans="1:41" x14ac:dyDescent="0.25">
      <c r="A87" s="39"/>
      <c r="AL87" s="40"/>
      <c r="AM87" s="40"/>
      <c r="AN87" s="40"/>
      <c r="AO87" s="40"/>
    </row>
    <row r="88" spans="1:41" x14ac:dyDescent="0.25">
      <c r="A88" s="39"/>
      <c r="AL88" s="40"/>
      <c r="AM88" s="40"/>
      <c r="AN88" s="40"/>
      <c r="AO88" s="40"/>
    </row>
    <row r="89" spans="1:41" x14ac:dyDescent="0.25">
      <c r="A89" s="39"/>
      <c r="AL89" s="40"/>
      <c r="AM89" s="40"/>
      <c r="AN89" s="40"/>
      <c r="AO89" s="40"/>
    </row>
    <row r="90" spans="1:41" x14ac:dyDescent="0.25">
      <c r="A90" s="39"/>
      <c r="AL90" s="40"/>
      <c r="AM90" s="40"/>
      <c r="AN90" s="40"/>
      <c r="AO90" s="40"/>
    </row>
    <row r="91" spans="1:41" x14ac:dyDescent="0.25">
      <c r="A91" s="39"/>
      <c r="AL91" s="40"/>
      <c r="AM91" s="40"/>
      <c r="AN91" s="40"/>
      <c r="AO91" s="40"/>
    </row>
    <row r="92" spans="1:41" x14ac:dyDescent="0.25">
      <c r="A92" s="39"/>
      <c r="AL92" s="40"/>
      <c r="AM92" s="40"/>
      <c r="AN92" s="40"/>
      <c r="AO92" s="40"/>
    </row>
    <row r="93" spans="1:41" x14ac:dyDescent="0.25">
      <c r="A93" s="39"/>
      <c r="AL93" s="40"/>
      <c r="AM93" s="40"/>
      <c r="AN93" s="40"/>
      <c r="AO93" s="40"/>
    </row>
    <row r="94" spans="1:41" x14ac:dyDescent="0.25">
      <c r="A94" s="39"/>
      <c r="AL94" s="40"/>
      <c r="AM94" s="40"/>
      <c r="AN94" s="40"/>
      <c r="AO94" s="40"/>
    </row>
    <row r="95" spans="1:41" x14ac:dyDescent="0.25">
      <c r="A95" s="39"/>
      <c r="AL95" s="40"/>
      <c r="AM95" s="40"/>
      <c r="AN95" s="40"/>
      <c r="AO95" s="40"/>
    </row>
    <row r="96" spans="1:41" x14ac:dyDescent="0.25">
      <c r="A96" s="39"/>
      <c r="AL96" s="40"/>
      <c r="AM96" s="40"/>
      <c r="AN96" s="40"/>
      <c r="AO96" s="40"/>
    </row>
    <row r="97" spans="1:41" x14ac:dyDescent="0.25">
      <c r="A97" s="39"/>
      <c r="AL97" s="40"/>
      <c r="AM97" s="40"/>
      <c r="AN97" s="40"/>
      <c r="AO97" s="40"/>
    </row>
    <row r="98" spans="1:41" x14ac:dyDescent="0.25">
      <c r="A98" s="39"/>
      <c r="AL98" s="40"/>
      <c r="AM98" s="40"/>
      <c r="AN98" s="40"/>
      <c r="AO98" s="40"/>
    </row>
    <row r="99" spans="1:41" x14ac:dyDescent="0.25">
      <c r="A99" s="39"/>
      <c r="AL99" s="40"/>
      <c r="AM99" s="40"/>
      <c r="AN99" s="40"/>
      <c r="AO99" s="40"/>
    </row>
    <row r="100" spans="1:41" x14ac:dyDescent="0.25">
      <c r="A100" s="39"/>
      <c r="AL100" s="40"/>
      <c r="AM100" s="40"/>
      <c r="AN100" s="40"/>
      <c r="AO100" s="40"/>
    </row>
    <row r="101" spans="1:41" x14ac:dyDescent="0.25">
      <c r="A101" s="39"/>
      <c r="AL101" s="40"/>
      <c r="AM101" s="40"/>
      <c r="AN101" s="40"/>
      <c r="AO101" s="40"/>
    </row>
    <row r="102" spans="1:41" x14ac:dyDescent="0.25">
      <c r="A102" s="39"/>
      <c r="AL102" s="40"/>
      <c r="AM102" s="40"/>
      <c r="AN102" s="40"/>
      <c r="AO102" s="40"/>
    </row>
    <row r="103" spans="1:41" x14ac:dyDescent="0.25">
      <c r="A103" s="39"/>
      <c r="AL103" s="40"/>
      <c r="AM103" s="40"/>
      <c r="AN103" s="40"/>
      <c r="AO103" s="40"/>
    </row>
    <row r="104" spans="1:41" x14ac:dyDescent="0.25">
      <c r="A104" s="39"/>
      <c r="AL104" s="40"/>
      <c r="AM104" s="40"/>
      <c r="AN104" s="40"/>
      <c r="AO104" s="40"/>
    </row>
    <row r="105" spans="1:41" x14ac:dyDescent="0.25">
      <c r="A105" s="39"/>
      <c r="AL105" s="40"/>
      <c r="AM105" s="40"/>
      <c r="AN105" s="40"/>
      <c r="AO105" s="40"/>
    </row>
    <row r="106" spans="1:41" x14ac:dyDescent="0.25">
      <c r="A106" s="39"/>
      <c r="AL106" s="40"/>
      <c r="AM106" s="40"/>
      <c r="AN106" s="40"/>
      <c r="AO106" s="40"/>
    </row>
    <row r="107" spans="1:41" x14ac:dyDescent="0.25">
      <c r="A107" s="39"/>
      <c r="AL107" s="40"/>
      <c r="AM107" s="40"/>
      <c r="AN107" s="40"/>
      <c r="AO107" s="40"/>
    </row>
    <row r="108" spans="1:41" x14ac:dyDescent="0.25">
      <c r="A108" s="39"/>
      <c r="AL108" s="40"/>
      <c r="AM108" s="40"/>
      <c r="AN108" s="40"/>
      <c r="AO108" s="40"/>
    </row>
    <row r="109" spans="1:41" x14ac:dyDescent="0.25">
      <c r="A109" s="39"/>
      <c r="AL109" s="40"/>
      <c r="AM109" s="40"/>
      <c r="AN109" s="40"/>
      <c r="AO109" s="40"/>
    </row>
    <row r="110" spans="1:41" x14ac:dyDescent="0.25">
      <c r="A110" s="39"/>
      <c r="AL110" s="40"/>
      <c r="AM110" s="40"/>
      <c r="AN110" s="40"/>
      <c r="AO110" s="40"/>
    </row>
    <row r="111" spans="1:41" x14ac:dyDescent="0.25">
      <c r="A111" s="39"/>
      <c r="AL111" s="40"/>
      <c r="AM111" s="40"/>
      <c r="AN111" s="40"/>
      <c r="AO111" s="40"/>
    </row>
    <row r="112" spans="1:41" x14ac:dyDescent="0.25">
      <c r="A112" s="39"/>
      <c r="AL112" s="40"/>
      <c r="AM112" s="40"/>
      <c r="AN112" s="40"/>
      <c r="AO112" s="40"/>
    </row>
    <row r="113" spans="1:41" x14ac:dyDescent="0.25">
      <c r="A113" s="39"/>
      <c r="AL113" s="40"/>
      <c r="AM113" s="40"/>
      <c r="AN113" s="40"/>
      <c r="AO113" s="40"/>
    </row>
    <row r="114" spans="1:41" x14ac:dyDescent="0.25">
      <c r="A114" s="39"/>
      <c r="AL114" s="40"/>
      <c r="AM114" s="40"/>
      <c r="AN114" s="40"/>
      <c r="AO114" s="40"/>
    </row>
    <row r="115" spans="1:41" x14ac:dyDescent="0.25">
      <c r="A115" s="39"/>
      <c r="AL115" s="40"/>
      <c r="AM115" s="40"/>
      <c r="AN115" s="40"/>
      <c r="AO115" s="40"/>
    </row>
    <row r="116" spans="1:41" x14ac:dyDescent="0.25">
      <c r="A116" s="39"/>
      <c r="AL116" s="40"/>
      <c r="AM116" s="40"/>
      <c r="AN116" s="40"/>
      <c r="AO116" s="40"/>
    </row>
    <row r="117" spans="1:41" x14ac:dyDescent="0.25">
      <c r="A117" s="39"/>
      <c r="AL117" s="40"/>
      <c r="AM117" s="40"/>
      <c r="AN117" s="40"/>
      <c r="AO117" s="40"/>
    </row>
    <row r="118" spans="1:41" x14ac:dyDescent="0.25">
      <c r="A118" s="39"/>
      <c r="AL118" s="40"/>
      <c r="AM118" s="40"/>
      <c r="AN118" s="40"/>
      <c r="AO118" s="40"/>
    </row>
    <row r="119" spans="1:41" x14ac:dyDescent="0.25">
      <c r="A119" s="39"/>
      <c r="AL119" s="40"/>
      <c r="AM119" s="40"/>
      <c r="AN119" s="40"/>
      <c r="AO119" s="40"/>
    </row>
    <row r="120" spans="1:41" x14ac:dyDescent="0.25">
      <c r="A120" s="39"/>
      <c r="AL120" s="40"/>
      <c r="AM120" s="40"/>
      <c r="AN120" s="40"/>
      <c r="AO120" s="40"/>
    </row>
    <row r="121" spans="1:41" x14ac:dyDescent="0.25">
      <c r="A121" s="39"/>
      <c r="AL121" s="40"/>
      <c r="AM121" s="40"/>
      <c r="AN121" s="40"/>
      <c r="AO121" s="40"/>
    </row>
    <row r="122" spans="1:41" x14ac:dyDescent="0.25">
      <c r="A122" s="39"/>
      <c r="AL122" s="40"/>
      <c r="AM122" s="40"/>
      <c r="AN122" s="40"/>
      <c r="AO122" s="40"/>
    </row>
    <row r="123" spans="1:41" x14ac:dyDescent="0.25">
      <c r="A123" s="39"/>
      <c r="AL123" s="40"/>
      <c r="AM123" s="40"/>
      <c r="AN123" s="40"/>
      <c r="AO123" s="40"/>
    </row>
    <row r="124" spans="1:41" x14ac:dyDescent="0.25">
      <c r="A124" s="39"/>
      <c r="AL124" s="40"/>
      <c r="AM124" s="40"/>
      <c r="AN124" s="40"/>
      <c r="AO124" s="40"/>
    </row>
    <row r="125" spans="1:41" x14ac:dyDescent="0.25">
      <c r="A125" s="39"/>
      <c r="AL125" s="40"/>
      <c r="AM125" s="40"/>
      <c r="AN125" s="40"/>
      <c r="AO125" s="40"/>
    </row>
    <row r="126" spans="1:41" x14ac:dyDescent="0.25">
      <c r="A126" s="39"/>
      <c r="AL126" s="40"/>
      <c r="AM126" s="40"/>
      <c r="AN126" s="40"/>
      <c r="AO126" s="40"/>
    </row>
    <row r="127" spans="1:41" x14ac:dyDescent="0.25">
      <c r="A127" s="39"/>
      <c r="AL127" s="40"/>
      <c r="AM127" s="40"/>
      <c r="AN127" s="40"/>
      <c r="AO127" s="40"/>
    </row>
    <row r="128" spans="1:41" x14ac:dyDescent="0.25">
      <c r="A128" s="39"/>
      <c r="AL128" s="40"/>
      <c r="AM128" s="40"/>
      <c r="AN128" s="40"/>
      <c r="AO128" s="40"/>
    </row>
    <row r="129" spans="1:41" x14ac:dyDescent="0.25">
      <c r="A129" s="39"/>
      <c r="AL129" s="40"/>
      <c r="AM129" s="40"/>
      <c r="AN129" s="40"/>
      <c r="AO129" s="40"/>
    </row>
    <row r="130" spans="1:41" x14ac:dyDescent="0.25">
      <c r="A130" s="39"/>
      <c r="AL130" s="40"/>
      <c r="AM130" s="40"/>
      <c r="AN130" s="40"/>
      <c r="AO130" s="40"/>
    </row>
    <row r="131" spans="1:41" x14ac:dyDescent="0.25">
      <c r="A131" s="39"/>
      <c r="AL131" s="40"/>
      <c r="AM131" s="40"/>
      <c r="AN131" s="40"/>
      <c r="AO131" s="40"/>
    </row>
    <row r="132" spans="1:41" x14ac:dyDescent="0.25">
      <c r="A132" s="39"/>
      <c r="AL132" s="40"/>
      <c r="AM132" s="40"/>
      <c r="AN132" s="40"/>
      <c r="AO132" s="40"/>
    </row>
    <row r="133" spans="1:41" x14ac:dyDescent="0.25">
      <c r="A133" s="39"/>
      <c r="AL133" s="40"/>
      <c r="AM133" s="40"/>
      <c r="AN133" s="40"/>
      <c r="AO133" s="40"/>
    </row>
    <row r="134" spans="1:41" x14ac:dyDescent="0.25">
      <c r="A134" s="39"/>
      <c r="AL134" s="40"/>
      <c r="AM134" s="40"/>
      <c r="AN134" s="40"/>
      <c r="AO134" s="40"/>
    </row>
    <row r="135" spans="1:41" x14ac:dyDescent="0.25">
      <c r="A135" s="39"/>
      <c r="AL135" s="40"/>
      <c r="AM135" s="40"/>
      <c r="AN135" s="40"/>
      <c r="AO135" s="40"/>
    </row>
    <row r="136" spans="1:41" x14ac:dyDescent="0.25">
      <c r="A136" s="39"/>
      <c r="AL136" s="40"/>
      <c r="AM136" s="40"/>
      <c r="AN136" s="40"/>
      <c r="AO136" s="40"/>
    </row>
    <row r="137" spans="1:41" x14ac:dyDescent="0.25">
      <c r="A137" s="39"/>
      <c r="AL137" s="40"/>
      <c r="AM137" s="40"/>
      <c r="AN137" s="40"/>
      <c r="AO137" s="40"/>
    </row>
    <row r="138" spans="1:41" x14ac:dyDescent="0.25">
      <c r="A138" s="39"/>
      <c r="AL138" s="40"/>
      <c r="AM138" s="40"/>
      <c r="AN138" s="40"/>
      <c r="AO138" s="40"/>
    </row>
    <row r="139" spans="1:41" x14ac:dyDescent="0.25">
      <c r="A139" s="39"/>
      <c r="AL139" s="40"/>
      <c r="AM139" s="40"/>
      <c r="AN139" s="40"/>
      <c r="AO139" s="40"/>
    </row>
    <row r="140" spans="1:41" x14ac:dyDescent="0.25">
      <c r="A140" s="39"/>
      <c r="AL140" s="40"/>
      <c r="AM140" s="40"/>
      <c r="AN140" s="40"/>
      <c r="AO140" s="40"/>
    </row>
    <row r="141" spans="1:41" x14ac:dyDescent="0.25">
      <c r="A141" s="39"/>
      <c r="AL141" s="40"/>
      <c r="AM141" s="40"/>
      <c r="AN141" s="40"/>
      <c r="AO141" s="40"/>
    </row>
    <row r="142" spans="1:41" x14ac:dyDescent="0.25">
      <c r="A142" s="39"/>
      <c r="AL142" s="40"/>
      <c r="AM142" s="40"/>
      <c r="AN142" s="40"/>
      <c r="AO142" s="40"/>
    </row>
    <row r="143" spans="1:41" x14ac:dyDescent="0.25">
      <c r="A143" s="39"/>
      <c r="AL143" s="40"/>
      <c r="AM143" s="40"/>
      <c r="AN143" s="40"/>
      <c r="AO143" s="40"/>
    </row>
    <row r="144" spans="1:41" x14ac:dyDescent="0.25">
      <c r="A144" s="39"/>
      <c r="AL144" s="40"/>
      <c r="AM144" s="40"/>
      <c r="AN144" s="40"/>
      <c r="AO144" s="40"/>
    </row>
    <row r="145" spans="1:41" x14ac:dyDescent="0.25">
      <c r="A145" s="39"/>
      <c r="AL145" s="40"/>
      <c r="AM145" s="40"/>
      <c r="AN145" s="40"/>
      <c r="AO145" s="40"/>
    </row>
    <row r="146" spans="1:41" x14ac:dyDescent="0.25">
      <c r="A146" s="39"/>
      <c r="AL146" s="40"/>
      <c r="AM146" s="40"/>
      <c r="AN146" s="40"/>
      <c r="AO146" s="40"/>
    </row>
    <row r="147" spans="1:41" x14ac:dyDescent="0.25">
      <c r="A147" s="39"/>
      <c r="AL147" s="40"/>
      <c r="AM147" s="40"/>
      <c r="AN147" s="40"/>
      <c r="AO147" s="40"/>
    </row>
    <row r="148" spans="1:41" x14ac:dyDescent="0.25">
      <c r="A148" s="39"/>
      <c r="AL148" s="40"/>
      <c r="AM148" s="40"/>
      <c r="AN148" s="40"/>
      <c r="AO148" s="40"/>
    </row>
    <row r="149" spans="1:41" x14ac:dyDescent="0.25">
      <c r="A149" s="39"/>
      <c r="AL149" s="40"/>
      <c r="AM149" s="40"/>
      <c r="AN149" s="40"/>
      <c r="AO149" s="40"/>
    </row>
    <row r="150" spans="1:41" x14ac:dyDescent="0.25">
      <c r="A150" s="39"/>
      <c r="AL150" s="40"/>
      <c r="AM150" s="40"/>
      <c r="AN150" s="40"/>
      <c r="AO150" s="40"/>
    </row>
    <row r="151" spans="1:41" x14ac:dyDescent="0.25">
      <c r="A151" s="39"/>
      <c r="AL151" s="40"/>
      <c r="AM151" s="40"/>
      <c r="AN151" s="40"/>
      <c r="AO151" s="40"/>
    </row>
    <row r="152" spans="1:41" x14ac:dyDescent="0.25">
      <c r="A152" s="39"/>
      <c r="AL152" s="40"/>
      <c r="AM152" s="40"/>
      <c r="AN152" s="40"/>
      <c r="AO152" s="40"/>
    </row>
    <row r="153" spans="1:41" x14ac:dyDescent="0.25">
      <c r="A153" s="39"/>
      <c r="AL153" s="40"/>
      <c r="AM153" s="40"/>
      <c r="AN153" s="40"/>
      <c r="AO153" s="40"/>
    </row>
    <row r="154" spans="1:41" x14ac:dyDescent="0.25">
      <c r="A154" s="39"/>
      <c r="AL154" s="40"/>
      <c r="AM154" s="40"/>
      <c r="AN154" s="40"/>
      <c r="AO154" s="40"/>
    </row>
    <row r="155" spans="1:41" x14ac:dyDescent="0.25">
      <c r="A155" s="39"/>
      <c r="AL155" s="40"/>
      <c r="AM155" s="40"/>
      <c r="AN155" s="40"/>
      <c r="AO155" s="40"/>
    </row>
    <row r="156" spans="1:41" x14ac:dyDescent="0.25">
      <c r="A156" s="39"/>
      <c r="AL156" s="40"/>
      <c r="AM156" s="40"/>
      <c r="AN156" s="40"/>
      <c r="AO156" s="40"/>
    </row>
    <row r="157" spans="1:41" x14ac:dyDescent="0.25">
      <c r="A157" s="39"/>
      <c r="AL157" s="40"/>
      <c r="AM157" s="40"/>
      <c r="AN157" s="40"/>
      <c r="AO157" s="40"/>
    </row>
    <row r="158" spans="1:41" x14ac:dyDescent="0.25">
      <c r="A158" s="39"/>
      <c r="AL158" s="40"/>
      <c r="AM158" s="40"/>
      <c r="AN158" s="40"/>
      <c r="AO158" s="40"/>
    </row>
    <row r="159" spans="1:41" x14ac:dyDescent="0.25">
      <c r="A159" s="39"/>
      <c r="AL159" s="40"/>
      <c r="AM159" s="40"/>
      <c r="AN159" s="40"/>
      <c r="AO159" s="40"/>
    </row>
    <row r="160" spans="1:41" x14ac:dyDescent="0.25">
      <c r="A160" s="39"/>
      <c r="AL160" s="40"/>
      <c r="AM160" s="40"/>
      <c r="AN160" s="40"/>
      <c r="AO160" s="40"/>
    </row>
    <row r="161" spans="1:41" x14ac:dyDescent="0.25">
      <c r="A161" s="39"/>
      <c r="AL161" s="40"/>
      <c r="AM161" s="40"/>
      <c r="AN161" s="40"/>
      <c r="AO161" s="40"/>
    </row>
    <row r="162" spans="1:41" x14ac:dyDescent="0.25">
      <c r="A162" s="39"/>
      <c r="AL162" s="40"/>
      <c r="AM162" s="40"/>
      <c r="AN162" s="40"/>
      <c r="AO162" s="40"/>
    </row>
    <row r="163" spans="1:41" x14ac:dyDescent="0.25">
      <c r="A163" s="39"/>
      <c r="AL163" s="40"/>
      <c r="AM163" s="40"/>
      <c r="AN163" s="40"/>
      <c r="AO163" s="40"/>
    </row>
    <row r="164" spans="1:41" x14ac:dyDescent="0.25">
      <c r="A164" s="39"/>
      <c r="AL164" s="40"/>
      <c r="AM164" s="40"/>
      <c r="AN164" s="40"/>
      <c r="AO164" s="40"/>
    </row>
    <row r="165" spans="1:41" x14ac:dyDescent="0.25">
      <c r="A165" s="39"/>
      <c r="AL165" s="40"/>
      <c r="AM165" s="40"/>
      <c r="AN165" s="40"/>
      <c r="AO165" s="40"/>
    </row>
    <row r="166" spans="1:41" x14ac:dyDescent="0.25">
      <c r="A166" s="39"/>
      <c r="AL166" s="40"/>
      <c r="AM166" s="40"/>
      <c r="AN166" s="40"/>
      <c r="AO166" s="40"/>
    </row>
    <row r="167" spans="1:41" x14ac:dyDescent="0.25">
      <c r="A167" s="39"/>
      <c r="AL167" s="40"/>
      <c r="AM167" s="40"/>
      <c r="AN167" s="40"/>
      <c r="AO167" s="40"/>
    </row>
    <row r="168" spans="1:41" x14ac:dyDescent="0.25">
      <c r="A168" s="39"/>
      <c r="AL168" s="40"/>
      <c r="AM168" s="40"/>
      <c r="AN168" s="40"/>
      <c r="AO168" s="40"/>
    </row>
    <row r="169" spans="1:41" x14ac:dyDescent="0.25">
      <c r="A169" s="39"/>
      <c r="AL169" s="40"/>
      <c r="AM169" s="40"/>
      <c r="AN169" s="40"/>
      <c r="AO169" s="40"/>
    </row>
    <row r="170" spans="1:41" x14ac:dyDescent="0.25">
      <c r="A170" s="39"/>
      <c r="AL170" s="40"/>
      <c r="AM170" s="40"/>
      <c r="AN170" s="40"/>
      <c r="AO170" s="40"/>
    </row>
    <row r="171" spans="1:41" x14ac:dyDescent="0.25">
      <c r="A171" s="39"/>
      <c r="AL171" s="40"/>
      <c r="AM171" s="40"/>
      <c r="AN171" s="40"/>
      <c r="AO171" s="40"/>
    </row>
    <row r="172" spans="1:41" x14ac:dyDescent="0.25">
      <c r="A172" s="39"/>
      <c r="AL172" s="40"/>
      <c r="AM172" s="40"/>
      <c r="AN172" s="40"/>
      <c r="AO172" s="40"/>
    </row>
    <row r="173" spans="1:41" x14ac:dyDescent="0.25">
      <c r="A173" s="39"/>
      <c r="AL173" s="40"/>
      <c r="AM173" s="40"/>
      <c r="AN173" s="40"/>
      <c r="AO173" s="40"/>
    </row>
    <row r="174" spans="1:41" x14ac:dyDescent="0.25">
      <c r="A174" s="39"/>
      <c r="AL174" s="40"/>
      <c r="AM174" s="40"/>
      <c r="AN174" s="40"/>
      <c r="AO174" s="40"/>
    </row>
    <row r="175" spans="1:41" x14ac:dyDescent="0.25">
      <c r="A175" s="39"/>
      <c r="AL175" s="40"/>
      <c r="AM175" s="40"/>
      <c r="AN175" s="40"/>
      <c r="AO175" s="40"/>
    </row>
    <row r="176" spans="1:41" x14ac:dyDescent="0.25">
      <c r="A176" s="39"/>
      <c r="AL176" s="40"/>
      <c r="AM176" s="40"/>
      <c r="AN176" s="40"/>
      <c r="AO176" s="40"/>
    </row>
    <row r="177" spans="1:41" x14ac:dyDescent="0.25">
      <c r="A177" s="39"/>
      <c r="AL177" s="40"/>
      <c r="AM177" s="40"/>
      <c r="AN177" s="40"/>
      <c r="AO177" s="40"/>
    </row>
    <row r="178" spans="1:41" x14ac:dyDescent="0.25">
      <c r="A178" s="39"/>
      <c r="AL178" s="40"/>
      <c r="AM178" s="40"/>
      <c r="AN178" s="40"/>
      <c r="AO178" s="40"/>
    </row>
    <row r="179" spans="1:41" x14ac:dyDescent="0.25">
      <c r="A179" s="39"/>
      <c r="AL179" s="40"/>
      <c r="AM179" s="40"/>
      <c r="AN179" s="40"/>
      <c r="AO179" s="40"/>
    </row>
    <row r="180" spans="1:41" x14ac:dyDescent="0.25">
      <c r="A180" s="39"/>
      <c r="AL180" s="40"/>
      <c r="AM180" s="40"/>
      <c r="AN180" s="40"/>
      <c r="AO180" s="40"/>
    </row>
    <row r="181" spans="1:41" x14ac:dyDescent="0.25">
      <c r="A181" s="39"/>
      <c r="AL181" s="40"/>
      <c r="AM181" s="40"/>
      <c r="AN181" s="40"/>
      <c r="AO181" s="40"/>
    </row>
    <row r="182" spans="1:41" x14ac:dyDescent="0.25">
      <c r="A182" s="39"/>
      <c r="AL182" s="40"/>
      <c r="AM182" s="40"/>
      <c r="AN182" s="40"/>
      <c r="AO182" s="40"/>
    </row>
    <row r="183" spans="1:41" x14ac:dyDescent="0.25">
      <c r="A183" s="39"/>
      <c r="AL183" s="40"/>
      <c r="AM183" s="40"/>
      <c r="AN183" s="40"/>
      <c r="AO183" s="40"/>
    </row>
    <row r="184" spans="1:41" x14ac:dyDescent="0.25">
      <c r="A184" s="39"/>
      <c r="AL184" s="40"/>
      <c r="AM184" s="40"/>
      <c r="AN184" s="40"/>
      <c r="AO184" s="40"/>
    </row>
    <row r="185" spans="1:41" x14ac:dyDescent="0.25">
      <c r="A185" s="39"/>
      <c r="AL185" s="40"/>
      <c r="AM185" s="40"/>
      <c r="AN185" s="40"/>
      <c r="AO185" s="40"/>
    </row>
    <row r="186" spans="1:41" x14ac:dyDescent="0.25">
      <c r="A186" s="39"/>
      <c r="AL186" s="40"/>
      <c r="AM186" s="40"/>
      <c r="AN186" s="40"/>
      <c r="AO186" s="40"/>
    </row>
    <row r="187" spans="1:41" x14ac:dyDescent="0.25">
      <c r="A187" s="39"/>
      <c r="AL187" s="40"/>
      <c r="AM187" s="40"/>
      <c r="AN187" s="40"/>
      <c r="AO187" s="40"/>
    </row>
    <row r="188" spans="1:41" x14ac:dyDescent="0.25">
      <c r="A188" s="39"/>
      <c r="AL188" s="40"/>
      <c r="AM188" s="40"/>
      <c r="AN188" s="40"/>
      <c r="AO188" s="40"/>
    </row>
    <row r="189" spans="1:41" x14ac:dyDescent="0.25">
      <c r="A189" s="39"/>
      <c r="AL189" s="40"/>
      <c r="AM189" s="40"/>
      <c r="AN189" s="40"/>
      <c r="AO189" s="40"/>
    </row>
    <row r="190" spans="1:41" x14ac:dyDescent="0.25">
      <c r="A190" s="39"/>
      <c r="AL190" s="40"/>
      <c r="AM190" s="40"/>
      <c r="AN190" s="40"/>
      <c r="AO190" s="40"/>
    </row>
    <row r="191" spans="1:41" x14ac:dyDescent="0.25">
      <c r="A191" s="39"/>
      <c r="AL191" s="40"/>
      <c r="AM191" s="40"/>
      <c r="AN191" s="40"/>
      <c r="AO191" s="40"/>
    </row>
    <row r="192" spans="1:41" x14ac:dyDescent="0.25">
      <c r="A192" s="39"/>
      <c r="AL192" s="40"/>
      <c r="AM192" s="40"/>
      <c r="AN192" s="40"/>
      <c r="AO192" s="40"/>
    </row>
    <row r="193" spans="1:41" x14ac:dyDescent="0.25">
      <c r="A193" s="39"/>
      <c r="AL193" s="40"/>
      <c r="AM193" s="40"/>
      <c r="AN193" s="40"/>
      <c r="AO193" s="40"/>
    </row>
    <row r="194" spans="1:41" x14ac:dyDescent="0.25">
      <c r="A194" s="39"/>
      <c r="AL194" s="40"/>
      <c r="AM194" s="40"/>
      <c r="AN194" s="40"/>
      <c r="AO194" s="40"/>
    </row>
    <row r="195" spans="1:41" x14ac:dyDescent="0.25">
      <c r="A195" s="39"/>
      <c r="AL195" s="40"/>
      <c r="AM195" s="40"/>
      <c r="AN195" s="40"/>
      <c r="AO195" s="40"/>
    </row>
    <row r="196" spans="1:41" x14ac:dyDescent="0.25">
      <c r="A196" s="39"/>
      <c r="AL196" s="40"/>
      <c r="AM196" s="40"/>
      <c r="AN196" s="40"/>
      <c r="AO196" s="40"/>
    </row>
    <row r="197" spans="1:41" x14ac:dyDescent="0.25">
      <c r="A197" s="39"/>
      <c r="AL197" s="40"/>
      <c r="AM197" s="40"/>
      <c r="AN197" s="40"/>
      <c r="AO197" s="40"/>
    </row>
    <row r="198" spans="1:41" x14ac:dyDescent="0.25">
      <c r="A198" s="39"/>
      <c r="AL198" s="40"/>
      <c r="AM198" s="40"/>
      <c r="AN198" s="40"/>
      <c r="AO198" s="40"/>
    </row>
    <row r="199" spans="1:41" x14ac:dyDescent="0.25">
      <c r="A199" s="39"/>
      <c r="AL199" s="40"/>
      <c r="AM199" s="40"/>
      <c r="AN199" s="40"/>
      <c r="AO199" s="40"/>
    </row>
    <row r="200" spans="1:41" x14ac:dyDescent="0.25">
      <c r="A200" s="39"/>
      <c r="AL200" s="40"/>
      <c r="AM200" s="40"/>
      <c r="AN200" s="40"/>
      <c r="AO200" s="40"/>
    </row>
    <row r="201" spans="1:41" x14ac:dyDescent="0.25">
      <c r="A201" s="39"/>
      <c r="AL201" s="40"/>
      <c r="AM201" s="40"/>
      <c r="AN201" s="40"/>
      <c r="AO201" s="40"/>
    </row>
    <row r="202" spans="1:41" x14ac:dyDescent="0.25">
      <c r="A202" s="39"/>
      <c r="AL202" s="40"/>
      <c r="AM202" s="40"/>
      <c r="AN202" s="40"/>
      <c r="AO202" s="40"/>
    </row>
    <row r="203" spans="1:41" x14ac:dyDescent="0.25">
      <c r="A203" s="39"/>
      <c r="AL203" s="40"/>
      <c r="AM203" s="40"/>
      <c r="AN203" s="40"/>
      <c r="AO203" s="40"/>
    </row>
    <row r="204" spans="1:41" x14ac:dyDescent="0.25">
      <c r="A204" s="39"/>
      <c r="AL204" s="40"/>
      <c r="AM204" s="40"/>
      <c r="AN204" s="40"/>
      <c r="AO204" s="40"/>
    </row>
    <row r="205" spans="1:41" x14ac:dyDescent="0.25">
      <c r="A205" s="39"/>
      <c r="AL205" s="40"/>
      <c r="AM205" s="40"/>
      <c r="AN205" s="40"/>
      <c r="AO205" s="40"/>
    </row>
    <row r="206" spans="1:41" x14ac:dyDescent="0.25">
      <c r="A206" s="39"/>
      <c r="AL206" s="40"/>
      <c r="AM206" s="40"/>
      <c r="AN206" s="40"/>
      <c r="AO206" s="40"/>
    </row>
    <row r="207" spans="1:41" x14ac:dyDescent="0.25">
      <c r="A207" s="39"/>
      <c r="AL207" s="40"/>
      <c r="AM207" s="40"/>
      <c r="AN207" s="40"/>
      <c r="AO207" s="40"/>
    </row>
    <row r="208" spans="1:41" x14ac:dyDescent="0.25">
      <c r="A208" s="39"/>
      <c r="AL208" s="40"/>
      <c r="AM208" s="40"/>
      <c r="AN208" s="40"/>
      <c r="AO208" s="40"/>
    </row>
    <row r="209" spans="1:41" x14ac:dyDescent="0.25">
      <c r="A209" s="39"/>
      <c r="AL209" s="40"/>
      <c r="AM209" s="40"/>
      <c r="AN209" s="40"/>
      <c r="AO209" s="40"/>
    </row>
    <row r="210" spans="1:41" x14ac:dyDescent="0.25">
      <c r="A210" s="39"/>
      <c r="AL210" s="40"/>
      <c r="AM210" s="40"/>
      <c r="AN210" s="40"/>
      <c r="AO210" s="40"/>
    </row>
    <row r="211" spans="1:41" x14ac:dyDescent="0.25">
      <c r="A211" s="39"/>
      <c r="AL211" s="40"/>
      <c r="AM211" s="40"/>
      <c r="AN211" s="40"/>
      <c r="AO211" s="40"/>
    </row>
    <row r="212" spans="1:41" x14ac:dyDescent="0.25">
      <c r="A212" s="39"/>
      <c r="AL212" s="40"/>
      <c r="AM212" s="40"/>
      <c r="AN212" s="40"/>
      <c r="AO212" s="40"/>
    </row>
    <row r="213" spans="1:41" x14ac:dyDescent="0.25">
      <c r="A213" s="39"/>
      <c r="AL213" s="40"/>
      <c r="AM213" s="40"/>
      <c r="AN213" s="40"/>
      <c r="AO213" s="40"/>
    </row>
    <row r="214" spans="1:41" x14ac:dyDescent="0.25">
      <c r="A214" s="39"/>
      <c r="AL214" s="40"/>
      <c r="AM214" s="40"/>
      <c r="AN214" s="40"/>
      <c r="AO214" s="40"/>
    </row>
    <row r="215" spans="1:41" x14ac:dyDescent="0.25">
      <c r="A215" s="39"/>
      <c r="AL215" s="40"/>
      <c r="AM215" s="40"/>
      <c r="AN215" s="40"/>
      <c r="AO215" s="40"/>
    </row>
    <row r="216" spans="1:41" x14ac:dyDescent="0.25">
      <c r="A216" s="39"/>
      <c r="AL216" s="40"/>
      <c r="AM216" s="40"/>
      <c r="AN216" s="40"/>
      <c r="AO216" s="40"/>
    </row>
    <row r="217" spans="1:41" x14ac:dyDescent="0.25">
      <c r="A217" s="39"/>
      <c r="AL217" s="40"/>
      <c r="AM217" s="40"/>
      <c r="AN217" s="40"/>
      <c r="AO217" s="40"/>
    </row>
    <row r="218" spans="1:41" x14ac:dyDescent="0.25">
      <c r="A218" s="39"/>
      <c r="AL218" s="40"/>
      <c r="AM218" s="40"/>
      <c r="AN218" s="40"/>
      <c r="AO218" s="40"/>
    </row>
    <row r="219" spans="1:41" x14ac:dyDescent="0.25">
      <c r="A219" s="39"/>
      <c r="AL219" s="40"/>
      <c r="AM219" s="40"/>
      <c r="AN219" s="40"/>
      <c r="AO219" s="40"/>
    </row>
    <row r="220" spans="1:41" x14ac:dyDescent="0.25">
      <c r="A220" s="39"/>
      <c r="AL220" s="40"/>
      <c r="AM220" s="40"/>
      <c r="AN220" s="40"/>
      <c r="AO220" s="40"/>
    </row>
    <row r="221" spans="1:41" x14ac:dyDescent="0.25">
      <c r="A221" s="39"/>
      <c r="AL221" s="40"/>
      <c r="AM221" s="40"/>
      <c r="AN221" s="40"/>
      <c r="AO221" s="40"/>
    </row>
    <row r="222" spans="1:41" x14ac:dyDescent="0.25">
      <c r="A222" s="39"/>
      <c r="AL222" s="40"/>
      <c r="AM222" s="40"/>
      <c r="AN222" s="40"/>
      <c r="AO222" s="40"/>
    </row>
    <row r="223" spans="1:41" x14ac:dyDescent="0.25">
      <c r="A223" s="39"/>
      <c r="AL223" s="40"/>
      <c r="AM223" s="40"/>
      <c r="AN223" s="40"/>
      <c r="AO223" s="40"/>
    </row>
    <row r="224" spans="1:41" x14ac:dyDescent="0.25">
      <c r="A224" s="39"/>
      <c r="AL224" s="40"/>
      <c r="AM224" s="40"/>
      <c r="AN224" s="40"/>
      <c r="AO224" s="40"/>
    </row>
    <row r="225" spans="1:41" x14ac:dyDescent="0.25">
      <c r="A225" s="39"/>
      <c r="AL225" s="40"/>
      <c r="AM225" s="40"/>
      <c r="AN225" s="40"/>
      <c r="AO225" s="40"/>
    </row>
    <row r="226" spans="1:41" x14ac:dyDescent="0.25">
      <c r="A226" s="39"/>
      <c r="AL226" s="40"/>
      <c r="AM226" s="40"/>
      <c r="AN226" s="40"/>
      <c r="AO226" s="40"/>
    </row>
    <row r="227" spans="1:41" x14ac:dyDescent="0.25">
      <c r="A227" s="39"/>
      <c r="AL227" s="40"/>
      <c r="AM227" s="40"/>
      <c r="AN227" s="40"/>
      <c r="AO227" s="40"/>
    </row>
    <row r="228" spans="1:41" x14ac:dyDescent="0.25">
      <c r="A228" s="39"/>
      <c r="AL228" s="40"/>
      <c r="AM228" s="40"/>
      <c r="AN228" s="40"/>
      <c r="AO228" s="40"/>
    </row>
    <row r="229" spans="1:41" x14ac:dyDescent="0.25">
      <c r="A229" s="39"/>
      <c r="AL229" s="40"/>
      <c r="AM229" s="40"/>
      <c r="AN229" s="40"/>
      <c r="AO229" s="40"/>
    </row>
    <row r="230" spans="1:41" x14ac:dyDescent="0.25">
      <c r="A230" s="39"/>
      <c r="AL230" s="40"/>
      <c r="AM230" s="40"/>
      <c r="AN230" s="40"/>
      <c r="AO230" s="40"/>
    </row>
    <row r="231" spans="1:41" x14ac:dyDescent="0.25">
      <c r="A231" s="39"/>
      <c r="AL231" s="40"/>
      <c r="AM231" s="40"/>
      <c r="AN231" s="40"/>
      <c r="AO231" s="40"/>
    </row>
    <row r="232" spans="1:41" x14ac:dyDescent="0.25">
      <c r="A232" s="39"/>
      <c r="AL232" s="40"/>
      <c r="AM232" s="40"/>
      <c r="AN232" s="40"/>
      <c r="AO232" s="40"/>
    </row>
    <row r="233" spans="1:41" x14ac:dyDescent="0.25">
      <c r="A233" s="39"/>
      <c r="AL233" s="40"/>
      <c r="AM233" s="40"/>
      <c r="AN233" s="40"/>
      <c r="AO233" s="40"/>
    </row>
    <row r="234" spans="1:41" x14ac:dyDescent="0.25">
      <c r="A234" s="39"/>
      <c r="AL234" s="40"/>
      <c r="AM234" s="40"/>
      <c r="AN234" s="40"/>
      <c r="AO234" s="40"/>
    </row>
    <row r="235" spans="1:41" x14ac:dyDescent="0.25">
      <c r="A235" s="39"/>
      <c r="AL235" s="40"/>
      <c r="AM235" s="40"/>
      <c r="AN235" s="40"/>
      <c r="AO235" s="40"/>
    </row>
    <row r="236" spans="1:41" x14ac:dyDescent="0.25">
      <c r="A236" s="39"/>
      <c r="AL236" s="40"/>
      <c r="AM236" s="40"/>
      <c r="AN236" s="40"/>
      <c r="AO236" s="40"/>
    </row>
    <row r="237" spans="1:41" x14ac:dyDescent="0.25">
      <c r="A237" s="39"/>
      <c r="AL237" s="40"/>
      <c r="AM237" s="40"/>
      <c r="AN237" s="40"/>
      <c r="AO237" s="40"/>
    </row>
    <row r="238" spans="1:41" x14ac:dyDescent="0.25">
      <c r="A238" s="39"/>
      <c r="AL238" s="40"/>
      <c r="AM238" s="40"/>
      <c r="AN238" s="40"/>
      <c r="AO238" s="40"/>
    </row>
    <row r="239" spans="1:41" x14ac:dyDescent="0.25">
      <c r="A239" s="39"/>
      <c r="AL239" s="40"/>
      <c r="AM239" s="40"/>
      <c r="AN239" s="40"/>
      <c r="AO239" s="40"/>
    </row>
    <row r="240" spans="1:41" x14ac:dyDescent="0.25">
      <c r="A240" s="39"/>
      <c r="AL240" s="40"/>
      <c r="AM240" s="40"/>
      <c r="AN240" s="40"/>
      <c r="AO240" s="40"/>
    </row>
    <row r="241" spans="1:41" x14ac:dyDescent="0.25">
      <c r="A241" s="39"/>
      <c r="AL241" s="40"/>
      <c r="AM241" s="40"/>
      <c r="AN241" s="40"/>
      <c r="AO241" s="40"/>
    </row>
    <row r="242" spans="1:41" x14ac:dyDescent="0.25">
      <c r="A242" s="39"/>
      <c r="AL242" s="40"/>
      <c r="AM242" s="40"/>
      <c r="AN242" s="40"/>
      <c r="AO242" s="40"/>
    </row>
    <row r="243" spans="1:41" x14ac:dyDescent="0.25">
      <c r="A243" s="39"/>
      <c r="AL243" s="40"/>
      <c r="AM243" s="40"/>
      <c r="AN243" s="40"/>
      <c r="AO243" s="40"/>
    </row>
    <row r="244" spans="1:41" x14ac:dyDescent="0.25">
      <c r="A244" s="39"/>
      <c r="AL244" s="40"/>
      <c r="AM244" s="40"/>
      <c r="AN244" s="40"/>
      <c r="AO244" s="40"/>
    </row>
    <row r="245" spans="1:41" x14ac:dyDescent="0.25">
      <c r="A245" s="39"/>
      <c r="AL245" s="40"/>
      <c r="AM245" s="40"/>
      <c r="AN245" s="40"/>
      <c r="AO245" s="40"/>
    </row>
    <row r="246" spans="1:41" x14ac:dyDescent="0.25">
      <c r="A246" s="39"/>
      <c r="AL246" s="40"/>
      <c r="AM246" s="40"/>
      <c r="AN246" s="40"/>
      <c r="AO246" s="40"/>
    </row>
    <row r="247" spans="1:41" x14ac:dyDescent="0.25">
      <c r="A247" s="39"/>
      <c r="AL247" s="40"/>
      <c r="AM247" s="40"/>
      <c r="AN247" s="40"/>
      <c r="AO247" s="40"/>
    </row>
    <row r="248" spans="1:41" x14ac:dyDescent="0.25">
      <c r="A248" s="39"/>
      <c r="AL248" s="40"/>
      <c r="AM248" s="40"/>
      <c r="AN248" s="40"/>
      <c r="AO248" s="40"/>
    </row>
    <row r="249" spans="1:41" x14ac:dyDescent="0.25">
      <c r="A249" s="39"/>
      <c r="AL249" s="40"/>
      <c r="AM249" s="40"/>
      <c r="AN249" s="40"/>
      <c r="AO249" s="40"/>
    </row>
    <row r="250" spans="1:41" x14ac:dyDescent="0.25">
      <c r="A250" s="39"/>
      <c r="AL250" s="40"/>
      <c r="AM250" s="40"/>
      <c r="AN250" s="40"/>
      <c r="AO250" s="40"/>
    </row>
    <row r="251" spans="1:41" x14ac:dyDescent="0.25">
      <c r="A251" s="39"/>
      <c r="AL251" s="40"/>
      <c r="AM251" s="40"/>
      <c r="AN251" s="40"/>
      <c r="AO251" s="40"/>
    </row>
    <row r="252" spans="1:41" x14ac:dyDescent="0.25">
      <c r="A252" s="39"/>
      <c r="AL252" s="40"/>
      <c r="AM252" s="40"/>
      <c r="AN252" s="40"/>
      <c r="AO252" s="40"/>
    </row>
    <row r="253" spans="1:41" x14ac:dyDescent="0.25">
      <c r="A253" s="39"/>
      <c r="AL253" s="40"/>
      <c r="AM253" s="40"/>
      <c r="AN253" s="40"/>
      <c r="AO253" s="40"/>
    </row>
    <row r="254" spans="1:41" x14ac:dyDescent="0.25">
      <c r="A254" s="39"/>
      <c r="AL254" s="40"/>
      <c r="AM254" s="40"/>
      <c r="AN254" s="40"/>
      <c r="AO254" s="40"/>
    </row>
    <row r="255" spans="1:41" x14ac:dyDescent="0.25">
      <c r="A255" s="39"/>
      <c r="AL255" s="40"/>
      <c r="AM255" s="40"/>
      <c r="AN255" s="40"/>
      <c r="AO255" s="40"/>
    </row>
    <row r="256" spans="1:41" x14ac:dyDescent="0.25">
      <c r="A256" s="39"/>
      <c r="AL256" s="40"/>
      <c r="AM256" s="40"/>
      <c r="AN256" s="40"/>
      <c r="AO256" s="40"/>
    </row>
    <row r="257" spans="1:41" x14ac:dyDescent="0.25">
      <c r="A257" s="39"/>
      <c r="AL257" s="40"/>
      <c r="AM257" s="40"/>
      <c r="AN257" s="40"/>
      <c r="AO257" s="40"/>
    </row>
    <row r="258" spans="1:41" x14ac:dyDescent="0.25">
      <c r="A258" s="39"/>
      <c r="AL258" s="40"/>
      <c r="AM258" s="40"/>
      <c r="AN258" s="40"/>
      <c r="AO258" s="40"/>
    </row>
    <row r="259" spans="1:41" x14ac:dyDescent="0.25">
      <c r="A259" s="39"/>
      <c r="AL259" s="40"/>
      <c r="AM259" s="40"/>
      <c r="AN259" s="40"/>
      <c r="AO259" s="40"/>
    </row>
    <row r="260" spans="1:41" x14ac:dyDescent="0.25">
      <c r="A260" s="39"/>
      <c r="AL260" s="40"/>
      <c r="AM260" s="40"/>
      <c r="AN260" s="40"/>
      <c r="AO260" s="40"/>
    </row>
    <row r="261" spans="1:41" x14ac:dyDescent="0.25">
      <c r="A261" s="39"/>
      <c r="AL261" s="40"/>
      <c r="AM261" s="40"/>
      <c r="AN261" s="40"/>
      <c r="AO261" s="40"/>
    </row>
    <row r="262" spans="1:41" x14ac:dyDescent="0.25">
      <c r="A262" s="39"/>
      <c r="AL262" s="40"/>
      <c r="AM262" s="40"/>
      <c r="AN262" s="40"/>
      <c r="AO262" s="40"/>
    </row>
    <row r="263" spans="1:41" x14ac:dyDescent="0.25">
      <c r="A263" s="39"/>
      <c r="AL263" s="40"/>
      <c r="AM263" s="40"/>
      <c r="AN263" s="40"/>
      <c r="AO263" s="40"/>
    </row>
    <row r="264" spans="1:41" x14ac:dyDescent="0.25">
      <c r="A264" s="39"/>
      <c r="AL264" s="40"/>
      <c r="AM264" s="40"/>
      <c r="AN264" s="40"/>
      <c r="AO264" s="40"/>
    </row>
    <row r="265" spans="1:41" x14ac:dyDescent="0.25">
      <c r="A265" s="39"/>
      <c r="AL265" s="40"/>
      <c r="AM265" s="40"/>
      <c r="AN265" s="40"/>
      <c r="AO265" s="40"/>
    </row>
    <row r="266" spans="1:41" x14ac:dyDescent="0.25">
      <c r="A266" s="39"/>
      <c r="AL266" s="40"/>
      <c r="AM266" s="40"/>
      <c r="AN266" s="40"/>
      <c r="AO266" s="40"/>
    </row>
    <row r="267" spans="1:41" x14ac:dyDescent="0.25">
      <c r="A267" s="39"/>
      <c r="AL267" s="40"/>
      <c r="AM267" s="40"/>
      <c r="AN267" s="40"/>
      <c r="AO267" s="40"/>
    </row>
    <row r="268" spans="1:41" x14ac:dyDescent="0.25">
      <c r="A268" s="39"/>
      <c r="AL268" s="40"/>
      <c r="AM268" s="40"/>
      <c r="AN268" s="40"/>
      <c r="AO268" s="40"/>
    </row>
    <row r="269" spans="1:41" x14ac:dyDescent="0.25">
      <c r="A269" s="39"/>
      <c r="AL269" s="40"/>
      <c r="AM269" s="40"/>
      <c r="AN269" s="40"/>
      <c r="AO269" s="40"/>
    </row>
    <row r="270" spans="1:41" x14ac:dyDescent="0.25">
      <c r="A270" s="39"/>
      <c r="AL270" s="40"/>
      <c r="AM270" s="40"/>
      <c r="AN270" s="40"/>
      <c r="AO270" s="40"/>
    </row>
    <row r="271" spans="1:41" x14ac:dyDescent="0.25">
      <c r="A271" s="39"/>
      <c r="AL271" s="40"/>
      <c r="AM271" s="40"/>
      <c r="AN271" s="40"/>
      <c r="AO271" s="40"/>
    </row>
    <row r="272" spans="1:41" x14ac:dyDescent="0.25">
      <c r="A272" s="39"/>
      <c r="AL272" s="40"/>
      <c r="AM272" s="40"/>
      <c r="AN272" s="40"/>
      <c r="AO272" s="40"/>
    </row>
    <row r="273" spans="1:41" x14ac:dyDescent="0.25">
      <c r="A273" s="39"/>
      <c r="AL273" s="40"/>
      <c r="AM273" s="40"/>
      <c r="AN273" s="40"/>
      <c r="AO273" s="40"/>
    </row>
    <row r="274" spans="1:41" x14ac:dyDescent="0.25">
      <c r="A274" s="39"/>
      <c r="AL274" s="40"/>
      <c r="AM274" s="40"/>
      <c r="AN274" s="40"/>
      <c r="AO274" s="40"/>
    </row>
    <row r="275" spans="1:41" x14ac:dyDescent="0.25">
      <c r="A275" s="39"/>
      <c r="AL275" s="40"/>
      <c r="AM275" s="40"/>
      <c r="AN275" s="40"/>
      <c r="AO275" s="40"/>
    </row>
    <row r="276" spans="1:41" x14ac:dyDescent="0.25">
      <c r="A276" s="39"/>
      <c r="AL276" s="40"/>
      <c r="AM276" s="40"/>
      <c r="AN276" s="40"/>
      <c r="AO276" s="40"/>
    </row>
    <row r="277" spans="1:41" x14ac:dyDescent="0.25">
      <c r="A277" s="39"/>
      <c r="AL277" s="40"/>
      <c r="AM277" s="40"/>
      <c r="AN277" s="40"/>
      <c r="AO277" s="40"/>
    </row>
    <row r="278" spans="1:41" x14ac:dyDescent="0.25">
      <c r="A278" s="39"/>
      <c r="AL278" s="40"/>
      <c r="AM278" s="40"/>
      <c r="AN278" s="40"/>
      <c r="AO278" s="40"/>
    </row>
    <row r="279" spans="1:41" x14ac:dyDescent="0.25">
      <c r="A279" s="39"/>
      <c r="AL279" s="40"/>
      <c r="AM279" s="40"/>
      <c r="AN279" s="40"/>
      <c r="AO279" s="40"/>
    </row>
    <row r="280" spans="1:41" x14ac:dyDescent="0.25">
      <c r="A280" s="39"/>
      <c r="AL280" s="40"/>
      <c r="AM280" s="40"/>
      <c r="AN280" s="40"/>
      <c r="AO280" s="40"/>
    </row>
    <row r="281" spans="1:41" x14ac:dyDescent="0.25">
      <c r="A281" s="39"/>
      <c r="AL281" s="40"/>
      <c r="AM281" s="40"/>
      <c r="AN281" s="40"/>
      <c r="AO281" s="40"/>
    </row>
    <row r="282" spans="1:41" x14ac:dyDescent="0.25">
      <c r="A282" s="39"/>
      <c r="AL282" s="40"/>
      <c r="AM282" s="40"/>
      <c r="AN282" s="40"/>
      <c r="AO282" s="40"/>
    </row>
    <row r="283" spans="1:41" x14ac:dyDescent="0.25">
      <c r="A283" s="39"/>
      <c r="AL283" s="40"/>
      <c r="AM283" s="40"/>
      <c r="AN283" s="40"/>
      <c r="AO283" s="40"/>
    </row>
    <row r="284" spans="1:41" x14ac:dyDescent="0.25">
      <c r="A284" s="39"/>
      <c r="AL284" s="40"/>
      <c r="AM284" s="40"/>
      <c r="AN284" s="40"/>
      <c r="AO284" s="40"/>
    </row>
    <row r="285" spans="1:41" x14ac:dyDescent="0.25">
      <c r="A285" s="39"/>
      <c r="AL285" s="40"/>
      <c r="AM285" s="40"/>
      <c r="AN285" s="40"/>
      <c r="AO285" s="40"/>
    </row>
    <row r="286" spans="1:41" x14ac:dyDescent="0.25">
      <c r="A286" s="39"/>
      <c r="AL286" s="40"/>
      <c r="AM286" s="40"/>
      <c r="AN286" s="40"/>
      <c r="AO286" s="40"/>
    </row>
    <row r="287" spans="1:41" x14ac:dyDescent="0.25">
      <c r="A287" s="39"/>
      <c r="AL287" s="40"/>
      <c r="AM287" s="40"/>
      <c r="AN287" s="40"/>
      <c r="AO287" s="40"/>
    </row>
    <row r="288" spans="1:41" x14ac:dyDescent="0.25">
      <c r="A288" s="39"/>
      <c r="AL288" s="40"/>
      <c r="AM288" s="40"/>
      <c r="AN288" s="40"/>
      <c r="AO288" s="40"/>
    </row>
    <row r="289" spans="1:41" x14ac:dyDescent="0.25">
      <c r="A289" s="39"/>
      <c r="AL289" s="40"/>
      <c r="AM289" s="40"/>
      <c r="AN289" s="40"/>
      <c r="AO289" s="40"/>
    </row>
    <row r="290" spans="1:41" x14ac:dyDescent="0.25">
      <c r="A290" s="39"/>
      <c r="AL290" s="40"/>
      <c r="AM290" s="40"/>
      <c r="AN290" s="40"/>
      <c r="AO290" s="40"/>
    </row>
    <row r="291" spans="1:41" x14ac:dyDescent="0.25">
      <c r="A291" s="39"/>
      <c r="AL291" s="40"/>
      <c r="AM291" s="40"/>
      <c r="AN291" s="40"/>
      <c r="AO291" s="40"/>
    </row>
    <row r="292" spans="1:41" x14ac:dyDescent="0.25">
      <c r="A292" s="39"/>
      <c r="AL292" s="40"/>
      <c r="AM292" s="40"/>
      <c r="AN292" s="40"/>
      <c r="AO292" s="40"/>
    </row>
    <row r="293" spans="1:41" x14ac:dyDescent="0.25">
      <c r="A293" s="39"/>
      <c r="AL293" s="40"/>
      <c r="AM293" s="40"/>
      <c r="AN293" s="40"/>
      <c r="AO293" s="40"/>
    </row>
    <row r="294" spans="1:41" x14ac:dyDescent="0.25">
      <c r="A294" s="39"/>
      <c r="AL294" s="40"/>
      <c r="AM294" s="40"/>
      <c r="AN294" s="40"/>
      <c r="AO294" s="40"/>
    </row>
    <row r="295" spans="1:41" x14ac:dyDescent="0.25">
      <c r="A295" s="39"/>
      <c r="AL295" s="40"/>
      <c r="AM295" s="40"/>
      <c r="AN295" s="40"/>
      <c r="AO295" s="40"/>
    </row>
    <row r="296" spans="1:41" x14ac:dyDescent="0.25">
      <c r="A296" s="39"/>
      <c r="AL296" s="40"/>
      <c r="AM296" s="40"/>
      <c r="AN296" s="40"/>
      <c r="AO296" s="40"/>
    </row>
    <row r="297" spans="1:41" x14ac:dyDescent="0.25">
      <c r="A297" s="39"/>
      <c r="AL297" s="40"/>
      <c r="AM297" s="40"/>
      <c r="AN297" s="40"/>
      <c r="AO297" s="40"/>
    </row>
    <row r="298" spans="1:41" x14ac:dyDescent="0.25">
      <c r="A298" s="39"/>
      <c r="AL298" s="40"/>
      <c r="AM298" s="40"/>
      <c r="AN298" s="40"/>
      <c r="AO298" s="40"/>
    </row>
    <row r="299" spans="1:41" x14ac:dyDescent="0.25">
      <c r="A299" s="39"/>
      <c r="AL299" s="40"/>
      <c r="AM299" s="40"/>
      <c r="AN299" s="40"/>
      <c r="AO299" s="40"/>
    </row>
    <row r="300" spans="1:41" x14ac:dyDescent="0.25">
      <c r="A300" s="39"/>
      <c r="AL300" s="40"/>
      <c r="AM300" s="40"/>
      <c r="AN300" s="40"/>
      <c r="AO300" s="40"/>
    </row>
    <row r="301" spans="1:41" x14ac:dyDescent="0.25">
      <c r="A301" s="39"/>
      <c r="AL301" s="40"/>
      <c r="AM301" s="40"/>
      <c r="AN301" s="40"/>
      <c r="AO301" s="40"/>
    </row>
    <row r="302" spans="1:41" x14ac:dyDescent="0.25">
      <c r="A302" s="39"/>
      <c r="AL302" s="40"/>
      <c r="AM302" s="40"/>
      <c r="AN302" s="40"/>
      <c r="AO302" s="40"/>
    </row>
    <row r="303" spans="1:41" x14ac:dyDescent="0.25">
      <c r="A303" s="39"/>
      <c r="AL303" s="40"/>
      <c r="AM303" s="40"/>
      <c r="AN303" s="40"/>
      <c r="AO303" s="40"/>
    </row>
    <row r="304" spans="1:41" x14ac:dyDescent="0.25">
      <c r="A304" s="39"/>
      <c r="AL304" s="40"/>
      <c r="AM304" s="40"/>
      <c r="AN304" s="40"/>
      <c r="AO304" s="40"/>
    </row>
    <row r="305" spans="1:41" x14ac:dyDescent="0.25">
      <c r="A305" s="39"/>
      <c r="AL305" s="40"/>
      <c r="AM305" s="40"/>
      <c r="AN305" s="40"/>
      <c r="AO305" s="40"/>
    </row>
    <row r="306" spans="1:41" x14ac:dyDescent="0.25">
      <c r="A306" s="39"/>
      <c r="AL306" s="40"/>
      <c r="AM306" s="40"/>
      <c r="AN306" s="40"/>
      <c r="AO306" s="40"/>
    </row>
    <row r="307" spans="1:41" x14ac:dyDescent="0.25">
      <c r="A307" s="39"/>
      <c r="AL307" s="40"/>
      <c r="AM307" s="40"/>
      <c r="AN307" s="40"/>
      <c r="AO307" s="40"/>
    </row>
    <row r="308" spans="1:41" x14ac:dyDescent="0.25">
      <c r="A308" s="39"/>
      <c r="AL308" s="40"/>
      <c r="AM308" s="40"/>
      <c r="AN308" s="40"/>
      <c r="AO308" s="40"/>
    </row>
    <row r="309" spans="1:41" x14ac:dyDescent="0.25">
      <c r="A309" s="39"/>
      <c r="AL309" s="40"/>
      <c r="AM309" s="40"/>
      <c r="AN309" s="40"/>
      <c r="AO309" s="40"/>
    </row>
    <row r="310" spans="1:41" x14ac:dyDescent="0.25">
      <c r="A310" s="39"/>
      <c r="AL310" s="40"/>
      <c r="AM310" s="40"/>
      <c r="AN310" s="40"/>
      <c r="AO310" s="40"/>
    </row>
    <row r="311" spans="1:41" x14ac:dyDescent="0.25">
      <c r="A311" s="39"/>
      <c r="AL311" s="40"/>
      <c r="AM311" s="40"/>
      <c r="AN311" s="40"/>
      <c r="AO311" s="40"/>
    </row>
    <row r="312" spans="1:41" x14ac:dyDescent="0.25">
      <c r="A312" s="39"/>
      <c r="AL312" s="40"/>
      <c r="AM312" s="40"/>
      <c r="AN312" s="40"/>
      <c r="AO312" s="40"/>
    </row>
    <row r="313" spans="1:41" x14ac:dyDescent="0.25">
      <c r="A313" s="39"/>
      <c r="AL313" s="40"/>
      <c r="AM313" s="40"/>
      <c r="AN313" s="40"/>
      <c r="AO313" s="40"/>
    </row>
    <row r="314" spans="1:41" x14ac:dyDescent="0.25">
      <c r="A314" s="39"/>
      <c r="AL314" s="40"/>
      <c r="AM314" s="40"/>
      <c r="AN314" s="40"/>
      <c r="AO314" s="40"/>
    </row>
    <row r="315" spans="1:41" x14ac:dyDescent="0.25">
      <c r="A315" s="39"/>
      <c r="AL315" s="40"/>
      <c r="AM315" s="40"/>
      <c r="AN315" s="40"/>
      <c r="AO315" s="40"/>
    </row>
    <row r="316" spans="1:41" x14ac:dyDescent="0.25">
      <c r="A316" s="39"/>
      <c r="AL316" s="40"/>
      <c r="AM316" s="40"/>
      <c r="AN316" s="40"/>
      <c r="AO316" s="40"/>
    </row>
    <row r="317" spans="1:41" x14ac:dyDescent="0.25">
      <c r="A317" s="39"/>
      <c r="AL317" s="40"/>
      <c r="AM317" s="40"/>
      <c r="AN317" s="40"/>
      <c r="AO317" s="40"/>
    </row>
    <row r="318" spans="1:41" x14ac:dyDescent="0.25">
      <c r="A318" s="39"/>
      <c r="AL318" s="40"/>
      <c r="AM318" s="40"/>
      <c r="AN318" s="40"/>
      <c r="AO318" s="40"/>
    </row>
    <row r="319" spans="1:41" x14ac:dyDescent="0.25">
      <c r="A319" s="39"/>
      <c r="AL319" s="40"/>
      <c r="AM319" s="40"/>
      <c r="AN319" s="40"/>
      <c r="AO319" s="40"/>
    </row>
    <row r="320" spans="1:41" x14ac:dyDescent="0.25">
      <c r="A320" s="39"/>
      <c r="AL320" s="40"/>
      <c r="AM320" s="40"/>
      <c r="AN320" s="40"/>
      <c r="AO320" s="40"/>
    </row>
    <row r="321" spans="1:41" x14ac:dyDescent="0.25">
      <c r="A321" s="39"/>
      <c r="AL321" s="40"/>
      <c r="AM321" s="40"/>
      <c r="AN321" s="40"/>
      <c r="AO321" s="40"/>
    </row>
    <row r="322" spans="1:41" x14ac:dyDescent="0.25">
      <c r="A322" s="39"/>
      <c r="AL322" s="40"/>
      <c r="AM322" s="40"/>
      <c r="AN322" s="40"/>
      <c r="AO322" s="40"/>
    </row>
    <row r="323" spans="1:41" x14ac:dyDescent="0.25">
      <c r="A323" s="39"/>
      <c r="AL323" s="40"/>
      <c r="AM323" s="40"/>
      <c r="AN323" s="40"/>
      <c r="AO323" s="40"/>
    </row>
    <row r="324" spans="1:41" x14ac:dyDescent="0.25">
      <c r="A324" s="39"/>
      <c r="AL324" s="40"/>
      <c r="AM324" s="40"/>
      <c r="AN324" s="40"/>
      <c r="AO324" s="40"/>
    </row>
    <row r="325" spans="1:41" x14ac:dyDescent="0.25">
      <c r="A325" s="39"/>
      <c r="AL325" s="40"/>
      <c r="AM325" s="40"/>
      <c r="AN325" s="40"/>
      <c r="AO325" s="40"/>
    </row>
    <row r="326" spans="1:41" x14ac:dyDescent="0.25">
      <c r="A326" s="39"/>
      <c r="AL326" s="40"/>
      <c r="AM326" s="40"/>
      <c r="AN326" s="40"/>
      <c r="AO326" s="40"/>
    </row>
    <row r="327" spans="1:41" x14ac:dyDescent="0.25">
      <c r="A327" s="39"/>
      <c r="AL327" s="40"/>
      <c r="AM327" s="40"/>
      <c r="AN327" s="40"/>
      <c r="AO327" s="40"/>
    </row>
    <row r="328" spans="1:41" x14ac:dyDescent="0.25">
      <c r="A328" s="39"/>
      <c r="AL328" s="40"/>
      <c r="AM328" s="40"/>
      <c r="AN328" s="40"/>
      <c r="AO328" s="40"/>
    </row>
    <row r="329" spans="1:41" x14ac:dyDescent="0.25">
      <c r="A329" s="39"/>
      <c r="AL329" s="40"/>
      <c r="AM329" s="40"/>
      <c r="AN329" s="40"/>
      <c r="AO329" s="40"/>
    </row>
    <row r="330" spans="1:41" x14ac:dyDescent="0.25">
      <c r="A330" s="39"/>
      <c r="AL330" s="40"/>
      <c r="AM330" s="40"/>
      <c r="AN330" s="40"/>
      <c r="AO330" s="40"/>
    </row>
    <row r="331" spans="1:41" x14ac:dyDescent="0.25">
      <c r="A331" s="39"/>
      <c r="AL331" s="40"/>
      <c r="AM331" s="40"/>
      <c r="AN331" s="40"/>
      <c r="AO331" s="40"/>
    </row>
    <row r="332" spans="1:41" x14ac:dyDescent="0.25">
      <c r="A332" s="39"/>
      <c r="AL332" s="40"/>
      <c r="AM332" s="40"/>
      <c r="AN332" s="40"/>
      <c r="AO332" s="40"/>
    </row>
    <row r="333" spans="1:41" x14ac:dyDescent="0.25">
      <c r="A333" s="39"/>
      <c r="AL333" s="40"/>
      <c r="AM333" s="40"/>
      <c r="AN333" s="40"/>
      <c r="AO333" s="40"/>
    </row>
    <row r="334" spans="1:41" x14ac:dyDescent="0.25">
      <c r="A334" s="39"/>
      <c r="AL334" s="40"/>
      <c r="AM334" s="40"/>
      <c r="AN334" s="40"/>
      <c r="AO334" s="40"/>
    </row>
    <row r="335" spans="1:41" x14ac:dyDescent="0.25">
      <c r="A335" s="39"/>
      <c r="AL335" s="40"/>
      <c r="AM335" s="40"/>
      <c r="AN335" s="40"/>
      <c r="AO335" s="40"/>
    </row>
    <row r="336" spans="1:41" x14ac:dyDescent="0.25">
      <c r="A336" s="39"/>
      <c r="AL336" s="40"/>
      <c r="AM336" s="40"/>
      <c r="AN336" s="40"/>
      <c r="AO336" s="40"/>
    </row>
    <row r="337" spans="1:41" x14ac:dyDescent="0.25">
      <c r="A337" s="39"/>
      <c r="AL337" s="40"/>
      <c r="AM337" s="40"/>
      <c r="AN337" s="40"/>
      <c r="AO337" s="40"/>
    </row>
    <row r="338" spans="1:41" x14ac:dyDescent="0.25">
      <c r="A338" s="39"/>
      <c r="AL338" s="40"/>
      <c r="AM338" s="40"/>
      <c r="AN338" s="40"/>
      <c r="AO338" s="40"/>
    </row>
    <row r="339" spans="1:41" x14ac:dyDescent="0.25">
      <c r="A339" s="39"/>
      <c r="AL339" s="40"/>
      <c r="AM339" s="40"/>
      <c r="AN339" s="40"/>
      <c r="AO339" s="40"/>
    </row>
    <row r="340" spans="1:41" x14ac:dyDescent="0.25">
      <c r="A340" s="39"/>
      <c r="AL340" s="40"/>
      <c r="AM340" s="40"/>
      <c r="AN340" s="40"/>
      <c r="AO340" s="40"/>
    </row>
    <row r="341" spans="1:41" x14ac:dyDescent="0.25">
      <c r="A341" s="39"/>
      <c r="AL341" s="40"/>
      <c r="AM341" s="40"/>
      <c r="AN341" s="40"/>
      <c r="AO341" s="40"/>
    </row>
    <row r="342" spans="1:41" x14ac:dyDescent="0.25">
      <c r="A342" s="39"/>
      <c r="AL342" s="40"/>
      <c r="AM342" s="40"/>
      <c r="AN342" s="40"/>
      <c r="AO342" s="40"/>
    </row>
    <row r="343" spans="1:41" x14ac:dyDescent="0.25">
      <c r="A343" s="39"/>
      <c r="AL343" s="40"/>
      <c r="AM343" s="40"/>
      <c r="AN343" s="40"/>
      <c r="AO343" s="40"/>
    </row>
    <row r="344" spans="1:41" x14ac:dyDescent="0.25">
      <c r="A344" s="39"/>
      <c r="AL344" s="40"/>
      <c r="AM344" s="40"/>
      <c r="AN344" s="40"/>
      <c r="AO344" s="40"/>
    </row>
    <row r="345" spans="1:41" x14ac:dyDescent="0.25">
      <c r="A345" s="39"/>
      <c r="AL345" s="40"/>
      <c r="AM345" s="40"/>
      <c r="AN345" s="40"/>
      <c r="AO345" s="40"/>
    </row>
    <row r="346" spans="1:41" x14ac:dyDescent="0.25">
      <c r="A346" s="39"/>
      <c r="AL346" s="40"/>
      <c r="AM346" s="40"/>
      <c r="AN346" s="40"/>
      <c r="AO346" s="40"/>
    </row>
    <row r="347" spans="1:41" x14ac:dyDescent="0.25">
      <c r="A347" s="39"/>
      <c r="AL347" s="40"/>
      <c r="AM347" s="40"/>
      <c r="AN347" s="40"/>
      <c r="AO347" s="40"/>
    </row>
    <row r="348" spans="1:41" x14ac:dyDescent="0.25">
      <c r="A348" s="39"/>
      <c r="AL348" s="40"/>
      <c r="AM348" s="40"/>
      <c r="AN348" s="40"/>
      <c r="AO348" s="40"/>
    </row>
    <row r="349" spans="1:41" x14ac:dyDescent="0.25">
      <c r="A349" s="39"/>
      <c r="AL349" s="40"/>
      <c r="AM349" s="40"/>
      <c r="AN349" s="40"/>
      <c r="AO349" s="40"/>
    </row>
    <row r="350" spans="1:41" x14ac:dyDescent="0.25">
      <c r="A350" s="39"/>
      <c r="AL350" s="40"/>
      <c r="AM350" s="40"/>
      <c r="AN350" s="40"/>
      <c r="AO350" s="40"/>
    </row>
    <row r="351" spans="1:41" x14ac:dyDescent="0.25">
      <c r="A351" s="39"/>
      <c r="AL351" s="40"/>
      <c r="AM351" s="40"/>
      <c r="AN351" s="40"/>
      <c r="AO351" s="40"/>
    </row>
    <row r="352" spans="1:41" x14ac:dyDescent="0.25">
      <c r="A352" s="39"/>
      <c r="AL352" s="40"/>
      <c r="AM352" s="40"/>
      <c r="AN352" s="40"/>
      <c r="AO352" s="40"/>
    </row>
    <row r="353" spans="1:41" x14ac:dyDescent="0.25">
      <c r="A353" s="39"/>
      <c r="AL353" s="40"/>
      <c r="AM353" s="40"/>
      <c r="AN353" s="40"/>
      <c r="AO353" s="40"/>
    </row>
    <row r="354" spans="1:41" x14ac:dyDescent="0.25">
      <c r="A354" s="39"/>
      <c r="AL354" s="40"/>
      <c r="AM354" s="40"/>
      <c r="AN354" s="40"/>
      <c r="AO354" s="40"/>
    </row>
    <row r="355" spans="1:41" x14ac:dyDescent="0.25">
      <c r="A355" s="39"/>
      <c r="AL355" s="40"/>
      <c r="AM355" s="40"/>
      <c r="AN355" s="40"/>
      <c r="AO355" s="40"/>
    </row>
    <row r="356" spans="1:41" x14ac:dyDescent="0.25">
      <c r="A356" s="39"/>
      <c r="AL356" s="40"/>
      <c r="AM356" s="40"/>
      <c r="AN356" s="40"/>
      <c r="AO356" s="40"/>
    </row>
    <row r="357" spans="1:41" x14ac:dyDescent="0.25">
      <c r="A357" s="39"/>
      <c r="AL357" s="40"/>
      <c r="AM357" s="40"/>
      <c r="AN357" s="40"/>
      <c r="AO357" s="40"/>
    </row>
    <row r="358" spans="1:41" x14ac:dyDescent="0.25">
      <c r="A358" s="39"/>
      <c r="AL358" s="40"/>
      <c r="AM358" s="40"/>
      <c r="AN358" s="40"/>
      <c r="AO358" s="40"/>
    </row>
    <row r="359" spans="1:41" x14ac:dyDescent="0.25">
      <c r="A359" s="39"/>
      <c r="AL359" s="40"/>
      <c r="AM359" s="40"/>
      <c r="AN359" s="40"/>
      <c r="AO359" s="40"/>
    </row>
    <row r="360" spans="1:41" x14ac:dyDescent="0.25">
      <c r="A360" s="39"/>
      <c r="AL360" s="40"/>
      <c r="AM360" s="40"/>
      <c r="AN360" s="40"/>
      <c r="AO360" s="40"/>
    </row>
    <row r="361" spans="1:41" x14ac:dyDescent="0.25">
      <c r="A361" s="39"/>
      <c r="AL361" s="40"/>
      <c r="AM361" s="40"/>
      <c r="AN361" s="40"/>
      <c r="AO361" s="40"/>
    </row>
    <row r="362" spans="1:41" x14ac:dyDescent="0.25">
      <c r="A362" s="39"/>
      <c r="AL362" s="40"/>
      <c r="AM362" s="40"/>
      <c r="AN362" s="40"/>
      <c r="AO362" s="40"/>
    </row>
    <row r="363" spans="1:41" x14ac:dyDescent="0.25">
      <c r="A363" s="39"/>
      <c r="AL363" s="40"/>
      <c r="AM363" s="40"/>
      <c r="AN363" s="40"/>
      <c r="AO363" s="40"/>
    </row>
    <row r="364" spans="1:41" x14ac:dyDescent="0.25">
      <c r="A364" s="39"/>
      <c r="AL364" s="40"/>
      <c r="AM364" s="40"/>
      <c r="AN364" s="40"/>
      <c r="AO364" s="40"/>
    </row>
    <row r="365" spans="1:41" x14ac:dyDescent="0.25">
      <c r="A365" s="39"/>
      <c r="AL365" s="40"/>
      <c r="AM365" s="40"/>
      <c r="AN365" s="40"/>
      <c r="AO365" s="40"/>
    </row>
    <row r="366" spans="1:41" x14ac:dyDescent="0.25">
      <c r="A366" s="39"/>
      <c r="AL366" s="40"/>
      <c r="AM366" s="40"/>
      <c r="AN366" s="40"/>
      <c r="AO366" s="40"/>
    </row>
    <row r="367" spans="1:41" x14ac:dyDescent="0.25">
      <c r="A367" s="39"/>
      <c r="AL367" s="40"/>
      <c r="AM367" s="40"/>
      <c r="AN367" s="40"/>
      <c r="AO367" s="40"/>
    </row>
    <row r="368" spans="1:41" x14ac:dyDescent="0.25">
      <c r="A368" s="39"/>
      <c r="AL368" s="40"/>
      <c r="AM368" s="40"/>
      <c r="AN368" s="40"/>
      <c r="AO368" s="40"/>
    </row>
    <row r="369" spans="1:41" x14ac:dyDescent="0.25">
      <c r="A369" s="39"/>
      <c r="AL369" s="40"/>
      <c r="AM369" s="40"/>
      <c r="AN369" s="40"/>
      <c r="AO369" s="40"/>
    </row>
    <row r="370" spans="1:41" x14ac:dyDescent="0.25">
      <c r="A370" s="39"/>
      <c r="AL370" s="40"/>
      <c r="AM370" s="40"/>
      <c r="AN370" s="40"/>
      <c r="AO370" s="40"/>
    </row>
    <row r="371" spans="1:41" x14ac:dyDescent="0.25">
      <c r="A371" s="39"/>
      <c r="AL371" s="40"/>
      <c r="AM371" s="40"/>
      <c r="AN371" s="40"/>
      <c r="AO371" s="40"/>
    </row>
    <row r="372" spans="1:41" x14ac:dyDescent="0.25">
      <c r="A372" s="39"/>
      <c r="AL372" s="40"/>
      <c r="AM372" s="40"/>
      <c r="AN372" s="40"/>
      <c r="AO372" s="40"/>
    </row>
    <row r="373" spans="1:41" x14ac:dyDescent="0.25">
      <c r="A373" s="39"/>
      <c r="AL373" s="40"/>
      <c r="AM373" s="40"/>
      <c r="AN373" s="40"/>
      <c r="AO373" s="40"/>
    </row>
    <row r="374" spans="1:41" x14ac:dyDescent="0.25">
      <c r="A374" s="39"/>
      <c r="AL374" s="40"/>
      <c r="AM374" s="40"/>
      <c r="AN374" s="40"/>
      <c r="AO374" s="40"/>
    </row>
    <row r="375" spans="1:41" x14ac:dyDescent="0.25">
      <c r="A375" s="39"/>
      <c r="AL375" s="40"/>
      <c r="AM375" s="40"/>
      <c r="AN375" s="40"/>
      <c r="AO375" s="40"/>
    </row>
    <row r="376" spans="1:41" x14ac:dyDescent="0.25">
      <c r="A376" s="39"/>
      <c r="AL376" s="40"/>
      <c r="AM376" s="40"/>
      <c r="AN376" s="40"/>
      <c r="AO376" s="40"/>
    </row>
    <row r="377" spans="1:41" x14ac:dyDescent="0.25">
      <c r="A377" s="39"/>
      <c r="AL377" s="40"/>
      <c r="AM377" s="40"/>
      <c r="AN377" s="40"/>
      <c r="AO377" s="40"/>
    </row>
    <row r="378" spans="1:41" x14ac:dyDescent="0.25">
      <c r="A378" s="39"/>
      <c r="AL378" s="40"/>
      <c r="AM378" s="40"/>
      <c r="AN378" s="40"/>
      <c r="AO378" s="40"/>
    </row>
    <row r="379" spans="1:41" x14ac:dyDescent="0.25">
      <c r="A379" s="39"/>
      <c r="AL379" s="40"/>
      <c r="AM379" s="40"/>
      <c r="AN379" s="40"/>
      <c r="AO379" s="40"/>
    </row>
    <row r="380" spans="1:41" x14ac:dyDescent="0.25">
      <c r="A380" s="39"/>
      <c r="AL380" s="40"/>
      <c r="AM380" s="40"/>
      <c r="AN380" s="40"/>
      <c r="AO380" s="40"/>
    </row>
    <row r="381" spans="1:41" x14ac:dyDescent="0.25">
      <c r="A381" s="39"/>
      <c r="AL381" s="40"/>
      <c r="AM381" s="40"/>
      <c r="AN381" s="40"/>
      <c r="AO381" s="40"/>
    </row>
    <row r="382" spans="1:41" x14ac:dyDescent="0.25">
      <c r="A382" s="39"/>
      <c r="AL382" s="40"/>
      <c r="AM382" s="40"/>
      <c r="AN382" s="40"/>
      <c r="AO382" s="40"/>
    </row>
    <row r="383" spans="1:41" x14ac:dyDescent="0.25">
      <c r="A383" s="39"/>
      <c r="AL383" s="40"/>
      <c r="AM383" s="40"/>
      <c r="AN383" s="40"/>
      <c r="AO383" s="40"/>
    </row>
    <row r="384" spans="1:41" x14ac:dyDescent="0.25">
      <c r="A384" s="39"/>
      <c r="AL384" s="40"/>
      <c r="AM384" s="40"/>
      <c r="AN384" s="40"/>
      <c r="AO384" s="40"/>
    </row>
    <row r="385" spans="1:41" x14ac:dyDescent="0.25">
      <c r="A385" s="39"/>
      <c r="AL385" s="40"/>
      <c r="AM385" s="40"/>
      <c r="AN385" s="40"/>
      <c r="AO385" s="40"/>
    </row>
    <row r="386" spans="1:41" x14ac:dyDescent="0.25">
      <c r="A386" s="39"/>
      <c r="AL386" s="40"/>
      <c r="AM386" s="40"/>
      <c r="AN386" s="40"/>
      <c r="AO386" s="40"/>
    </row>
    <row r="387" spans="1:41" x14ac:dyDescent="0.25">
      <c r="A387" s="39"/>
      <c r="AL387" s="40"/>
      <c r="AM387" s="40"/>
      <c r="AN387" s="40"/>
      <c r="AO387" s="40"/>
    </row>
    <row r="388" spans="1:41" x14ac:dyDescent="0.25">
      <c r="A388" s="39"/>
      <c r="AL388" s="40"/>
      <c r="AM388" s="40"/>
      <c r="AN388" s="40"/>
      <c r="AO388" s="40"/>
    </row>
    <row r="389" spans="1:41" x14ac:dyDescent="0.25">
      <c r="A389" s="39"/>
      <c r="AL389" s="40"/>
      <c r="AM389" s="40"/>
      <c r="AN389" s="40"/>
      <c r="AO389" s="40"/>
    </row>
    <row r="390" spans="1:41" x14ac:dyDescent="0.25">
      <c r="A390" s="39"/>
      <c r="AL390" s="40"/>
      <c r="AM390" s="40"/>
      <c r="AN390" s="40"/>
      <c r="AO390" s="40"/>
    </row>
    <row r="391" spans="1:41" x14ac:dyDescent="0.25">
      <c r="A391" s="39"/>
      <c r="AL391" s="40"/>
      <c r="AM391" s="40"/>
      <c r="AN391" s="40"/>
      <c r="AO391" s="40"/>
    </row>
    <row r="392" spans="1:41" x14ac:dyDescent="0.25">
      <c r="A392" s="39"/>
      <c r="AL392" s="40"/>
      <c r="AM392" s="40"/>
      <c r="AN392" s="40"/>
      <c r="AO392" s="40"/>
    </row>
    <row r="393" spans="1:41" x14ac:dyDescent="0.25">
      <c r="A393" s="39"/>
      <c r="AL393" s="40"/>
      <c r="AM393" s="40"/>
      <c r="AN393" s="40"/>
      <c r="AO393" s="40"/>
    </row>
    <row r="394" spans="1:41" x14ac:dyDescent="0.25">
      <c r="A394" s="39"/>
      <c r="AL394" s="40"/>
      <c r="AM394" s="40"/>
      <c r="AN394" s="40"/>
      <c r="AO394" s="40"/>
    </row>
    <row r="395" spans="1:41" x14ac:dyDescent="0.25">
      <c r="A395" s="39"/>
      <c r="AL395" s="40"/>
      <c r="AM395" s="40"/>
      <c r="AN395" s="40"/>
      <c r="AO395" s="40"/>
    </row>
    <row r="396" spans="1:41" x14ac:dyDescent="0.25">
      <c r="A396" s="39"/>
      <c r="AL396" s="40"/>
      <c r="AM396" s="40"/>
      <c r="AN396" s="40"/>
      <c r="AO396" s="40"/>
    </row>
    <row r="397" spans="1:41" x14ac:dyDescent="0.25">
      <c r="A397" s="39"/>
      <c r="AL397" s="40"/>
      <c r="AM397" s="40"/>
      <c r="AN397" s="40"/>
      <c r="AO397" s="40"/>
    </row>
    <row r="398" spans="1:41" x14ac:dyDescent="0.25">
      <c r="A398" s="39"/>
      <c r="AL398" s="40"/>
      <c r="AM398" s="40"/>
      <c r="AN398" s="40"/>
      <c r="AO398" s="40"/>
    </row>
    <row r="399" spans="1:41" x14ac:dyDescent="0.25">
      <c r="A399" s="39"/>
      <c r="AL399" s="40"/>
      <c r="AM399" s="40"/>
      <c r="AN399" s="40"/>
      <c r="AO399" s="40"/>
    </row>
    <row r="400" spans="1:41" x14ac:dyDescent="0.25">
      <c r="A400" s="39"/>
      <c r="AL400" s="40"/>
      <c r="AM400" s="40"/>
      <c r="AN400" s="40"/>
      <c r="AO400" s="40"/>
    </row>
    <row r="401" spans="1:41" x14ac:dyDescent="0.25">
      <c r="A401" s="39"/>
      <c r="AL401" s="40"/>
      <c r="AM401" s="40"/>
      <c r="AN401" s="40"/>
      <c r="AO401" s="40"/>
    </row>
    <row r="402" spans="1:41" x14ac:dyDescent="0.25">
      <c r="A402" s="39"/>
      <c r="AL402" s="40"/>
      <c r="AM402" s="40"/>
      <c r="AN402" s="40"/>
      <c r="AO402" s="40"/>
    </row>
    <row r="403" spans="1:41" x14ac:dyDescent="0.25">
      <c r="A403" s="39"/>
      <c r="AL403" s="40"/>
      <c r="AM403" s="40"/>
      <c r="AN403" s="40"/>
      <c r="AO403" s="40"/>
    </row>
    <row r="404" spans="1:41" x14ac:dyDescent="0.25">
      <c r="A404" s="39"/>
      <c r="AL404" s="40"/>
      <c r="AM404" s="40"/>
      <c r="AN404" s="40"/>
      <c r="AO404" s="40"/>
    </row>
    <row r="405" spans="1:41" x14ac:dyDescent="0.25">
      <c r="A405" s="39"/>
      <c r="AL405" s="40"/>
      <c r="AM405" s="40"/>
      <c r="AN405" s="40"/>
      <c r="AO405" s="40"/>
    </row>
    <row r="406" spans="1:41" x14ac:dyDescent="0.25">
      <c r="A406" s="39"/>
      <c r="AL406" s="40"/>
      <c r="AM406" s="40"/>
      <c r="AN406" s="40"/>
      <c r="AO406" s="40"/>
    </row>
    <row r="407" spans="1:41" x14ac:dyDescent="0.25">
      <c r="A407" s="39"/>
      <c r="AL407" s="40"/>
      <c r="AM407" s="40"/>
      <c r="AN407" s="40"/>
      <c r="AO407" s="40"/>
    </row>
    <row r="408" spans="1:41" x14ac:dyDescent="0.25">
      <c r="A408" s="39"/>
      <c r="AL408" s="40"/>
      <c r="AM408" s="40"/>
      <c r="AN408" s="40"/>
      <c r="AO408" s="40"/>
    </row>
    <row r="409" spans="1:41" x14ac:dyDescent="0.25">
      <c r="A409" s="39"/>
      <c r="AL409" s="40"/>
      <c r="AM409" s="40"/>
      <c r="AN409" s="40"/>
      <c r="AO409" s="40"/>
    </row>
    <row r="410" spans="1:41" x14ac:dyDescent="0.25">
      <c r="A410" s="39"/>
      <c r="AL410" s="40"/>
      <c r="AM410" s="40"/>
      <c r="AN410" s="40"/>
      <c r="AO410" s="40"/>
    </row>
    <row r="411" spans="1:41" x14ac:dyDescent="0.25">
      <c r="A411" s="39"/>
      <c r="AL411" s="40"/>
      <c r="AM411" s="40"/>
      <c r="AN411" s="40"/>
      <c r="AO411" s="40"/>
    </row>
    <row r="412" spans="1:41" x14ac:dyDescent="0.25">
      <c r="A412" s="39"/>
      <c r="AL412" s="40"/>
      <c r="AM412" s="40"/>
      <c r="AN412" s="40"/>
      <c r="AO412" s="40"/>
    </row>
    <row r="413" spans="1:41" x14ac:dyDescent="0.25">
      <c r="A413" s="39"/>
      <c r="AL413" s="40"/>
      <c r="AM413" s="40"/>
      <c r="AN413" s="40"/>
      <c r="AO413" s="40"/>
    </row>
    <row r="414" spans="1:41" x14ac:dyDescent="0.25">
      <c r="A414" s="39"/>
      <c r="AL414" s="40"/>
      <c r="AM414" s="40"/>
      <c r="AN414" s="40"/>
      <c r="AO414" s="40"/>
    </row>
    <row r="415" spans="1:41" x14ac:dyDescent="0.25">
      <c r="A415" s="39"/>
      <c r="AL415" s="40"/>
      <c r="AM415" s="40"/>
      <c r="AN415" s="40"/>
      <c r="AO415" s="40"/>
    </row>
    <row r="416" spans="1:41" x14ac:dyDescent="0.25">
      <c r="A416" s="39"/>
      <c r="AL416" s="40"/>
      <c r="AM416" s="40"/>
      <c r="AN416" s="40"/>
      <c r="AO416" s="40"/>
    </row>
    <row r="417" spans="1:41" x14ac:dyDescent="0.25">
      <c r="A417" s="39"/>
      <c r="AL417" s="40"/>
      <c r="AM417" s="40"/>
      <c r="AN417" s="40"/>
      <c r="AO417" s="40"/>
    </row>
    <row r="418" spans="1:41" x14ac:dyDescent="0.25">
      <c r="A418" s="39"/>
      <c r="AL418" s="40"/>
      <c r="AM418" s="40"/>
      <c r="AN418" s="40"/>
      <c r="AO418" s="40"/>
    </row>
    <row r="419" spans="1:41" x14ac:dyDescent="0.25">
      <c r="A419" s="39"/>
      <c r="AL419" s="40"/>
      <c r="AM419" s="40"/>
      <c r="AN419" s="40"/>
      <c r="AO419" s="40"/>
    </row>
    <row r="420" spans="1:41" x14ac:dyDescent="0.25">
      <c r="A420" s="39"/>
      <c r="AL420" s="40"/>
      <c r="AM420" s="40"/>
      <c r="AN420" s="40"/>
      <c r="AO420" s="40"/>
    </row>
    <row r="421" spans="1:41" x14ac:dyDescent="0.25">
      <c r="A421" s="39"/>
      <c r="AL421" s="40"/>
      <c r="AM421" s="40"/>
      <c r="AN421" s="40"/>
      <c r="AO421" s="40"/>
    </row>
    <row r="422" spans="1:41" x14ac:dyDescent="0.25">
      <c r="A422" s="39"/>
      <c r="AL422" s="40"/>
      <c r="AM422" s="40"/>
      <c r="AN422" s="40"/>
      <c r="AO422" s="40"/>
    </row>
    <row r="423" spans="1:41" x14ac:dyDescent="0.25">
      <c r="A423" s="39"/>
      <c r="AL423" s="40"/>
      <c r="AM423" s="40"/>
      <c r="AN423" s="40"/>
      <c r="AO423" s="40"/>
    </row>
    <row r="424" spans="1:41" x14ac:dyDescent="0.25">
      <c r="A424" s="39"/>
      <c r="AL424" s="40"/>
      <c r="AM424" s="40"/>
      <c r="AN424" s="40"/>
      <c r="AO424" s="40"/>
    </row>
    <row r="425" spans="1:41" x14ac:dyDescent="0.25">
      <c r="A425" s="39"/>
      <c r="AL425" s="40"/>
      <c r="AM425" s="40"/>
      <c r="AN425" s="40"/>
      <c r="AO425" s="40"/>
    </row>
    <row r="426" spans="1:41" x14ac:dyDescent="0.25">
      <c r="A426" s="39"/>
      <c r="AL426" s="40"/>
      <c r="AM426" s="40"/>
      <c r="AN426" s="40"/>
      <c r="AO426" s="40"/>
    </row>
    <row r="427" spans="1:41" x14ac:dyDescent="0.25">
      <c r="A427" s="39"/>
      <c r="AL427" s="40"/>
      <c r="AM427" s="40"/>
      <c r="AN427" s="40"/>
      <c r="AO427" s="40"/>
    </row>
    <row r="428" spans="1:41" x14ac:dyDescent="0.25">
      <c r="A428" s="39"/>
      <c r="AL428" s="40"/>
      <c r="AM428" s="40"/>
      <c r="AN428" s="40"/>
      <c r="AO428" s="40"/>
    </row>
    <row r="429" spans="1:41" x14ac:dyDescent="0.25">
      <c r="A429" s="39"/>
      <c r="AL429" s="40"/>
      <c r="AM429" s="40"/>
      <c r="AN429" s="40"/>
      <c r="AO429" s="40"/>
    </row>
    <row r="430" spans="1:41" x14ac:dyDescent="0.25">
      <c r="A430" s="39"/>
      <c r="AL430" s="40"/>
      <c r="AM430" s="40"/>
      <c r="AN430" s="40"/>
      <c r="AO430" s="40"/>
    </row>
    <row r="431" spans="1:41" x14ac:dyDescent="0.25">
      <c r="A431" s="39"/>
      <c r="AL431" s="40"/>
      <c r="AM431" s="40"/>
      <c r="AN431" s="40"/>
      <c r="AO431" s="40"/>
    </row>
    <row r="432" spans="1:41" x14ac:dyDescent="0.25">
      <c r="A432" s="39"/>
      <c r="AL432" s="40"/>
      <c r="AM432" s="40"/>
      <c r="AN432" s="40"/>
      <c r="AO432" s="40"/>
    </row>
    <row r="433" spans="1:41" x14ac:dyDescent="0.25">
      <c r="A433" s="39"/>
      <c r="AL433" s="40"/>
      <c r="AM433" s="40"/>
      <c r="AN433" s="40"/>
      <c r="AO433" s="40"/>
    </row>
    <row r="434" spans="1:41" x14ac:dyDescent="0.25">
      <c r="A434" s="39"/>
      <c r="AL434" s="40"/>
      <c r="AM434" s="40"/>
      <c r="AN434" s="40"/>
      <c r="AO434" s="40"/>
    </row>
    <row r="435" spans="1:41" x14ac:dyDescent="0.25">
      <c r="A435" s="39"/>
      <c r="AL435" s="40"/>
      <c r="AM435" s="40"/>
      <c r="AN435" s="40"/>
      <c r="AO435" s="40"/>
    </row>
    <row r="436" spans="1:41" x14ac:dyDescent="0.25">
      <c r="A436" s="39"/>
      <c r="AL436" s="40"/>
      <c r="AM436" s="40"/>
      <c r="AN436" s="40"/>
      <c r="AO436" s="40"/>
    </row>
    <row r="437" spans="1:41" x14ac:dyDescent="0.25">
      <c r="A437" s="39"/>
      <c r="AL437" s="40"/>
      <c r="AM437" s="40"/>
      <c r="AN437" s="40"/>
      <c r="AO437" s="40"/>
    </row>
    <row r="438" spans="1:41" x14ac:dyDescent="0.25">
      <c r="A438" s="39"/>
      <c r="AL438" s="40"/>
      <c r="AM438" s="40"/>
      <c r="AN438" s="40"/>
      <c r="AO438" s="40"/>
    </row>
    <row r="439" spans="1:41" x14ac:dyDescent="0.25">
      <c r="A439" s="39"/>
      <c r="AL439" s="40"/>
      <c r="AM439" s="40"/>
      <c r="AN439" s="40"/>
      <c r="AO439" s="40"/>
    </row>
    <row r="440" spans="1:41" x14ac:dyDescent="0.25">
      <c r="A440" s="39"/>
      <c r="AL440" s="40"/>
      <c r="AM440" s="40"/>
      <c r="AN440" s="40"/>
      <c r="AO440" s="40"/>
    </row>
    <row r="441" spans="1:41" x14ac:dyDescent="0.25">
      <c r="A441" s="39"/>
      <c r="AL441" s="40"/>
      <c r="AM441" s="40"/>
      <c r="AN441" s="40"/>
      <c r="AO441" s="40"/>
    </row>
    <row r="442" spans="1:41" x14ac:dyDescent="0.25">
      <c r="A442" s="39"/>
      <c r="AL442" s="40"/>
      <c r="AM442" s="40"/>
      <c r="AN442" s="40"/>
      <c r="AO442" s="40"/>
    </row>
    <row r="443" spans="1:41" x14ac:dyDescent="0.25">
      <c r="A443" s="39"/>
      <c r="AL443" s="40"/>
      <c r="AM443" s="40"/>
      <c r="AN443" s="40"/>
      <c r="AO443" s="40"/>
    </row>
    <row r="444" spans="1:41" x14ac:dyDescent="0.25">
      <c r="A444" s="39"/>
      <c r="AL444" s="40"/>
      <c r="AM444" s="40"/>
      <c r="AN444" s="40"/>
      <c r="AO444" s="40"/>
    </row>
    <row r="445" spans="1:41" x14ac:dyDescent="0.25">
      <c r="A445" s="39"/>
      <c r="AL445" s="40"/>
      <c r="AM445" s="40"/>
      <c r="AN445" s="40"/>
      <c r="AO445" s="40"/>
    </row>
    <row r="446" spans="1:41" x14ac:dyDescent="0.25">
      <c r="A446" s="39"/>
      <c r="AL446" s="40"/>
      <c r="AM446" s="40"/>
      <c r="AN446" s="40"/>
      <c r="AO446" s="40"/>
    </row>
    <row r="447" spans="1:41" x14ac:dyDescent="0.25">
      <c r="A447" s="39"/>
      <c r="AL447" s="40"/>
      <c r="AM447" s="40"/>
      <c r="AN447" s="40"/>
      <c r="AO447" s="40"/>
    </row>
    <row r="448" spans="1:41" x14ac:dyDescent="0.25">
      <c r="A448" s="39"/>
      <c r="AL448" s="40"/>
      <c r="AM448" s="40"/>
      <c r="AN448" s="40"/>
      <c r="AO448" s="40"/>
    </row>
    <row r="449" spans="1:41" x14ac:dyDescent="0.25">
      <c r="A449" s="39"/>
      <c r="AL449" s="40"/>
      <c r="AM449" s="40"/>
      <c r="AN449" s="40"/>
      <c r="AO449" s="40"/>
    </row>
    <row r="450" spans="1:41" x14ac:dyDescent="0.25">
      <c r="A450" s="39"/>
      <c r="AL450" s="40"/>
      <c r="AM450" s="40"/>
      <c r="AN450" s="40"/>
      <c r="AO450" s="40"/>
    </row>
    <row r="451" spans="1:41" x14ac:dyDescent="0.25">
      <c r="A451" s="39"/>
      <c r="AL451" s="40"/>
      <c r="AM451" s="40"/>
      <c r="AN451" s="40"/>
      <c r="AO451" s="40"/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  <row r="877" spans="1:41" x14ac:dyDescent="0.25">
      <c r="A877" s="39"/>
      <c r="AL877" s="40"/>
      <c r="AM877" s="40"/>
      <c r="AN877" s="40"/>
      <c r="AO877" s="40"/>
    </row>
    <row r="878" spans="1:41" x14ac:dyDescent="0.25">
      <c r="A878" s="39"/>
      <c r="AL878" s="40"/>
      <c r="AM878" s="40"/>
      <c r="AN878" s="40"/>
      <c r="AO878" s="40"/>
    </row>
    <row r="879" spans="1:41" x14ac:dyDescent="0.25">
      <c r="A879" s="39"/>
      <c r="AL879" s="40"/>
      <c r="AM879" s="40"/>
      <c r="AN879" s="40"/>
      <c r="AO879" s="40"/>
    </row>
    <row r="880" spans="1:41" x14ac:dyDescent="0.25">
      <c r="A880" s="39"/>
      <c r="AL880" s="40"/>
      <c r="AM880" s="40"/>
      <c r="AN880" s="40"/>
      <c r="AO880" s="40"/>
    </row>
    <row r="881" spans="1:41" x14ac:dyDescent="0.25">
      <c r="A881" s="39"/>
      <c r="AL881" s="40"/>
      <c r="AM881" s="40"/>
      <c r="AN881" s="40"/>
      <c r="AO881" s="40"/>
    </row>
    <row r="882" spans="1:41" x14ac:dyDescent="0.25">
      <c r="A882" s="39"/>
      <c r="AL882" s="40"/>
      <c r="AM882" s="40"/>
      <c r="AN882" s="40"/>
      <c r="AO882" s="40"/>
    </row>
    <row r="883" spans="1:41" x14ac:dyDescent="0.25">
      <c r="A883" s="39"/>
      <c r="AL883" s="40"/>
      <c r="AM883" s="40"/>
      <c r="AN883" s="40"/>
      <c r="AO883" s="40"/>
    </row>
    <row r="884" spans="1:41" x14ac:dyDescent="0.25">
      <c r="A884" s="39"/>
      <c r="AL884" s="40"/>
      <c r="AM884" s="40"/>
      <c r="AN884" s="40"/>
      <c r="AO884" s="40"/>
    </row>
    <row r="885" spans="1:41" x14ac:dyDescent="0.25">
      <c r="A885" s="39"/>
      <c r="AL885" s="40"/>
      <c r="AM885" s="40"/>
      <c r="AN885" s="40"/>
      <c r="AO885" s="40"/>
    </row>
    <row r="886" spans="1:41" x14ac:dyDescent="0.25">
      <c r="A886" s="39"/>
      <c r="AL886" s="40"/>
      <c r="AM886" s="40"/>
      <c r="AN886" s="40"/>
      <c r="AO886" s="40"/>
    </row>
    <row r="887" spans="1:41" x14ac:dyDescent="0.25">
      <c r="A887" s="39"/>
      <c r="AL887" s="40"/>
      <c r="AM887" s="40"/>
      <c r="AN887" s="40"/>
      <c r="AO887" s="40"/>
    </row>
  </sheetData>
  <autoFilter ref="A1:AO788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190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151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186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232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196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150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190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150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150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151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151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151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151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151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196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151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151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151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151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186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186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151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196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186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151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186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151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186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151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151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151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151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186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151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151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186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151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186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151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151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151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151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186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151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186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151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186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151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151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186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253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151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186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151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186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253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151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186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244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190</v>
      </c>
      <c r="AH1" s="31" t="s">
        <v>50</v>
      </c>
      <c r="AI1" s="31" t="s">
        <v>245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246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151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186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232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253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36"/>
  <sheetViews>
    <sheetView topLeftCell="A7" workbookViewId="0">
      <selection activeCell="J49" sqref="J49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152</v>
      </c>
      <c r="B1" s="52" t="s">
        <v>153</v>
      </c>
      <c r="C1" s="52" t="s">
        <v>155</v>
      </c>
      <c r="D1" s="52" t="s">
        <v>154</v>
      </c>
    </row>
    <row r="2" spans="1:4" x14ac:dyDescent="0.25">
      <c r="A2" t="s">
        <v>159</v>
      </c>
      <c r="B2" s="53" t="s">
        <v>158</v>
      </c>
      <c r="C2" t="s">
        <v>162</v>
      </c>
      <c r="D2" t="s">
        <v>157</v>
      </c>
    </row>
    <row r="3" spans="1:4" x14ac:dyDescent="0.25">
      <c r="A3" t="s">
        <v>160</v>
      </c>
      <c r="B3" s="53" t="s">
        <v>161</v>
      </c>
      <c r="C3" t="s">
        <v>162</v>
      </c>
      <c r="D3" t="s">
        <v>163</v>
      </c>
    </row>
    <row r="4" spans="1:4" x14ac:dyDescent="0.25">
      <c r="A4" t="s">
        <v>159</v>
      </c>
      <c r="B4" s="53" t="s">
        <v>164</v>
      </c>
      <c r="C4" t="s">
        <v>162</v>
      </c>
      <c r="D4" t="s">
        <v>157</v>
      </c>
    </row>
    <row r="5" spans="1:4" x14ac:dyDescent="0.25">
      <c r="A5" t="s">
        <v>160</v>
      </c>
      <c r="B5" s="53" t="s">
        <v>165</v>
      </c>
      <c r="C5" t="s">
        <v>162</v>
      </c>
      <c r="D5" t="s">
        <v>163</v>
      </c>
    </row>
    <row r="6" spans="1:4" x14ac:dyDescent="0.25">
      <c r="A6" t="s">
        <v>159</v>
      </c>
      <c r="B6" s="53" t="s">
        <v>166</v>
      </c>
      <c r="C6" t="s">
        <v>162</v>
      </c>
      <c r="D6" t="s">
        <v>157</v>
      </c>
    </row>
    <row r="7" spans="1:4" x14ac:dyDescent="0.25">
      <c r="A7" t="s">
        <v>160</v>
      </c>
      <c r="B7" s="53" t="s">
        <v>167</v>
      </c>
      <c r="C7" t="s">
        <v>162</v>
      </c>
      <c r="D7" t="s">
        <v>163</v>
      </c>
    </row>
    <row r="8" spans="1:4" x14ac:dyDescent="0.25">
      <c r="A8" t="s">
        <v>159</v>
      </c>
      <c r="B8" s="53" t="s">
        <v>173</v>
      </c>
      <c r="C8" t="s">
        <v>162</v>
      </c>
      <c r="D8" t="s">
        <v>157</v>
      </c>
    </row>
    <row r="9" spans="1:4" x14ac:dyDescent="0.25">
      <c r="A9" t="s">
        <v>160</v>
      </c>
      <c r="B9" s="53" t="s">
        <v>174</v>
      </c>
      <c r="C9" t="s">
        <v>162</v>
      </c>
      <c r="D9" t="s">
        <v>163</v>
      </c>
    </row>
    <row r="10" spans="1:4" x14ac:dyDescent="0.25">
      <c r="A10" t="s">
        <v>159</v>
      </c>
      <c r="B10" s="53" t="s">
        <v>175</v>
      </c>
      <c r="C10" t="s">
        <v>162</v>
      </c>
      <c r="D10" t="s">
        <v>157</v>
      </c>
    </row>
    <row r="11" spans="1:4" x14ac:dyDescent="0.25">
      <c r="A11" t="s">
        <v>160</v>
      </c>
      <c r="B11" s="53" t="s">
        <v>176</v>
      </c>
      <c r="C11" t="s">
        <v>162</v>
      </c>
      <c r="D11" t="s">
        <v>163</v>
      </c>
    </row>
    <row r="12" spans="1:4" x14ac:dyDescent="0.25">
      <c r="A12" t="s">
        <v>178</v>
      </c>
      <c r="B12" s="53" t="s">
        <v>180</v>
      </c>
      <c r="C12" t="s">
        <v>179</v>
      </c>
      <c r="D12" t="s">
        <v>156</v>
      </c>
    </row>
    <row r="13" spans="1:4" x14ac:dyDescent="0.25">
      <c r="A13" t="s">
        <v>200</v>
      </c>
      <c r="B13" s="53" t="s">
        <v>201</v>
      </c>
      <c r="C13" t="s">
        <v>202</v>
      </c>
      <c r="D13" t="s">
        <v>156</v>
      </c>
    </row>
    <row r="14" spans="1:4" x14ac:dyDescent="0.25">
      <c r="A14" t="s">
        <v>198</v>
      </c>
      <c r="B14" s="53" t="s">
        <v>173</v>
      </c>
      <c r="C14" t="s">
        <v>199</v>
      </c>
      <c r="D14" t="s">
        <v>156</v>
      </c>
    </row>
    <row r="15" spans="1:4" x14ac:dyDescent="0.25">
      <c r="A15" t="s">
        <v>168</v>
      </c>
      <c r="B15" s="53" t="s">
        <v>169</v>
      </c>
      <c r="C15" t="s">
        <v>170</v>
      </c>
      <c r="D15" t="s">
        <v>177</v>
      </c>
    </row>
    <row r="16" spans="1:4" x14ac:dyDescent="0.25">
      <c r="A16" t="s">
        <v>171</v>
      </c>
      <c r="B16" s="53" t="s">
        <v>172</v>
      </c>
      <c r="C16" t="s">
        <v>170</v>
      </c>
      <c r="D16" t="s">
        <v>177</v>
      </c>
    </row>
    <row r="17" spans="1:4" x14ac:dyDescent="0.25">
      <c r="A17" t="s">
        <v>181</v>
      </c>
      <c r="B17" s="53" t="s">
        <v>182</v>
      </c>
      <c r="C17" t="s">
        <v>183</v>
      </c>
      <c r="D17" t="s">
        <v>156</v>
      </c>
    </row>
    <row r="18" spans="1:4" x14ac:dyDescent="0.25">
      <c r="A18" t="s">
        <v>193</v>
      </c>
      <c r="B18" s="53" t="s">
        <v>194</v>
      </c>
      <c r="C18" t="s">
        <v>195</v>
      </c>
      <c r="D18" t="s">
        <v>177</v>
      </c>
    </row>
    <row r="19" spans="1:4" x14ac:dyDescent="0.25">
      <c r="A19" t="s">
        <v>211</v>
      </c>
      <c r="B19" s="53" t="s">
        <v>174</v>
      </c>
      <c r="C19" t="s">
        <v>183</v>
      </c>
      <c r="D19" t="s">
        <v>177</v>
      </c>
    </row>
    <row r="20" spans="1:4" x14ac:dyDescent="0.25">
      <c r="A20" t="s">
        <v>213</v>
      </c>
      <c r="B20" s="53" t="s">
        <v>175</v>
      </c>
      <c r="C20" t="s">
        <v>212</v>
      </c>
      <c r="D20" t="s">
        <v>177</v>
      </c>
    </row>
    <row r="21" spans="1:4" x14ac:dyDescent="0.25">
      <c r="A21" t="s">
        <v>215</v>
      </c>
      <c r="B21" s="53" t="s">
        <v>216</v>
      </c>
      <c r="C21" t="s">
        <v>202</v>
      </c>
      <c r="D21" t="s">
        <v>156</v>
      </c>
    </row>
    <row r="22" spans="1:4" x14ac:dyDescent="0.25">
      <c r="A22" t="s">
        <v>217</v>
      </c>
      <c r="B22" s="53" t="s">
        <v>218</v>
      </c>
      <c r="C22" t="s">
        <v>202</v>
      </c>
      <c r="D22" t="s">
        <v>177</v>
      </c>
    </row>
    <row r="23" spans="1:4" x14ac:dyDescent="0.25">
      <c r="A23" t="s">
        <v>220</v>
      </c>
      <c r="B23" s="53" t="s">
        <v>221</v>
      </c>
      <c r="C23" t="s">
        <v>183</v>
      </c>
      <c r="D23" t="s">
        <v>156</v>
      </c>
    </row>
    <row r="24" spans="1:4" x14ac:dyDescent="0.25">
      <c r="A24" t="s">
        <v>222</v>
      </c>
      <c r="B24" s="53" t="s">
        <v>223</v>
      </c>
      <c r="C24" t="s">
        <v>202</v>
      </c>
      <c r="D24" t="s">
        <v>156</v>
      </c>
    </row>
    <row r="25" spans="1:4" x14ac:dyDescent="0.25">
      <c r="A25" t="s">
        <v>224</v>
      </c>
      <c r="B25" s="53" t="s">
        <v>225</v>
      </c>
      <c r="C25" t="s">
        <v>183</v>
      </c>
      <c r="D25" t="s">
        <v>177</v>
      </c>
    </row>
    <row r="26" spans="1:4" x14ac:dyDescent="0.25">
      <c r="A26" t="s">
        <v>220</v>
      </c>
      <c r="B26" s="53" t="s">
        <v>226</v>
      </c>
      <c r="C26" t="s">
        <v>183</v>
      </c>
      <c r="D26" t="s">
        <v>156</v>
      </c>
    </row>
    <row r="27" spans="1:4" x14ac:dyDescent="0.25">
      <c r="A27" t="s">
        <v>230</v>
      </c>
      <c r="B27" s="53" t="s">
        <v>231</v>
      </c>
      <c r="C27" t="s">
        <v>183</v>
      </c>
      <c r="D27" t="s">
        <v>177</v>
      </c>
    </row>
    <row r="28" spans="1:4" x14ac:dyDescent="0.25">
      <c r="A28" t="s">
        <v>159</v>
      </c>
      <c r="B28" s="53" t="s">
        <v>233</v>
      </c>
      <c r="C28" t="s">
        <v>162</v>
      </c>
      <c r="D28" t="s">
        <v>157</v>
      </c>
    </row>
    <row r="29" spans="1:4" x14ac:dyDescent="0.25">
      <c r="A29" t="s">
        <v>160</v>
      </c>
      <c r="B29" s="53" t="s">
        <v>234</v>
      </c>
      <c r="C29" t="s">
        <v>162</v>
      </c>
      <c r="D29" t="s">
        <v>163</v>
      </c>
    </row>
    <row r="30" spans="1:4" x14ac:dyDescent="0.25">
      <c r="A30" t="s">
        <v>237</v>
      </c>
      <c r="B30" s="53" t="s">
        <v>238</v>
      </c>
      <c r="C30" s="55" t="s">
        <v>170</v>
      </c>
      <c r="D30" t="s">
        <v>239</v>
      </c>
    </row>
    <row r="31" spans="1:4" x14ac:dyDescent="0.25">
      <c r="A31" t="s">
        <v>159</v>
      </c>
      <c r="B31" s="53" t="s">
        <v>235</v>
      </c>
      <c r="C31" t="s">
        <v>162</v>
      </c>
      <c r="D31" t="s">
        <v>157</v>
      </c>
    </row>
    <row r="32" spans="1:4" x14ac:dyDescent="0.25">
      <c r="A32" t="s">
        <v>160</v>
      </c>
      <c r="B32" s="53" t="s">
        <v>236</v>
      </c>
      <c r="C32" t="s">
        <v>162</v>
      </c>
      <c r="D32" t="s">
        <v>163</v>
      </c>
    </row>
    <row r="33" spans="1:4" x14ac:dyDescent="0.25">
      <c r="A33" t="s">
        <v>159</v>
      </c>
      <c r="B33" s="53" t="s">
        <v>240</v>
      </c>
      <c r="C33" t="s">
        <v>162</v>
      </c>
      <c r="D33" t="s">
        <v>157</v>
      </c>
    </row>
    <row r="34" spans="1:4" x14ac:dyDescent="0.25">
      <c r="A34" t="s">
        <v>160</v>
      </c>
      <c r="B34" s="53" t="s">
        <v>241</v>
      </c>
      <c r="C34" t="s">
        <v>162</v>
      </c>
      <c r="D34" t="s">
        <v>163</v>
      </c>
    </row>
    <row r="35" spans="1:4" x14ac:dyDescent="0.25">
      <c r="A35" t="s">
        <v>159</v>
      </c>
      <c r="B35" s="53" t="s">
        <v>242</v>
      </c>
      <c r="C35" t="s">
        <v>162</v>
      </c>
      <c r="D35" t="s">
        <v>157</v>
      </c>
    </row>
    <row r="36" spans="1:4" x14ac:dyDescent="0.25">
      <c r="A36" t="s">
        <v>160</v>
      </c>
      <c r="B36" s="53" t="s">
        <v>243</v>
      </c>
      <c r="C36" t="s">
        <v>162</v>
      </c>
      <c r="D36" t="s">
        <v>163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2</v>
      </c>
      <c r="B2" s="4">
        <f>'Old Bow v2'!J43</f>
        <v>27</v>
      </c>
      <c r="C2" s="1" t="s">
        <v>207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27</v>
      </c>
    </row>
    <row r="3" spans="1:5" x14ac:dyDescent="0.25">
      <c r="A3" s="2" t="s">
        <v>16</v>
      </c>
      <c r="B3" s="4">
        <f>'Old Bow v2'!J57</f>
        <v>25</v>
      </c>
      <c r="C3" s="1" t="s">
        <v>207</v>
      </c>
      <c r="D3" s="1">
        <f t="shared" si="0"/>
        <v>1</v>
      </c>
      <c r="E3" s="54">
        <f t="shared" ref="E3:E57" si="1">(0.75*B3)+(0.25*B3*D3)</f>
        <v>25</v>
      </c>
    </row>
    <row r="4" spans="1:5" x14ac:dyDescent="0.25">
      <c r="A4" s="2" t="s">
        <v>15</v>
      </c>
      <c r="B4" s="4">
        <f>'Old Bow v2'!J52</f>
        <v>22</v>
      </c>
      <c r="C4" s="1" t="s">
        <v>207</v>
      </c>
      <c r="D4" s="1">
        <f t="shared" si="0"/>
        <v>1</v>
      </c>
      <c r="E4" s="54">
        <f t="shared" si="1"/>
        <v>22</v>
      </c>
    </row>
    <row r="5" spans="1:5" x14ac:dyDescent="0.25">
      <c r="A5" s="2" t="s">
        <v>64</v>
      </c>
      <c r="B5" s="4">
        <f>'Old Bow v2'!J61</f>
        <v>18</v>
      </c>
      <c r="C5" s="1" t="s">
        <v>207</v>
      </c>
      <c r="D5" s="1">
        <f t="shared" si="0"/>
        <v>1</v>
      </c>
      <c r="E5" s="54">
        <f t="shared" si="1"/>
        <v>18</v>
      </c>
    </row>
    <row r="6" spans="1:5" x14ac:dyDescent="0.25">
      <c r="A6" s="2" t="s">
        <v>46</v>
      </c>
      <c r="B6" s="4">
        <f>'Old Bow v2'!J24</f>
        <v>10</v>
      </c>
      <c r="C6" s="1" t="s">
        <v>207</v>
      </c>
      <c r="D6" s="1">
        <f t="shared" si="0"/>
        <v>1</v>
      </c>
      <c r="E6" s="54">
        <f t="shared" si="1"/>
        <v>10</v>
      </c>
    </row>
    <row r="7" spans="1:5" x14ac:dyDescent="0.25">
      <c r="A7" s="2" t="s">
        <v>4</v>
      </c>
      <c r="B7" s="4">
        <f>'Old Bow v2'!J62</f>
        <v>21</v>
      </c>
      <c r="C7" s="1" t="s">
        <v>207</v>
      </c>
      <c r="D7" s="1">
        <f t="shared" si="0"/>
        <v>1</v>
      </c>
      <c r="E7" s="54">
        <f t="shared" si="1"/>
        <v>21</v>
      </c>
    </row>
    <row r="8" spans="1:5" x14ac:dyDescent="0.25">
      <c r="A8" s="2" t="s">
        <v>31</v>
      </c>
      <c r="B8" s="4">
        <f>'Old Bow v2'!J5</f>
        <v>18</v>
      </c>
      <c r="C8" s="1" t="s">
        <v>207</v>
      </c>
      <c r="D8" s="1">
        <f t="shared" si="0"/>
        <v>1</v>
      </c>
      <c r="E8" s="54">
        <f t="shared" si="1"/>
        <v>18</v>
      </c>
    </row>
    <row r="9" spans="1:5" x14ac:dyDescent="0.25">
      <c r="A9" s="2" t="s">
        <v>1</v>
      </c>
      <c r="B9" s="4">
        <f>'Old Bow v2'!J26</f>
        <v>26</v>
      </c>
      <c r="C9" s="1" t="s">
        <v>206</v>
      </c>
      <c r="D9" s="1">
        <f t="shared" si="0"/>
        <v>0.5</v>
      </c>
      <c r="E9" s="54">
        <f t="shared" si="1"/>
        <v>22.75</v>
      </c>
    </row>
    <row r="10" spans="1:5" x14ac:dyDescent="0.25">
      <c r="A10" s="2" t="s">
        <v>40</v>
      </c>
      <c r="B10" s="4">
        <f>'Old Bow v2'!J29</f>
        <v>17</v>
      </c>
      <c r="C10" s="1" t="s">
        <v>207</v>
      </c>
      <c r="D10" s="1">
        <f t="shared" si="0"/>
        <v>1</v>
      </c>
      <c r="E10" s="54">
        <f t="shared" si="1"/>
        <v>17</v>
      </c>
    </row>
    <row r="11" spans="1:5" x14ac:dyDescent="0.25">
      <c r="A11" s="2" t="s">
        <v>48</v>
      </c>
      <c r="B11" s="4">
        <f>'Old Bow v2'!J44</f>
        <v>14</v>
      </c>
      <c r="C11" s="1" t="s">
        <v>207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v2'!J14</f>
        <v>16.5</v>
      </c>
      <c r="C12" s="1" t="s">
        <v>207</v>
      </c>
      <c r="D12" s="1">
        <f t="shared" si="0"/>
        <v>1</v>
      </c>
      <c r="E12" s="54">
        <f t="shared" si="1"/>
        <v>16.5</v>
      </c>
    </row>
    <row r="13" spans="1:5" x14ac:dyDescent="0.25">
      <c r="A13" s="2" t="s">
        <v>14</v>
      </c>
      <c r="B13" s="4">
        <f>'Old Bow v2'!J39</f>
        <v>22</v>
      </c>
      <c r="C13" s="1" t="s">
        <v>206</v>
      </c>
      <c r="D13" s="1">
        <f t="shared" si="0"/>
        <v>0.5</v>
      </c>
      <c r="E13" s="54">
        <f t="shared" si="1"/>
        <v>19.25</v>
      </c>
    </row>
    <row r="14" spans="1:5" x14ac:dyDescent="0.25">
      <c r="A14" s="2" t="s">
        <v>124</v>
      </c>
      <c r="B14" s="4">
        <f>'Old Bow v2'!J19</f>
        <v>15.5</v>
      </c>
      <c r="C14" s="1" t="s">
        <v>207</v>
      </c>
      <c r="D14" s="1">
        <f t="shared" si="0"/>
        <v>1</v>
      </c>
      <c r="E14" s="54">
        <f t="shared" si="1"/>
        <v>15.5</v>
      </c>
    </row>
    <row r="15" spans="1:5" x14ac:dyDescent="0.25">
      <c r="A15" s="2" t="s">
        <v>113</v>
      </c>
      <c r="B15" s="4">
        <f>'Old Bow v2'!J48</f>
        <v>19</v>
      </c>
      <c r="C15" s="1" t="s">
        <v>207</v>
      </c>
      <c r="D15" s="1">
        <f t="shared" si="0"/>
        <v>1</v>
      </c>
      <c r="E15" s="54">
        <f t="shared" si="1"/>
        <v>19</v>
      </c>
    </row>
    <row r="16" spans="1:5" x14ac:dyDescent="0.25">
      <c r="A16" s="2" t="s">
        <v>3</v>
      </c>
      <c r="B16" s="4">
        <f>'Old Bow v2'!J37</f>
        <v>21</v>
      </c>
      <c r="C16" s="1" t="s">
        <v>206</v>
      </c>
      <c r="D16" s="1">
        <f t="shared" si="0"/>
        <v>0.5</v>
      </c>
      <c r="E16" s="54">
        <f t="shared" si="1"/>
        <v>18.375</v>
      </c>
    </row>
    <row r="17" spans="1:5" x14ac:dyDescent="0.25">
      <c r="A17" s="2" t="s">
        <v>119</v>
      </c>
      <c r="B17" s="4">
        <f>'Old Bow v2'!J51</f>
        <v>15</v>
      </c>
      <c r="C17" s="1" t="s">
        <v>207</v>
      </c>
      <c r="D17" s="1">
        <f t="shared" si="0"/>
        <v>1</v>
      </c>
      <c r="E17" s="54">
        <f t="shared" si="1"/>
        <v>15</v>
      </c>
    </row>
    <row r="18" spans="1:5" x14ac:dyDescent="0.25">
      <c r="A18" s="2" t="s">
        <v>13</v>
      </c>
      <c r="B18" s="4">
        <f>'Old Bow v2'!J60</f>
        <v>20</v>
      </c>
      <c r="C18" s="1" t="s">
        <v>206</v>
      </c>
      <c r="D18" s="1">
        <f t="shared" si="0"/>
        <v>0.5</v>
      </c>
      <c r="E18" s="54">
        <f t="shared" si="1"/>
        <v>17.5</v>
      </c>
    </row>
    <row r="19" spans="1:5" x14ac:dyDescent="0.25">
      <c r="A19" s="2" t="s">
        <v>12</v>
      </c>
      <c r="B19" s="4">
        <f>'Old Bow v2'!J42</f>
        <v>24</v>
      </c>
      <c r="C19" s="1" t="s">
        <v>205</v>
      </c>
      <c r="D19" s="1">
        <f t="shared" si="0"/>
        <v>0.25</v>
      </c>
      <c r="E19" s="54">
        <f t="shared" si="1"/>
        <v>19.5</v>
      </c>
    </row>
    <row r="20" spans="1:5" x14ac:dyDescent="0.25">
      <c r="A20" s="1" t="s">
        <v>151</v>
      </c>
      <c r="B20" s="4">
        <f>'Old Bow v2'!J12</f>
        <v>16</v>
      </c>
      <c r="C20" s="1" t="s">
        <v>207</v>
      </c>
      <c r="D20" s="1">
        <f t="shared" si="0"/>
        <v>1</v>
      </c>
      <c r="E20" s="54">
        <f t="shared" si="1"/>
        <v>16</v>
      </c>
    </row>
    <row r="21" spans="1:5" x14ac:dyDescent="0.25">
      <c r="A21" s="2" t="s">
        <v>45</v>
      </c>
      <c r="B21" s="4">
        <f>'Old Bow v2'!J33</f>
        <v>14</v>
      </c>
      <c r="C21" s="1" t="s">
        <v>207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v2'!J27</f>
        <v>20</v>
      </c>
      <c r="C22" s="1" t="s">
        <v>206</v>
      </c>
      <c r="D22" s="1">
        <f t="shared" si="0"/>
        <v>0.5</v>
      </c>
      <c r="E22" s="54">
        <f t="shared" si="1"/>
        <v>17.5</v>
      </c>
    </row>
    <row r="23" spans="1:5" x14ac:dyDescent="0.25">
      <c r="A23" s="2" t="s">
        <v>22</v>
      </c>
      <c r="B23" s="4">
        <f>'Old Bow v2'!J31</f>
        <v>14</v>
      </c>
      <c r="C23" s="1" t="s">
        <v>207</v>
      </c>
      <c r="D23" s="1">
        <f t="shared" si="0"/>
        <v>1</v>
      </c>
      <c r="E23" s="54">
        <f t="shared" si="1"/>
        <v>14</v>
      </c>
    </row>
    <row r="24" spans="1:5" x14ac:dyDescent="0.25">
      <c r="A24" s="2" t="s">
        <v>5</v>
      </c>
      <c r="B24" s="4">
        <f>'Old Bow v2'!J45</f>
        <v>21</v>
      </c>
      <c r="C24" s="1" t="s">
        <v>205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v2'!J50</f>
        <v>19</v>
      </c>
      <c r="C25" s="1" t="s">
        <v>206</v>
      </c>
      <c r="D25" s="1">
        <f t="shared" si="0"/>
        <v>0.5</v>
      </c>
      <c r="E25" s="54">
        <f t="shared" si="1"/>
        <v>16.625</v>
      </c>
    </row>
    <row r="26" spans="1:5" x14ac:dyDescent="0.25">
      <c r="A26" s="1" t="s">
        <v>38</v>
      </c>
      <c r="B26" s="4">
        <f>'Old Bow v2'!J25</f>
        <v>14</v>
      </c>
      <c r="C26" s="1" t="s">
        <v>207</v>
      </c>
      <c r="D26" s="1">
        <f t="shared" si="0"/>
        <v>1</v>
      </c>
      <c r="E26" s="54">
        <f t="shared" si="1"/>
        <v>14</v>
      </c>
    </row>
    <row r="27" spans="1:5" x14ac:dyDescent="0.25">
      <c r="A27" s="2" t="s">
        <v>127</v>
      </c>
      <c r="B27" s="4">
        <f>'Old Bow v2'!J55</f>
        <v>19</v>
      </c>
      <c r="C27" s="1" t="s">
        <v>206</v>
      </c>
      <c r="D27" s="1">
        <f t="shared" si="0"/>
        <v>0.5</v>
      </c>
      <c r="E27" s="54">
        <f t="shared" si="1"/>
        <v>16.625</v>
      </c>
    </row>
    <row r="28" spans="1:5" x14ac:dyDescent="0.25">
      <c r="A28" s="2" t="s">
        <v>90</v>
      </c>
      <c r="B28" s="4">
        <f>'Old Bow v2'!J58</f>
        <v>20</v>
      </c>
      <c r="C28" s="1" t="s">
        <v>206</v>
      </c>
      <c r="D28" s="1">
        <f t="shared" si="0"/>
        <v>0.5</v>
      </c>
      <c r="E28" s="54">
        <f t="shared" si="1"/>
        <v>17.5</v>
      </c>
    </row>
    <row r="29" spans="1:5" x14ac:dyDescent="0.25">
      <c r="A29" s="2" t="s">
        <v>6</v>
      </c>
      <c r="B29" s="4">
        <f>'Old Bow v2'!J56</f>
        <v>24</v>
      </c>
      <c r="C29" s="1" t="s">
        <v>205</v>
      </c>
      <c r="D29" s="1">
        <f t="shared" si="0"/>
        <v>0.25</v>
      </c>
      <c r="E29" s="54">
        <f t="shared" si="1"/>
        <v>19.5</v>
      </c>
    </row>
    <row r="30" spans="1:5" x14ac:dyDescent="0.25">
      <c r="A30" s="2" t="s">
        <v>133</v>
      </c>
      <c r="B30" s="4">
        <f>'Old Bow v2'!J40</f>
        <v>13</v>
      </c>
      <c r="C30" s="1" t="s">
        <v>205</v>
      </c>
      <c r="D30" s="1">
        <f t="shared" si="0"/>
        <v>0.25</v>
      </c>
      <c r="E30" s="54">
        <f t="shared" si="1"/>
        <v>10.5625</v>
      </c>
    </row>
    <row r="31" spans="1:5" x14ac:dyDescent="0.25">
      <c r="A31" s="1" t="s">
        <v>39</v>
      </c>
      <c r="B31" s="4">
        <f>'Old Bow v2'!J22</f>
        <v>12.5</v>
      </c>
      <c r="C31" s="1" t="s">
        <v>206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v2'!J23</f>
        <v>12.5</v>
      </c>
      <c r="C32" s="1" t="s">
        <v>205</v>
      </c>
      <c r="D32" s="1">
        <f t="shared" si="0"/>
        <v>0.25</v>
      </c>
      <c r="E32" s="54">
        <f t="shared" si="1"/>
        <v>10.15625</v>
      </c>
    </row>
    <row r="33" spans="1:5" x14ac:dyDescent="0.25">
      <c r="A33" s="2" t="s">
        <v>18</v>
      </c>
      <c r="B33" s="4">
        <f>'Old Bow v2'!J34</f>
        <v>15</v>
      </c>
      <c r="C33" s="1" t="s">
        <v>205</v>
      </c>
      <c r="D33" s="1">
        <f t="shared" si="0"/>
        <v>0.25</v>
      </c>
      <c r="E33" s="54">
        <f t="shared" si="1"/>
        <v>12.1875</v>
      </c>
    </row>
    <row r="34" spans="1:5" x14ac:dyDescent="0.25">
      <c r="A34" s="2" t="s">
        <v>17</v>
      </c>
      <c r="B34" s="4">
        <f>'Old Bow v2'!J10</f>
        <v>11</v>
      </c>
      <c r="C34" s="1" t="s">
        <v>206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v2'!J16</f>
        <v>14</v>
      </c>
      <c r="C35" s="1" t="s">
        <v>205</v>
      </c>
      <c r="D35" s="1">
        <f t="shared" si="2"/>
        <v>0.25</v>
      </c>
      <c r="E35" s="54">
        <f t="shared" si="1"/>
        <v>11.375</v>
      </c>
    </row>
    <row r="36" spans="1:5" x14ac:dyDescent="0.25">
      <c r="A36" s="2" t="s">
        <v>29</v>
      </c>
      <c r="B36" s="4">
        <f>'Old Bow v2'!J9</f>
        <v>12</v>
      </c>
      <c r="C36" s="1" t="s">
        <v>205</v>
      </c>
      <c r="D36" s="1">
        <f t="shared" si="2"/>
        <v>0.25</v>
      </c>
      <c r="E36" s="54">
        <f t="shared" si="1"/>
        <v>9.75</v>
      </c>
    </row>
    <row r="37" spans="1:5" x14ac:dyDescent="0.25">
      <c r="A37" s="2" t="s">
        <v>118</v>
      </c>
      <c r="B37" s="4">
        <f>'Old Bow v2'!J15</f>
        <v>13</v>
      </c>
      <c r="C37" s="1" t="s">
        <v>205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v2'!J17</f>
        <v>13</v>
      </c>
      <c r="C38" s="1" t="s">
        <v>205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v2'!J32</f>
        <v>12</v>
      </c>
      <c r="C39" s="1" t="s">
        <v>205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v2'!J38</f>
        <v>13</v>
      </c>
      <c r="C40" s="1" t="s">
        <v>205</v>
      </c>
      <c r="D40" s="1">
        <f t="shared" si="2"/>
        <v>0.25</v>
      </c>
      <c r="E40" s="54">
        <f t="shared" si="1"/>
        <v>10.5625</v>
      </c>
    </row>
    <row r="41" spans="1:5" x14ac:dyDescent="0.25">
      <c r="A41" s="2" t="s">
        <v>23</v>
      </c>
      <c r="B41" s="4">
        <f>'Old Bow v2'!J28</f>
        <v>12</v>
      </c>
      <c r="C41" s="1" t="s">
        <v>205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v2'!J30</f>
        <v>12.5</v>
      </c>
      <c r="C42" s="1" t="s">
        <v>205</v>
      </c>
      <c r="D42" s="1">
        <f t="shared" si="2"/>
        <v>0.25</v>
      </c>
      <c r="E42" s="54">
        <f t="shared" si="1"/>
        <v>10.15625</v>
      </c>
    </row>
    <row r="43" spans="1:5" x14ac:dyDescent="0.25">
      <c r="A43" s="2" t="s">
        <v>68</v>
      </c>
      <c r="B43" s="4">
        <f>'Old Bow v2'!J18</f>
        <v>10</v>
      </c>
      <c r="C43" s="1" t="s">
        <v>205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v2'!J64</f>
        <v>10</v>
      </c>
      <c r="C44" s="1" t="s">
        <v>205</v>
      </c>
      <c r="D44" s="1">
        <f t="shared" si="2"/>
        <v>0.25</v>
      </c>
      <c r="E44" s="54">
        <f t="shared" si="1"/>
        <v>8.125</v>
      </c>
    </row>
    <row r="45" spans="1:5" x14ac:dyDescent="0.25">
      <c r="A45" s="1" t="s">
        <v>41</v>
      </c>
      <c r="B45" s="4">
        <f>'Old Bow v2'!J36</f>
        <v>7</v>
      </c>
      <c r="C45" s="1" t="s">
        <v>205</v>
      </c>
      <c r="D45" s="1">
        <f t="shared" si="2"/>
        <v>0.25</v>
      </c>
      <c r="E45" s="54">
        <f t="shared" si="1"/>
        <v>5.6875</v>
      </c>
    </row>
    <row r="46" spans="1:5" x14ac:dyDescent="0.25">
      <c r="A46" s="2" t="s">
        <v>126</v>
      </c>
      <c r="B46" s="4">
        <f>'Old Bow v2'!J3</f>
        <v>10.5</v>
      </c>
      <c r="C46" s="1" t="s">
        <v>208</v>
      </c>
      <c r="D46" s="1">
        <f t="shared" si="2"/>
        <v>0.1</v>
      </c>
      <c r="E46" s="54">
        <f t="shared" si="1"/>
        <v>8.1374999999999993</v>
      </c>
    </row>
    <row r="47" spans="1:5" x14ac:dyDescent="0.25">
      <c r="A47" s="2" t="s">
        <v>28</v>
      </c>
      <c r="B47" s="4">
        <f>'Old Bow v2'!J8</f>
        <v>9.5</v>
      </c>
      <c r="C47" s="1" t="s">
        <v>205</v>
      </c>
      <c r="D47" s="1">
        <f t="shared" si="2"/>
        <v>0.25</v>
      </c>
      <c r="E47" s="54">
        <f t="shared" si="1"/>
        <v>7.71875</v>
      </c>
    </row>
    <row r="48" spans="1:5" x14ac:dyDescent="0.25">
      <c r="A48" s="1" t="s">
        <v>36</v>
      </c>
      <c r="B48" s="4">
        <f>'Old Bow v2'!J11</f>
        <v>12</v>
      </c>
      <c r="C48" s="1" t="s">
        <v>205</v>
      </c>
      <c r="D48" s="1">
        <f t="shared" si="2"/>
        <v>0.25</v>
      </c>
      <c r="E48" s="54">
        <f t="shared" si="1"/>
        <v>9.75</v>
      </c>
    </row>
    <row r="49" spans="1:5" x14ac:dyDescent="0.25">
      <c r="A49" s="2" t="s">
        <v>32</v>
      </c>
      <c r="B49" s="4">
        <f>'Old Bow v2'!J46</f>
        <v>10</v>
      </c>
      <c r="C49" s="1" t="s">
        <v>206</v>
      </c>
      <c r="D49" s="1">
        <f t="shared" si="2"/>
        <v>0.5</v>
      </c>
      <c r="E49" s="54">
        <f t="shared" si="1"/>
        <v>8.75</v>
      </c>
    </row>
    <row r="50" spans="1:5" x14ac:dyDescent="0.25">
      <c r="A50" s="2" t="s">
        <v>112</v>
      </c>
      <c r="B50" s="4">
        <f>'Old Bow v2'!J4</f>
        <v>11</v>
      </c>
      <c r="C50" s="1" t="s">
        <v>205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v2'!J7</f>
        <v>18.5</v>
      </c>
      <c r="C51" s="1" t="s">
        <v>208</v>
      </c>
      <c r="D51" s="1">
        <f t="shared" si="2"/>
        <v>0.1</v>
      </c>
      <c r="E51" s="54">
        <f t="shared" si="1"/>
        <v>14.3375</v>
      </c>
    </row>
    <row r="52" spans="1:5" x14ac:dyDescent="0.25">
      <c r="A52" s="1" t="s">
        <v>186</v>
      </c>
      <c r="B52" s="4">
        <f>'Old Bow v2'!J13</f>
        <v>12</v>
      </c>
      <c r="C52" s="1" t="s">
        <v>205</v>
      </c>
      <c r="D52" s="1">
        <f t="shared" si="2"/>
        <v>0.25</v>
      </c>
      <c r="E52" s="54">
        <f t="shared" si="1"/>
        <v>9.75</v>
      </c>
    </row>
    <row r="53" spans="1:5" x14ac:dyDescent="0.25">
      <c r="A53" s="1" t="s">
        <v>37</v>
      </c>
      <c r="B53" s="4">
        <f>'Old Bow v2'!J41</f>
        <v>4</v>
      </c>
      <c r="C53" s="1" t="s">
        <v>208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v2'!J49</f>
        <v>4</v>
      </c>
      <c r="C54" s="1" t="s">
        <v>208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208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v2'!J59</f>
        <v>2</v>
      </c>
      <c r="C56" s="1" t="s">
        <v>208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185</v>
      </c>
      <c r="B57" s="4">
        <f>'Old Bow v2'!J20</f>
        <v>0</v>
      </c>
      <c r="C57" s="1" t="s">
        <v>208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112</v>
      </c>
      <c r="B2" s="4">
        <f>LOOKUP(A2,'BA v2'!A:A,'BA v2'!I:I)</f>
        <v>13</v>
      </c>
      <c r="C2" s="1" t="s">
        <v>207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13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15.5</v>
      </c>
      <c r="D5" s="1">
        <f t="shared" si="0"/>
        <v>0</v>
      </c>
      <c r="E5" s="54">
        <f t="shared" si="1"/>
        <v>11.625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17</v>
      </c>
      <c r="D9" s="1">
        <f t="shared" si="0"/>
        <v>0</v>
      </c>
      <c r="E9" s="54">
        <f t="shared" si="1"/>
        <v>12.75</v>
      </c>
    </row>
    <row r="10" spans="1:5" x14ac:dyDescent="0.25">
      <c r="A10" s="2" t="s">
        <v>151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186</v>
      </c>
      <c r="B11" s="4">
        <f>LOOKUP(A11,'BA v2'!A:A,'BA v2'!I:I)</f>
        <v>7</v>
      </c>
      <c r="D11" s="1">
        <f t="shared" si="0"/>
        <v>0</v>
      </c>
      <c r="E11" s="54">
        <f t="shared" si="1"/>
        <v>5.25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13</v>
      </c>
      <c r="D13" s="1">
        <f t="shared" si="0"/>
        <v>0</v>
      </c>
      <c r="E13" s="54">
        <f t="shared" si="1"/>
        <v>9.75</v>
      </c>
    </row>
    <row r="14" spans="1:5" x14ac:dyDescent="0.25">
      <c r="A14" s="2" t="s">
        <v>118</v>
      </c>
      <c r="B14" s="4">
        <f>LOOKUP(A14,'BA v2'!A:A,'BA v2'!I:I)</f>
        <v>12</v>
      </c>
      <c r="D14" s="1">
        <f t="shared" si="0"/>
        <v>0</v>
      </c>
      <c r="E14" s="54">
        <f t="shared" si="1"/>
        <v>9</v>
      </c>
    </row>
    <row r="15" spans="1:5" x14ac:dyDescent="0.25">
      <c r="A15" s="2" t="s">
        <v>21</v>
      </c>
      <c r="B15" s="4">
        <f>LOOKUP(A15,'BA v2'!A:A,'BA v2'!I:I)</f>
        <v>13</v>
      </c>
      <c r="D15" s="1">
        <f t="shared" si="0"/>
        <v>0</v>
      </c>
      <c r="E15" s="54">
        <f t="shared" si="1"/>
        <v>9.75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15</v>
      </c>
      <c r="D17" s="1">
        <f t="shared" si="0"/>
        <v>0</v>
      </c>
      <c r="E17" s="54">
        <f t="shared" si="1"/>
        <v>11.25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19</v>
      </c>
      <c r="D20" s="1">
        <f t="shared" si="0"/>
        <v>0</v>
      </c>
      <c r="E20" s="54">
        <f t="shared" si="1"/>
        <v>14.25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26</v>
      </c>
      <c r="D24" s="1">
        <f t="shared" si="0"/>
        <v>0</v>
      </c>
      <c r="E24" s="54">
        <f t="shared" si="1"/>
        <v>19.5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7</v>
      </c>
      <c r="D26" s="1">
        <f t="shared" si="0"/>
        <v>0</v>
      </c>
      <c r="E26" s="54">
        <f t="shared" si="1"/>
        <v>5.25</v>
      </c>
    </row>
    <row r="27" spans="1:5" x14ac:dyDescent="0.25">
      <c r="A27" s="2" t="s">
        <v>40</v>
      </c>
      <c r="B27" s="4">
        <f>LOOKUP(A27,'BA v2'!A:A,'BA v2'!I:I)</f>
        <v>7</v>
      </c>
      <c r="D27" s="1">
        <f t="shared" si="0"/>
        <v>0</v>
      </c>
      <c r="E27" s="54">
        <f t="shared" si="1"/>
        <v>5.25</v>
      </c>
    </row>
    <row r="28" spans="1:5" x14ac:dyDescent="0.25">
      <c r="A28" s="2" t="s">
        <v>22</v>
      </c>
      <c r="B28" s="4">
        <f>LOOKUP(A28,'BA v2'!A:A,'BA v2'!I:I)</f>
        <v>14</v>
      </c>
      <c r="D28" s="1">
        <f t="shared" si="0"/>
        <v>0</v>
      </c>
      <c r="E28" s="54">
        <f t="shared" si="1"/>
        <v>10.5</v>
      </c>
    </row>
    <row r="29" spans="1:5" x14ac:dyDescent="0.25">
      <c r="A29" s="2" t="s">
        <v>47</v>
      </c>
      <c r="B29" s="4">
        <f>LOOKUP(A29,'BA v2'!A:A,'BA v2'!I:I)</f>
        <v>15</v>
      </c>
      <c r="D29" s="1">
        <f t="shared" si="0"/>
        <v>0</v>
      </c>
      <c r="E29" s="54">
        <f t="shared" si="1"/>
        <v>11.25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20</v>
      </c>
      <c r="D32" s="1">
        <f t="shared" si="0"/>
        <v>0</v>
      </c>
      <c r="E32" s="54">
        <f t="shared" si="1"/>
        <v>15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11</v>
      </c>
      <c r="D34" s="1">
        <f t="shared" si="0"/>
        <v>0</v>
      </c>
      <c r="E34" s="54">
        <f t="shared" si="1"/>
        <v>8.25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17.5</v>
      </c>
      <c r="D38" s="1">
        <f t="shared" si="0"/>
        <v>0</v>
      </c>
      <c r="E38" s="54">
        <f t="shared" si="1"/>
        <v>13.125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3</v>
      </c>
      <c r="D42" s="1">
        <f t="shared" si="0"/>
        <v>0</v>
      </c>
      <c r="E42" s="54">
        <f t="shared" si="1"/>
        <v>2.25</v>
      </c>
    </row>
    <row r="43" spans="1:5" x14ac:dyDescent="0.25">
      <c r="A43" s="2" t="s">
        <v>196</v>
      </c>
      <c r="B43" s="4">
        <f>LOOKUP(A43,'BA v2'!A:A,'BA v2'!I:I)</f>
        <v>7</v>
      </c>
      <c r="D43" s="1">
        <f t="shared" si="0"/>
        <v>0</v>
      </c>
      <c r="E43" s="54">
        <f t="shared" si="1"/>
        <v>5.25</v>
      </c>
    </row>
    <row r="44" spans="1:5" x14ac:dyDescent="0.25">
      <c r="A44" s="2" t="s">
        <v>113</v>
      </c>
      <c r="B44" s="4">
        <f>LOOKUP(A44,'BA v2'!A:A,'BA v2'!I:I)</f>
        <v>16</v>
      </c>
      <c r="D44" s="1">
        <f t="shared" si="0"/>
        <v>0</v>
      </c>
      <c r="E44" s="54">
        <f t="shared" si="1"/>
        <v>12</v>
      </c>
    </row>
    <row r="45" spans="1:5" x14ac:dyDescent="0.25">
      <c r="A45" s="2" t="s">
        <v>125</v>
      </c>
      <c r="B45" s="4">
        <f>LOOKUP(A45,'BA v2'!A:A,'BA v2'!I:I)</f>
        <v>11</v>
      </c>
      <c r="D45" s="1">
        <f t="shared" si="0"/>
        <v>0</v>
      </c>
      <c r="E45" s="54">
        <f t="shared" si="1"/>
        <v>8.25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23</v>
      </c>
      <c r="D53" s="1">
        <f t="shared" si="0"/>
        <v>0</v>
      </c>
      <c r="E53" s="54">
        <f t="shared" si="1"/>
        <v>17.25</v>
      </c>
    </row>
    <row r="54" spans="1:5" x14ac:dyDescent="0.25">
      <c r="A54" s="2" t="s">
        <v>16</v>
      </c>
      <c r="B54" s="4">
        <f>LOOKUP(A54,'BA v2'!A:A,'BA v2'!I:I)</f>
        <v>18</v>
      </c>
      <c r="D54" s="1">
        <f t="shared" si="0"/>
        <v>0</v>
      </c>
      <c r="E54" s="54">
        <f t="shared" si="1"/>
        <v>13.5</v>
      </c>
    </row>
    <row r="55" spans="1:5" x14ac:dyDescent="0.25">
      <c r="A55" s="2" t="s">
        <v>150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17</v>
      </c>
      <c r="D56" s="1">
        <f t="shared" si="0"/>
        <v>0</v>
      </c>
      <c r="E56" s="54">
        <f t="shared" si="1"/>
        <v>12.75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OB Season 2</vt:lpstr>
      <vt:lpstr>OB History S2</vt:lpstr>
      <vt:lpstr>Tourney Stats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2026-08-09T17:10:06Z</dcterms:modified>
</cp:coreProperties>
</file>