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shok/Desktop/TU Graz/SS2018/Labor Reaktionstechnik II/Protokoll/"/>
    </mc:Choice>
  </mc:AlternateContent>
  <bookViews>
    <workbookView xWindow="0" yWindow="440" windowWidth="28740" windowHeight="15680" activeTab="2"/>
  </bookViews>
  <sheets>
    <sheet name="Tabelle1" sheetId="1" r:id="rId1"/>
    <sheet name="Versuch1" sheetId="2" r:id="rId2"/>
    <sheet name="Tabelle2" sheetId="3" r:id="rId3"/>
    <sheet name="Tabelle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4" l="1"/>
  <c r="N7" i="4"/>
  <c r="M7" i="4"/>
  <c r="L7" i="4"/>
  <c r="K7" i="4"/>
  <c r="J7" i="4"/>
  <c r="I7" i="4"/>
  <c r="H7" i="4"/>
  <c r="G7" i="4"/>
  <c r="F7" i="4"/>
  <c r="E7" i="4"/>
  <c r="D7" i="4"/>
  <c r="D20" i="3"/>
  <c r="E20" i="3"/>
  <c r="D16" i="3"/>
  <c r="E16" i="3"/>
  <c r="C16" i="3"/>
  <c r="C20" i="3"/>
  <c r="J12" i="3"/>
  <c r="K12" i="3"/>
  <c r="I12" i="3"/>
  <c r="D12" i="3"/>
  <c r="E12" i="3"/>
  <c r="C12" i="3"/>
  <c r="J15" i="3"/>
  <c r="K15" i="3"/>
  <c r="I15" i="3"/>
  <c r="D15" i="3"/>
  <c r="E15" i="3"/>
  <c r="C15" i="3"/>
  <c r="J14" i="3"/>
  <c r="K14" i="3"/>
  <c r="I14" i="3"/>
  <c r="T13" i="3"/>
  <c r="T12" i="3"/>
  <c r="T11" i="3"/>
  <c r="T10" i="3"/>
  <c r="T9" i="3"/>
  <c r="T8" i="3"/>
  <c r="T7" i="3"/>
  <c r="D14" i="3"/>
  <c r="E14" i="3"/>
  <c r="C14" i="3"/>
  <c r="S7" i="3"/>
  <c r="D8" i="3"/>
  <c r="E8" i="3"/>
  <c r="F8" i="3"/>
  <c r="G8" i="3"/>
  <c r="H8" i="3"/>
  <c r="I8" i="3"/>
  <c r="J8" i="3"/>
  <c r="K8" i="3"/>
  <c r="L8" i="3"/>
  <c r="M8" i="3"/>
  <c r="N8" i="3"/>
  <c r="C8" i="3"/>
  <c r="S6" i="3"/>
  <c r="D13" i="3"/>
  <c r="E13" i="3"/>
  <c r="F13" i="3"/>
  <c r="G13" i="3"/>
  <c r="H13" i="3"/>
  <c r="I13" i="3"/>
  <c r="J13" i="3"/>
  <c r="K13" i="3"/>
  <c r="L13" i="3"/>
  <c r="M13" i="3"/>
  <c r="N13" i="3"/>
  <c r="C13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C5" i="2"/>
  <c r="C6" i="2"/>
  <c r="C7" i="2"/>
  <c r="C8" i="2"/>
  <c r="L9" i="2"/>
  <c r="C9" i="2"/>
  <c r="C10" i="2"/>
  <c r="C11" i="2"/>
  <c r="C12" i="2"/>
  <c r="L12" i="2"/>
  <c r="C13" i="2"/>
  <c r="C14" i="2"/>
  <c r="C15" i="2"/>
  <c r="C16" i="2"/>
  <c r="C17" i="2"/>
  <c r="C18" i="2"/>
  <c r="C19" i="2"/>
  <c r="C20" i="2"/>
  <c r="C21" i="2"/>
  <c r="C22" i="2"/>
  <c r="C23" i="2"/>
  <c r="C24" i="2"/>
  <c r="L25" i="2"/>
  <c r="C25" i="2"/>
  <c r="C26" i="2"/>
  <c r="C27" i="2"/>
  <c r="C28" i="2"/>
  <c r="L29" i="2"/>
  <c r="C29" i="2"/>
  <c r="C30" i="2"/>
  <c r="C31" i="2"/>
  <c r="C32" i="2"/>
  <c r="L33" i="2"/>
  <c r="C33" i="2"/>
  <c r="C34" i="2"/>
  <c r="C35" i="2"/>
  <c r="C36" i="2"/>
  <c r="C37" i="2"/>
  <c r="C38" i="2"/>
  <c r="C39" i="2"/>
  <c r="C40" i="2"/>
  <c r="L41" i="2"/>
  <c r="C41" i="2"/>
  <c r="C42" i="2"/>
  <c r="C43" i="2"/>
  <c r="C44" i="2"/>
  <c r="L45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L61" i="2"/>
  <c r="C61" i="2"/>
  <c r="C62" i="2"/>
  <c r="C63" i="2"/>
  <c r="C64" i="2"/>
  <c r="L65" i="2"/>
  <c r="C65" i="2"/>
  <c r="C66" i="2"/>
  <c r="C67" i="2"/>
  <c r="C68" i="2"/>
  <c r="C69" i="2"/>
  <c r="C70" i="2"/>
  <c r="C71" i="2"/>
  <c r="C72" i="2"/>
  <c r="L73" i="2"/>
  <c r="C73" i="2"/>
  <c r="C74" i="2"/>
  <c r="C75" i="2"/>
  <c r="C76" i="2"/>
  <c r="C77" i="2"/>
  <c r="C78" i="2"/>
  <c r="C79" i="2"/>
  <c r="C80" i="2"/>
  <c r="L81" i="2"/>
  <c r="C81" i="2"/>
  <c r="C82" i="2"/>
  <c r="C83" i="2"/>
  <c r="C84" i="2"/>
  <c r="C85" i="2"/>
  <c r="C86" i="2"/>
  <c r="C87" i="2"/>
  <c r="C88" i="2"/>
  <c r="L89" i="2"/>
  <c r="C89" i="2"/>
  <c r="C90" i="2"/>
  <c r="C91" i="2"/>
  <c r="C92" i="2"/>
  <c r="L93" i="2"/>
  <c r="C93" i="2"/>
  <c r="C94" i="2"/>
  <c r="C95" i="2"/>
  <c r="C96" i="2"/>
  <c r="L97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L113" i="2"/>
  <c r="C113" i="2"/>
  <c r="C114" i="2"/>
  <c r="C115" i="2"/>
  <c r="C116" i="2"/>
  <c r="C117" i="2"/>
  <c r="C118" i="2"/>
  <c r="C119" i="2"/>
  <c r="C120" i="2"/>
  <c r="L121" i="2"/>
  <c r="C121" i="2"/>
  <c r="C122" i="2"/>
  <c r="C123" i="2"/>
  <c r="C124" i="2"/>
  <c r="L125" i="2"/>
  <c r="C125" i="2"/>
  <c r="C126" i="2"/>
  <c r="C127" i="2"/>
  <c r="C128" i="2"/>
  <c r="L129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L141" i="2"/>
  <c r="C141" i="2"/>
  <c r="C142" i="2"/>
  <c r="C143" i="2"/>
  <c r="C144" i="2"/>
  <c r="L145" i="2"/>
  <c r="C145" i="2"/>
  <c r="C146" i="2"/>
  <c r="C147" i="2"/>
  <c r="C148" i="2"/>
  <c r="C149" i="2"/>
  <c r="C150" i="2"/>
  <c r="C151" i="2"/>
  <c r="C152" i="2"/>
  <c r="L153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L169" i="2"/>
  <c r="C169" i="2"/>
  <c r="C170" i="2"/>
  <c r="C171" i="2"/>
  <c r="C172" i="2"/>
  <c r="L173" i="2"/>
  <c r="C173" i="2"/>
  <c r="C174" i="2"/>
  <c r="C175" i="2"/>
  <c r="C176" i="2"/>
  <c r="L177" i="2"/>
  <c r="C177" i="2"/>
  <c r="C178" i="2"/>
  <c r="C179" i="2"/>
  <c r="C180" i="2"/>
  <c r="C181" i="2"/>
  <c r="C182" i="2"/>
  <c r="C183" i="2"/>
  <c r="C184" i="2"/>
  <c r="L185" i="2"/>
  <c r="C185" i="2"/>
  <c r="C186" i="2"/>
  <c r="C187" i="2"/>
  <c r="C188" i="2"/>
  <c r="L189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L201" i="2"/>
  <c r="C201" i="2"/>
  <c r="C202" i="2"/>
  <c r="C203" i="2"/>
  <c r="C204" i="2"/>
  <c r="L205" i="2"/>
  <c r="C205" i="2"/>
  <c r="C206" i="2"/>
  <c r="C207" i="2"/>
  <c r="C208" i="2"/>
  <c r="L209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L221" i="2"/>
  <c r="C221" i="2"/>
  <c r="C222" i="2"/>
  <c r="C223" i="2"/>
  <c r="C224" i="2"/>
  <c r="L225" i="2"/>
  <c r="C225" i="2"/>
  <c r="C226" i="2"/>
  <c r="C227" i="2"/>
  <c r="C228" i="2"/>
  <c r="C229" i="2"/>
  <c r="C230" i="2"/>
  <c r="C231" i="2"/>
  <c r="C232" i="2"/>
  <c r="L233" i="2"/>
  <c r="C233" i="2"/>
  <c r="C234" i="2"/>
  <c r="C235" i="2"/>
  <c r="C236" i="2"/>
  <c r="L237" i="2"/>
  <c r="C237" i="2"/>
  <c r="C238" i="2"/>
  <c r="C239" i="2"/>
  <c r="C240" i="2"/>
  <c r="L241" i="2"/>
  <c r="C241" i="2"/>
  <c r="C242" i="2"/>
  <c r="C243" i="2"/>
  <c r="C244" i="2"/>
  <c r="C245" i="2"/>
  <c r="C246" i="2"/>
  <c r="C247" i="2"/>
  <c r="C248" i="2"/>
  <c r="L249" i="2"/>
  <c r="C249" i="2"/>
  <c r="C250" i="2"/>
  <c r="C251" i="2"/>
  <c r="C252" i="2"/>
  <c r="C253" i="2"/>
  <c r="C254" i="2"/>
  <c r="C255" i="2"/>
  <c r="C256" i="2"/>
  <c r="L257" i="2"/>
  <c r="C257" i="2"/>
  <c r="C258" i="2"/>
  <c r="C259" i="2"/>
  <c r="C260" i="2"/>
  <c r="C261" i="2"/>
  <c r="C262" i="2"/>
  <c r="C263" i="2"/>
  <c r="C264" i="2"/>
  <c r="L265" i="2"/>
  <c r="C265" i="2"/>
  <c r="C266" i="2"/>
  <c r="C267" i="2"/>
  <c r="C268" i="2"/>
  <c r="L269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L281" i="2"/>
  <c r="C281" i="2"/>
  <c r="C282" i="2"/>
  <c r="C283" i="2"/>
  <c r="C284" i="2"/>
  <c r="L285" i="2"/>
  <c r="C285" i="2"/>
  <c r="C286" i="2"/>
  <c r="C287" i="2"/>
  <c r="C288" i="2"/>
  <c r="L289" i="2"/>
  <c r="C289" i="2"/>
  <c r="C290" i="2"/>
  <c r="C291" i="2"/>
  <c r="C292" i="2"/>
  <c r="C293" i="2"/>
  <c r="C294" i="2"/>
  <c r="C295" i="2"/>
  <c r="C296" i="2"/>
  <c r="L297" i="2"/>
  <c r="C297" i="2"/>
  <c r="C298" i="2"/>
  <c r="C299" i="2"/>
  <c r="C300" i="2"/>
  <c r="L301" i="2"/>
  <c r="C301" i="2"/>
  <c r="C302" i="2"/>
  <c r="C303" i="2"/>
  <c r="C304" i="2"/>
  <c r="C305" i="2"/>
  <c r="C306" i="2"/>
  <c r="C307" i="2"/>
  <c r="C308" i="2"/>
  <c r="L309" i="2"/>
  <c r="C309" i="2"/>
  <c r="C310" i="2"/>
  <c r="C311" i="2"/>
  <c r="C312" i="2"/>
  <c r="L313" i="2"/>
  <c r="C313" i="2"/>
  <c r="C314" i="2"/>
  <c r="C315" i="2"/>
  <c r="C316" i="2"/>
  <c r="L317" i="2"/>
  <c r="C317" i="2"/>
  <c r="C318" i="2"/>
  <c r="C319" i="2"/>
  <c r="C320" i="2"/>
  <c r="L321" i="2"/>
  <c r="C321" i="2"/>
  <c r="C322" i="2"/>
  <c r="C323" i="2"/>
  <c r="C324" i="2"/>
  <c r="C325" i="2"/>
  <c r="C326" i="2"/>
  <c r="C327" i="2"/>
  <c r="C328" i="2"/>
  <c r="L329" i="2"/>
  <c r="C329" i="2"/>
  <c r="C330" i="2"/>
  <c r="C331" i="2"/>
  <c r="C332" i="2"/>
  <c r="L333" i="2"/>
  <c r="C333" i="2"/>
  <c r="C334" i="2"/>
  <c r="C335" i="2"/>
  <c r="C336" i="2"/>
  <c r="L337" i="2"/>
  <c r="C337" i="2"/>
  <c r="C338" i="2"/>
  <c r="C339" i="2"/>
  <c r="C340" i="2"/>
  <c r="L341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L353" i="2"/>
  <c r="C353" i="2"/>
  <c r="C354" i="2"/>
  <c r="C355" i="2"/>
  <c r="C356" i="2"/>
  <c r="L357" i="2"/>
  <c r="C357" i="2"/>
  <c r="C358" i="2"/>
  <c r="C359" i="2"/>
  <c r="C360" i="2"/>
  <c r="L361" i="2"/>
  <c r="C361" i="2"/>
  <c r="C362" i="2"/>
  <c r="C363" i="2"/>
  <c r="C364" i="2"/>
  <c r="L365" i="2"/>
  <c r="C365" i="2"/>
  <c r="C366" i="2"/>
  <c r="C367" i="2"/>
  <c r="C368" i="2"/>
  <c r="C369" i="2"/>
  <c r="C370" i="2"/>
  <c r="C371" i="2"/>
  <c r="C372" i="2"/>
  <c r="L373" i="2"/>
  <c r="C373" i="2"/>
  <c r="C374" i="2"/>
  <c r="C375" i="2"/>
  <c r="C376" i="2"/>
  <c r="L377" i="2"/>
  <c r="C377" i="2"/>
  <c r="C4" i="2"/>
  <c r="L16" i="2"/>
  <c r="L49" i="2"/>
  <c r="L77" i="2"/>
  <c r="L105" i="2"/>
  <c r="L137" i="2"/>
  <c r="L157" i="2"/>
  <c r="L193" i="2"/>
  <c r="L217" i="2"/>
  <c r="L253" i="2"/>
  <c r="L273" i="2"/>
  <c r="L305" i="2"/>
  <c r="L325" i="2"/>
  <c r="L345" i="2"/>
  <c r="L369" i="2"/>
  <c r="E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L18" i="2"/>
  <c r="L19" i="2"/>
  <c r="L22" i="2"/>
  <c r="L23" i="2"/>
  <c r="L26" i="2"/>
  <c r="L27" i="2"/>
  <c r="L30" i="2"/>
  <c r="L31" i="2"/>
  <c r="L34" i="2"/>
  <c r="L35" i="2"/>
  <c r="L38" i="2"/>
  <c r="L39" i="2"/>
  <c r="L42" i="2"/>
  <c r="L43" i="2"/>
  <c r="L46" i="2"/>
  <c r="L47" i="2"/>
  <c r="L50" i="2"/>
  <c r="L51" i="2"/>
  <c r="L54" i="2"/>
  <c r="L55" i="2"/>
  <c r="L57" i="2"/>
  <c r="L58" i="2"/>
  <c r="L59" i="2"/>
  <c r="L62" i="2"/>
  <c r="L63" i="2"/>
  <c r="L66" i="2"/>
  <c r="L67" i="2"/>
  <c r="L70" i="2"/>
  <c r="L71" i="2"/>
  <c r="L74" i="2"/>
  <c r="L75" i="2"/>
  <c r="L78" i="2"/>
  <c r="L79" i="2"/>
  <c r="L82" i="2"/>
  <c r="L83" i="2"/>
  <c r="L86" i="2"/>
  <c r="L87" i="2"/>
  <c r="L90" i="2"/>
  <c r="L91" i="2"/>
  <c r="L94" i="2"/>
  <c r="L95" i="2"/>
  <c r="L98" i="2"/>
  <c r="L99" i="2"/>
  <c r="L102" i="2"/>
  <c r="L103" i="2"/>
  <c r="L106" i="2"/>
  <c r="L107" i="2"/>
  <c r="L109" i="2"/>
  <c r="L110" i="2"/>
  <c r="L111" i="2"/>
  <c r="L114" i="2"/>
  <c r="L115" i="2"/>
  <c r="L118" i="2"/>
  <c r="L119" i="2"/>
  <c r="L122" i="2"/>
  <c r="L123" i="2"/>
  <c r="L126" i="2"/>
  <c r="L127" i="2"/>
  <c r="L130" i="2"/>
  <c r="L131" i="2"/>
  <c r="L134" i="2"/>
  <c r="L135" i="2"/>
  <c r="L138" i="2"/>
  <c r="L139" i="2"/>
  <c r="L142" i="2"/>
  <c r="L143" i="2"/>
  <c r="L146" i="2"/>
  <c r="L147" i="2"/>
  <c r="L150" i="2"/>
  <c r="L151" i="2"/>
  <c r="L154" i="2"/>
  <c r="L155" i="2"/>
  <c r="L158" i="2"/>
  <c r="L159" i="2"/>
  <c r="L161" i="2"/>
  <c r="L162" i="2"/>
  <c r="L163" i="2"/>
  <c r="L166" i="2"/>
  <c r="L167" i="2"/>
  <c r="L170" i="2"/>
  <c r="L171" i="2"/>
  <c r="L174" i="2"/>
  <c r="L175" i="2"/>
  <c r="L178" i="2"/>
  <c r="L179" i="2"/>
  <c r="L182" i="2"/>
  <c r="L183" i="2"/>
  <c r="L186" i="2"/>
  <c r="L187" i="2"/>
  <c r="L190" i="2"/>
  <c r="L191" i="2"/>
  <c r="L194" i="2"/>
  <c r="L195" i="2"/>
  <c r="L198" i="2"/>
  <c r="L199" i="2"/>
  <c r="L202" i="2"/>
  <c r="L203" i="2"/>
  <c r="L206" i="2"/>
  <c r="L207" i="2"/>
  <c r="L210" i="2"/>
  <c r="L211" i="2"/>
  <c r="L214" i="2"/>
  <c r="L215" i="2"/>
  <c r="L218" i="2"/>
  <c r="L219" i="2"/>
  <c r="L222" i="2"/>
  <c r="L223" i="2"/>
  <c r="L226" i="2"/>
  <c r="L227" i="2"/>
  <c r="L230" i="2"/>
  <c r="L231" i="2"/>
  <c r="L234" i="2"/>
  <c r="L235" i="2"/>
  <c r="L238" i="2"/>
  <c r="L239" i="2"/>
  <c r="L242" i="2"/>
  <c r="L243" i="2"/>
  <c r="L246" i="2"/>
  <c r="L247" i="2"/>
  <c r="L250" i="2"/>
  <c r="L251" i="2"/>
  <c r="L254" i="2"/>
  <c r="L255" i="2"/>
  <c r="L258" i="2"/>
  <c r="L259" i="2"/>
  <c r="L262" i="2"/>
  <c r="L263" i="2"/>
  <c r="L266" i="2"/>
  <c r="L267" i="2"/>
  <c r="L270" i="2"/>
  <c r="L271" i="2"/>
  <c r="L274" i="2"/>
  <c r="L275" i="2"/>
  <c r="L278" i="2"/>
  <c r="L279" i="2"/>
  <c r="L282" i="2"/>
  <c r="L283" i="2"/>
  <c r="L286" i="2"/>
  <c r="L287" i="2"/>
  <c r="L290" i="2"/>
  <c r="L291" i="2"/>
  <c r="L294" i="2"/>
  <c r="L295" i="2"/>
  <c r="L298" i="2"/>
  <c r="L299" i="2"/>
  <c r="L302" i="2"/>
  <c r="L303" i="2"/>
  <c r="L306" i="2"/>
  <c r="L307" i="2"/>
  <c r="L310" i="2"/>
  <c r="L311" i="2"/>
  <c r="L314" i="2"/>
  <c r="L315" i="2"/>
  <c r="L318" i="2"/>
  <c r="L319" i="2"/>
  <c r="L322" i="2"/>
  <c r="L323" i="2"/>
  <c r="L326" i="2"/>
  <c r="L327" i="2"/>
  <c r="L330" i="2"/>
  <c r="L331" i="2"/>
  <c r="L334" i="2"/>
  <c r="L335" i="2"/>
  <c r="L338" i="2"/>
  <c r="L339" i="2"/>
  <c r="L342" i="2"/>
  <c r="L343" i="2"/>
  <c r="L346" i="2"/>
  <c r="L347" i="2"/>
  <c r="L349" i="2"/>
  <c r="L350" i="2"/>
  <c r="L351" i="2"/>
  <c r="L354" i="2"/>
  <c r="L355" i="2"/>
  <c r="L358" i="2"/>
  <c r="L359" i="2"/>
  <c r="L362" i="2"/>
  <c r="L363" i="2"/>
  <c r="L366" i="2"/>
  <c r="L367" i="2"/>
  <c r="L370" i="2"/>
  <c r="L371" i="2"/>
  <c r="L374" i="2"/>
  <c r="L375" i="2"/>
  <c r="L5" i="2"/>
  <c r="L6" i="2"/>
  <c r="L10" i="2"/>
  <c r="L14" i="2"/>
  <c r="O12" i="2"/>
  <c r="E4" i="1"/>
  <c r="E5" i="1"/>
  <c r="E6" i="1"/>
  <c r="E7" i="1"/>
  <c r="E3" i="1"/>
  <c r="L13" i="2"/>
  <c r="G376" i="2"/>
  <c r="G372" i="2"/>
  <c r="G368" i="2"/>
  <c r="G364" i="2"/>
  <c r="G360" i="2"/>
  <c r="G356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375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L293" i="2"/>
  <c r="G293" i="2"/>
  <c r="L277" i="2"/>
  <c r="G277" i="2"/>
  <c r="L261" i="2"/>
  <c r="G261" i="2"/>
  <c r="L245" i="2"/>
  <c r="G245" i="2"/>
  <c r="L229" i="2"/>
  <c r="G229" i="2"/>
  <c r="L213" i="2"/>
  <c r="G213" i="2"/>
  <c r="L197" i="2"/>
  <c r="G197" i="2"/>
  <c r="L181" i="2"/>
  <c r="G181" i="2"/>
  <c r="L165" i="2"/>
  <c r="G165" i="2"/>
  <c r="L149" i="2"/>
  <c r="G149" i="2"/>
  <c r="L133" i="2"/>
  <c r="G133" i="2"/>
  <c r="L117" i="2"/>
  <c r="G117" i="2"/>
  <c r="L101" i="2"/>
  <c r="G101" i="2"/>
  <c r="L85" i="2"/>
  <c r="G85" i="2"/>
  <c r="L69" i="2"/>
  <c r="G69" i="2"/>
  <c r="L53" i="2"/>
  <c r="G53" i="2"/>
  <c r="L37" i="2"/>
  <c r="G37" i="2"/>
  <c r="L21" i="2"/>
  <c r="G21" i="2"/>
  <c r="L17" i="2"/>
  <c r="G374" i="2"/>
  <c r="G370" i="2"/>
  <c r="G366" i="2"/>
  <c r="G362" i="2"/>
  <c r="G358" i="2"/>
  <c r="G354" i="2"/>
  <c r="G350" i="2"/>
  <c r="G346" i="2"/>
  <c r="G342" i="2"/>
  <c r="G338" i="2"/>
  <c r="G334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5" i="2"/>
  <c r="L15" i="2"/>
  <c r="L11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4" i="2"/>
  <c r="L260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148" i="2"/>
  <c r="L144" i="2"/>
  <c r="L140" i="2"/>
  <c r="L136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G377" i="2"/>
  <c r="G373" i="2"/>
  <c r="G369" i="2"/>
  <c r="G365" i="2"/>
  <c r="G361" i="2"/>
  <c r="G357" i="2"/>
  <c r="G353" i="2"/>
  <c r="G349" i="2"/>
  <c r="G345" i="2"/>
  <c r="G341" i="2"/>
  <c r="G337" i="2"/>
  <c r="G333" i="2"/>
  <c r="G329" i="2"/>
  <c r="G325" i="2"/>
  <c r="G321" i="2"/>
  <c r="G317" i="2"/>
  <c r="G313" i="2"/>
  <c r="G309" i="2"/>
  <c r="G305" i="2"/>
  <c r="G301" i="2"/>
  <c r="G297" i="2"/>
  <c r="G289" i="2"/>
  <c r="G285" i="2"/>
  <c r="G281" i="2"/>
  <c r="G273" i="2"/>
  <c r="G269" i="2"/>
  <c r="G265" i="2"/>
  <c r="G257" i="2"/>
  <c r="G253" i="2"/>
  <c r="G249" i="2"/>
  <c r="G241" i="2"/>
  <c r="G237" i="2"/>
  <c r="G233" i="2"/>
  <c r="G225" i="2"/>
  <c r="G221" i="2"/>
  <c r="G217" i="2"/>
  <c r="G209" i="2"/>
  <c r="G205" i="2"/>
  <c r="G201" i="2"/>
  <c r="G193" i="2"/>
  <c r="G189" i="2"/>
  <c r="G185" i="2"/>
  <c r="G177" i="2"/>
  <c r="G173" i="2"/>
  <c r="G169" i="2"/>
  <c r="G161" i="2"/>
  <c r="G157" i="2"/>
  <c r="G153" i="2"/>
  <c r="G145" i="2"/>
  <c r="G141" i="2"/>
  <c r="G137" i="2"/>
  <c r="G129" i="2"/>
  <c r="G125" i="2"/>
  <c r="G121" i="2"/>
  <c r="G113" i="2"/>
  <c r="G109" i="2"/>
  <c r="G105" i="2"/>
  <c r="G97" i="2"/>
  <c r="G93" i="2"/>
  <c r="G89" i="2"/>
  <c r="G81" i="2"/>
  <c r="G77" i="2"/>
  <c r="G73" i="2"/>
  <c r="G65" i="2"/>
  <c r="G61" i="2"/>
  <c r="G57" i="2"/>
  <c r="G49" i="2"/>
  <c r="G45" i="2"/>
  <c r="G41" i="2"/>
  <c r="G33" i="2"/>
  <c r="G29" i="2"/>
  <c r="G25" i="2"/>
  <c r="G17" i="2"/>
  <c r="G13" i="2"/>
  <c r="G9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L7" i="2"/>
  <c r="O8" i="2"/>
  <c r="L8" i="2"/>
  <c r="F4" i="2"/>
  <c r="O10" i="2"/>
  <c r="G4" i="2"/>
  <c r="O11" i="2"/>
  <c r="H376" i="2"/>
  <c r="H360" i="2"/>
  <c r="H344" i="2"/>
  <c r="H328" i="2"/>
  <c r="H312" i="2"/>
  <c r="H296" i="2"/>
  <c r="H280" i="2"/>
  <c r="H264" i="2"/>
  <c r="H371" i="2"/>
  <c r="H355" i="2"/>
  <c r="H339" i="2"/>
  <c r="H323" i="2"/>
  <c r="H307" i="2"/>
  <c r="H291" i="2"/>
  <c r="H275" i="2"/>
  <c r="H259" i="2"/>
  <c r="H370" i="2"/>
  <c r="H354" i="2"/>
  <c r="H338" i="2"/>
  <c r="H322" i="2"/>
  <c r="H306" i="2"/>
  <c r="H290" i="2"/>
  <c r="H274" i="2"/>
  <c r="H258" i="2"/>
  <c r="H369" i="2"/>
  <c r="H353" i="2"/>
  <c r="H337" i="2"/>
  <c r="H321" i="2"/>
  <c r="H305" i="2"/>
  <c r="H289" i="2"/>
  <c r="H273" i="2"/>
  <c r="H257" i="2"/>
  <c r="H239" i="2"/>
  <c r="H223" i="2"/>
  <c r="H207" i="2"/>
  <c r="H191" i="2"/>
  <c r="H175" i="2"/>
  <c r="H159" i="2"/>
  <c r="H143" i="2"/>
  <c r="H127" i="2"/>
  <c r="H111" i="2"/>
  <c r="H95" i="2"/>
  <c r="H79" i="2"/>
  <c r="H63" i="2"/>
  <c r="H47" i="2"/>
  <c r="H31" i="2"/>
  <c r="H15" i="2"/>
  <c r="H246" i="2"/>
  <c r="H230" i="2"/>
  <c r="H214" i="2"/>
  <c r="H198" i="2"/>
  <c r="H182" i="2"/>
  <c r="H166" i="2"/>
  <c r="H150" i="2"/>
  <c r="H134" i="2"/>
  <c r="H118" i="2"/>
  <c r="H102" i="2"/>
  <c r="H86" i="2"/>
  <c r="H70" i="2"/>
  <c r="H54" i="2"/>
  <c r="H38" i="2"/>
  <c r="H22" i="2"/>
  <c r="H6" i="2"/>
  <c r="H241" i="2"/>
  <c r="H225" i="2"/>
  <c r="H209" i="2"/>
  <c r="H193" i="2"/>
  <c r="H177" i="2"/>
  <c r="H161" i="2"/>
  <c r="H145" i="2"/>
  <c r="H129" i="2"/>
  <c r="H113" i="2"/>
  <c r="H97" i="2"/>
  <c r="H81" i="2"/>
  <c r="H65" i="2"/>
  <c r="H49" i="2"/>
  <c r="H33" i="2"/>
  <c r="H17" i="2"/>
  <c r="H252" i="2"/>
  <c r="H236" i="2"/>
  <c r="H220" i="2"/>
  <c r="H204" i="2"/>
  <c r="H188" i="2"/>
  <c r="H172" i="2"/>
  <c r="H156" i="2"/>
  <c r="H140" i="2"/>
  <c r="H124" i="2"/>
  <c r="H108" i="2"/>
  <c r="H92" i="2"/>
  <c r="H76" i="2"/>
  <c r="H60" i="2"/>
  <c r="H44" i="2"/>
  <c r="H28" i="2"/>
  <c r="H12" i="2"/>
  <c r="H372" i="2"/>
  <c r="H356" i="2"/>
  <c r="H340" i="2"/>
  <c r="H324" i="2"/>
  <c r="H308" i="2"/>
  <c r="H292" i="2"/>
  <c r="H276" i="2"/>
  <c r="H260" i="2"/>
  <c r="H367" i="2"/>
  <c r="H351" i="2"/>
  <c r="H335" i="2"/>
  <c r="H319" i="2"/>
  <c r="H303" i="2"/>
  <c r="H287" i="2"/>
  <c r="H271" i="2"/>
  <c r="H255" i="2"/>
  <c r="H366" i="2"/>
  <c r="H350" i="2"/>
  <c r="H334" i="2"/>
  <c r="H318" i="2"/>
  <c r="H302" i="2"/>
  <c r="H286" i="2"/>
  <c r="H270" i="2"/>
  <c r="H254" i="2"/>
  <c r="H365" i="2"/>
  <c r="H349" i="2"/>
  <c r="H333" i="2"/>
  <c r="H317" i="2"/>
  <c r="H301" i="2"/>
  <c r="H285" i="2"/>
  <c r="H269" i="2"/>
  <c r="H251" i="2"/>
  <c r="H235" i="2"/>
  <c r="H219" i="2"/>
  <c r="H203" i="2"/>
  <c r="H187" i="2"/>
  <c r="H171" i="2"/>
  <c r="H155" i="2"/>
  <c r="H139" i="2"/>
  <c r="H123" i="2"/>
  <c r="H107" i="2"/>
  <c r="H91" i="2"/>
  <c r="H75" i="2"/>
  <c r="H59" i="2"/>
  <c r="H43" i="2"/>
  <c r="H27" i="2"/>
  <c r="H11" i="2"/>
  <c r="H242" i="2"/>
  <c r="H226" i="2"/>
  <c r="H210" i="2"/>
  <c r="H194" i="2"/>
  <c r="H178" i="2"/>
  <c r="H162" i="2"/>
  <c r="H146" i="2"/>
  <c r="H130" i="2"/>
  <c r="H114" i="2"/>
  <c r="H98" i="2"/>
  <c r="H82" i="2"/>
  <c r="H66" i="2"/>
  <c r="H50" i="2"/>
  <c r="H34" i="2"/>
  <c r="H18" i="2"/>
  <c r="H253" i="2"/>
  <c r="H237" i="2"/>
  <c r="H221" i="2"/>
  <c r="H205" i="2"/>
  <c r="H189" i="2"/>
  <c r="H173" i="2"/>
  <c r="H157" i="2"/>
  <c r="H141" i="2"/>
  <c r="H125" i="2"/>
  <c r="H109" i="2"/>
  <c r="H93" i="2"/>
  <c r="H77" i="2"/>
  <c r="H61" i="2"/>
  <c r="H45" i="2"/>
  <c r="H29" i="2"/>
  <c r="H13" i="2"/>
  <c r="H248" i="2"/>
  <c r="H232" i="2"/>
  <c r="H216" i="2"/>
  <c r="H200" i="2"/>
  <c r="H184" i="2"/>
  <c r="H168" i="2"/>
  <c r="H152" i="2"/>
  <c r="H136" i="2"/>
  <c r="H120" i="2"/>
  <c r="H104" i="2"/>
  <c r="H88" i="2"/>
  <c r="H72" i="2"/>
  <c r="H56" i="2"/>
  <c r="H40" i="2"/>
  <c r="H24" i="2"/>
  <c r="H8" i="2"/>
  <c r="H368" i="2"/>
  <c r="H352" i="2"/>
  <c r="H336" i="2"/>
  <c r="H320" i="2"/>
  <c r="H304" i="2"/>
  <c r="H288" i="2"/>
  <c r="H272" i="2"/>
  <c r="H256" i="2"/>
  <c r="H363" i="2"/>
  <c r="H347" i="2"/>
  <c r="H331" i="2"/>
  <c r="H315" i="2"/>
  <c r="H299" i="2"/>
  <c r="H283" i="2"/>
  <c r="H267" i="2"/>
  <c r="H4" i="2"/>
  <c r="H362" i="2"/>
  <c r="H346" i="2"/>
  <c r="H330" i="2"/>
  <c r="H314" i="2"/>
  <c r="H298" i="2"/>
  <c r="H282" i="2"/>
  <c r="H266" i="2"/>
  <c r="H377" i="2"/>
  <c r="H361" i="2"/>
  <c r="H345" i="2"/>
  <c r="H329" i="2"/>
  <c r="H313" i="2"/>
  <c r="H297" i="2"/>
  <c r="H281" i="2"/>
  <c r="H265" i="2"/>
  <c r="H247" i="2"/>
  <c r="H231" i="2"/>
  <c r="H215" i="2"/>
  <c r="H199" i="2"/>
  <c r="H183" i="2"/>
  <c r="H167" i="2"/>
  <c r="H151" i="2"/>
  <c r="H135" i="2"/>
  <c r="H119" i="2"/>
  <c r="H103" i="2"/>
  <c r="H87" i="2"/>
  <c r="H71" i="2"/>
  <c r="H55" i="2"/>
  <c r="H39" i="2"/>
  <c r="H23" i="2"/>
  <c r="H7" i="2"/>
  <c r="H238" i="2"/>
  <c r="H222" i="2"/>
  <c r="H206" i="2"/>
  <c r="H190" i="2"/>
  <c r="H174" i="2"/>
  <c r="H158" i="2"/>
  <c r="H142" i="2"/>
  <c r="H126" i="2"/>
  <c r="H110" i="2"/>
  <c r="H94" i="2"/>
  <c r="H78" i="2"/>
  <c r="H62" i="2"/>
  <c r="H46" i="2"/>
  <c r="H30" i="2"/>
  <c r="H14" i="2"/>
  <c r="H249" i="2"/>
  <c r="H233" i="2"/>
  <c r="H217" i="2"/>
  <c r="H201" i="2"/>
  <c r="H185" i="2"/>
  <c r="H169" i="2"/>
  <c r="H153" i="2"/>
  <c r="H137" i="2"/>
  <c r="H121" i="2"/>
  <c r="H105" i="2"/>
  <c r="H89" i="2"/>
  <c r="H73" i="2"/>
  <c r="H57" i="2"/>
  <c r="H41" i="2"/>
  <c r="H25" i="2"/>
  <c r="H9" i="2"/>
  <c r="H244" i="2"/>
  <c r="H228" i="2"/>
  <c r="H212" i="2"/>
  <c r="H196" i="2"/>
  <c r="H180" i="2"/>
  <c r="H164" i="2"/>
  <c r="H148" i="2"/>
  <c r="H364" i="2"/>
  <c r="H348" i="2"/>
  <c r="H332" i="2"/>
  <c r="H316" i="2"/>
  <c r="H300" i="2"/>
  <c r="H284" i="2"/>
  <c r="H268" i="2"/>
  <c r="H375" i="2"/>
  <c r="H359" i="2"/>
  <c r="H343" i="2"/>
  <c r="H327" i="2"/>
  <c r="H311" i="2"/>
  <c r="H295" i="2"/>
  <c r="H279" i="2"/>
  <c r="H263" i="2"/>
  <c r="H374" i="2"/>
  <c r="H358" i="2"/>
  <c r="H342" i="2"/>
  <c r="H326" i="2"/>
  <c r="H310" i="2"/>
  <c r="H294" i="2"/>
  <c r="H278" i="2"/>
  <c r="H262" i="2"/>
  <c r="H373" i="2"/>
  <c r="H357" i="2"/>
  <c r="H341" i="2"/>
  <c r="H325" i="2"/>
  <c r="H309" i="2"/>
  <c r="H293" i="2"/>
  <c r="H277" i="2"/>
  <c r="H261" i="2"/>
  <c r="H243" i="2"/>
  <c r="H227" i="2"/>
  <c r="H211" i="2"/>
  <c r="H195" i="2"/>
  <c r="H179" i="2"/>
  <c r="H163" i="2"/>
  <c r="H147" i="2"/>
  <c r="H131" i="2"/>
  <c r="H115" i="2"/>
  <c r="H99" i="2"/>
  <c r="H83" i="2"/>
  <c r="H67" i="2"/>
  <c r="H51" i="2"/>
  <c r="H35" i="2"/>
  <c r="H19" i="2"/>
  <c r="H250" i="2"/>
  <c r="H234" i="2"/>
  <c r="H218" i="2"/>
  <c r="H202" i="2"/>
  <c r="H186" i="2"/>
  <c r="H170" i="2"/>
  <c r="H154" i="2"/>
  <c r="H138" i="2"/>
  <c r="H122" i="2"/>
  <c r="H106" i="2"/>
  <c r="H90" i="2"/>
  <c r="H74" i="2"/>
  <c r="H58" i="2"/>
  <c r="H42" i="2"/>
  <c r="H26" i="2"/>
  <c r="H10" i="2"/>
  <c r="H245" i="2"/>
  <c r="H229" i="2"/>
  <c r="H213" i="2"/>
  <c r="H197" i="2"/>
  <c r="H181" i="2"/>
  <c r="H165" i="2"/>
  <c r="H149" i="2"/>
  <c r="H133" i="2"/>
  <c r="H117" i="2"/>
  <c r="H101" i="2"/>
  <c r="H85" i="2"/>
  <c r="H69" i="2"/>
  <c r="H53" i="2"/>
  <c r="H37" i="2"/>
  <c r="H21" i="2"/>
  <c r="H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H240" i="2"/>
  <c r="H224" i="2"/>
  <c r="H208" i="2"/>
  <c r="H192" i="2"/>
  <c r="H176" i="2"/>
  <c r="H160" i="2"/>
  <c r="H144" i="2"/>
  <c r="H132" i="2"/>
  <c r="H100" i="2"/>
  <c r="H68" i="2"/>
  <c r="H36" i="2"/>
  <c r="H128" i="2"/>
  <c r="H96" i="2"/>
  <c r="H64" i="2"/>
  <c r="H32" i="2"/>
  <c r="H116" i="2"/>
  <c r="H84" i="2"/>
  <c r="H52" i="2"/>
  <c r="H20" i="2"/>
  <c r="H112" i="2"/>
  <c r="H80" i="2"/>
  <c r="H48" i="2"/>
  <c r="H16" i="2"/>
  <c r="O3" i="2"/>
  <c r="K4" i="2"/>
  <c r="K149" i="2"/>
  <c r="K99" i="2"/>
  <c r="K130" i="2"/>
  <c r="K50" i="2"/>
  <c r="K225" i="2"/>
  <c r="K344" i="2"/>
  <c r="K364" i="2"/>
  <c r="K367" i="2"/>
  <c r="K239" i="2"/>
  <c r="K111" i="2"/>
  <c r="K274" i="2"/>
  <c r="K142" i="2"/>
  <c r="K62" i="2"/>
  <c r="K377" i="2"/>
  <c r="K297" i="2"/>
  <c r="K233" i="2"/>
  <c r="K373" i="2"/>
  <c r="K309" i="2"/>
  <c r="K361" i="2"/>
  <c r="K353" i="2"/>
  <c r="K374" i="2"/>
  <c r="K349" i="2"/>
  <c r="K285" i="2"/>
  <c r="K221" i="2"/>
  <c r="K261" i="2"/>
  <c r="K197" i="2"/>
  <c r="K133" i="2"/>
  <c r="K39" i="2"/>
  <c r="K292" i="2"/>
  <c r="K168" i="2"/>
  <c r="K61" i="2"/>
  <c r="K304" i="2"/>
  <c r="K172" i="2"/>
  <c r="K339" i="2"/>
  <c r="K275" i="2"/>
  <c r="K211" i="2"/>
  <c r="K147" i="2"/>
  <c r="K67" i="2"/>
  <c r="K314" i="2"/>
  <c r="K246" i="2"/>
  <c r="K182" i="2"/>
  <c r="K114" i="2"/>
  <c r="K98" i="2"/>
  <c r="K34" i="2"/>
  <c r="K64" i="2"/>
  <c r="K273" i="2"/>
  <c r="K209" i="2"/>
  <c r="K145" i="2"/>
  <c r="K63" i="2"/>
  <c r="K316" i="2"/>
  <c r="K196" i="2"/>
  <c r="K85" i="2"/>
  <c r="K332" i="2"/>
  <c r="K192" i="2"/>
  <c r="K351" i="2"/>
  <c r="K287" i="2"/>
  <c r="K223" i="2"/>
  <c r="K159" i="2"/>
  <c r="K91" i="2"/>
  <c r="K330" i="2"/>
  <c r="K258" i="2"/>
  <c r="K194" i="2"/>
  <c r="K126" i="2"/>
  <c r="K25" i="2"/>
  <c r="K46" i="2"/>
  <c r="K76" i="2"/>
  <c r="K12" i="2"/>
  <c r="K141" i="2"/>
  <c r="K55" i="2"/>
  <c r="K308" i="2"/>
  <c r="K188" i="2"/>
  <c r="K77" i="2"/>
  <c r="K324" i="2"/>
  <c r="K184" i="2"/>
  <c r="K347" i="2"/>
  <c r="K283" i="2"/>
  <c r="K219" i="2"/>
  <c r="K155" i="2"/>
  <c r="K83" i="2"/>
  <c r="K322" i="2"/>
  <c r="K254" i="2"/>
  <c r="K190" i="2"/>
  <c r="K122" i="2"/>
  <c r="K17" i="2"/>
  <c r="K42" i="2"/>
  <c r="K72" i="2"/>
  <c r="K8" i="2"/>
  <c r="K137" i="2"/>
  <c r="K47" i="2"/>
  <c r="K300" i="2"/>
  <c r="K176" i="2"/>
  <c r="K69" i="2"/>
  <c r="K348" i="2"/>
  <c r="K208" i="2"/>
  <c r="K359" i="2"/>
  <c r="K295" i="2"/>
  <c r="K231" i="2"/>
  <c r="K167" i="2"/>
  <c r="K103" i="2"/>
  <c r="K346" i="2"/>
  <c r="K266" i="2"/>
  <c r="K202" i="2"/>
  <c r="K134" i="2"/>
  <c r="K41" i="2"/>
  <c r="K54" i="2"/>
  <c r="K84" i="2"/>
  <c r="K20" i="2"/>
  <c r="K345" i="2"/>
  <c r="K281" i="2"/>
  <c r="K217" i="2"/>
  <c r="K357" i="2"/>
  <c r="K293" i="2"/>
  <c r="K350" i="2"/>
  <c r="K337" i="2"/>
  <c r="K342" i="2"/>
  <c r="K333" i="2"/>
  <c r="K269" i="2"/>
  <c r="K205" i="2"/>
  <c r="K245" i="2"/>
  <c r="K181" i="2"/>
  <c r="K117" i="2"/>
  <c r="K7" i="2"/>
  <c r="K264" i="2"/>
  <c r="K132" i="2"/>
  <c r="K29" i="2"/>
  <c r="K268" i="2"/>
  <c r="K144" i="2"/>
  <c r="K323" i="2"/>
  <c r="K259" i="2"/>
  <c r="K195" i="2"/>
  <c r="K131" i="2"/>
  <c r="K35" i="2"/>
  <c r="K294" i="2"/>
  <c r="K230" i="2"/>
  <c r="K162" i="2"/>
  <c r="K97" i="2"/>
  <c r="K82" i="2"/>
  <c r="K18" i="2"/>
  <c r="K48" i="2"/>
  <c r="K257" i="2"/>
  <c r="K193" i="2"/>
  <c r="K129" i="2"/>
  <c r="K31" i="2"/>
  <c r="K284" i="2"/>
  <c r="K160" i="2"/>
  <c r="K53" i="2"/>
  <c r="K296" i="2"/>
  <c r="K164" i="2"/>
  <c r="K335" i="2"/>
  <c r="K271" i="2"/>
  <c r="K207" i="2"/>
  <c r="K59" i="2"/>
  <c r="K310" i="2"/>
  <c r="K242" i="2"/>
  <c r="K174" i="2"/>
  <c r="K110" i="2"/>
  <c r="K94" i="2"/>
  <c r="K30" i="2"/>
  <c r="K60" i="2"/>
  <c r="K189" i="2"/>
  <c r="K125" i="2"/>
  <c r="K23" i="2"/>
  <c r="K276" i="2"/>
  <c r="K152" i="2"/>
  <c r="K45" i="2"/>
  <c r="K288" i="2"/>
  <c r="K331" i="2"/>
  <c r="K267" i="2"/>
  <c r="K203" i="2"/>
  <c r="K139" i="2"/>
  <c r="K302" i="2"/>
  <c r="K238" i="2"/>
  <c r="K106" i="2"/>
  <c r="K90" i="2"/>
  <c r="K56" i="2"/>
  <c r="K185" i="2"/>
  <c r="K121" i="2"/>
  <c r="K272" i="2"/>
  <c r="K140" i="2"/>
  <c r="K312" i="2"/>
  <c r="K180" i="2"/>
  <c r="K343" i="2"/>
  <c r="K215" i="2"/>
  <c r="K143" i="2"/>
  <c r="K156" i="2"/>
  <c r="K51" i="2"/>
  <c r="K170" i="2"/>
  <c r="K26" i="2"/>
  <c r="K15" i="2"/>
  <c r="K37" i="2"/>
  <c r="K279" i="2"/>
  <c r="K329" i="2"/>
  <c r="K265" i="2"/>
  <c r="K358" i="2"/>
  <c r="K341" i="2"/>
  <c r="K289" i="2"/>
  <c r="K306" i="2"/>
  <c r="K321" i="2"/>
  <c r="K178" i="2"/>
  <c r="K317" i="2"/>
  <c r="K253" i="2"/>
  <c r="K201" i="2"/>
  <c r="K229" i="2"/>
  <c r="K165" i="2"/>
  <c r="K101" i="2"/>
  <c r="K352" i="2"/>
  <c r="K236" i="2"/>
  <c r="K112" i="2"/>
  <c r="K372" i="2"/>
  <c r="K232" i="2"/>
  <c r="K371" i="2"/>
  <c r="K307" i="2"/>
  <c r="K243" i="2"/>
  <c r="K179" i="2"/>
  <c r="K115" i="2"/>
  <c r="K370" i="2"/>
  <c r="K278" i="2"/>
  <c r="K214" i="2"/>
  <c r="K146" i="2"/>
  <c r="K65" i="2"/>
  <c r="K66" i="2"/>
  <c r="K96" i="2"/>
  <c r="K32" i="2"/>
  <c r="K241" i="2"/>
  <c r="K177" i="2"/>
  <c r="K113" i="2"/>
  <c r="K376" i="2"/>
  <c r="K256" i="2"/>
  <c r="K128" i="2"/>
  <c r="K21" i="2"/>
  <c r="K260" i="2"/>
  <c r="K136" i="2"/>
  <c r="K319" i="2"/>
  <c r="K255" i="2"/>
  <c r="K191" i="2"/>
  <c r="K127" i="2"/>
  <c r="K27" i="2"/>
  <c r="K290" i="2"/>
  <c r="K226" i="2"/>
  <c r="K158" i="2"/>
  <c r="K89" i="2"/>
  <c r="K78" i="2"/>
  <c r="K14" i="2"/>
  <c r="K44" i="2"/>
  <c r="K173" i="2"/>
  <c r="K109" i="2"/>
  <c r="K368" i="2"/>
  <c r="K248" i="2"/>
  <c r="K124" i="2"/>
  <c r="K13" i="2"/>
  <c r="K252" i="2"/>
  <c r="K120" i="2"/>
  <c r="K315" i="2"/>
  <c r="K251" i="2"/>
  <c r="K187" i="2"/>
  <c r="K123" i="2"/>
  <c r="K19" i="2"/>
  <c r="K286" i="2"/>
  <c r="K222" i="2"/>
  <c r="K154" i="2"/>
  <c r="K81" i="2"/>
  <c r="K74" i="2"/>
  <c r="K10" i="2"/>
  <c r="K40" i="2"/>
  <c r="K169" i="2"/>
  <c r="K105" i="2"/>
  <c r="K360" i="2"/>
  <c r="K240" i="2"/>
  <c r="K116" i="2"/>
  <c r="K5" i="2"/>
  <c r="K280" i="2"/>
  <c r="K148" i="2"/>
  <c r="K327" i="2"/>
  <c r="K263" i="2"/>
  <c r="K199" i="2"/>
  <c r="K135" i="2"/>
  <c r="K43" i="2"/>
  <c r="K298" i="2"/>
  <c r="K234" i="2"/>
  <c r="K166" i="2"/>
  <c r="K102" i="2"/>
  <c r="K86" i="2"/>
  <c r="K22" i="2"/>
  <c r="K52" i="2"/>
  <c r="O4" i="2"/>
  <c r="O5" i="2"/>
  <c r="O7" i="2"/>
  <c r="K366" i="2"/>
  <c r="K313" i="2"/>
  <c r="K249" i="2"/>
  <c r="K326" i="2"/>
  <c r="K325" i="2"/>
  <c r="K334" i="2"/>
  <c r="K369" i="2"/>
  <c r="K305" i="2"/>
  <c r="K365" i="2"/>
  <c r="K301" i="2"/>
  <c r="K237" i="2"/>
  <c r="K277" i="2"/>
  <c r="K213" i="2"/>
  <c r="K71" i="2"/>
  <c r="K320" i="2"/>
  <c r="K204" i="2"/>
  <c r="K93" i="2"/>
  <c r="K340" i="2"/>
  <c r="K200" i="2"/>
  <c r="K355" i="2"/>
  <c r="K291" i="2"/>
  <c r="K227" i="2"/>
  <c r="K163" i="2"/>
  <c r="K338" i="2"/>
  <c r="K262" i="2"/>
  <c r="K198" i="2"/>
  <c r="K33" i="2"/>
  <c r="K80" i="2"/>
  <c r="K16" i="2"/>
  <c r="K161" i="2"/>
  <c r="K95" i="2"/>
  <c r="K228" i="2"/>
  <c r="K108" i="2"/>
  <c r="K224" i="2"/>
  <c r="K303" i="2"/>
  <c r="K175" i="2"/>
  <c r="K362" i="2"/>
  <c r="K210" i="2"/>
  <c r="K57" i="2"/>
  <c r="K92" i="2"/>
  <c r="K38" i="2"/>
  <c r="K118" i="2"/>
  <c r="K250" i="2"/>
  <c r="K75" i="2"/>
  <c r="K247" i="2"/>
  <c r="K68" i="2"/>
  <c r="K9" i="2"/>
  <c r="K186" i="2"/>
  <c r="K318" i="2"/>
  <c r="K151" i="2"/>
  <c r="K375" i="2"/>
  <c r="K212" i="2"/>
  <c r="K24" i="2"/>
  <c r="K138" i="2"/>
  <c r="K107" i="2"/>
  <c r="K363" i="2"/>
  <c r="K220" i="2"/>
  <c r="K28" i="2"/>
  <c r="K6" i="2"/>
  <c r="K73" i="2"/>
  <c r="K218" i="2"/>
  <c r="K11" i="2"/>
  <c r="K183" i="2"/>
  <c r="K244" i="2"/>
  <c r="K328" i="2"/>
  <c r="K88" i="2"/>
  <c r="K206" i="2"/>
  <c r="K171" i="2"/>
  <c r="K216" i="2"/>
  <c r="K336" i="2"/>
  <c r="K79" i="2"/>
  <c r="K58" i="2"/>
  <c r="K270" i="2"/>
  <c r="K235" i="2"/>
  <c r="K356" i="2"/>
  <c r="K87" i="2"/>
  <c r="K36" i="2"/>
  <c r="K70" i="2"/>
  <c r="K150" i="2"/>
  <c r="K282" i="2"/>
  <c r="K119" i="2"/>
  <c r="K311" i="2"/>
  <c r="K100" i="2"/>
  <c r="K153" i="2"/>
  <c r="K49" i="2"/>
  <c r="K354" i="2"/>
  <c r="K299" i="2"/>
  <c r="K104" i="2"/>
  <c r="K157" i="2"/>
  <c r="O6" i="2"/>
</calcChain>
</file>

<file path=xl/sharedStrings.xml><?xml version="1.0" encoding="utf-8"?>
<sst xmlns="http://schemas.openxmlformats.org/spreadsheetml/2006/main" count="83" uniqueCount="60">
  <si>
    <t>Drehzahl / rpm</t>
  </si>
  <si>
    <t>Zeit / s</t>
  </si>
  <si>
    <t>Masse / g</t>
  </si>
  <si>
    <t>Durchfluss / g min-1</t>
  </si>
  <si>
    <t>E(t)</t>
  </si>
  <si>
    <t>F(t)</t>
  </si>
  <si>
    <t>Theta</t>
  </si>
  <si>
    <t>Mean residence time</t>
  </si>
  <si>
    <t>E(Theta)_max</t>
  </si>
  <si>
    <t>E(Theta)</t>
  </si>
  <si>
    <t>Bodenstein</t>
  </si>
  <si>
    <t>Varianz_t</t>
  </si>
  <si>
    <t>Varianz_Theta^2</t>
  </si>
  <si>
    <t>Summe Konzentration</t>
  </si>
  <si>
    <t>Delta t</t>
  </si>
  <si>
    <t>Lambda_NaCl</t>
  </si>
  <si>
    <t>Lambda_Na+</t>
  </si>
  <si>
    <t>Lambda_Cl-</t>
  </si>
  <si>
    <t>S*cm^2/mol</t>
  </si>
  <si>
    <t>Konzentration in mol/l</t>
  </si>
  <si>
    <t>Summe Delta t * c_i</t>
  </si>
  <si>
    <t>c*Delta t</t>
  </si>
  <si>
    <t>t*c*Delta t</t>
  </si>
  <si>
    <t>s</t>
  </si>
  <si>
    <t>Summe Delta t * c_i *t_i</t>
  </si>
  <si>
    <t>1/s</t>
  </si>
  <si>
    <t>mol/l</t>
  </si>
  <si>
    <t>s*mol/l</t>
  </si>
  <si>
    <t>s^2*mol/l</t>
  </si>
  <si>
    <t>Zeit in s</t>
  </si>
  <si>
    <t>t_i^2 * c_i * delta t</t>
  </si>
  <si>
    <t>Zeit_verschoben in s</t>
  </si>
  <si>
    <t>Leitfähigkeit in mS/cm</t>
  </si>
  <si>
    <t>Sigma_theta^2</t>
  </si>
  <si>
    <t>Volumenstrom</t>
  </si>
  <si>
    <t>Funktion</t>
  </si>
  <si>
    <t>Pulse</t>
  </si>
  <si>
    <t>Step</t>
  </si>
  <si>
    <t>Reaktor 1 ohne Füllkörper</t>
  </si>
  <si>
    <t>Reaktor 2 mit Füllkörper</t>
  </si>
  <si>
    <t>N = 1/Sigm_theta^2</t>
  </si>
  <si>
    <t>Reaktorvolumen</t>
  </si>
  <si>
    <t>Reaktor</t>
  </si>
  <si>
    <t>V_dot [l/s]</t>
  </si>
  <si>
    <t>Reaktorvolumen [l]</t>
  </si>
  <si>
    <t>m^3</t>
  </si>
  <si>
    <t>Liter</t>
  </si>
  <si>
    <t>t_bar [s]</t>
  </si>
  <si>
    <t>Sigma_t^2</t>
  </si>
  <si>
    <t>Tau [s]</t>
  </si>
  <si>
    <t>Bo</t>
  </si>
  <si>
    <t>mit Füllkörper</t>
  </si>
  <si>
    <t>ohne Füllkörper</t>
  </si>
  <si>
    <t>Mittelwert</t>
  </si>
  <si>
    <t>Volumen Kugel</t>
  </si>
  <si>
    <t>Anzahl Kugeln</t>
  </si>
  <si>
    <t>Volumen alle Kugeln</t>
  </si>
  <si>
    <t xml:space="preserve">N = </t>
  </si>
  <si>
    <t>E(theta)max</t>
  </si>
  <si>
    <t>Bo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</si>
</sst>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0" xfId="2"/>
    <xf numFmtId="0" fontId="1" fillId="2" borderId="0" xfId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4" borderId="0" xfId="0" applyFill="1"/>
  </cellXfs>
  <cellStyles count="5">
    <cellStyle name="Besuchter Link" xfId="4" builtinId="9" hidden="1"/>
    <cellStyle name="Gut" xfId="1" builtinId="26"/>
    <cellStyle name="Hyperlink" xfId="3" builtinId="8" hidden="1"/>
    <cellStyle name="Neutral" xfId="2" builtinId="28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Versuch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Versuch1!$C$4:$C$377</c:f>
              <c:numCache>
                <c:formatCode>0</c:formatCode>
                <c:ptCount val="374"/>
                <c:pt idx="0">
                  <c:v>0.0</c:v>
                </c:pt>
                <c:pt idx="1">
                  <c:v>3.000000072643161</c:v>
                </c:pt>
                <c:pt idx="2">
                  <c:v>6.019999785348772</c:v>
                </c:pt>
                <c:pt idx="3">
                  <c:v>8.940000040456653</c:v>
                </c:pt>
                <c:pt idx="4">
                  <c:v>11.93999948445708</c:v>
                </c:pt>
                <c:pt idx="5">
                  <c:v>14.95999982580543</c:v>
                </c:pt>
                <c:pt idx="6">
                  <c:v>17.96999971847981</c:v>
                </c:pt>
                <c:pt idx="7">
                  <c:v>20.90999961365014</c:v>
                </c:pt>
                <c:pt idx="8">
                  <c:v>23.92999995499849</c:v>
                </c:pt>
                <c:pt idx="9">
                  <c:v>26.93999984767288</c:v>
                </c:pt>
                <c:pt idx="10">
                  <c:v>29.95999956037849</c:v>
                </c:pt>
                <c:pt idx="11">
                  <c:v>32.96999945305288</c:v>
                </c:pt>
                <c:pt idx="12">
                  <c:v>35.98999979440123</c:v>
                </c:pt>
                <c:pt idx="13">
                  <c:v>38.91000004950911</c:v>
                </c:pt>
                <c:pt idx="14">
                  <c:v>41.90999949350953</c:v>
                </c:pt>
                <c:pt idx="15">
                  <c:v>44.90999956615269</c:v>
                </c:pt>
                <c:pt idx="16">
                  <c:v>47.92999990750104</c:v>
                </c:pt>
                <c:pt idx="17">
                  <c:v>50.84999953396618</c:v>
                </c:pt>
                <c:pt idx="18">
                  <c:v>53.84999960660934</c:v>
                </c:pt>
                <c:pt idx="19">
                  <c:v>56.87999976798892</c:v>
                </c:pt>
                <c:pt idx="20">
                  <c:v>59.81999966315925</c:v>
                </c:pt>
                <c:pt idx="21">
                  <c:v>62.82999955583364</c:v>
                </c:pt>
                <c:pt idx="22">
                  <c:v>65.8299996284768</c:v>
                </c:pt>
                <c:pt idx="23">
                  <c:v>68.82999970111995</c:v>
                </c:pt>
                <c:pt idx="24">
                  <c:v>71.82999977376312</c:v>
                </c:pt>
                <c:pt idx="25">
                  <c:v>74.82999984640628</c:v>
                </c:pt>
                <c:pt idx="26">
                  <c:v>77.82999991904944</c:v>
                </c:pt>
                <c:pt idx="27">
                  <c:v>80.8299999916926</c:v>
                </c:pt>
                <c:pt idx="28">
                  <c:v>83.83000006433576</c:v>
                </c:pt>
                <c:pt idx="29">
                  <c:v>86.82999950833618</c:v>
                </c:pt>
                <c:pt idx="30">
                  <c:v>89.8199997609481</c:v>
                </c:pt>
                <c:pt idx="31">
                  <c:v>92.7199997473508</c:v>
                </c:pt>
                <c:pt idx="32">
                  <c:v>95.73999946005642</c:v>
                </c:pt>
                <c:pt idx="33">
                  <c:v>98.73999953269958</c:v>
                </c:pt>
                <c:pt idx="34">
                  <c:v>101.7500000540167</c:v>
                </c:pt>
                <c:pt idx="35">
                  <c:v>104.7499994980171</c:v>
                </c:pt>
                <c:pt idx="36">
                  <c:v>107.7499995706603</c:v>
                </c:pt>
                <c:pt idx="37">
                  <c:v>110.7499996433035</c:v>
                </c:pt>
                <c:pt idx="38">
                  <c:v>113.7699999846518</c:v>
                </c:pt>
                <c:pt idx="39">
                  <c:v>116.7899996973574</c:v>
                </c:pt>
                <c:pt idx="40">
                  <c:v>119.7099999524653</c:v>
                </c:pt>
                <c:pt idx="41">
                  <c:v>122.7100000251085</c:v>
                </c:pt>
                <c:pt idx="42">
                  <c:v>125.7099994691089</c:v>
                </c:pt>
                <c:pt idx="43">
                  <c:v>128.719999990426</c:v>
                </c:pt>
                <c:pt idx="44">
                  <c:v>131.6299997968599</c:v>
                </c:pt>
                <c:pt idx="45">
                  <c:v>134.5699996920303</c:v>
                </c:pt>
                <c:pt idx="46">
                  <c:v>137.5799995847046</c:v>
                </c:pt>
                <c:pt idx="47">
                  <c:v>140.519999479875</c:v>
                </c:pt>
                <c:pt idx="48">
                  <c:v>143.5399998212233</c:v>
                </c:pt>
                <c:pt idx="49">
                  <c:v>146.5499997138977</c:v>
                </c:pt>
                <c:pt idx="50">
                  <c:v>149.5799998752773</c:v>
                </c:pt>
                <c:pt idx="51">
                  <c:v>152.5199997704476</c:v>
                </c:pt>
                <c:pt idx="52">
                  <c:v>155.5199998430908</c:v>
                </c:pt>
                <c:pt idx="53">
                  <c:v>158.5399995557964</c:v>
                </c:pt>
                <c:pt idx="54">
                  <c:v>161.5500000771135</c:v>
                </c:pt>
                <c:pt idx="55">
                  <c:v>164.5699997898191</c:v>
                </c:pt>
                <c:pt idx="56">
                  <c:v>167.5799996824935</c:v>
                </c:pt>
                <c:pt idx="57">
                  <c:v>170.4999999376014</c:v>
                </c:pt>
                <c:pt idx="58">
                  <c:v>173.4899995615706</c:v>
                </c:pt>
                <c:pt idx="59">
                  <c:v>176.429999456741</c:v>
                </c:pt>
                <c:pt idx="60">
                  <c:v>179.439999978058</c:v>
                </c:pt>
                <c:pt idx="61">
                  <c:v>182.4400000507012</c:v>
                </c:pt>
                <c:pt idx="62">
                  <c:v>185.4399994947016</c:v>
                </c:pt>
                <c:pt idx="63">
                  <c:v>188.4399995673448</c:v>
                </c:pt>
                <c:pt idx="64">
                  <c:v>191.4399996399879</c:v>
                </c:pt>
                <c:pt idx="65">
                  <c:v>194.4399997126311</c:v>
                </c:pt>
                <c:pt idx="66">
                  <c:v>197.4399997852743</c:v>
                </c:pt>
                <c:pt idx="67">
                  <c:v>200.4399998579174</c:v>
                </c:pt>
                <c:pt idx="68">
                  <c:v>203.4399999305606</c:v>
                </c:pt>
                <c:pt idx="69">
                  <c:v>206.4400000032037</c:v>
                </c:pt>
                <c:pt idx="70">
                  <c:v>209.4400000758469</c:v>
                </c:pt>
                <c:pt idx="71">
                  <c:v>212.4599997885525</c:v>
                </c:pt>
                <c:pt idx="72">
                  <c:v>215.469999681227</c:v>
                </c:pt>
                <c:pt idx="73">
                  <c:v>218.3899999363348</c:v>
                </c:pt>
                <c:pt idx="74">
                  <c:v>221.3900000089779</c:v>
                </c:pt>
                <c:pt idx="75">
                  <c:v>224.4099997216836</c:v>
                </c:pt>
                <c:pt idx="76">
                  <c:v>227.4099997943267</c:v>
                </c:pt>
                <c:pt idx="77">
                  <c:v>230.4299995070323</c:v>
                </c:pt>
                <c:pt idx="78">
                  <c:v>233.4299995796755</c:v>
                </c:pt>
                <c:pt idx="79">
                  <c:v>236.4399994723499</c:v>
                </c:pt>
                <c:pt idx="80">
                  <c:v>239.379999996163</c:v>
                </c:pt>
                <c:pt idx="81">
                  <c:v>242.2899998025969</c:v>
                </c:pt>
                <c:pt idx="82">
                  <c:v>245.219999877736</c:v>
                </c:pt>
                <c:pt idx="83">
                  <c:v>248.1299996841699</c:v>
                </c:pt>
                <c:pt idx="84">
                  <c:v>251.0199998505414</c:v>
                </c:pt>
                <c:pt idx="85">
                  <c:v>254.039999563247</c:v>
                </c:pt>
                <c:pt idx="86">
                  <c:v>257.0499994559214</c:v>
                </c:pt>
                <c:pt idx="87">
                  <c:v>260.0699997972697</c:v>
                </c:pt>
                <c:pt idx="88">
                  <c:v>263.0799996899441</c:v>
                </c:pt>
                <c:pt idx="89">
                  <c:v>265.999999945052</c:v>
                </c:pt>
                <c:pt idx="90">
                  <c:v>269.0000000176951</c:v>
                </c:pt>
                <c:pt idx="91">
                  <c:v>272.0199997304007</c:v>
                </c:pt>
                <c:pt idx="92">
                  <c:v>275.0400000717491</c:v>
                </c:pt>
                <c:pt idx="93">
                  <c:v>277.9699995182455</c:v>
                </c:pt>
                <c:pt idx="94">
                  <c:v>280.9899998595938</c:v>
                </c:pt>
                <c:pt idx="95">
                  <c:v>283.989999932237</c:v>
                </c:pt>
                <c:pt idx="96">
                  <c:v>286.9900000048801</c:v>
                </c:pt>
                <c:pt idx="97">
                  <c:v>289.9900000775233</c:v>
                </c:pt>
                <c:pt idx="98">
                  <c:v>292.9899995215237</c:v>
                </c:pt>
                <c:pt idx="99">
                  <c:v>295.9899995941669</c:v>
                </c:pt>
                <c:pt idx="100">
                  <c:v>298.9299994893372</c:v>
                </c:pt>
                <c:pt idx="101">
                  <c:v>301.9400000106543</c:v>
                </c:pt>
                <c:pt idx="102">
                  <c:v>304.7899996396154</c:v>
                </c:pt>
                <c:pt idx="103">
                  <c:v>307.7899997122586</c:v>
                </c:pt>
                <c:pt idx="104">
                  <c:v>310.7899997849017</c:v>
                </c:pt>
                <c:pt idx="105">
                  <c:v>313.7899998575449</c:v>
                </c:pt>
                <c:pt idx="106">
                  <c:v>316.719999932684</c:v>
                </c:pt>
                <c:pt idx="107">
                  <c:v>319.6399995591491</c:v>
                </c:pt>
                <c:pt idx="108">
                  <c:v>322.6599999004975</c:v>
                </c:pt>
                <c:pt idx="109">
                  <c:v>325.6799996132031</c:v>
                </c:pt>
                <c:pt idx="110">
                  <c:v>328.6899995058775</c:v>
                </c:pt>
                <c:pt idx="111">
                  <c:v>331.5399997634813</c:v>
                </c:pt>
                <c:pt idx="112">
                  <c:v>334.5399998361245</c:v>
                </c:pt>
                <c:pt idx="113">
                  <c:v>337.5399999087676</c:v>
                </c:pt>
                <c:pt idx="114">
                  <c:v>340.5399999814108</c:v>
                </c:pt>
                <c:pt idx="115">
                  <c:v>343.540000054054</c:v>
                </c:pt>
                <c:pt idx="116">
                  <c:v>346.5399994980544</c:v>
                </c:pt>
                <c:pt idx="117">
                  <c:v>349.5399995706975</c:v>
                </c:pt>
                <c:pt idx="118">
                  <c:v>352.4399995571002</c:v>
                </c:pt>
                <c:pt idx="119">
                  <c:v>355.4599998984486</c:v>
                </c:pt>
                <c:pt idx="120">
                  <c:v>358.469999791123</c:v>
                </c:pt>
                <c:pt idx="121">
                  <c:v>361.4899995038286</c:v>
                </c:pt>
                <c:pt idx="122">
                  <c:v>364.3499995814636</c:v>
                </c:pt>
                <c:pt idx="123">
                  <c:v>367.3499996541068</c:v>
                </c:pt>
                <c:pt idx="124">
                  <c:v>370.34999972675</c:v>
                </c:pt>
                <c:pt idx="125">
                  <c:v>373.3499997993931</c:v>
                </c:pt>
                <c:pt idx="126">
                  <c:v>376.3499998720362</c:v>
                </c:pt>
                <c:pt idx="127">
                  <c:v>379.3499999446794</c:v>
                </c:pt>
                <c:pt idx="128">
                  <c:v>382.3599998373538</c:v>
                </c:pt>
                <c:pt idx="129">
                  <c:v>385.3899999987334</c:v>
                </c:pt>
                <c:pt idx="130">
                  <c:v>388.3900000713766</c:v>
                </c:pt>
                <c:pt idx="131">
                  <c:v>391.3199995178729</c:v>
                </c:pt>
                <c:pt idx="132">
                  <c:v>394.3199995905161</c:v>
                </c:pt>
                <c:pt idx="133">
                  <c:v>397.3199996631592</c:v>
                </c:pt>
                <c:pt idx="134">
                  <c:v>400.3299995558336</c:v>
                </c:pt>
                <c:pt idx="135">
                  <c:v>403.3199998084456</c:v>
                </c:pt>
                <c:pt idx="136">
                  <c:v>406.3199998810887</c:v>
                </c:pt>
                <c:pt idx="137">
                  <c:v>409.3299997737631</c:v>
                </c:pt>
                <c:pt idx="138">
                  <c:v>412.3499994864687</c:v>
                </c:pt>
                <c:pt idx="139">
                  <c:v>415.1899999240413</c:v>
                </c:pt>
                <c:pt idx="140">
                  <c:v>418.209999636747</c:v>
                </c:pt>
                <c:pt idx="141">
                  <c:v>421.2199995294213</c:v>
                </c:pt>
                <c:pt idx="142">
                  <c:v>424.2199996020645</c:v>
                </c:pt>
                <c:pt idx="143">
                  <c:v>427.2399999434128</c:v>
                </c:pt>
                <c:pt idx="144">
                  <c:v>430.1799998385832</c:v>
                </c:pt>
                <c:pt idx="145">
                  <c:v>433.1799999112263</c:v>
                </c:pt>
                <c:pt idx="146">
                  <c:v>436.0700000775978</c:v>
                </c:pt>
                <c:pt idx="147">
                  <c:v>439.0699995215982</c:v>
                </c:pt>
                <c:pt idx="148">
                  <c:v>442.0699995942414</c:v>
                </c:pt>
                <c:pt idx="149">
                  <c:v>445.0699996668845</c:v>
                </c:pt>
                <c:pt idx="150">
                  <c:v>448.0699997395277</c:v>
                </c:pt>
                <c:pt idx="151">
                  <c:v>451.0799996322021</c:v>
                </c:pt>
                <c:pt idx="152">
                  <c:v>454.0799997048452</c:v>
                </c:pt>
                <c:pt idx="153">
                  <c:v>456.9899995112792</c:v>
                </c:pt>
                <c:pt idx="154">
                  <c:v>460.0000000325963</c:v>
                </c:pt>
                <c:pt idx="155">
                  <c:v>462.9999994765967</c:v>
                </c:pt>
                <c:pt idx="156">
                  <c:v>465.9999995492399</c:v>
                </c:pt>
                <c:pt idx="157">
                  <c:v>469.0199998905882</c:v>
                </c:pt>
                <c:pt idx="158">
                  <c:v>472.0199999632314</c:v>
                </c:pt>
                <c:pt idx="159">
                  <c:v>475.039999675937</c:v>
                </c:pt>
                <c:pt idx="160">
                  <c:v>477.9399996623397</c:v>
                </c:pt>
                <c:pt idx="161">
                  <c:v>480.8599999174476</c:v>
                </c:pt>
                <c:pt idx="162">
                  <c:v>483.8599999900907</c:v>
                </c:pt>
                <c:pt idx="163">
                  <c:v>486.8799997027963</c:v>
                </c:pt>
                <c:pt idx="164">
                  <c:v>489.7999999579042</c:v>
                </c:pt>
                <c:pt idx="165">
                  <c:v>492.8199996706098</c:v>
                </c:pt>
                <c:pt idx="166">
                  <c:v>495.819999743253</c:v>
                </c:pt>
                <c:pt idx="167">
                  <c:v>498.8299996359274</c:v>
                </c:pt>
                <c:pt idx="168">
                  <c:v>501.8499999772757</c:v>
                </c:pt>
                <c:pt idx="169">
                  <c:v>504.8500000499189</c:v>
                </c:pt>
                <c:pt idx="170">
                  <c:v>507.7899999450892</c:v>
                </c:pt>
                <c:pt idx="171">
                  <c:v>510.7999998377636</c:v>
                </c:pt>
                <c:pt idx="172">
                  <c:v>513.8199995504692</c:v>
                </c:pt>
                <c:pt idx="173">
                  <c:v>516.8300000717863</c:v>
                </c:pt>
                <c:pt idx="174">
                  <c:v>519.719999609515</c:v>
                </c:pt>
                <c:pt idx="175">
                  <c:v>522.7199996821582</c:v>
                </c:pt>
                <c:pt idx="176">
                  <c:v>525.7099999347701</c:v>
                </c:pt>
                <c:pt idx="177">
                  <c:v>528.7199998274446</c:v>
                </c:pt>
                <c:pt idx="178">
                  <c:v>531.73999954015</c:v>
                </c:pt>
                <c:pt idx="179">
                  <c:v>534.5799999777227</c:v>
                </c:pt>
                <c:pt idx="180">
                  <c:v>537.5999996904284</c:v>
                </c:pt>
                <c:pt idx="181">
                  <c:v>540.6099995831027</c:v>
                </c:pt>
                <c:pt idx="182">
                  <c:v>543.6399997444823</c:v>
                </c:pt>
                <c:pt idx="183">
                  <c:v>546.6399998171254</c:v>
                </c:pt>
                <c:pt idx="184">
                  <c:v>549.5799997122958</c:v>
                </c:pt>
                <c:pt idx="185">
                  <c:v>552.6000000536441</c:v>
                </c:pt>
                <c:pt idx="186">
                  <c:v>555.5399999488145</c:v>
                </c:pt>
                <c:pt idx="187">
                  <c:v>558.5499998414889</c:v>
                </c:pt>
                <c:pt idx="188">
                  <c:v>561.549999914132</c:v>
                </c:pt>
                <c:pt idx="189">
                  <c:v>564.5699996268376</c:v>
                </c:pt>
                <c:pt idx="190">
                  <c:v>567.579999519512</c:v>
                </c:pt>
                <c:pt idx="191">
                  <c:v>570.5799995921552</c:v>
                </c:pt>
                <c:pt idx="192">
                  <c:v>573.4999998472631</c:v>
                </c:pt>
                <c:pt idx="193">
                  <c:v>576.4999999199062</c:v>
                </c:pt>
                <c:pt idx="194">
                  <c:v>579.5199996326118</c:v>
                </c:pt>
                <c:pt idx="195">
                  <c:v>582.5499997939914</c:v>
                </c:pt>
                <c:pt idx="196">
                  <c:v>585.5499998666346</c:v>
                </c:pt>
                <c:pt idx="197">
                  <c:v>588.5399994906038</c:v>
                </c:pt>
                <c:pt idx="198">
                  <c:v>591.5500000119209</c:v>
                </c:pt>
                <c:pt idx="199">
                  <c:v>594.5499994559214</c:v>
                </c:pt>
                <c:pt idx="200">
                  <c:v>597.5499995285645</c:v>
                </c:pt>
                <c:pt idx="201">
                  <c:v>600.4699997836724</c:v>
                </c:pt>
                <c:pt idx="202">
                  <c:v>603.489999496378</c:v>
                </c:pt>
                <c:pt idx="203">
                  <c:v>606.4699999289587</c:v>
                </c:pt>
                <c:pt idx="204">
                  <c:v>609.4700000016018</c:v>
                </c:pt>
                <c:pt idx="205">
                  <c:v>612.4899997143074</c:v>
                </c:pt>
                <c:pt idx="206">
                  <c:v>615.3199997032061</c:v>
                </c:pt>
                <c:pt idx="207">
                  <c:v>618.3299995958805</c:v>
                </c:pt>
                <c:pt idx="208">
                  <c:v>621.3499999372289</c:v>
                </c:pt>
                <c:pt idx="209">
                  <c:v>624.2899998323991</c:v>
                </c:pt>
                <c:pt idx="210">
                  <c:v>627.2999997250736</c:v>
                </c:pt>
                <c:pt idx="211">
                  <c:v>630.2999997977167</c:v>
                </c:pt>
                <c:pt idx="212">
                  <c:v>633.2999998703598</c:v>
                </c:pt>
                <c:pt idx="213">
                  <c:v>636.299999943003</c:v>
                </c:pt>
                <c:pt idx="214">
                  <c:v>639.1600000206381</c:v>
                </c:pt>
                <c:pt idx="215">
                  <c:v>642.1799997333437</c:v>
                </c:pt>
                <c:pt idx="216">
                  <c:v>645.1799998059869</c:v>
                </c:pt>
                <c:pt idx="217">
                  <c:v>648.1899996986612</c:v>
                </c:pt>
                <c:pt idx="218">
                  <c:v>651.0999995050951</c:v>
                </c:pt>
                <c:pt idx="219">
                  <c:v>654.0999995777383</c:v>
                </c:pt>
                <c:pt idx="220">
                  <c:v>657.1099994704127</c:v>
                </c:pt>
                <c:pt idx="221">
                  <c:v>660.1099995430558</c:v>
                </c:pt>
                <c:pt idx="222">
                  <c:v>663.109999615699</c:v>
                </c:pt>
                <c:pt idx="223">
                  <c:v>666.1099996883422</c:v>
                </c:pt>
                <c:pt idx="224">
                  <c:v>669.1300000296905</c:v>
                </c:pt>
                <c:pt idx="225">
                  <c:v>672.139999922365</c:v>
                </c:pt>
                <c:pt idx="226">
                  <c:v>675.0699999975041</c:v>
                </c:pt>
                <c:pt idx="227">
                  <c:v>678.070000070147</c:v>
                </c:pt>
                <c:pt idx="228">
                  <c:v>681.0799999628216</c:v>
                </c:pt>
                <c:pt idx="229">
                  <c:v>684.0999996755272</c:v>
                </c:pt>
                <c:pt idx="230">
                  <c:v>687.019999930635</c:v>
                </c:pt>
                <c:pt idx="231">
                  <c:v>690.0200000032783</c:v>
                </c:pt>
                <c:pt idx="232">
                  <c:v>693.0200000759214</c:v>
                </c:pt>
                <c:pt idx="233">
                  <c:v>696.039999788627</c:v>
                </c:pt>
                <c:pt idx="234">
                  <c:v>707.9699994530529</c:v>
                </c:pt>
                <c:pt idx="235">
                  <c:v>710.969999525696</c:v>
                </c:pt>
                <c:pt idx="236">
                  <c:v>713.9699995983392</c:v>
                </c:pt>
                <c:pt idx="237">
                  <c:v>716.9899999396875</c:v>
                </c:pt>
                <c:pt idx="238">
                  <c:v>719.8799994774162</c:v>
                </c:pt>
                <c:pt idx="239">
                  <c:v>722.8799995500594</c:v>
                </c:pt>
                <c:pt idx="240">
                  <c:v>725.909999711439</c:v>
                </c:pt>
                <c:pt idx="241">
                  <c:v>728.8499996066093</c:v>
                </c:pt>
                <c:pt idx="242">
                  <c:v>731.7899995017796</c:v>
                </c:pt>
                <c:pt idx="243">
                  <c:v>734.8000000230968</c:v>
                </c:pt>
                <c:pt idx="244">
                  <c:v>737.8199997358024</c:v>
                </c:pt>
                <c:pt idx="245">
                  <c:v>740.8199998084456</c:v>
                </c:pt>
                <c:pt idx="246">
                  <c:v>743.82999970112</c:v>
                </c:pt>
                <c:pt idx="247">
                  <c:v>746.8199999537319</c:v>
                </c:pt>
                <c:pt idx="248">
                  <c:v>749.8499994864687</c:v>
                </c:pt>
                <c:pt idx="249">
                  <c:v>752.7399996528401</c:v>
                </c:pt>
                <c:pt idx="250">
                  <c:v>755.7499995455146</c:v>
                </c:pt>
                <c:pt idx="251">
                  <c:v>758.6900000693276</c:v>
                </c:pt>
                <c:pt idx="252">
                  <c:v>761.7099997820333</c:v>
                </c:pt>
                <c:pt idx="253">
                  <c:v>764.630000037141</c:v>
                </c:pt>
                <c:pt idx="254">
                  <c:v>767.6299994811416</c:v>
                </c:pt>
                <c:pt idx="255">
                  <c:v>770.6299995537847</c:v>
                </c:pt>
                <c:pt idx="256">
                  <c:v>773.6299996264278</c:v>
                </c:pt>
                <c:pt idx="257">
                  <c:v>776.629999699071</c:v>
                </c:pt>
                <c:pt idx="258">
                  <c:v>779.6299997717142</c:v>
                </c:pt>
                <c:pt idx="259">
                  <c:v>782.6299998443573</c:v>
                </c:pt>
                <c:pt idx="260">
                  <c:v>785.6299999170005</c:v>
                </c:pt>
                <c:pt idx="261">
                  <c:v>788.6299999896437</c:v>
                </c:pt>
                <c:pt idx="262">
                  <c:v>791.6399998823181</c:v>
                </c:pt>
                <c:pt idx="263">
                  <c:v>794.5699999574571</c:v>
                </c:pt>
                <c:pt idx="264">
                  <c:v>797.5799998501315</c:v>
                </c:pt>
                <c:pt idx="265">
                  <c:v>800.5799999227747</c:v>
                </c:pt>
                <c:pt idx="266">
                  <c:v>803.5799999954179</c:v>
                </c:pt>
                <c:pt idx="267">
                  <c:v>806.580000068061</c:v>
                </c:pt>
                <c:pt idx="268">
                  <c:v>809.5799995120614</c:v>
                </c:pt>
                <c:pt idx="269">
                  <c:v>812.5799995847046</c:v>
                </c:pt>
                <c:pt idx="270">
                  <c:v>815.599999926053</c:v>
                </c:pt>
                <c:pt idx="271">
                  <c:v>818.6099998187273</c:v>
                </c:pt>
                <c:pt idx="272">
                  <c:v>821.5399998938665</c:v>
                </c:pt>
                <c:pt idx="273">
                  <c:v>824.5499997865409</c:v>
                </c:pt>
                <c:pt idx="274">
                  <c:v>827.4899996817112</c:v>
                </c:pt>
                <c:pt idx="275">
                  <c:v>830.4999995743855</c:v>
                </c:pt>
                <c:pt idx="276">
                  <c:v>833.4999996470287</c:v>
                </c:pt>
                <c:pt idx="277">
                  <c:v>836.519999988377</c:v>
                </c:pt>
                <c:pt idx="278">
                  <c:v>839.5399997010827</c:v>
                </c:pt>
                <c:pt idx="279">
                  <c:v>842.5499995937571</c:v>
                </c:pt>
                <c:pt idx="280">
                  <c:v>845.4899994889274</c:v>
                </c:pt>
                <c:pt idx="281">
                  <c:v>848.4899995615705</c:v>
                </c:pt>
                <c:pt idx="282">
                  <c:v>851.499999454245</c:v>
                </c:pt>
                <c:pt idx="283">
                  <c:v>854.499999526888</c:v>
                </c:pt>
                <c:pt idx="284">
                  <c:v>857.349999784492</c:v>
                </c:pt>
                <c:pt idx="285">
                  <c:v>860.3599996771663</c:v>
                </c:pt>
                <c:pt idx="286">
                  <c:v>863.3599997498095</c:v>
                </c:pt>
                <c:pt idx="287">
                  <c:v>866.3599998224527</c:v>
                </c:pt>
                <c:pt idx="288">
                  <c:v>869.3799995351582</c:v>
                </c:pt>
                <c:pt idx="289">
                  <c:v>872.3900000564754</c:v>
                </c:pt>
                <c:pt idx="290">
                  <c:v>875.2999998629093</c:v>
                </c:pt>
                <c:pt idx="291">
                  <c:v>878.319999575615</c:v>
                </c:pt>
                <c:pt idx="292">
                  <c:v>881.3299994682893</c:v>
                </c:pt>
                <c:pt idx="293">
                  <c:v>884.3499998096377</c:v>
                </c:pt>
                <c:pt idx="294">
                  <c:v>887.2499997960403</c:v>
                </c:pt>
                <c:pt idx="295">
                  <c:v>890.2499998686835</c:v>
                </c:pt>
                <c:pt idx="296">
                  <c:v>893.2499999413266</c:v>
                </c:pt>
                <c:pt idx="297">
                  <c:v>896.2699996540322</c:v>
                </c:pt>
                <c:pt idx="298">
                  <c:v>899.2699997266754</c:v>
                </c:pt>
                <c:pt idx="299">
                  <c:v>902.2699997993186</c:v>
                </c:pt>
                <c:pt idx="300">
                  <c:v>905.2899995120242</c:v>
                </c:pt>
                <c:pt idx="301">
                  <c:v>908.3000000333413</c:v>
                </c:pt>
                <c:pt idx="302">
                  <c:v>911.319999746047</c:v>
                </c:pt>
                <c:pt idx="303">
                  <c:v>914.249999821186</c:v>
                </c:pt>
                <c:pt idx="304">
                  <c:v>917.1799998963251</c:v>
                </c:pt>
                <c:pt idx="305">
                  <c:v>920.1799999689683</c:v>
                </c:pt>
                <c:pt idx="306">
                  <c:v>923.1800000416114</c:v>
                </c:pt>
                <c:pt idx="307">
                  <c:v>926.1899999342858</c:v>
                </c:pt>
                <c:pt idx="308">
                  <c:v>929.2099996469914</c:v>
                </c:pt>
                <c:pt idx="309">
                  <c:v>932.190000079572</c:v>
                </c:pt>
                <c:pt idx="310">
                  <c:v>935.2099997922778</c:v>
                </c:pt>
                <c:pt idx="311">
                  <c:v>938.209999864921</c:v>
                </c:pt>
                <c:pt idx="312">
                  <c:v>941.209999937564</c:v>
                </c:pt>
                <c:pt idx="313">
                  <c:v>944.2100000102072</c:v>
                </c:pt>
                <c:pt idx="314">
                  <c:v>947.2099994542077</c:v>
                </c:pt>
                <c:pt idx="315">
                  <c:v>950.2099995268508</c:v>
                </c:pt>
                <c:pt idx="316">
                  <c:v>953.209999599494</c:v>
                </c:pt>
                <c:pt idx="317">
                  <c:v>956.209999672137</c:v>
                </c:pt>
                <c:pt idx="318">
                  <c:v>959.2099997447803</c:v>
                </c:pt>
                <c:pt idx="319">
                  <c:v>962.1299999998882</c:v>
                </c:pt>
                <c:pt idx="320">
                  <c:v>965.1399998925626</c:v>
                </c:pt>
                <c:pt idx="321">
                  <c:v>968.1599996052682</c:v>
                </c:pt>
                <c:pt idx="322">
                  <c:v>971.0999995004386</c:v>
                </c:pt>
                <c:pt idx="323">
                  <c:v>974.1100000217557</c:v>
                </c:pt>
                <c:pt idx="324">
                  <c:v>977.1099994657561</c:v>
                </c:pt>
                <c:pt idx="325">
                  <c:v>980.1299998071044</c:v>
                </c:pt>
                <c:pt idx="326">
                  <c:v>983.1399996997789</c:v>
                </c:pt>
                <c:pt idx="327">
                  <c:v>986.139999772422</c:v>
                </c:pt>
                <c:pt idx="328">
                  <c:v>989.1599994851276</c:v>
                </c:pt>
                <c:pt idx="329">
                  <c:v>992.1000000089407</c:v>
                </c:pt>
                <c:pt idx="330">
                  <c:v>994.9899995466694</c:v>
                </c:pt>
                <c:pt idx="331">
                  <c:v>997.9699999792501</c:v>
                </c:pt>
                <c:pt idx="332">
                  <c:v>1000.989999691956</c:v>
                </c:pt>
                <c:pt idx="333">
                  <c:v>1003.969999495894</c:v>
                </c:pt>
                <c:pt idx="334">
                  <c:v>1006.889999751002</c:v>
                </c:pt>
                <c:pt idx="335">
                  <c:v>1009.909999463707</c:v>
                </c:pt>
                <c:pt idx="336">
                  <c:v>1012.929999805056</c:v>
                </c:pt>
                <c:pt idx="337">
                  <c:v>1015.93999969773</c:v>
                </c:pt>
                <c:pt idx="338">
                  <c:v>1018.960000039078</c:v>
                </c:pt>
                <c:pt idx="339">
                  <c:v>1033.959999773651</c:v>
                </c:pt>
                <c:pt idx="340">
                  <c:v>1036.969999666326</c:v>
                </c:pt>
                <c:pt idx="341">
                  <c:v>1039.889999921434</c:v>
                </c:pt>
                <c:pt idx="342">
                  <c:v>1042.90999963414</c:v>
                </c:pt>
                <c:pt idx="343">
                  <c:v>1045.84999952931</c:v>
                </c:pt>
                <c:pt idx="344">
                  <c:v>1048.629999789409</c:v>
                </c:pt>
                <c:pt idx="345">
                  <c:v>1051.799999945797</c:v>
                </c:pt>
                <c:pt idx="346">
                  <c:v>1054.929999564774</c:v>
                </c:pt>
                <c:pt idx="347">
                  <c:v>1057.909999997355</c:v>
                </c:pt>
                <c:pt idx="348">
                  <c:v>1060.929999710061</c:v>
                </c:pt>
                <c:pt idx="349">
                  <c:v>1063.849999965169</c:v>
                </c:pt>
                <c:pt idx="350">
                  <c:v>1066.850000037812</c:v>
                </c:pt>
                <c:pt idx="351">
                  <c:v>1069.859999930486</c:v>
                </c:pt>
                <c:pt idx="352">
                  <c:v>1072.860000003129</c:v>
                </c:pt>
                <c:pt idx="353">
                  <c:v>1075.879999715835</c:v>
                </c:pt>
                <c:pt idx="354">
                  <c:v>1078.879999788478</c:v>
                </c:pt>
                <c:pt idx="355">
                  <c:v>1081.849999772385</c:v>
                </c:pt>
                <c:pt idx="356">
                  <c:v>1084.85999966506</c:v>
                </c:pt>
                <c:pt idx="357">
                  <c:v>1087.880000006407</c:v>
                </c:pt>
                <c:pt idx="358">
                  <c:v>1090.82999972161</c:v>
                </c:pt>
                <c:pt idx="359">
                  <c:v>1093.829999794252</c:v>
                </c:pt>
                <c:pt idx="360">
                  <c:v>1096.829999866895</c:v>
                </c:pt>
                <c:pt idx="361">
                  <c:v>1099.829999939539</c:v>
                </c:pt>
                <c:pt idx="362">
                  <c:v>1102.849999652244</c:v>
                </c:pt>
                <c:pt idx="363">
                  <c:v>1105.849999724887</c:v>
                </c:pt>
                <c:pt idx="364">
                  <c:v>1108.84999979753</c:v>
                </c:pt>
                <c:pt idx="365">
                  <c:v>1111.859999690205</c:v>
                </c:pt>
                <c:pt idx="366">
                  <c:v>1114.880000031553</c:v>
                </c:pt>
                <c:pt idx="367">
                  <c:v>1117.799999658018</c:v>
                </c:pt>
                <c:pt idx="368">
                  <c:v>1120.819999999367</c:v>
                </c:pt>
                <c:pt idx="369">
                  <c:v>1123.799999803305</c:v>
                </c:pt>
                <c:pt idx="370">
                  <c:v>1126.81999951601</c:v>
                </c:pt>
                <c:pt idx="371">
                  <c:v>1129.819999588653</c:v>
                </c:pt>
                <c:pt idx="372">
                  <c:v>1132.43999958504</c:v>
                </c:pt>
                <c:pt idx="373">
                  <c:v>1132.62999993749</c:v>
                </c:pt>
              </c:numCache>
            </c:numRef>
          </c:xVal>
          <c:yVal>
            <c:numRef>
              <c:f>Versuch1!$H$4:$H$377</c:f>
              <c:numCache>
                <c:formatCode>General</c:formatCode>
                <c:ptCount val="374"/>
                <c:pt idx="0">
                  <c:v>0.000238099781470679</c:v>
                </c:pt>
                <c:pt idx="1">
                  <c:v>0.00024122943234378</c:v>
                </c:pt>
                <c:pt idx="2">
                  <c:v>0.000257848458044922</c:v>
                </c:pt>
                <c:pt idx="3">
                  <c:v>0.000257413784312547</c:v>
                </c:pt>
                <c:pt idx="4">
                  <c:v>0.00025083572182927</c:v>
                </c:pt>
                <c:pt idx="5">
                  <c:v>0.00025037206984807</c:v>
                </c:pt>
                <c:pt idx="6">
                  <c:v>0.000246894679989069</c:v>
                </c:pt>
                <c:pt idx="7">
                  <c:v>0.000245677593538418</c:v>
                </c:pt>
                <c:pt idx="8">
                  <c:v>0.000253458253347933</c:v>
                </c:pt>
                <c:pt idx="9">
                  <c:v>0.000264020825044648</c:v>
                </c:pt>
                <c:pt idx="10">
                  <c:v>0.000245518213169881</c:v>
                </c:pt>
                <c:pt idx="11">
                  <c:v>0.000258775762007322</c:v>
                </c:pt>
                <c:pt idx="12">
                  <c:v>0.00025986244633826</c:v>
                </c:pt>
                <c:pt idx="13">
                  <c:v>0.000266034813337987</c:v>
                </c:pt>
                <c:pt idx="14">
                  <c:v>0.000275351320335227</c:v>
                </c:pt>
                <c:pt idx="15">
                  <c:v>0.000263383303570498</c:v>
                </c:pt>
                <c:pt idx="16">
                  <c:v>0.000262137238871023</c:v>
                </c:pt>
                <c:pt idx="17">
                  <c:v>0.000290927129078669</c:v>
                </c:pt>
                <c:pt idx="18">
                  <c:v>0.000274829711856377</c:v>
                </c:pt>
                <c:pt idx="19">
                  <c:v>0.000287768499956743</c:v>
                </c:pt>
                <c:pt idx="20">
                  <c:v>0.000268280627621925</c:v>
                </c:pt>
                <c:pt idx="21">
                  <c:v>0.000274655842363426</c:v>
                </c:pt>
                <c:pt idx="22">
                  <c:v>0.000283218914891216</c:v>
                </c:pt>
                <c:pt idx="23">
                  <c:v>0.000281262883095528</c:v>
                </c:pt>
                <c:pt idx="24">
                  <c:v>0.000284218664475679</c:v>
                </c:pt>
                <c:pt idx="25">
                  <c:v>0.000289623107881543</c:v>
                </c:pt>
                <c:pt idx="26">
                  <c:v>0.000294491453684144</c:v>
                </c:pt>
                <c:pt idx="27">
                  <c:v>0.000298504941146408</c:v>
                </c:pt>
                <c:pt idx="28">
                  <c:v>0.000307068013674198</c:v>
                </c:pt>
                <c:pt idx="29">
                  <c:v>0.000312617348324187</c:v>
                </c:pt>
                <c:pt idx="30">
                  <c:v>0.00032380295237064</c:v>
                </c:pt>
                <c:pt idx="31">
                  <c:v>0.000322890137532652</c:v>
                </c:pt>
                <c:pt idx="32">
                  <c:v>0.000327338298727291</c:v>
                </c:pt>
                <c:pt idx="33">
                  <c:v>0.000333800448215268</c:v>
                </c:pt>
                <c:pt idx="34">
                  <c:v>0.00034023361945442</c:v>
                </c:pt>
                <c:pt idx="35">
                  <c:v>0.000345565617238221</c:v>
                </c:pt>
                <c:pt idx="36">
                  <c:v>0.000348782202857797</c:v>
                </c:pt>
                <c:pt idx="37">
                  <c:v>0.000376137669748605</c:v>
                </c:pt>
                <c:pt idx="38">
                  <c:v>0.000361692012709338</c:v>
                </c:pt>
                <c:pt idx="39">
                  <c:v>0.000371819910673678</c:v>
                </c:pt>
                <c:pt idx="40">
                  <c:v>0.00037767351693633</c:v>
                </c:pt>
                <c:pt idx="41">
                  <c:v>0.000384266068544019</c:v>
                </c:pt>
                <c:pt idx="42">
                  <c:v>0.000391032489644659</c:v>
                </c:pt>
                <c:pt idx="43">
                  <c:v>0.000401522615719312</c:v>
                </c:pt>
                <c:pt idx="44">
                  <c:v>0.000408071699953764</c:v>
                </c:pt>
                <c:pt idx="45">
                  <c:v>0.000419445662617579</c:v>
                </c:pt>
                <c:pt idx="46">
                  <c:v>0.000424632769157256</c:v>
                </c:pt>
                <c:pt idx="47">
                  <c:v>0.000438223567856184</c:v>
                </c:pt>
                <c:pt idx="48">
                  <c:v>0.000440947523245735</c:v>
                </c:pt>
                <c:pt idx="49">
                  <c:v>0.000454813615308502</c:v>
                </c:pt>
                <c:pt idx="50">
                  <c:v>0.000463275263965404</c:v>
                </c:pt>
                <c:pt idx="51">
                  <c:v>0.000462942014103916</c:v>
                </c:pt>
                <c:pt idx="52">
                  <c:v>0.00048350208164526</c:v>
                </c:pt>
                <c:pt idx="53">
                  <c:v>0.000487993710213136</c:v>
                </c:pt>
                <c:pt idx="54">
                  <c:v>0.000496397402372388</c:v>
                </c:pt>
                <c:pt idx="55">
                  <c:v>0.000511321200517267</c:v>
                </c:pt>
                <c:pt idx="56">
                  <c:v>0.00051972489267652</c:v>
                </c:pt>
                <c:pt idx="57">
                  <c:v>0.000532909995891898</c:v>
                </c:pt>
                <c:pt idx="58">
                  <c:v>0.000542762600492401</c:v>
                </c:pt>
                <c:pt idx="59">
                  <c:v>0.000551600966384029</c:v>
                </c:pt>
                <c:pt idx="60">
                  <c:v>0.000566234982040658</c:v>
                </c:pt>
                <c:pt idx="61">
                  <c:v>0.00057550802166466</c:v>
                </c:pt>
                <c:pt idx="62">
                  <c:v>0.000587244212438789</c:v>
                </c:pt>
                <c:pt idx="63">
                  <c:v>0.000602312901827793</c:v>
                </c:pt>
                <c:pt idx="64">
                  <c:v>0.00061115126771942</c:v>
                </c:pt>
                <c:pt idx="65">
                  <c:v>0.000623032349737673</c:v>
                </c:pt>
                <c:pt idx="66">
                  <c:v>0.000641143755253304</c:v>
                </c:pt>
                <c:pt idx="67">
                  <c:v>0.000654039075980432</c:v>
                </c:pt>
                <c:pt idx="68">
                  <c:v>0.000664181463069185</c:v>
                </c:pt>
                <c:pt idx="69">
                  <c:v>0.000678380804993439</c:v>
                </c:pt>
                <c:pt idx="70">
                  <c:v>0.000701853186541695</c:v>
                </c:pt>
                <c:pt idx="71">
                  <c:v>0.000721703286986826</c:v>
                </c:pt>
                <c:pt idx="72">
                  <c:v>0.00073677197637583</c:v>
                </c:pt>
                <c:pt idx="73">
                  <c:v>0.000747928602173458</c:v>
                </c:pt>
                <c:pt idx="74">
                  <c:v>0.000769807180036339</c:v>
                </c:pt>
                <c:pt idx="75">
                  <c:v>0.00077328456989534</c:v>
                </c:pt>
                <c:pt idx="76">
                  <c:v>0.000786469673110719</c:v>
                </c:pt>
                <c:pt idx="77">
                  <c:v>0.00080979716341485</c:v>
                </c:pt>
                <c:pt idx="78">
                  <c:v>0.000819504876771228</c:v>
                </c:pt>
                <c:pt idx="79">
                  <c:v>0.000849062690572736</c:v>
                </c:pt>
                <c:pt idx="80">
                  <c:v>0.000851091167990487</c:v>
                </c:pt>
                <c:pt idx="81">
                  <c:v>0.000888618000218872</c:v>
                </c:pt>
                <c:pt idx="82">
                  <c:v>0.000900643973481251</c:v>
                </c:pt>
                <c:pt idx="83">
                  <c:v>0.000920059400194006</c:v>
                </c:pt>
                <c:pt idx="84">
                  <c:v>0.000939329935662636</c:v>
                </c:pt>
                <c:pt idx="85">
                  <c:v>0.000945415367915888</c:v>
                </c:pt>
                <c:pt idx="86">
                  <c:v>0.000961208513525518</c:v>
                </c:pt>
                <c:pt idx="87">
                  <c:v>0.000985550242538524</c:v>
                </c:pt>
                <c:pt idx="88">
                  <c:v>0.000977726115355772</c:v>
                </c:pt>
                <c:pt idx="89">
                  <c:v>0.000996706868336152</c:v>
                </c:pt>
                <c:pt idx="90">
                  <c:v>0.00101496316509591</c:v>
                </c:pt>
                <c:pt idx="91">
                  <c:v>0.00101090621026041</c:v>
                </c:pt>
                <c:pt idx="92">
                  <c:v>0.00104437608765329</c:v>
                </c:pt>
                <c:pt idx="93">
                  <c:v>0.00105770608211279</c:v>
                </c:pt>
                <c:pt idx="94">
                  <c:v>0.00106654444800442</c:v>
                </c:pt>
                <c:pt idx="95">
                  <c:v>0.00108132335490518</c:v>
                </c:pt>
                <c:pt idx="96">
                  <c:v>0.00108422117978768</c:v>
                </c:pt>
                <c:pt idx="97">
                  <c:v>0.00109566758807355</c:v>
                </c:pt>
                <c:pt idx="98">
                  <c:v>0.00111117095119493</c:v>
                </c:pt>
                <c:pt idx="99">
                  <c:v>0.00115000180462044</c:v>
                </c:pt>
                <c:pt idx="100">
                  <c:v>0.00111290964612443</c:v>
                </c:pt>
                <c:pt idx="101">
                  <c:v>0.00114304702490244</c:v>
                </c:pt>
                <c:pt idx="102">
                  <c:v>0.00115101604332932</c:v>
                </c:pt>
                <c:pt idx="103">
                  <c:v>0.0011555076718972</c:v>
                </c:pt>
                <c:pt idx="104">
                  <c:v>0.00118318189952508</c:v>
                </c:pt>
                <c:pt idx="105">
                  <c:v>0.00118463081196633</c:v>
                </c:pt>
                <c:pt idx="106">
                  <c:v>0.00120868275849109</c:v>
                </c:pt>
                <c:pt idx="107">
                  <c:v>0.00120795830227046</c:v>
                </c:pt>
                <c:pt idx="108">
                  <c:v>0.00122331677414772</c:v>
                </c:pt>
                <c:pt idx="109">
                  <c:v>0.0012608436063761</c:v>
                </c:pt>
                <c:pt idx="110">
                  <c:v>0.00123534274741009</c:v>
                </c:pt>
                <c:pt idx="111">
                  <c:v>0.00125982936766723</c:v>
                </c:pt>
                <c:pt idx="112">
                  <c:v>0.0012677983860941</c:v>
                </c:pt>
                <c:pt idx="113">
                  <c:v>0.00127996925060061</c:v>
                </c:pt>
                <c:pt idx="114">
                  <c:v>0.00127794077318286</c:v>
                </c:pt>
                <c:pt idx="115">
                  <c:v>0.00128996674644523</c:v>
                </c:pt>
                <c:pt idx="116">
                  <c:v>0.00130489054459011</c:v>
                </c:pt>
                <c:pt idx="117">
                  <c:v>0.00130199271970761</c:v>
                </c:pt>
                <c:pt idx="118">
                  <c:v>0.00130590478329899</c:v>
                </c:pt>
                <c:pt idx="119">
                  <c:v>0.00131691651785249</c:v>
                </c:pt>
                <c:pt idx="120">
                  <c:v>0.00130141315473111</c:v>
                </c:pt>
                <c:pt idx="121">
                  <c:v>0.00136415106343725</c:v>
                </c:pt>
                <c:pt idx="122">
                  <c:v>0.00132503042752349</c:v>
                </c:pt>
                <c:pt idx="123">
                  <c:v>0.00132894249111487</c:v>
                </c:pt>
                <c:pt idx="124">
                  <c:v>0.0013366217270535</c:v>
                </c:pt>
                <c:pt idx="125">
                  <c:v>0.00134024400815662</c:v>
                </c:pt>
                <c:pt idx="126">
                  <c:v>0.00134372139801562</c:v>
                </c:pt>
                <c:pt idx="127">
                  <c:v>0.00136284704224013</c:v>
                </c:pt>
                <c:pt idx="128">
                  <c:v>0.00136719377956388</c:v>
                </c:pt>
                <c:pt idx="129">
                  <c:v>0.00137603214545551</c:v>
                </c:pt>
                <c:pt idx="130">
                  <c:v>0.00139472311594764</c:v>
                </c:pt>
                <c:pt idx="131">
                  <c:v>0.00138516029383539</c:v>
                </c:pt>
                <c:pt idx="132">
                  <c:v>0.00139341909475051</c:v>
                </c:pt>
                <c:pt idx="133">
                  <c:v>0.00138660920627664</c:v>
                </c:pt>
                <c:pt idx="134">
                  <c:v>0.00138747855374139</c:v>
                </c:pt>
                <c:pt idx="135">
                  <c:v>0.00140254724313039</c:v>
                </c:pt>
                <c:pt idx="136">
                  <c:v>0.00139762094083014</c:v>
                </c:pt>
                <c:pt idx="137">
                  <c:v>0.00140530017676877</c:v>
                </c:pt>
                <c:pt idx="138">
                  <c:v>0.00141747104127527</c:v>
                </c:pt>
                <c:pt idx="139">
                  <c:v>0.00141341408643977</c:v>
                </c:pt>
                <c:pt idx="140">
                  <c:v>0.00141761593251939</c:v>
                </c:pt>
                <c:pt idx="141">
                  <c:v>0.0014303663620024</c:v>
                </c:pt>
                <c:pt idx="142">
                  <c:v>0.00144876755000628</c:v>
                </c:pt>
                <c:pt idx="143">
                  <c:v>0.0014268889721434</c:v>
                </c:pt>
                <c:pt idx="144">
                  <c:v>0.00142645429841102</c:v>
                </c:pt>
                <c:pt idx="145">
                  <c:v>0.00147252971404278</c:v>
                </c:pt>
                <c:pt idx="146">
                  <c:v>0.00145847526336266</c:v>
                </c:pt>
                <c:pt idx="147">
                  <c:v>0.00146774830298666</c:v>
                </c:pt>
                <c:pt idx="148">
                  <c:v>0.00147397862648404</c:v>
                </c:pt>
                <c:pt idx="149">
                  <c:v>0.00145412852603891</c:v>
                </c:pt>
                <c:pt idx="150">
                  <c:v>0.00147137058408978</c:v>
                </c:pt>
                <c:pt idx="151">
                  <c:v>0.00149339405319679</c:v>
                </c:pt>
                <c:pt idx="152">
                  <c:v>0.00146832786796316</c:v>
                </c:pt>
                <c:pt idx="153">
                  <c:v>0.00150324665779729</c:v>
                </c:pt>
                <c:pt idx="154">
                  <c:v>0.00149295937946442</c:v>
                </c:pt>
                <c:pt idx="155">
                  <c:v>0.00147991916749316</c:v>
                </c:pt>
                <c:pt idx="156">
                  <c:v>0.00150614448267979</c:v>
                </c:pt>
                <c:pt idx="157">
                  <c:v>0.00149918970296179</c:v>
                </c:pt>
                <c:pt idx="158">
                  <c:v>0.00148977177209366</c:v>
                </c:pt>
                <c:pt idx="159">
                  <c:v>0.0015287475167633</c:v>
                </c:pt>
                <c:pt idx="160">
                  <c:v>0.00148629438223466</c:v>
                </c:pt>
                <c:pt idx="161">
                  <c:v>0.00149469807439392</c:v>
                </c:pt>
                <c:pt idx="162">
                  <c:v>0.00149716122554404</c:v>
                </c:pt>
                <c:pt idx="163">
                  <c:v>0.00147760090758716</c:v>
                </c:pt>
                <c:pt idx="164">
                  <c:v>0.00148629438223466</c:v>
                </c:pt>
                <c:pt idx="165">
                  <c:v>0.00148846775089654</c:v>
                </c:pt>
                <c:pt idx="166">
                  <c:v>0.00148238231864329</c:v>
                </c:pt>
                <c:pt idx="167">
                  <c:v>0.00149266959697617</c:v>
                </c:pt>
                <c:pt idx="168">
                  <c:v>0.0015113605674683</c:v>
                </c:pt>
                <c:pt idx="169">
                  <c:v>0.00144630439885615</c:v>
                </c:pt>
                <c:pt idx="170">
                  <c:v>0.00147528264768116</c:v>
                </c:pt>
                <c:pt idx="171">
                  <c:v>0.00146905232418378</c:v>
                </c:pt>
                <c:pt idx="172">
                  <c:v>0.00145499787350366</c:v>
                </c:pt>
                <c:pt idx="173">
                  <c:v>0.00148875753338479</c:v>
                </c:pt>
                <c:pt idx="174">
                  <c:v>0.00150179774535604</c:v>
                </c:pt>
                <c:pt idx="175">
                  <c:v>0.00150324665779729</c:v>
                </c:pt>
                <c:pt idx="176">
                  <c:v>0.00151918469465105</c:v>
                </c:pt>
                <c:pt idx="177">
                  <c:v>0.00153831033887555</c:v>
                </c:pt>
                <c:pt idx="178">
                  <c:v>0.00153497784026068</c:v>
                </c:pt>
                <c:pt idx="179">
                  <c:v>0.00158206749460132</c:v>
                </c:pt>
                <c:pt idx="180">
                  <c:v>0.00159365879413132</c:v>
                </c:pt>
                <c:pt idx="181">
                  <c:v>0.00159670151025794</c:v>
                </c:pt>
                <c:pt idx="182">
                  <c:v>0.00164712366321346</c:v>
                </c:pt>
                <c:pt idx="183">
                  <c:v>0.00162973671391845</c:v>
                </c:pt>
                <c:pt idx="184">
                  <c:v>0.0016242308466417</c:v>
                </c:pt>
                <c:pt idx="185">
                  <c:v>0.00166451061250846</c:v>
                </c:pt>
                <c:pt idx="186">
                  <c:v>0.00165306420422259</c:v>
                </c:pt>
                <c:pt idx="187">
                  <c:v>0.00164118312220433</c:v>
                </c:pt>
                <c:pt idx="188">
                  <c:v>0.00165755583279046</c:v>
                </c:pt>
                <c:pt idx="189">
                  <c:v>0.00163162030009208</c:v>
                </c:pt>
                <c:pt idx="190">
                  <c:v>0.0016288673664537</c:v>
                </c:pt>
                <c:pt idx="191">
                  <c:v>0.00162031878305033</c:v>
                </c:pt>
                <c:pt idx="192">
                  <c:v>0.00165219485675784</c:v>
                </c:pt>
                <c:pt idx="193">
                  <c:v>0.00164784811943408</c:v>
                </c:pt>
                <c:pt idx="194">
                  <c:v>0.00167016137102934</c:v>
                </c:pt>
                <c:pt idx="195">
                  <c:v>0.00167798549821209</c:v>
                </c:pt>
                <c:pt idx="196">
                  <c:v>0.00169001147147447</c:v>
                </c:pt>
                <c:pt idx="197">
                  <c:v>0.00170363124842222</c:v>
                </c:pt>
                <c:pt idx="198">
                  <c:v>0.00171710613412585</c:v>
                </c:pt>
                <c:pt idx="199">
                  <c:v>0.00172579960877336</c:v>
                </c:pt>
                <c:pt idx="200">
                  <c:v>0.00171304917929035</c:v>
                </c:pt>
                <c:pt idx="201">
                  <c:v>0.00173550732212973</c:v>
                </c:pt>
                <c:pt idx="202">
                  <c:v>0.00173898471198873</c:v>
                </c:pt>
                <c:pt idx="203">
                  <c:v>0.00174217231935949</c:v>
                </c:pt>
                <c:pt idx="204">
                  <c:v>0.00174434568802136</c:v>
                </c:pt>
                <c:pt idx="205">
                  <c:v>0.00175535742257486</c:v>
                </c:pt>
                <c:pt idx="206">
                  <c:v>0.00175709611750436</c:v>
                </c:pt>
                <c:pt idx="207">
                  <c:v>0.00175593698755136</c:v>
                </c:pt>
                <c:pt idx="208">
                  <c:v>0.00176810785205787</c:v>
                </c:pt>
                <c:pt idx="209">
                  <c:v>0.00176810785205787</c:v>
                </c:pt>
                <c:pt idx="210">
                  <c:v>0.00176897719952262</c:v>
                </c:pt>
                <c:pt idx="211">
                  <c:v>0.0017815827377615</c:v>
                </c:pt>
                <c:pt idx="212">
                  <c:v>0.00177013632947562</c:v>
                </c:pt>
                <c:pt idx="213">
                  <c:v>0.00181143033405125</c:v>
                </c:pt>
                <c:pt idx="214">
                  <c:v>0.00179476784097687</c:v>
                </c:pt>
                <c:pt idx="215">
                  <c:v>0.00178723349628237</c:v>
                </c:pt>
                <c:pt idx="216">
                  <c:v>0.00179172512485025</c:v>
                </c:pt>
                <c:pt idx="217">
                  <c:v>0.00178824773499125</c:v>
                </c:pt>
                <c:pt idx="218">
                  <c:v>0.00177375861057874</c:v>
                </c:pt>
                <c:pt idx="219">
                  <c:v>0.00177839513039075</c:v>
                </c:pt>
                <c:pt idx="220">
                  <c:v>0.00177781556541424</c:v>
                </c:pt>
                <c:pt idx="221">
                  <c:v>0.00176694872210487</c:v>
                </c:pt>
                <c:pt idx="222">
                  <c:v>0.00176752828708137</c:v>
                </c:pt>
                <c:pt idx="223">
                  <c:v>0.00175506764008661</c:v>
                </c:pt>
                <c:pt idx="224">
                  <c:v>0.00175463296635424</c:v>
                </c:pt>
                <c:pt idx="225">
                  <c:v>0.0017214528714496</c:v>
                </c:pt>
                <c:pt idx="226">
                  <c:v>0.00174086829816236</c:v>
                </c:pt>
                <c:pt idx="227">
                  <c:v>0.00172232221891435</c:v>
                </c:pt>
                <c:pt idx="228">
                  <c:v>0.00170276190095747</c:v>
                </c:pt>
                <c:pt idx="229">
                  <c:v>0.00171956928527598</c:v>
                </c:pt>
                <c:pt idx="230">
                  <c:v>0.00168334647424472</c:v>
                </c:pt>
                <c:pt idx="231">
                  <c:v>0.00167045115351759</c:v>
                </c:pt>
                <c:pt idx="232">
                  <c:v>0.00166103322264946</c:v>
                </c:pt>
                <c:pt idx="233">
                  <c:v>0.00164364627335446</c:v>
                </c:pt>
                <c:pt idx="234">
                  <c:v>0.00156134804669143</c:v>
                </c:pt>
                <c:pt idx="235">
                  <c:v>0.00153758588265493</c:v>
                </c:pt>
                <c:pt idx="236">
                  <c:v>0.00151266458866542</c:v>
                </c:pt>
                <c:pt idx="237">
                  <c:v>0.00148904731587304</c:v>
                </c:pt>
                <c:pt idx="238">
                  <c:v>0.00146253221819816</c:v>
                </c:pt>
                <c:pt idx="239">
                  <c:v>0.00143080103573477</c:v>
                </c:pt>
                <c:pt idx="240">
                  <c:v>0.00139979430949201</c:v>
                </c:pt>
                <c:pt idx="241">
                  <c:v>0.00139110083484451</c:v>
                </c:pt>
                <c:pt idx="242">
                  <c:v>0.00136965693071401</c:v>
                </c:pt>
                <c:pt idx="243">
                  <c:v>0.0013424173768185</c:v>
                </c:pt>
                <c:pt idx="244">
                  <c:v>0.001329087382359</c:v>
                </c:pt>
                <c:pt idx="245">
                  <c:v>0.00130503543583424</c:v>
                </c:pt>
                <c:pt idx="246">
                  <c:v>0.00128243240175073</c:v>
                </c:pt>
                <c:pt idx="247">
                  <c:v>0.00127171044968548</c:v>
                </c:pt>
                <c:pt idx="248">
                  <c:v>0.00125345415292572</c:v>
                </c:pt>
                <c:pt idx="249">
                  <c:v>0.00123374894372472</c:v>
                </c:pt>
                <c:pt idx="250">
                  <c:v>0.00121563753820909</c:v>
                </c:pt>
                <c:pt idx="251">
                  <c:v>0.00119549765527571</c:v>
                </c:pt>
                <c:pt idx="252">
                  <c:v>0.00117144570875095</c:v>
                </c:pt>
                <c:pt idx="253">
                  <c:v>0.00114333680739069</c:v>
                </c:pt>
                <c:pt idx="254">
                  <c:v>0.00112392138067794</c:v>
                </c:pt>
                <c:pt idx="255">
                  <c:v>0.0010942186756323</c:v>
                </c:pt>
                <c:pt idx="256">
                  <c:v>0.0010727747715018</c:v>
                </c:pt>
                <c:pt idx="257">
                  <c:v>0.00104553521760629</c:v>
                </c:pt>
                <c:pt idx="258">
                  <c:v>0.00102075881486091</c:v>
                </c:pt>
                <c:pt idx="259">
                  <c:v>0.000994823282162527</c:v>
                </c:pt>
                <c:pt idx="260">
                  <c:v>0.000980334157750023</c:v>
                </c:pt>
                <c:pt idx="261">
                  <c:v>0.000950196778972014</c:v>
                </c:pt>
                <c:pt idx="262">
                  <c:v>0.000935852545803636</c:v>
                </c:pt>
                <c:pt idx="263">
                  <c:v>0.000917741140288005</c:v>
                </c:pt>
                <c:pt idx="264">
                  <c:v>0.000889342456439498</c:v>
                </c:pt>
                <c:pt idx="265">
                  <c:v>0.000852829862919987</c:v>
                </c:pt>
                <c:pt idx="266">
                  <c:v>0.0008083482509736</c:v>
                </c:pt>
                <c:pt idx="267">
                  <c:v>0.000770386745012839</c:v>
                </c:pt>
                <c:pt idx="268">
                  <c:v>0.000733439477760954</c:v>
                </c:pt>
                <c:pt idx="269">
                  <c:v>0.000703446990227071</c:v>
                </c:pt>
                <c:pt idx="270">
                  <c:v>0.00066577526675456</c:v>
                </c:pt>
                <c:pt idx="271">
                  <c:v>0.000644186471379929</c:v>
                </c:pt>
                <c:pt idx="272">
                  <c:v>0.00061202061518417</c:v>
                </c:pt>
                <c:pt idx="273">
                  <c:v>0.00059419899215679</c:v>
                </c:pt>
                <c:pt idx="274">
                  <c:v>0.000573624435491035</c:v>
                </c:pt>
                <c:pt idx="275">
                  <c:v>0.000568698133190783</c:v>
                </c:pt>
                <c:pt idx="276">
                  <c:v>0.00055565792121953</c:v>
                </c:pt>
                <c:pt idx="277">
                  <c:v>0.0005381260806804</c:v>
                </c:pt>
                <c:pt idx="278">
                  <c:v>0.000511900765493768</c:v>
                </c:pt>
                <c:pt idx="279">
                  <c:v>0.000488863057677886</c:v>
                </c:pt>
                <c:pt idx="280">
                  <c:v>0.00048524077657476</c:v>
                </c:pt>
                <c:pt idx="281">
                  <c:v>0.000478619246718246</c:v>
                </c:pt>
                <c:pt idx="282">
                  <c:v>0.000470288000181056</c:v>
                </c:pt>
                <c:pt idx="283">
                  <c:v>0.00045642190811829</c:v>
                </c:pt>
                <c:pt idx="284">
                  <c:v>0.000442918044165836</c:v>
                </c:pt>
                <c:pt idx="285">
                  <c:v>0.000426400442335581</c:v>
                </c:pt>
                <c:pt idx="286">
                  <c:v>0.000423125900218355</c:v>
                </c:pt>
                <c:pt idx="287">
                  <c:v>0.000403145397653512</c:v>
                </c:pt>
                <c:pt idx="288">
                  <c:v>0.000397784421620886</c:v>
                </c:pt>
                <c:pt idx="289">
                  <c:v>0.000405434679310688</c:v>
                </c:pt>
                <c:pt idx="290">
                  <c:v>0.000371530128185428</c:v>
                </c:pt>
                <c:pt idx="291">
                  <c:v>0.000359692513540413</c:v>
                </c:pt>
                <c:pt idx="292">
                  <c:v>0.000360011274277488</c:v>
                </c:pt>
                <c:pt idx="293">
                  <c:v>0.000348130192259234</c:v>
                </c:pt>
                <c:pt idx="294">
                  <c:v>0.00034278370535102</c:v>
                </c:pt>
                <c:pt idx="295">
                  <c:v>0.000333858404712918</c:v>
                </c:pt>
                <c:pt idx="296">
                  <c:v>0.000330265101858617</c:v>
                </c:pt>
                <c:pt idx="297">
                  <c:v>0.000318195661223001</c:v>
                </c:pt>
                <c:pt idx="298">
                  <c:v>0.000309936860307874</c:v>
                </c:pt>
                <c:pt idx="299">
                  <c:v>0.000304778732017022</c:v>
                </c:pt>
                <c:pt idx="300">
                  <c:v>0.000296346061608945</c:v>
                </c:pt>
                <c:pt idx="301">
                  <c:v>0.000292999073869657</c:v>
                </c:pt>
                <c:pt idx="302">
                  <c:v>0.00028642101138638</c:v>
                </c:pt>
                <c:pt idx="303">
                  <c:v>0.000283914392863017</c:v>
                </c:pt>
                <c:pt idx="304">
                  <c:v>0.000276206178675564</c:v>
                </c:pt>
                <c:pt idx="305">
                  <c:v>0.000271975354347113</c:v>
                </c:pt>
                <c:pt idx="306">
                  <c:v>0.000268802236100775</c:v>
                </c:pt>
                <c:pt idx="307">
                  <c:v>0.000269946876929363</c:v>
                </c:pt>
                <c:pt idx="308">
                  <c:v>0.000266527443568012</c:v>
                </c:pt>
                <c:pt idx="309">
                  <c:v>0.000261325847903923</c:v>
                </c:pt>
                <c:pt idx="310">
                  <c:v>0.000259036566246747</c:v>
                </c:pt>
                <c:pt idx="311">
                  <c:v>0.000255515709014509</c:v>
                </c:pt>
                <c:pt idx="312">
                  <c:v>0.000254197198692971</c:v>
                </c:pt>
                <c:pt idx="313">
                  <c:v>0.000253719057587358</c:v>
                </c:pt>
                <c:pt idx="314">
                  <c:v>0.000252183210399633</c:v>
                </c:pt>
                <c:pt idx="315">
                  <c:v>0.000250864700078095</c:v>
                </c:pt>
                <c:pt idx="316">
                  <c:v>0.00025066185233632</c:v>
                </c:pt>
                <c:pt idx="317">
                  <c:v>0.000241330856214667</c:v>
                </c:pt>
                <c:pt idx="318">
                  <c:v>0.00025129937381047</c:v>
                </c:pt>
                <c:pt idx="319">
                  <c:v>0.000254226176941796</c:v>
                </c:pt>
                <c:pt idx="320">
                  <c:v>0.000248111766439719</c:v>
                </c:pt>
                <c:pt idx="321">
                  <c:v>0.000252719308002895</c:v>
                </c:pt>
                <c:pt idx="322">
                  <c:v>0.00025245850376347</c:v>
                </c:pt>
                <c:pt idx="323">
                  <c:v>0.000252081786528745</c:v>
                </c:pt>
                <c:pt idx="324">
                  <c:v>0.000253777014085008</c:v>
                </c:pt>
                <c:pt idx="325">
                  <c:v>0.000249343342014782</c:v>
                </c:pt>
                <c:pt idx="326">
                  <c:v>0.000254689828922996</c:v>
                </c:pt>
                <c:pt idx="327">
                  <c:v>0.000254936144038008</c:v>
                </c:pt>
                <c:pt idx="328">
                  <c:v>0.000251806493164908</c:v>
                </c:pt>
                <c:pt idx="329">
                  <c:v>0.000255559176387746</c:v>
                </c:pt>
                <c:pt idx="330">
                  <c:v>0.000250270645977182</c:v>
                </c:pt>
                <c:pt idx="331">
                  <c:v>0.000252096275653158</c:v>
                </c:pt>
                <c:pt idx="332">
                  <c:v>0.00025193689528462</c:v>
                </c:pt>
                <c:pt idx="333">
                  <c:v>0.000252038319155508</c:v>
                </c:pt>
                <c:pt idx="334">
                  <c:v>0.000248358081554732</c:v>
                </c:pt>
                <c:pt idx="335">
                  <c:v>0.000246054310773143</c:v>
                </c:pt>
                <c:pt idx="336">
                  <c:v>0.000259239413988522</c:v>
                </c:pt>
                <c:pt idx="337">
                  <c:v>0.000253690079338533</c:v>
                </c:pt>
                <c:pt idx="338">
                  <c:v>0.000256298121732784</c:v>
                </c:pt>
                <c:pt idx="339">
                  <c:v>0.00026854143186135</c:v>
                </c:pt>
                <c:pt idx="340">
                  <c:v>0.000254733296296233</c:v>
                </c:pt>
                <c:pt idx="341">
                  <c:v>0.000256979110580172</c:v>
                </c:pt>
                <c:pt idx="342">
                  <c:v>0.000258225175279647</c:v>
                </c:pt>
                <c:pt idx="343">
                  <c:v>0.00026946873582375</c:v>
                </c:pt>
                <c:pt idx="344">
                  <c:v>0.000256660349843096</c:v>
                </c:pt>
                <c:pt idx="345">
                  <c:v>0.000268048801631325</c:v>
                </c:pt>
                <c:pt idx="346">
                  <c:v>0.000261977858502485</c:v>
                </c:pt>
                <c:pt idx="347">
                  <c:v>0.000262629869101048</c:v>
                </c:pt>
                <c:pt idx="348">
                  <c:v>0.00025887718587821</c:v>
                </c:pt>
                <c:pt idx="349">
                  <c:v>0.000257008088828997</c:v>
                </c:pt>
                <c:pt idx="350">
                  <c:v>0.000259703065969722</c:v>
                </c:pt>
                <c:pt idx="351">
                  <c:v>0.000263412281819323</c:v>
                </c:pt>
                <c:pt idx="352">
                  <c:v>0.000256848708460459</c:v>
                </c:pt>
                <c:pt idx="353">
                  <c:v>0.00026003631583121</c:v>
                </c:pt>
                <c:pt idx="354">
                  <c:v>0.000259036566246747</c:v>
                </c:pt>
                <c:pt idx="355">
                  <c:v>0.00026078975030066</c:v>
                </c:pt>
                <c:pt idx="356">
                  <c:v>0.000274728287985489</c:v>
                </c:pt>
                <c:pt idx="357">
                  <c:v>0.000256993599704584</c:v>
                </c:pt>
                <c:pt idx="358">
                  <c:v>0.000269671583565525</c:v>
                </c:pt>
                <c:pt idx="359">
                  <c:v>0.000286928130740817</c:v>
                </c:pt>
                <c:pt idx="360">
                  <c:v>0.000266585400065662</c:v>
                </c:pt>
                <c:pt idx="361">
                  <c:v>0.000262253151866323</c:v>
                </c:pt>
                <c:pt idx="362">
                  <c:v>0.000264122248915536</c:v>
                </c:pt>
                <c:pt idx="363">
                  <c:v>0.000266512954443599</c:v>
                </c:pt>
                <c:pt idx="364">
                  <c:v>0.000264020825044648</c:v>
                </c:pt>
                <c:pt idx="365">
                  <c:v>0.000255124502655371</c:v>
                </c:pt>
                <c:pt idx="366">
                  <c:v>0.000263803488178461</c:v>
                </c:pt>
                <c:pt idx="367">
                  <c:v>0.000286392033137555</c:v>
                </c:pt>
                <c:pt idx="368">
                  <c:v>0.000253979861826783</c:v>
                </c:pt>
                <c:pt idx="369">
                  <c:v>0.000276742276278827</c:v>
                </c:pt>
                <c:pt idx="370">
                  <c:v>0.000281813469823203</c:v>
                </c:pt>
                <c:pt idx="371">
                  <c:v>0.000265382802739424</c:v>
                </c:pt>
                <c:pt idx="372">
                  <c:v>0.000269367311952862</c:v>
                </c:pt>
                <c:pt idx="373">
                  <c:v>0.000268729790478712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DC4-4D72-92E4-2D6A6881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96560"/>
        <c:axId val="-276365824"/>
      </c:scatterChart>
      <c:scatterChart>
        <c:scatterStyle val="lineMarker"/>
        <c:varyColors val="0"/>
        <c:ser>
          <c:idx val="1"/>
          <c:order val="1"/>
          <c:tx>
            <c:v>F(t)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Versuch1!$C$4:$C$377</c:f>
              <c:numCache>
                <c:formatCode>0</c:formatCode>
                <c:ptCount val="374"/>
                <c:pt idx="0">
                  <c:v>0.0</c:v>
                </c:pt>
                <c:pt idx="1">
                  <c:v>3.000000072643161</c:v>
                </c:pt>
                <c:pt idx="2">
                  <c:v>6.019999785348772</c:v>
                </c:pt>
                <c:pt idx="3">
                  <c:v>8.940000040456653</c:v>
                </c:pt>
                <c:pt idx="4">
                  <c:v>11.93999948445708</c:v>
                </c:pt>
                <c:pt idx="5">
                  <c:v>14.95999982580543</c:v>
                </c:pt>
                <c:pt idx="6">
                  <c:v>17.96999971847981</c:v>
                </c:pt>
                <c:pt idx="7">
                  <c:v>20.90999961365014</c:v>
                </c:pt>
                <c:pt idx="8">
                  <c:v>23.92999995499849</c:v>
                </c:pt>
                <c:pt idx="9">
                  <c:v>26.93999984767288</c:v>
                </c:pt>
                <c:pt idx="10">
                  <c:v>29.95999956037849</c:v>
                </c:pt>
                <c:pt idx="11">
                  <c:v>32.96999945305288</c:v>
                </c:pt>
                <c:pt idx="12">
                  <c:v>35.98999979440123</c:v>
                </c:pt>
                <c:pt idx="13">
                  <c:v>38.91000004950911</c:v>
                </c:pt>
                <c:pt idx="14">
                  <c:v>41.90999949350953</c:v>
                </c:pt>
                <c:pt idx="15">
                  <c:v>44.90999956615269</c:v>
                </c:pt>
                <c:pt idx="16">
                  <c:v>47.92999990750104</c:v>
                </c:pt>
                <c:pt idx="17">
                  <c:v>50.84999953396618</c:v>
                </c:pt>
                <c:pt idx="18">
                  <c:v>53.84999960660934</c:v>
                </c:pt>
                <c:pt idx="19">
                  <c:v>56.87999976798892</c:v>
                </c:pt>
                <c:pt idx="20">
                  <c:v>59.81999966315925</c:v>
                </c:pt>
                <c:pt idx="21">
                  <c:v>62.82999955583364</c:v>
                </c:pt>
                <c:pt idx="22">
                  <c:v>65.8299996284768</c:v>
                </c:pt>
                <c:pt idx="23">
                  <c:v>68.82999970111995</c:v>
                </c:pt>
                <c:pt idx="24">
                  <c:v>71.82999977376312</c:v>
                </c:pt>
                <c:pt idx="25">
                  <c:v>74.82999984640628</c:v>
                </c:pt>
                <c:pt idx="26">
                  <c:v>77.82999991904944</c:v>
                </c:pt>
                <c:pt idx="27">
                  <c:v>80.8299999916926</c:v>
                </c:pt>
                <c:pt idx="28">
                  <c:v>83.83000006433576</c:v>
                </c:pt>
                <c:pt idx="29">
                  <c:v>86.82999950833618</c:v>
                </c:pt>
                <c:pt idx="30">
                  <c:v>89.8199997609481</c:v>
                </c:pt>
                <c:pt idx="31">
                  <c:v>92.7199997473508</c:v>
                </c:pt>
                <c:pt idx="32">
                  <c:v>95.73999946005642</c:v>
                </c:pt>
                <c:pt idx="33">
                  <c:v>98.73999953269958</c:v>
                </c:pt>
                <c:pt idx="34">
                  <c:v>101.7500000540167</c:v>
                </c:pt>
                <c:pt idx="35">
                  <c:v>104.7499994980171</c:v>
                </c:pt>
                <c:pt idx="36">
                  <c:v>107.7499995706603</c:v>
                </c:pt>
                <c:pt idx="37">
                  <c:v>110.7499996433035</c:v>
                </c:pt>
                <c:pt idx="38">
                  <c:v>113.7699999846518</c:v>
                </c:pt>
                <c:pt idx="39">
                  <c:v>116.7899996973574</c:v>
                </c:pt>
                <c:pt idx="40">
                  <c:v>119.7099999524653</c:v>
                </c:pt>
                <c:pt idx="41">
                  <c:v>122.7100000251085</c:v>
                </c:pt>
                <c:pt idx="42">
                  <c:v>125.7099994691089</c:v>
                </c:pt>
                <c:pt idx="43">
                  <c:v>128.719999990426</c:v>
                </c:pt>
                <c:pt idx="44">
                  <c:v>131.6299997968599</c:v>
                </c:pt>
                <c:pt idx="45">
                  <c:v>134.5699996920303</c:v>
                </c:pt>
                <c:pt idx="46">
                  <c:v>137.5799995847046</c:v>
                </c:pt>
                <c:pt idx="47">
                  <c:v>140.519999479875</c:v>
                </c:pt>
                <c:pt idx="48">
                  <c:v>143.5399998212233</c:v>
                </c:pt>
                <c:pt idx="49">
                  <c:v>146.5499997138977</c:v>
                </c:pt>
                <c:pt idx="50">
                  <c:v>149.5799998752773</c:v>
                </c:pt>
                <c:pt idx="51">
                  <c:v>152.5199997704476</c:v>
                </c:pt>
                <c:pt idx="52">
                  <c:v>155.5199998430908</c:v>
                </c:pt>
                <c:pt idx="53">
                  <c:v>158.5399995557964</c:v>
                </c:pt>
                <c:pt idx="54">
                  <c:v>161.5500000771135</c:v>
                </c:pt>
                <c:pt idx="55">
                  <c:v>164.5699997898191</c:v>
                </c:pt>
                <c:pt idx="56">
                  <c:v>167.5799996824935</c:v>
                </c:pt>
                <c:pt idx="57">
                  <c:v>170.4999999376014</c:v>
                </c:pt>
                <c:pt idx="58">
                  <c:v>173.4899995615706</c:v>
                </c:pt>
                <c:pt idx="59">
                  <c:v>176.429999456741</c:v>
                </c:pt>
                <c:pt idx="60">
                  <c:v>179.439999978058</c:v>
                </c:pt>
                <c:pt idx="61">
                  <c:v>182.4400000507012</c:v>
                </c:pt>
                <c:pt idx="62">
                  <c:v>185.4399994947016</c:v>
                </c:pt>
                <c:pt idx="63">
                  <c:v>188.4399995673448</c:v>
                </c:pt>
                <c:pt idx="64">
                  <c:v>191.4399996399879</c:v>
                </c:pt>
                <c:pt idx="65">
                  <c:v>194.4399997126311</c:v>
                </c:pt>
                <c:pt idx="66">
                  <c:v>197.4399997852743</c:v>
                </c:pt>
                <c:pt idx="67">
                  <c:v>200.4399998579174</c:v>
                </c:pt>
                <c:pt idx="68">
                  <c:v>203.4399999305606</c:v>
                </c:pt>
                <c:pt idx="69">
                  <c:v>206.4400000032037</c:v>
                </c:pt>
                <c:pt idx="70">
                  <c:v>209.4400000758469</c:v>
                </c:pt>
                <c:pt idx="71">
                  <c:v>212.4599997885525</c:v>
                </c:pt>
                <c:pt idx="72">
                  <c:v>215.469999681227</c:v>
                </c:pt>
                <c:pt idx="73">
                  <c:v>218.3899999363348</c:v>
                </c:pt>
                <c:pt idx="74">
                  <c:v>221.3900000089779</c:v>
                </c:pt>
                <c:pt idx="75">
                  <c:v>224.4099997216836</c:v>
                </c:pt>
                <c:pt idx="76">
                  <c:v>227.4099997943267</c:v>
                </c:pt>
                <c:pt idx="77">
                  <c:v>230.4299995070323</c:v>
                </c:pt>
                <c:pt idx="78">
                  <c:v>233.4299995796755</c:v>
                </c:pt>
                <c:pt idx="79">
                  <c:v>236.4399994723499</c:v>
                </c:pt>
                <c:pt idx="80">
                  <c:v>239.379999996163</c:v>
                </c:pt>
                <c:pt idx="81">
                  <c:v>242.2899998025969</c:v>
                </c:pt>
                <c:pt idx="82">
                  <c:v>245.219999877736</c:v>
                </c:pt>
                <c:pt idx="83">
                  <c:v>248.1299996841699</c:v>
                </c:pt>
                <c:pt idx="84">
                  <c:v>251.0199998505414</c:v>
                </c:pt>
                <c:pt idx="85">
                  <c:v>254.039999563247</c:v>
                </c:pt>
                <c:pt idx="86">
                  <c:v>257.0499994559214</c:v>
                </c:pt>
                <c:pt idx="87">
                  <c:v>260.0699997972697</c:v>
                </c:pt>
                <c:pt idx="88">
                  <c:v>263.0799996899441</c:v>
                </c:pt>
                <c:pt idx="89">
                  <c:v>265.999999945052</c:v>
                </c:pt>
                <c:pt idx="90">
                  <c:v>269.0000000176951</c:v>
                </c:pt>
                <c:pt idx="91">
                  <c:v>272.0199997304007</c:v>
                </c:pt>
                <c:pt idx="92">
                  <c:v>275.0400000717491</c:v>
                </c:pt>
                <c:pt idx="93">
                  <c:v>277.9699995182455</c:v>
                </c:pt>
                <c:pt idx="94">
                  <c:v>280.9899998595938</c:v>
                </c:pt>
                <c:pt idx="95">
                  <c:v>283.989999932237</c:v>
                </c:pt>
                <c:pt idx="96">
                  <c:v>286.9900000048801</c:v>
                </c:pt>
                <c:pt idx="97">
                  <c:v>289.9900000775233</c:v>
                </c:pt>
                <c:pt idx="98">
                  <c:v>292.9899995215237</c:v>
                </c:pt>
                <c:pt idx="99">
                  <c:v>295.9899995941669</c:v>
                </c:pt>
                <c:pt idx="100">
                  <c:v>298.9299994893372</c:v>
                </c:pt>
                <c:pt idx="101">
                  <c:v>301.9400000106543</c:v>
                </c:pt>
                <c:pt idx="102">
                  <c:v>304.7899996396154</c:v>
                </c:pt>
                <c:pt idx="103">
                  <c:v>307.7899997122586</c:v>
                </c:pt>
                <c:pt idx="104">
                  <c:v>310.7899997849017</c:v>
                </c:pt>
                <c:pt idx="105">
                  <c:v>313.7899998575449</c:v>
                </c:pt>
                <c:pt idx="106">
                  <c:v>316.719999932684</c:v>
                </c:pt>
                <c:pt idx="107">
                  <c:v>319.6399995591491</c:v>
                </c:pt>
                <c:pt idx="108">
                  <c:v>322.6599999004975</c:v>
                </c:pt>
                <c:pt idx="109">
                  <c:v>325.6799996132031</c:v>
                </c:pt>
                <c:pt idx="110">
                  <c:v>328.6899995058775</c:v>
                </c:pt>
                <c:pt idx="111">
                  <c:v>331.5399997634813</c:v>
                </c:pt>
                <c:pt idx="112">
                  <c:v>334.5399998361245</c:v>
                </c:pt>
                <c:pt idx="113">
                  <c:v>337.5399999087676</c:v>
                </c:pt>
                <c:pt idx="114">
                  <c:v>340.5399999814108</c:v>
                </c:pt>
                <c:pt idx="115">
                  <c:v>343.540000054054</c:v>
                </c:pt>
                <c:pt idx="116">
                  <c:v>346.5399994980544</c:v>
                </c:pt>
                <c:pt idx="117">
                  <c:v>349.5399995706975</c:v>
                </c:pt>
                <c:pt idx="118">
                  <c:v>352.4399995571002</c:v>
                </c:pt>
                <c:pt idx="119">
                  <c:v>355.4599998984486</c:v>
                </c:pt>
                <c:pt idx="120">
                  <c:v>358.469999791123</c:v>
                </c:pt>
                <c:pt idx="121">
                  <c:v>361.4899995038286</c:v>
                </c:pt>
                <c:pt idx="122">
                  <c:v>364.3499995814636</c:v>
                </c:pt>
                <c:pt idx="123">
                  <c:v>367.3499996541068</c:v>
                </c:pt>
                <c:pt idx="124">
                  <c:v>370.34999972675</c:v>
                </c:pt>
                <c:pt idx="125">
                  <c:v>373.3499997993931</c:v>
                </c:pt>
                <c:pt idx="126">
                  <c:v>376.3499998720362</c:v>
                </c:pt>
                <c:pt idx="127">
                  <c:v>379.3499999446794</c:v>
                </c:pt>
                <c:pt idx="128">
                  <c:v>382.3599998373538</c:v>
                </c:pt>
                <c:pt idx="129">
                  <c:v>385.3899999987334</c:v>
                </c:pt>
                <c:pt idx="130">
                  <c:v>388.3900000713766</c:v>
                </c:pt>
                <c:pt idx="131">
                  <c:v>391.3199995178729</c:v>
                </c:pt>
                <c:pt idx="132">
                  <c:v>394.3199995905161</c:v>
                </c:pt>
                <c:pt idx="133">
                  <c:v>397.3199996631592</c:v>
                </c:pt>
                <c:pt idx="134">
                  <c:v>400.3299995558336</c:v>
                </c:pt>
                <c:pt idx="135">
                  <c:v>403.3199998084456</c:v>
                </c:pt>
                <c:pt idx="136">
                  <c:v>406.3199998810887</c:v>
                </c:pt>
                <c:pt idx="137">
                  <c:v>409.3299997737631</c:v>
                </c:pt>
                <c:pt idx="138">
                  <c:v>412.3499994864687</c:v>
                </c:pt>
                <c:pt idx="139">
                  <c:v>415.1899999240413</c:v>
                </c:pt>
                <c:pt idx="140">
                  <c:v>418.209999636747</c:v>
                </c:pt>
                <c:pt idx="141">
                  <c:v>421.2199995294213</c:v>
                </c:pt>
                <c:pt idx="142">
                  <c:v>424.2199996020645</c:v>
                </c:pt>
                <c:pt idx="143">
                  <c:v>427.2399999434128</c:v>
                </c:pt>
                <c:pt idx="144">
                  <c:v>430.1799998385832</c:v>
                </c:pt>
                <c:pt idx="145">
                  <c:v>433.1799999112263</c:v>
                </c:pt>
                <c:pt idx="146">
                  <c:v>436.0700000775978</c:v>
                </c:pt>
                <c:pt idx="147">
                  <c:v>439.0699995215982</c:v>
                </c:pt>
                <c:pt idx="148">
                  <c:v>442.0699995942414</c:v>
                </c:pt>
                <c:pt idx="149">
                  <c:v>445.0699996668845</c:v>
                </c:pt>
                <c:pt idx="150">
                  <c:v>448.0699997395277</c:v>
                </c:pt>
                <c:pt idx="151">
                  <c:v>451.0799996322021</c:v>
                </c:pt>
                <c:pt idx="152">
                  <c:v>454.0799997048452</c:v>
                </c:pt>
                <c:pt idx="153">
                  <c:v>456.9899995112792</c:v>
                </c:pt>
                <c:pt idx="154">
                  <c:v>460.0000000325963</c:v>
                </c:pt>
                <c:pt idx="155">
                  <c:v>462.9999994765967</c:v>
                </c:pt>
                <c:pt idx="156">
                  <c:v>465.9999995492399</c:v>
                </c:pt>
                <c:pt idx="157">
                  <c:v>469.0199998905882</c:v>
                </c:pt>
                <c:pt idx="158">
                  <c:v>472.0199999632314</c:v>
                </c:pt>
                <c:pt idx="159">
                  <c:v>475.039999675937</c:v>
                </c:pt>
                <c:pt idx="160">
                  <c:v>477.9399996623397</c:v>
                </c:pt>
                <c:pt idx="161">
                  <c:v>480.8599999174476</c:v>
                </c:pt>
                <c:pt idx="162">
                  <c:v>483.8599999900907</c:v>
                </c:pt>
                <c:pt idx="163">
                  <c:v>486.8799997027963</c:v>
                </c:pt>
                <c:pt idx="164">
                  <c:v>489.7999999579042</c:v>
                </c:pt>
                <c:pt idx="165">
                  <c:v>492.8199996706098</c:v>
                </c:pt>
                <c:pt idx="166">
                  <c:v>495.819999743253</c:v>
                </c:pt>
                <c:pt idx="167">
                  <c:v>498.8299996359274</c:v>
                </c:pt>
                <c:pt idx="168">
                  <c:v>501.8499999772757</c:v>
                </c:pt>
                <c:pt idx="169">
                  <c:v>504.8500000499189</c:v>
                </c:pt>
                <c:pt idx="170">
                  <c:v>507.7899999450892</c:v>
                </c:pt>
                <c:pt idx="171">
                  <c:v>510.7999998377636</c:v>
                </c:pt>
                <c:pt idx="172">
                  <c:v>513.8199995504692</c:v>
                </c:pt>
                <c:pt idx="173">
                  <c:v>516.8300000717863</c:v>
                </c:pt>
                <c:pt idx="174">
                  <c:v>519.719999609515</c:v>
                </c:pt>
                <c:pt idx="175">
                  <c:v>522.7199996821582</c:v>
                </c:pt>
                <c:pt idx="176">
                  <c:v>525.7099999347701</c:v>
                </c:pt>
                <c:pt idx="177">
                  <c:v>528.7199998274446</c:v>
                </c:pt>
                <c:pt idx="178">
                  <c:v>531.73999954015</c:v>
                </c:pt>
                <c:pt idx="179">
                  <c:v>534.5799999777227</c:v>
                </c:pt>
                <c:pt idx="180">
                  <c:v>537.5999996904284</c:v>
                </c:pt>
                <c:pt idx="181">
                  <c:v>540.6099995831027</c:v>
                </c:pt>
                <c:pt idx="182">
                  <c:v>543.6399997444823</c:v>
                </c:pt>
                <c:pt idx="183">
                  <c:v>546.6399998171254</c:v>
                </c:pt>
                <c:pt idx="184">
                  <c:v>549.5799997122958</c:v>
                </c:pt>
                <c:pt idx="185">
                  <c:v>552.6000000536441</c:v>
                </c:pt>
                <c:pt idx="186">
                  <c:v>555.5399999488145</c:v>
                </c:pt>
                <c:pt idx="187">
                  <c:v>558.5499998414889</c:v>
                </c:pt>
                <c:pt idx="188">
                  <c:v>561.549999914132</c:v>
                </c:pt>
                <c:pt idx="189">
                  <c:v>564.5699996268376</c:v>
                </c:pt>
                <c:pt idx="190">
                  <c:v>567.579999519512</c:v>
                </c:pt>
                <c:pt idx="191">
                  <c:v>570.5799995921552</c:v>
                </c:pt>
                <c:pt idx="192">
                  <c:v>573.4999998472631</c:v>
                </c:pt>
                <c:pt idx="193">
                  <c:v>576.4999999199062</c:v>
                </c:pt>
                <c:pt idx="194">
                  <c:v>579.5199996326118</c:v>
                </c:pt>
                <c:pt idx="195">
                  <c:v>582.5499997939914</c:v>
                </c:pt>
                <c:pt idx="196">
                  <c:v>585.5499998666346</c:v>
                </c:pt>
                <c:pt idx="197">
                  <c:v>588.5399994906038</c:v>
                </c:pt>
                <c:pt idx="198">
                  <c:v>591.5500000119209</c:v>
                </c:pt>
                <c:pt idx="199">
                  <c:v>594.5499994559214</c:v>
                </c:pt>
                <c:pt idx="200">
                  <c:v>597.5499995285645</c:v>
                </c:pt>
                <c:pt idx="201">
                  <c:v>600.4699997836724</c:v>
                </c:pt>
                <c:pt idx="202">
                  <c:v>603.489999496378</c:v>
                </c:pt>
                <c:pt idx="203">
                  <c:v>606.4699999289587</c:v>
                </c:pt>
                <c:pt idx="204">
                  <c:v>609.4700000016018</c:v>
                </c:pt>
                <c:pt idx="205">
                  <c:v>612.4899997143074</c:v>
                </c:pt>
                <c:pt idx="206">
                  <c:v>615.3199997032061</c:v>
                </c:pt>
                <c:pt idx="207">
                  <c:v>618.3299995958805</c:v>
                </c:pt>
                <c:pt idx="208">
                  <c:v>621.3499999372289</c:v>
                </c:pt>
                <c:pt idx="209">
                  <c:v>624.2899998323991</c:v>
                </c:pt>
                <c:pt idx="210">
                  <c:v>627.2999997250736</c:v>
                </c:pt>
                <c:pt idx="211">
                  <c:v>630.2999997977167</c:v>
                </c:pt>
                <c:pt idx="212">
                  <c:v>633.2999998703598</c:v>
                </c:pt>
                <c:pt idx="213">
                  <c:v>636.299999943003</c:v>
                </c:pt>
                <c:pt idx="214">
                  <c:v>639.1600000206381</c:v>
                </c:pt>
                <c:pt idx="215">
                  <c:v>642.1799997333437</c:v>
                </c:pt>
                <c:pt idx="216">
                  <c:v>645.1799998059869</c:v>
                </c:pt>
                <c:pt idx="217">
                  <c:v>648.1899996986612</c:v>
                </c:pt>
                <c:pt idx="218">
                  <c:v>651.0999995050951</c:v>
                </c:pt>
                <c:pt idx="219">
                  <c:v>654.0999995777383</c:v>
                </c:pt>
                <c:pt idx="220">
                  <c:v>657.1099994704127</c:v>
                </c:pt>
                <c:pt idx="221">
                  <c:v>660.1099995430558</c:v>
                </c:pt>
                <c:pt idx="222">
                  <c:v>663.109999615699</c:v>
                </c:pt>
                <c:pt idx="223">
                  <c:v>666.1099996883422</c:v>
                </c:pt>
                <c:pt idx="224">
                  <c:v>669.1300000296905</c:v>
                </c:pt>
                <c:pt idx="225">
                  <c:v>672.139999922365</c:v>
                </c:pt>
                <c:pt idx="226">
                  <c:v>675.0699999975041</c:v>
                </c:pt>
                <c:pt idx="227">
                  <c:v>678.070000070147</c:v>
                </c:pt>
                <c:pt idx="228">
                  <c:v>681.0799999628216</c:v>
                </c:pt>
                <c:pt idx="229">
                  <c:v>684.0999996755272</c:v>
                </c:pt>
                <c:pt idx="230">
                  <c:v>687.019999930635</c:v>
                </c:pt>
                <c:pt idx="231">
                  <c:v>690.0200000032783</c:v>
                </c:pt>
                <c:pt idx="232">
                  <c:v>693.0200000759214</c:v>
                </c:pt>
                <c:pt idx="233">
                  <c:v>696.039999788627</c:v>
                </c:pt>
                <c:pt idx="234">
                  <c:v>707.9699994530529</c:v>
                </c:pt>
                <c:pt idx="235">
                  <c:v>710.969999525696</c:v>
                </c:pt>
                <c:pt idx="236">
                  <c:v>713.9699995983392</c:v>
                </c:pt>
                <c:pt idx="237">
                  <c:v>716.9899999396875</c:v>
                </c:pt>
                <c:pt idx="238">
                  <c:v>719.8799994774162</c:v>
                </c:pt>
                <c:pt idx="239">
                  <c:v>722.8799995500594</c:v>
                </c:pt>
                <c:pt idx="240">
                  <c:v>725.909999711439</c:v>
                </c:pt>
                <c:pt idx="241">
                  <c:v>728.8499996066093</c:v>
                </c:pt>
                <c:pt idx="242">
                  <c:v>731.7899995017796</c:v>
                </c:pt>
                <c:pt idx="243">
                  <c:v>734.8000000230968</c:v>
                </c:pt>
                <c:pt idx="244">
                  <c:v>737.8199997358024</c:v>
                </c:pt>
                <c:pt idx="245">
                  <c:v>740.8199998084456</c:v>
                </c:pt>
                <c:pt idx="246">
                  <c:v>743.82999970112</c:v>
                </c:pt>
                <c:pt idx="247">
                  <c:v>746.8199999537319</c:v>
                </c:pt>
                <c:pt idx="248">
                  <c:v>749.8499994864687</c:v>
                </c:pt>
                <c:pt idx="249">
                  <c:v>752.7399996528401</c:v>
                </c:pt>
                <c:pt idx="250">
                  <c:v>755.7499995455146</c:v>
                </c:pt>
                <c:pt idx="251">
                  <c:v>758.6900000693276</c:v>
                </c:pt>
                <c:pt idx="252">
                  <c:v>761.7099997820333</c:v>
                </c:pt>
                <c:pt idx="253">
                  <c:v>764.630000037141</c:v>
                </c:pt>
                <c:pt idx="254">
                  <c:v>767.6299994811416</c:v>
                </c:pt>
                <c:pt idx="255">
                  <c:v>770.6299995537847</c:v>
                </c:pt>
                <c:pt idx="256">
                  <c:v>773.6299996264278</c:v>
                </c:pt>
                <c:pt idx="257">
                  <c:v>776.629999699071</c:v>
                </c:pt>
                <c:pt idx="258">
                  <c:v>779.6299997717142</c:v>
                </c:pt>
                <c:pt idx="259">
                  <c:v>782.6299998443573</c:v>
                </c:pt>
                <c:pt idx="260">
                  <c:v>785.6299999170005</c:v>
                </c:pt>
                <c:pt idx="261">
                  <c:v>788.6299999896437</c:v>
                </c:pt>
                <c:pt idx="262">
                  <c:v>791.6399998823181</c:v>
                </c:pt>
                <c:pt idx="263">
                  <c:v>794.5699999574571</c:v>
                </c:pt>
                <c:pt idx="264">
                  <c:v>797.5799998501315</c:v>
                </c:pt>
                <c:pt idx="265">
                  <c:v>800.5799999227747</c:v>
                </c:pt>
                <c:pt idx="266">
                  <c:v>803.5799999954179</c:v>
                </c:pt>
                <c:pt idx="267">
                  <c:v>806.580000068061</c:v>
                </c:pt>
                <c:pt idx="268">
                  <c:v>809.5799995120614</c:v>
                </c:pt>
                <c:pt idx="269">
                  <c:v>812.5799995847046</c:v>
                </c:pt>
                <c:pt idx="270">
                  <c:v>815.599999926053</c:v>
                </c:pt>
                <c:pt idx="271">
                  <c:v>818.6099998187273</c:v>
                </c:pt>
                <c:pt idx="272">
                  <c:v>821.5399998938665</c:v>
                </c:pt>
                <c:pt idx="273">
                  <c:v>824.5499997865409</c:v>
                </c:pt>
                <c:pt idx="274">
                  <c:v>827.4899996817112</c:v>
                </c:pt>
                <c:pt idx="275">
                  <c:v>830.4999995743855</c:v>
                </c:pt>
                <c:pt idx="276">
                  <c:v>833.4999996470287</c:v>
                </c:pt>
                <c:pt idx="277">
                  <c:v>836.519999988377</c:v>
                </c:pt>
                <c:pt idx="278">
                  <c:v>839.5399997010827</c:v>
                </c:pt>
                <c:pt idx="279">
                  <c:v>842.5499995937571</c:v>
                </c:pt>
                <c:pt idx="280">
                  <c:v>845.4899994889274</c:v>
                </c:pt>
                <c:pt idx="281">
                  <c:v>848.4899995615705</c:v>
                </c:pt>
                <c:pt idx="282">
                  <c:v>851.499999454245</c:v>
                </c:pt>
                <c:pt idx="283">
                  <c:v>854.499999526888</c:v>
                </c:pt>
                <c:pt idx="284">
                  <c:v>857.349999784492</c:v>
                </c:pt>
                <c:pt idx="285">
                  <c:v>860.3599996771663</c:v>
                </c:pt>
                <c:pt idx="286">
                  <c:v>863.3599997498095</c:v>
                </c:pt>
                <c:pt idx="287">
                  <c:v>866.3599998224527</c:v>
                </c:pt>
                <c:pt idx="288">
                  <c:v>869.3799995351582</c:v>
                </c:pt>
                <c:pt idx="289">
                  <c:v>872.3900000564754</c:v>
                </c:pt>
                <c:pt idx="290">
                  <c:v>875.2999998629093</c:v>
                </c:pt>
                <c:pt idx="291">
                  <c:v>878.319999575615</c:v>
                </c:pt>
                <c:pt idx="292">
                  <c:v>881.3299994682893</c:v>
                </c:pt>
                <c:pt idx="293">
                  <c:v>884.3499998096377</c:v>
                </c:pt>
                <c:pt idx="294">
                  <c:v>887.2499997960403</c:v>
                </c:pt>
                <c:pt idx="295">
                  <c:v>890.2499998686835</c:v>
                </c:pt>
                <c:pt idx="296">
                  <c:v>893.2499999413266</c:v>
                </c:pt>
                <c:pt idx="297">
                  <c:v>896.2699996540322</c:v>
                </c:pt>
                <c:pt idx="298">
                  <c:v>899.2699997266754</c:v>
                </c:pt>
                <c:pt idx="299">
                  <c:v>902.2699997993186</c:v>
                </c:pt>
                <c:pt idx="300">
                  <c:v>905.2899995120242</c:v>
                </c:pt>
                <c:pt idx="301">
                  <c:v>908.3000000333413</c:v>
                </c:pt>
                <c:pt idx="302">
                  <c:v>911.319999746047</c:v>
                </c:pt>
                <c:pt idx="303">
                  <c:v>914.249999821186</c:v>
                </c:pt>
                <c:pt idx="304">
                  <c:v>917.1799998963251</c:v>
                </c:pt>
                <c:pt idx="305">
                  <c:v>920.1799999689683</c:v>
                </c:pt>
                <c:pt idx="306">
                  <c:v>923.1800000416114</c:v>
                </c:pt>
                <c:pt idx="307">
                  <c:v>926.1899999342858</c:v>
                </c:pt>
                <c:pt idx="308">
                  <c:v>929.2099996469914</c:v>
                </c:pt>
                <c:pt idx="309">
                  <c:v>932.190000079572</c:v>
                </c:pt>
                <c:pt idx="310">
                  <c:v>935.2099997922778</c:v>
                </c:pt>
                <c:pt idx="311">
                  <c:v>938.209999864921</c:v>
                </c:pt>
                <c:pt idx="312">
                  <c:v>941.209999937564</c:v>
                </c:pt>
                <c:pt idx="313">
                  <c:v>944.2100000102072</c:v>
                </c:pt>
                <c:pt idx="314">
                  <c:v>947.2099994542077</c:v>
                </c:pt>
                <c:pt idx="315">
                  <c:v>950.2099995268508</c:v>
                </c:pt>
                <c:pt idx="316">
                  <c:v>953.209999599494</c:v>
                </c:pt>
                <c:pt idx="317">
                  <c:v>956.209999672137</c:v>
                </c:pt>
                <c:pt idx="318">
                  <c:v>959.2099997447803</c:v>
                </c:pt>
                <c:pt idx="319">
                  <c:v>962.1299999998882</c:v>
                </c:pt>
                <c:pt idx="320">
                  <c:v>965.1399998925626</c:v>
                </c:pt>
                <c:pt idx="321">
                  <c:v>968.1599996052682</c:v>
                </c:pt>
                <c:pt idx="322">
                  <c:v>971.0999995004386</c:v>
                </c:pt>
                <c:pt idx="323">
                  <c:v>974.1100000217557</c:v>
                </c:pt>
                <c:pt idx="324">
                  <c:v>977.1099994657561</c:v>
                </c:pt>
                <c:pt idx="325">
                  <c:v>980.1299998071044</c:v>
                </c:pt>
                <c:pt idx="326">
                  <c:v>983.1399996997789</c:v>
                </c:pt>
                <c:pt idx="327">
                  <c:v>986.139999772422</c:v>
                </c:pt>
                <c:pt idx="328">
                  <c:v>989.1599994851276</c:v>
                </c:pt>
                <c:pt idx="329">
                  <c:v>992.1000000089407</c:v>
                </c:pt>
                <c:pt idx="330">
                  <c:v>994.9899995466694</c:v>
                </c:pt>
                <c:pt idx="331">
                  <c:v>997.9699999792501</c:v>
                </c:pt>
                <c:pt idx="332">
                  <c:v>1000.989999691956</c:v>
                </c:pt>
                <c:pt idx="333">
                  <c:v>1003.969999495894</c:v>
                </c:pt>
                <c:pt idx="334">
                  <c:v>1006.889999751002</c:v>
                </c:pt>
                <c:pt idx="335">
                  <c:v>1009.909999463707</c:v>
                </c:pt>
                <c:pt idx="336">
                  <c:v>1012.929999805056</c:v>
                </c:pt>
                <c:pt idx="337">
                  <c:v>1015.93999969773</c:v>
                </c:pt>
                <c:pt idx="338">
                  <c:v>1018.960000039078</c:v>
                </c:pt>
                <c:pt idx="339">
                  <c:v>1033.959999773651</c:v>
                </c:pt>
                <c:pt idx="340">
                  <c:v>1036.969999666326</c:v>
                </c:pt>
                <c:pt idx="341">
                  <c:v>1039.889999921434</c:v>
                </c:pt>
                <c:pt idx="342">
                  <c:v>1042.90999963414</c:v>
                </c:pt>
                <c:pt idx="343">
                  <c:v>1045.84999952931</c:v>
                </c:pt>
                <c:pt idx="344">
                  <c:v>1048.629999789409</c:v>
                </c:pt>
                <c:pt idx="345">
                  <c:v>1051.799999945797</c:v>
                </c:pt>
                <c:pt idx="346">
                  <c:v>1054.929999564774</c:v>
                </c:pt>
                <c:pt idx="347">
                  <c:v>1057.909999997355</c:v>
                </c:pt>
                <c:pt idx="348">
                  <c:v>1060.929999710061</c:v>
                </c:pt>
                <c:pt idx="349">
                  <c:v>1063.849999965169</c:v>
                </c:pt>
                <c:pt idx="350">
                  <c:v>1066.850000037812</c:v>
                </c:pt>
                <c:pt idx="351">
                  <c:v>1069.859999930486</c:v>
                </c:pt>
                <c:pt idx="352">
                  <c:v>1072.860000003129</c:v>
                </c:pt>
                <c:pt idx="353">
                  <c:v>1075.879999715835</c:v>
                </c:pt>
                <c:pt idx="354">
                  <c:v>1078.879999788478</c:v>
                </c:pt>
                <c:pt idx="355">
                  <c:v>1081.849999772385</c:v>
                </c:pt>
                <c:pt idx="356">
                  <c:v>1084.85999966506</c:v>
                </c:pt>
                <c:pt idx="357">
                  <c:v>1087.880000006407</c:v>
                </c:pt>
                <c:pt idx="358">
                  <c:v>1090.82999972161</c:v>
                </c:pt>
                <c:pt idx="359">
                  <c:v>1093.829999794252</c:v>
                </c:pt>
                <c:pt idx="360">
                  <c:v>1096.829999866895</c:v>
                </c:pt>
                <c:pt idx="361">
                  <c:v>1099.829999939539</c:v>
                </c:pt>
                <c:pt idx="362">
                  <c:v>1102.849999652244</c:v>
                </c:pt>
                <c:pt idx="363">
                  <c:v>1105.849999724887</c:v>
                </c:pt>
                <c:pt idx="364">
                  <c:v>1108.84999979753</c:v>
                </c:pt>
                <c:pt idx="365">
                  <c:v>1111.859999690205</c:v>
                </c:pt>
                <c:pt idx="366">
                  <c:v>1114.880000031553</c:v>
                </c:pt>
                <c:pt idx="367">
                  <c:v>1117.799999658018</c:v>
                </c:pt>
                <c:pt idx="368">
                  <c:v>1120.819999999367</c:v>
                </c:pt>
                <c:pt idx="369">
                  <c:v>1123.799999803305</c:v>
                </c:pt>
                <c:pt idx="370">
                  <c:v>1126.81999951601</c:v>
                </c:pt>
                <c:pt idx="371">
                  <c:v>1129.819999588653</c:v>
                </c:pt>
                <c:pt idx="372">
                  <c:v>1132.43999958504</c:v>
                </c:pt>
                <c:pt idx="373">
                  <c:v>1132.62999993749</c:v>
                </c:pt>
              </c:numCache>
            </c:numRef>
          </c:xVal>
          <c:yVal>
            <c:numRef>
              <c:f>Versuch1!$I$4:$I$377</c:f>
              <c:numCache>
                <c:formatCode>General</c:formatCode>
                <c:ptCount val="374"/>
                <c:pt idx="0">
                  <c:v>0.0</c:v>
                </c:pt>
                <c:pt idx="1">
                  <c:v>0.000723688314555007</c:v>
                </c:pt>
                <c:pt idx="2">
                  <c:v>0.00150239058377226</c:v>
                </c:pt>
                <c:pt idx="3">
                  <c:v>0.00225403889963318</c:v>
                </c:pt>
                <c:pt idx="4">
                  <c:v>0.00300654592565643</c:v>
                </c:pt>
                <c:pt idx="5">
                  <c:v>0.00376266966206169</c:v>
                </c:pt>
                <c:pt idx="6">
                  <c:v>0.00450582262233067</c:v>
                </c:pt>
                <c:pt idx="7">
                  <c:v>0.00522811472157932</c:v>
                </c:pt>
                <c:pt idx="8">
                  <c:v>0.00599355873320763</c:v>
                </c:pt>
                <c:pt idx="9">
                  <c:v>0.00678826138825583</c:v>
                </c:pt>
                <c:pt idx="10">
                  <c:v>0.00752972632149286</c:v>
                </c:pt>
                <c:pt idx="11">
                  <c:v>0.00830864133736164</c:v>
                </c:pt>
                <c:pt idx="12">
                  <c:v>0.0090934260140068</c:v>
                </c:pt>
                <c:pt idx="13">
                  <c:v>0.00987024773682129</c:v>
                </c:pt>
                <c:pt idx="14">
                  <c:v>0.0106963015447318</c:v>
                </c:pt>
                <c:pt idx="15">
                  <c:v>0.0114864514745762</c:v>
                </c:pt>
                <c:pt idx="16">
                  <c:v>0.0122781060254469</c:v>
                </c:pt>
                <c:pt idx="17">
                  <c:v>0.0131276131336851</c:v>
                </c:pt>
                <c:pt idx="18">
                  <c:v>0.0139521022892188</c:v>
                </c:pt>
                <c:pt idx="19">
                  <c:v>0.0148240408905277</c:v>
                </c:pt>
                <c:pt idx="20">
                  <c:v>0.0156127859076123</c:v>
                </c:pt>
                <c:pt idx="21">
                  <c:v>0.0164394999636487</c:v>
                </c:pt>
                <c:pt idx="22">
                  <c:v>0.0172891567288962</c:v>
                </c:pt>
                <c:pt idx="23">
                  <c:v>0.0181329453986146</c:v>
                </c:pt>
                <c:pt idx="24">
                  <c:v>0.0189856014126882</c:v>
                </c:pt>
                <c:pt idx="25">
                  <c:v>0.019854470757372</c:v>
                </c:pt>
                <c:pt idx="26">
                  <c:v>0.0207379451398172</c:v>
                </c:pt>
                <c:pt idx="27">
                  <c:v>0.0216334599849408</c:v>
                </c:pt>
                <c:pt idx="28">
                  <c:v>0.0225546640482698</c:v>
                </c:pt>
                <c:pt idx="29">
                  <c:v>0.0234925159194272</c:v>
                </c:pt>
                <c:pt idx="30">
                  <c:v>0.0244606868288119</c:v>
                </c:pt>
                <c:pt idx="31">
                  <c:v>0.0253970682232662</c:v>
                </c:pt>
                <c:pt idx="32">
                  <c:v>0.0263856297913801</c:v>
                </c:pt>
                <c:pt idx="33">
                  <c:v>0.0273870311602743</c:v>
                </c:pt>
                <c:pt idx="34">
                  <c:v>0.0284111345322017</c:v>
                </c:pt>
                <c:pt idx="35">
                  <c:v>0.029447831191782</c:v>
                </c:pt>
                <c:pt idx="36">
                  <c:v>0.030494177825692</c:v>
                </c:pt>
                <c:pt idx="37">
                  <c:v>0.0316225908622617</c:v>
                </c:pt>
                <c:pt idx="38">
                  <c:v>0.0327149008641068</c:v>
                </c:pt>
                <c:pt idx="39">
                  <c:v>0.0338377968875196</c:v>
                </c:pt>
                <c:pt idx="40">
                  <c:v>0.0349406036533212</c:v>
                </c:pt>
                <c:pt idx="41">
                  <c:v>0.0360934018868675</c:v>
                </c:pt>
                <c:pt idx="42">
                  <c:v>0.0372664991383876</c:v>
                </c:pt>
                <c:pt idx="43">
                  <c:v>0.0384750824210233</c:v>
                </c:pt>
                <c:pt idx="44">
                  <c:v>0.0396625709889</c:v>
                </c:pt>
                <c:pt idx="45">
                  <c:v>0.0408957411930253</c:v>
                </c:pt>
                <c:pt idx="46">
                  <c:v>0.0421738857826147</c:v>
                </c:pt>
                <c:pt idx="47">
                  <c:v>0.043462263026173</c:v>
                </c:pt>
                <c:pt idx="48">
                  <c:v>0.0447939246968918</c:v>
                </c:pt>
                <c:pt idx="49">
                  <c:v>0.0461629136301573</c:v>
                </c:pt>
                <c:pt idx="50">
                  <c:v>0.0475666377547356</c:v>
                </c:pt>
                <c:pt idx="51">
                  <c:v>0.0489276872276711</c:v>
                </c:pt>
                <c:pt idx="52">
                  <c:v>0.05037819350773</c:v>
                </c:pt>
                <c:pt idx="53">
                  <c:v>0.0518519343723758</c:v>
                </c:pt>
                <c:pt idx="54">
                  <c:v>0.0533460908122971</c:v>
                </c:pt>
                <c:pt idx="55">
                  <c:v>0.0548902806909596</c:v>
                </c:pt>
                <c:pt idx="56">
                  <c:v>0.0564546525621361</c:v>
                </c:pt>
                <c:pt idx="57">
                  <c:v>0.05801074988609</c:v>
                </c:pt>
                <c:pt idx="58">
                  <c:v>0.0596336098574668</c:v>
                </c:pt>
                <c:pt idx="59">
                  <c:v>0.0612553166408117</c:v>
                </c:pt>
                <c:pt idx="60">
                  <c:v>0.0629596842319421</c:v>
                </c:pt>
                <c:pt idx="61">
                  <c:v>0.0646862083387428</c:v>
                </c:pt>
                <c:pt idx="62">
                  <c:v>0.0664479406495516</c:v>
                </c:pt>
                <c:pt idx="63">
                  <c:v>0.0682548793987889</c:v>
                </c:pt>
                <c:pt idx="64">
                  <c:v>0.0700883332463432</c:v>
                </c:pt>
                <c:pt idx="65">
                  <c:v>0.0719574303408152</c:v>
                </c:pt>
                <c:pt idx="66">
                  <c:v>0.0738808616531498</c:v>
                </c:pt>
                <c:pt idx="67">
                  <c:v>0.0758429789286026</c:v>
                </c:pt>
                <c:pt idx="68">
                  <c:v>0.0778355233660584</c:v>
                </c:pt>
                <c:pt idx="69">
                  <c:v>0.0798706658303184</c:v>
                </c:pt>
                <c:pt idx="70">
                  <c:v>0.0819762254409283</c:v>
                </c:pt>
                <c:pt idx="71">
                  <c:v>0.0841557691602872</c:v>
                </c:pt>
                <c:pt idx="72">
                  <c:v>0.086373452730104</c:v>
                </c:pt>
                <c:pt idx="73">
                  <c:v>0.088557404439253</c:v>
                </c:pt>
                <c:pt idx="74">
                  <c:v>0.0908668260352832</c:v>
                </c:pt>
                <c:pt idx="75">
                  <c:v>0.0932021452142068</c:v>
                </c:pt>
                <c:pt idx="76">
                  <c:v>0.0955615542906706</c:v>
                </c:pt>
                <c:pt idx="77">
                  <c:v>0.0980071414915333</c:v>
                </c:pt>
                <c:pt idx="78">
                  <c:v>0.100465656181378</c:v>
                </c:pt>
                <c:pt idx="79">
                  <c:v>0.103021334788876</c:v>
                </c:pt>
                <c:pt idx="80">
                  <c:v>0.105523543268581</c:v>
                </c:pt>
                <c:pt idx="81">
                  <c:v>0.108109421477211</c:v>
                </c:pt>
                <c:pt idx="82">
                  <c:v>0.110748308387185</c:v>
                </c:pt>
                <c:pt idx="83">
                  <c:v>0.113425681063657</c:v>
                </c:pt>
                <c:pt idx="84">
                  <c:v>0.116140344734</c:v>
                </c:pt>
                <c:pt idx="85">
                  <c:v>0.118995498873494</c:v>
                </c:pt>
                <c:pt idx="86">
                  <c:v>0.121888736396043</c:v>
                </c:pt>
                <c:pt idx="87">
                  <c:v>0.124865098464925</c:v>
                </c:pt>
                <c:pt idx="88">
                  <c:v>0.127808053967211</c:v>
                </c:pt>
                <c:pt idx="89">
                  <c:v>0.130718438277021</c:v>
                </c:pt>
                <c:pt idx="90">
                  <c:v>0.133763327846038</c:v>
                </c:pt>
                <c:pt idx="91">
                  <c:v>0.136816264310597</c:v>
                </c:pt>
                <c:pt idx="92">
                  <c:v>0.139970280451806</c:v>
                </c:pt>
                <c:pt idx="93">
                  <c:v>0.143069358686952</c:v>
                </c:pt>
                <c:pt idx="94">
                  <c:v>0.146290323283989</c:v>
                </c:pt>
                <c:pt idx="95">
                  <c:v>0.149534293427255</c:v>
                </c:pt>
                <c:pt idx="96">
                  <c:v>0.15278695704538</c:v>
                </c:pt>
                <c:pt idx="97">
                  <c:v>0.156073959889193</c:v>
                </c:pt>
                <c:pt idx="98">
                  <c:v>0.159407472124967</c:v>
                </c:pt>
                <c:pt idx="99">
                  <c:v>0.162857477622368</c:v>
                </c:pt>
                <c:pt idx="100">
                  <c:v>0.166129431865308</c:v>
                </c:pt>
                <c:pt idx="101">
                  <c:v>0.169570004006155</c:v>
                </c:pt>
                <c:pt idx="102">
                  <c:v>0.172850399302571</c:v>
                </c:pt>
                <c:pt idx="103">
                  <c:v>0.176316922402203</c:v>
                </c:pt>
                <c:pt idx="104">
                  <c:v>0.179866468186728</c:v>
                </c:pt>
                <c:pt idx="105">
                  <c:v>0.183420360708682</c:v>
                </c:pt>
                <c:pt idx="106">
                  <c:v>0.186961801281881</c:v>
                </c:pt>
                <c:pt idx="107">
                  <c:v>0.190489039073296</c:v>
                </c:pt>
                <c:pt idx="108">
                  <c:v>0.194183456148799</c:v>
                </c:pt>
                <c:pt idx="109">
                  <c:v>0.197991203477822</c:v>
                </c:pt>
                <c:pt idx="110">
                  <c:v>0.201709585014942</c:v>
                </c:pt>
                <c:pt idx="111">
                  <c:v>0.205300099037331</c:v>
                </c:pt>
                <c:pt idx="112">
                  <c:v>0.20910349428771</c:v>
                </c:pt>
                <c:pt idx="113">
                  <c:v>0.212943402132493</c:v>
                </c:pt>
                <c:pt idx="114">
                  <c:v>0.216777224544875</c:v>
                </c:pt>
                <c:pt idx="115">
                  <c:v>0.220647124877918</c:v>
                </c:pt>
                <c:pt idx="116">
                  <c:v>0.22456179578617</c:v>
                </c:pt>
                <c:pt idx="117">
                  <c:v>0.228467774039873</c:v>
                </c:pt>
                <c:pt idx="118">
                  <c:v>0.232254897893683</c:v>
                </c:pt>
                <c:pt idx="119">
                  <c:v>0.236231986227125</c:v>
                </c:pt>
                <c:pt idx="120">
                  <c:v>0.240149239683191</c:v>
                </c:pt>
                <c:pt idx="121">
                  <c:v>0.244268975502859</c:v>
                </c:pt>
                <c:pt idx="122">
                  <c:v>0.248058562628445</c:v>
                </c:pt>
                <c:pt idx="123">
                  <c:v>0.252045390198328</c:v>
                </c:pt>
                <c:pt idx="124">
                  <c:v>0.256055255476585</c:v>
                </c:pt>
                <c:pt idx="125">
                  <c:v>0.260075987598414</c:v>
                </c:pt>
                <c:pt idx="126">
                  <c:v>0.264107151890073</c:v>
                </c:pt>
                <c:pt idx="127">
                  <c:v>0.268195693115795</c:v>
                </c:pt>
                <c:pt idx="128">
                  <c:v>0.272310946245547</c:v>
                </c:pt>
                <c:pt idx="129">
                  <c:v>0.276480323868341</c:v>
                </c:pt>
                <c:pt idx="130">
                  <c:v>0.280664493317501</c:v>
                </c:pt>
                <c:pt idx="131">
                  <c:v>0.284723012211747</c:v>
                </c:pt>
                <c:pt idx="132">
                  <c:v>0.288903269597221</c:v>
                </c:pt>
                <c:pt idx="133">
                  <c:v>0.293063097316779</c:v>
                </c:pt>
                <c:pt idx="134">
                  <c:v>0.297239407614629</c:v>
                </c:pt>
                <c:pt idx="135">
                  <c:v>0.301433024225889</c:v>
                </c:pt>
                <c:pt idx="136">
                  <c:v>0.305625887149907</c:v>
                </c:pt>
                <c:pt idx="137">
                  <c:v>0.309855840531156</c:v>
                </c:pt>
                <c:pt idx="138">
                  <c:v>0.314136602668576</c:v>
                </c:pt>
                <c:pt idx="139">
                  <c:v>0.318150699292536</c:v>
                </c:pt>
                <c:pt idx="140">
                  <c:v>0.322431899001471</c:v>
                </c:pt>
                <c:pt idx="141">
                  <c:v>0.326737301597584</c:v>
                </c:pt>
                <c:pt idx="142">
                  <c:v>0.331083604352846</c:v>
                </c:pt>
                <c:pt idx="143">
                  <c:v>0.335392809535785</c:v>
                </c:pt>
                <c:pt idx="144">
                  <c:v>0.339586585023579</c:v>
                </c:pt>
                <c:pt idx="145">
                  <c:v>0.344004174272676</c:v>
                </c:pt>
                <c:pt idx="146">
                  <c:v>0.348219168026443</c:v>
                </c:pt>
                <c:pt idx="147">
                  <c:v>0.352622412119335</c:v>
                </c:pt>
                <c:pt idx="148">
                  <c:v>0.357044348105862</c:v>
                </c:pt>
                <c:pt idx="149">
                  <c:v>0.361406733789611</c:v>
                </c:pt>
                <c:pt idx="150">
                  <c:v>0.365820845648765</c:v>
                </c:pt>
                <c:pt idx="151">
                  <c:v>0.370315961588608</c:v>
                </c:pt>
                <c:pt idx="152">
                  <c:v>0.374720945299162</c:v>
                </c:pt>
                <c:pt idx="153">
                  <c:v>0.379095392782374</c:v>
                </c:pt>
                <c:pt idx="154">
                  <c:v>0.383589201292868</c:v>
                </c:pt>
                <c:pt idx="155">
                  <c:v>0.388028957972513</c:v>
                </c:pt>
                <c:pt idx="156">
                  <c:v>0.392547391529963</c:v>
                </c:pt>
                <c:pt idx="157">
                  <c:v>0.397074944944654</c:v>
                </c:pt>
                <c:pt idx="158">
                  <c:v>0.401544260369156</c:v>
                </c:pt>
                <c:pt idx="159">
                  <c:v>0.406161077430581</c:v>
                </c:pt>
                <c:pt idx="160">
                  <c:v>0.410471331118852</c:v>
                </c:pt>
                <c:pt idx="161">
                  <c:v>0.414835849877391</c:v>
                </c:pt>
                <c:pt idx="162">
                  <c:v>0.419327333662782</c:v>
                </c:pt>
                <c:pt idx="163">
                  <c:v>0.423789687979189</c:v>
                </c:pt>
                <c:pt idx="164">
                  <c:v>0.42812966795448</c:v>
                </c:pt>
                <c:pt idx="165">
                  <c:v>0.432624840134559</c:v>
                </c:pt>
                <c:pt idx="166">
                  <c:v>0.437071987198173</c:v>
                </c:pt>
                <c:pt idx="167">
                  <c:v>0.44156492252487</c:v>
                </c:pt>
                <c:pt idx="168">
                  <c:v>0.446129231954525</c:v>
                </c:pt>
                <c:pt idx="169">
                  <c:v>0.450468145256157</c:v>
                </c:pt>
                <c:pt idx="170">
                  <c:v>0.454805476085687</c:v>
                </c:pt>
                <c:pt idx="171">
                  <c:v>0.459227323423813</c:v>
                </c:pt>
                <c:pt idx="172">
                  <c:v>0.463621416583781</c:v>
                </c:pt>
                <c:pt idx="173">
                  <c:v>0.468102577535384</c:v>
                </c:pt>
                <c:pt idx="174">
                  <c:v>0.472442772325225</c:v>
                </c:pt>
                <c:pt idx="175">
                  <c:v>0.476952512407818</c:v>
                </c:pt>
                <c:pt idx="176">
                  <c:v>0.481494875028588</c:v>
                </c:pt>
                <c:pt idx="177">
                  <c:v>0.486125188983504</c:v>
                </c:pt>
                <c:pt idx="178">
                  <c:v>0.4907608216201</c:v>
                </c:pt>
                <c:pt idx="179">
                  <c:v>0.495253893997038</c:v>
                </c:pt>
                <c:pt idx="180">
                  <c:v>0.500066743097465</c:v>
                </c:pt>
                <c:pt idx="181">
                  <c:v>0.504872814471974</c:v>
                </c:pt>
                <c:pt idx="182">
                  <c:v>0.509863599437323</c:v>
                </c:pt>
                <c:pt idx="183">
                  <c:v>0.514752809697468</c:v>
                </c:pt>
                <c:pt idx="184">
                  <c:v>0.519528048216327</c:v>
                </c:pt>
                <c:pt idx="185">
                  <c:v>0.52455487083428</c:v>
                </c:pt>
                <c:pt idx="186">
                  <c:v>0.529414879421404</c:v>
                </c:pt>
                <c:pt idx="187">
                  <c:v>0.534354840443098</c:v>
                </c:pt>
                <c:pt idx="188">
                  <c:v>0.53932750806188</c:v>
                </c:pt>
                <c:pt idx="189">
                  <c:v>0.544255000899403</c:v>
                </c:pt>
                <c:pt idx="190">
                  <c:v>0.549157891497609</c:v>
                </c:pt>
                <c:pt idx="191">
                  <c:v>0.554018847964465</c:v>
                </c:pt>
                <c:pt idx="192">
                  <c:v>0.558843257367686</c:v>
                </c:pt>
                <c:pt idx="193">
                  <c:v>0.563786801845693</c:v>
                </c:pt>
                <c:pt idx="194">
                  <c:v>0.568830688706374</c:v>
                </c:pt>
                <c:pt idx="195">
                  <c:v>0.573914985036749</c:v>
                </c:pt>
                <c:pt idx="196">
                  <c:v>0.57898501957394</c:v>
                </c:pt>
                <c:pt idx="197">
                  <c:v>0.584078876366105</c:v>
                </c:pt>
                <c:pt idx="198">
                  <c:v>0.58924736672498</c:v>
                </c:pt>
                <c:pt idx="199">
                  <c:v>0.594424764591757</c:v>
                </c:pt>
                <c:pt idx="200">
                  <c:v>0.599563912254069</c:v>
                </c:pt>
                <c:pt idx="201">
                  <c:v>0.604631594077429</c:v>
                </c:pt>
                <c:pt idx="202">
                  <c:v>0.609883327408035</c:v>
                </c:pt>
                <c:pt idx="203">
                  <c:v>0.615075001673356</c:v>
                </c:pt>
                <c:pt idx="204">
                  <c:v>0.620308038864135</c:v>
                </c:pt>
                <c:pt idx="205">
                  <c:v>0.625609217776007</c:v>
                </c:pt>
                <c:pt idx="206">
                  <c:v>0.630581799769038</c:v>
                </c:pt>
                <c:pt idx="207">
                  <c:v>0.635867169913111</c:v>
                </c:pt>
                <c:pt idx="208">
                  <c:v>0.641206856229866</c:v>
                </c:pt>
                <c:pt idx="209">
                  <c:v>0.646405093129566</c:v>
                </c:pt>
                <c:pt idx="210">
                  <c:v>0.651729714310273</c:v>
                </c:pt>
                <c:pt idx="211">
                  <c:v>0.657074462652977</c:v>
                </c:pt>
                <c:pt idx="212">
                  <c:v>0.662384871769992</c:v>
                </c:pt>
                <c:pt idx="213">
                  <c:v>0.667819162903734</c:v>
                </c:pt>
                <c:pt idx="214">
                  <c:v>0.672952199068265</c:v>
                </c:pt>
                <c:pt idx="215">
                  <c:v>0.678349643713575</c:v>
                </c:pt>
                <c:pt idx="216">
                  <c:v>0.683724819218283</c:v>
                </c:pt>
                <c:pt idx="217">
                  <c:v>0.689107444708681</c:v>
                </c:pt>
                <c:pt idx="218">
                  <c:v>0.694269081922126</c:v>
                </c:pt>
                <c:pt idx="219">
                  <c:v>0.699604267442487</c:v>
                </c:pt>
                <c:pt idx="220">
                  <c:v>0.704955492103578</c:v>
                </c:pt>
                <c:pt idx="221">
                  <c:v>0.71025633839825</c:v>
                </c:pt>
                <c:pt idx="222">
                  <c:v>0.715558923387893</c:v>
                </c:pt>
                <c:pt idx="223">
                  <c:v>0.720824126435646</c:v>
                </c:pt>
                <c:pt idx="224">
                  <c:v>0.726123118592977</c:v>
                </c:pt>
                <c:pt idx="225">
                  <c:v>0.731304691551284</c:v>
                </c:pt>
                <c:pt idx="226">
                  <c:v>0.736405435795707</c:v>
                </c:pt>
                <c:pt idx="227">
                  <c:v>0.741572402577565</c:v>
                </c:pt>
                <c:pt idx="228">
                  <c:v>0.746697715716697</c:v>
                </c:pt>
                <c:pt idx="229">
                  <c:v>0.751890814464208</c:v>
                </c:pt>
                <c:pt idx="230">
                  <c:v>0.756806186598438</c:v>
                </c:pt>
                <c:pt idx="231">
                  <c:v>0.761817540180337</c:v>
                </c:pt>
                <c:pt idx="232">
                  <c:v>0.766800639968948</c:v>
                </c:pt>
                <c:pt idx="233">
                  <c:v>0.771764451242269</c:v>
                </c:pt>
                <c:pt idx="234">
                  <c:v>0.790391332915349</c:v>
                </c:pt>
                <c:pt idx="235">
                  <c:v>0.795004090675009</c:v>
                </c:pt>
                <c:pt idx="236">
                  <c:v>0.79954208455089</c:v>
                </c:pt>
                <c:pt idx="237">
                  <c:v>0.804039007953111</c:v>
                </c:pt>
                <c:pt idx="238">
                  <c:v>0.808265725387617</c:v>
                </c:pt>
                <c:pt idx="239">
                  <c:v>0.812558128598759</c:v>
                </c:pt>
                <c:pt idx="240">
                  <c:v>0.816799505582418</c:v>
                </c:pt>
                <c:pt idx="241">
                  <c:v>0.820889341891032</c:v>
                </c:pt>
                <c:pt idx="242">
                  <c:v>0.824916133123751</c:v>
                </c:pt>
                <c:pt idx="243">
                  <c:v>0.8289568101278</c:v>
                </c:pt>
                <c:pt idx="244">
                  <c:v>0.832970653640685</c:v>
                </c:pt>
                <c:pt idx="245">
                  <c:v>0.836885760042989</c:v>
                </c:pt>
                <c:pt idx="246">
                  <c:v>0.840745881434621</c:v>
                </c:pt>
                <c:pt idx="247">
                  <c:v>0.84454829600043</c:v>
                </c:pt>
                <c:pt idx="248">
                  <c:v>0.848346261498102</c:v>
                </c:pt>
                <c:pt idx="249">
                  <c:v>0.851911796150727</c:v>
                </c:pt>
                <c:pt idx="250">
                  <c:v>0.855570865010267</c:v>
                </c:pt>
                <c:pt idx="251">
                  <c:v>0.859085628742995</c:v>
                </c:pt>
                <c:pt idx="252">
                  <c:v>0.862623394446873</c:v>
                </c:pt>
                <c:pt idx="253">
                  <c:v>0.865961938216128</c:v>
                </c:pt>
                <c:pt idx="254">
                  <c:v>0.869333701733262</c:v>
                </c:pt>
                <c:pt idx="255">
                  <c:v>0.872616357839647</c:v>
                </c:pt>
                <c:pt idx="256">
                  <c:v>0.875834682232082</c:v>
                </c:pt>
                <c:pt idx="257">
                  <c:v>0.878971287960852</c:v>
                </c:pt>
                <c:pt idx="258">
                  <c:v>0.882033564479586</c:v>
                </c:pt>
                <c:pt idx="259">
                  <c:v>0.88501803439834</c:v>
                </c:pt>
                <c:pt idx="260">
                  <c:v>0.887959036942805</c:v>
                </c:pt>
                <c:pt idx="261">
                  <c:v>0.890809627348746</c:v>
                </c:pt>
                <c:pt idx="262">
                  <c:v>0.893626543411174</c:v>
                </c:pt>
                <c:pt idx="263">
                  <c:v>0.896315525021176</c:v>
                </c:pt>
                <c:pt idx="264">
                  <c:v>0.89899244571961</c:v>
                </c:pt>
                <c:pt idx="265">
                  <c:v>0.901550935370322</c:v>
                </c:pt>
                <c:pt idx="266">
                  <c:v>0.903975980181964</c:v>
                </c:pt>
                <c:pt idx="267">
                  <c:v>0.906287140472966</c:v>
                </c:pt>
                <c:pt idx="268">
                  <c:v>0.908487458498457</c:v>
                </c:pt>
                <c:pt idx="269">
                  <c:v>0.910597799520238</c:v>
                </c:pt>
                <c:pt idx="270">
                  <c:v>0.912608441053098</c:v>
                </c:pt>
                <c:pt idx="271">
                  <c:v>0.914547442262814</c:v>
                </c:pt>
                <c:pt idx="272">
                  <c:v>0.916340662711291</c:v>
                </c:pt>
                <c:pt idx="273">
                  <c:v>0.91812920161391</c:v>
                </c:pt>
                <c:pt idx="274">
                  <c:v>0.919815657394121</c:v>
                </c:pt>
                <c:pt idx="275">
                  <c:v>0.921527438713989</c:v>
                </c:pt>
                <c:pt idx="276">
                  <c:v>0.923194412518012</c:v>
                </c:pt>
                <c:pt idx="277">
                  <c:v>0.924819553465356</c:v>
                </c:pt>
                <c:pt idx="278">
                  <c:v>0.926365493630081</c:v>
                </c:pt>
                <c:pt idx="279">
                  <c:v>0.927836971381223</c:v>
                </c:pt>
                <c:pt idx="280">
                  <c:v>0.929263579213486</c:v>
                </c:pt>
                <c:pt idx="281">
                  <c:v>0.930699436988409</c:v>
                </c:pt>
                <c:pt idx="282">
                  <c:v>0.93211500381848</c:v>
                </c:pt>
                <c:pt idx="283">
                  <c:v>0.933484269575991</c:v>
                </c:pt>
                <c:pt idx="284">
                  <c:v>0.934746586115961</c:v>
                </c:pt>
                <c:pt idx="285">
                  <c:v>0.936030051401627</c:v>
                </c:pt>
                <c:pt idx="286">
                  <c:v>0.937299429133019</c:v>
                </c:pt>
                <c:pt idx="287">
                  <c:v>0.938508865355266</c:v>
                </c:pt>
                <c:pt idx="288">
                  <c:v>0.939710174194279</c:v>
                </c:pt>
                <c:pt idx="289">
                  <c:v>0.940930532790365</c:v>
                </c:pt>
                <c:pt idx="290">
                  <c:v>0.942011685391468</c:v>
                </c:pt>
                <c:pt idx="291">
                  <c:v>0.943097956679023</c:v>
                </c:pt>
                <c:pt idx="292">
                  <c:v>0.94418159057596</c:v>
                </c:pt>
                <c:pt idx="293">
                  <c:v>0.945232943875416</c:v>
                </c:pt>
                <c:pt idx="294">
                  <c:v>0.946227016616273</c:v>
                </c:pt>
                <c:pt idx="295">
                  <c:v>0.947228591854665</c:v>
                </c:pt>
                <c:pt idx="296">
                  <c:v>0.948219387184232</c:v>
                </c:pt>
                <c:pt idx="297">
                  <c:v>0.94918033798971</c:v>
                </c:pt>
                <c:pt idx="298">
                  <c:v>0.950110148593148</c:v>
                </c:pt>
                <c:pt idx="299">
                  <c:v>0.951024484811339</c:v>
                </c:pt>
                <c:pt idx="300">
                  <c:v>0.95191944983226</c:v>
                </c:pt>
                <c:pt idx="301">
                  <c:v>0.952801377197353</c:v>
                </c:pt>
                <c:pt idx="302">
                  <c:v>0.953666368569452</c:v>
                </c:pt>
                <c:pt idx="303">
                  <c:v>0.954498237761874</c:v>
                </c:pt>
                <c:pt idx="304">
                  <c:v>0.955307521886148</c:v>
                </c:pt>
                <c:pt idx="305">
                  <c:v>0.956123447968946</c:v>
                </c:pt>
                <c:pt idx="306">
                  <c:v>0.956929854696775</c:v>
                </c:pt>
                <c:pt idx="307">
                  <c:v>0.95774239476736</c:v>
                </c:pt>
                <c:pt idx="308">
                  <c:v>0.958547307570364</c:v>
                </c:pt>
                <c:pt idx="309">
                  <c:v>0.959326058710162</c:v>
                </c:pt>
                <c:pt idx="310">
                  <c:v>0.960108349065807</c:v>
                </c:pt>
                <c:pt idx="311">
                  <c:v>0.960874896211412</c:v>
                </c:pt>
                <c:pt idx="312">
                  <c:v>0.961637487825957</c:v>
                </c:pt>
                <c:pt idx="313">
                  <c:v>0.96239864501715</c:v>
                </c:pt>
                <c:pt idx="314">
                  <c:v>0.963155194508135</c:v>
                </c:pt>
                <c:pt idx="315">
                  <c:v>0.963907788626593</c:v>
                </c:pt>
                <c:pt idx="316">
                  <c:v>0.964659774201811</c:v>
                </c:pt>
                <c:pt idx="317">
                  <c:v>0.965383766787986</c:v>
                </c:pt>
                <c:pt idx="318">
                  <c:v>0.966137664927672</c:v>
                </c:pt>
                <c:pt idx="319">
                  <c:v>0.966880005429198</c:v>
                </c:pt>
                <c:pt idx="320">
                  <c:v>0.967626821819552</c:v>
                </c:pt>
                <c:pt idx="321">
                  <c:v>0.968390034057116</c:v>
                </c:pt>
                <c:pt idx="322">
                  <c:v>0.969132262031716</c:v>
                </c:pt>
                <c:pt idx="323">
                  <c:v>0.969891028340582</c:v>
                </c:pt>
                <c:pt idx="324">
                  <c:v>0.970652359241737</c:v>
                </c:pt>
                <c:pt idx="325">
                  <c:v>0.971405376219735</c:v>
                </c:pt>
                <c:pt idx="326">
                  <c:v>0.972171992577458</c:v>
                </c:pt>
                <c:pt idx="327">
                  <c:v>0.972936801028091</c:v>
                </c:pt>
                <c:pt idx="328">
                  <c:v>0.973697256565107</c:v>
                </c:pt>
                <c:pt idx="329">
                  <c:v>0.974448600677552</c:v>
                </c:pt>
                <c:pt idx="330">
                  <c:v>0.975171882728733</c:v>
                </c:pt>
                <c:pt idx="331">
                  <c:v>0.975923129739232</c:v>
                </c:pt>
                <c:pt idx="332">
                  <c:v>0.976683979090611</c:v>
                </c:pt>
                <c:pt idx="333">
                  <c:v>0.977435053232279</c:v>
                </c:pt>
                <c:pt idx="334">
                  <c:v>0.978160258893777</c:v>
                </c:pt>
                <c:pt idx="335">
                  <c:v>0.978903342841622</c:v>
                </c:pt>
                <c:pt idx="336">
                  <c:v>0.979686245960359</c:v>
                </c:pt>
                <c:pt idx="337">
                  <c:v>0.98044985307194</c:v>
                </c:pt>
                <c:pt idx="338">
                  <c:v>0.98122387348706</c:v>
                </c:pt>
                <c:pt idx="339">
                  <c:v>0.985251994893702</c:v>
                </c:pt>
                <c:pt idx="340">
                  <c:v>0.986018742088214</c:v>
                </c:pt>
                <c:pt idx="341">
                  <c:v>0.986769121156666</c:v>
                </c:pt>
                <c:pt idx="342">
                  <c:v>0.987548961111824</c:v>
                </c:pt>
                <c:pt idx="343">
                  <c:v>0.988341199166897</c:v>
                </c:pt>
                <c:pt idx="344">
                  <c:v>0.989054715006219</c:v>
                </c:pt>
                <c:pt idx="345">
                  <c:v>0.989904429749309</c:v>
                </c:pt>
                <c:pt idx="346">
                  <c:v>0.990724420346603</c:v>
                </c:pt>
                <c:pt idx="347">
                  <c:v>0.991507057470132</c:v>
                </c:pt>
                <c:pt idx="348">
                  <c:v>0.992288866497111</c:v>
                </c:pt>
                <c:pt idx="349">
                  <c:v>0.993039330182056</c:v>
                </c:pt>
                <c:pt idx="350">
                  <c:v>0.993818439398831</c:v>
                </c:pt>
                <c:pt idx="351">
                  <c:v>0.994611310338836</c:v>
                </c:pt>
                <c:pt idx="352">
                  <c:v>0.995381856482876</c:v>
                </c:pt>
                <c:pt idx="353">
                  <c:v>0.996167166081979</c:v>
                </c:pt>
                <c:pt idx="354">
                  <c:v>0.996944275799537</c:v>
                </c:pt>
                <c:pt idx="355">
                  <c:v>0.997718821353733</c:v>
                </c:pt>
                <c:pt idx="356">
                  <c:v>0.998545753471084</c:v>
                </c:pt>
                <c:pt idx="357">
                  <c:v>0.999321874229916</c:v>
                </c:pt>
                <c:pt idx="358">
                  <c:v>1.000117405324632</c:v>
                </c:pt>
                <c:pt idx="359">
                  <c:v>1.000978189737698</c:v>
                </c:pt>
                <c:pt idx="360">
                  <c:v>1.00177794595726</c:v>
                </c:pt>
                <c:pt idx="361">
                  <c:v>1.00256470543191</c:v>
                </c:pt>
                <c:pt idx="362">
                  <c:v>1.003362354547754</c:v>
                </c:pt>
                <c:pt idx="363">
                  <c:v>1.004161893430445</c:v>
                </c:pt>
                <c:pt idx="364">
                  <c:v>1.004953955924759</c:v>
                </c:pt>
                <c:pt idx="365">
                  <c:v>1.00572188065037</c:v>
                </c:pt>
                <c:pt idx="366">
                  <c:v>1.006518567274718</c:v>
                </c:pt>
                <c:pt idx="367">
                  <c:v>1.007354831904502</c:v>
                </c:pt>
                <c:pt idx="368">
                  <c:v>1.008121851173915</c:v>
                </c:pt>
                <c:pt idx="369">
                  <c:v>1.008946543102967</c:v>
                </c:pt>
                <c:pt idx="370">
                  <c:v>1.009797619700869</c:v>
                </c:pt>
                <c:pt idx="371">
                  <c:v>1.010593768128366</c:v>
                </c:pt>
                <c:pt idx="372">
                  <c:v>1.011299510484709</c:v>
                </c:pt>
                <c:pt idx="373">
                  <c:v>1.011350569239614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DC4-4D72-92E4-2D6A6881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682448"/>
        <c:axId val="-276684768"/>
      </c:scatterChart>
      <c:valAx>
        <c:axId val="-2763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76365824"/>
        <c:crosses val="autoZero"/>
        <c:crossBetween val="midCat"/>
      </c:valAx>
      <c:valAx>
        <c:axId val="-276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76396560"/>
        <c:crosses val="autoZero"/>
        <c:crossBetween val="midCat"/>
      </c:valAx>
      <c:valAx>
        <c:axId val="-27668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76682448"/>
        <c:crosses val="max"/>
        <c:crossBetween val="midCat"/>
      </c:valAx>
      <c:valAx>
        <c:axId val="-2766824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2766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Versuch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E(theta)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Versuch1!$J$4:$J$377</c:f>
              <c:numCache>
                <c:formatCode>General</c:formatCode>
                <c:ptCount val="374"/>
                <c:pt idx="0">
                  <c:v>0.0</c:v>
                </c:pt>
                <c:pt idx="1">
                  <c:v>0.00563788935717652</c:v>
                </c:pt>
                <c:pt idx="2">
                  <c:v>0.0113133639660614</c:v>
                </c:pt>
                <c:pt idx="3">
                  <c:v>0.0168009099535923</c:v>
                </c:pt>
                <c:pt idx="4">
                  <c:v>0.0224387981293628</c:v>
                </c:pt>
                <c:pt idx="5">
                  <c:v>0.0281142739196538</c:v>
                </c:pt>
                <c:pt idx="6">
                  <c:v>0.0337709559026845</c:v>
                </c:pt>
                <c:pt idx="7">
                  <c:v>0.0392960871419238</c:v>
                </c:pt>
                <c:pt idx="8">
                  <c:v>0.0449715629322147</c:v>
                </c:pt>
                <c:pt idx="9">
                  <c:v>0.0506282449152454</c:v>
                </c:pt>
                <c:pt idx="10">
                  <c:v>0.0563037195241303</c:v>
                </c:pt>
                <c:pt idx="11">
                  <c:v>0.061960401507161</c:v>
                </c:pt>
                <c:pt idx="12">
                  <c:v>0.067635877297452</c:v>
                </c:pt>
                <c:pt idx="13">
                  <c:v>0.0731234232849829</c:v>
                </c:pt>
                <c:pt idx="14">
                  <c:v>0.0787613114607534</c:v>
                </c:pt>
                <c:pt idx="15">
                  <c:v>0.0843992008179299</c:v>
                </c:pt>
                <c:pt idx="16">
                  <c:v>0.0900746766082208</c:v>
                </c:pt>
                <c:pt idx="17">
                  <c:v>0.0955622214143457</c:v>
                </c:pt>
                <c:pt idx="18">
                  <c:v>0.101200110771522</c:v>
                </c:pt>
                <c:pt idx="19">
                  <c:v>0.106894379187667</c:v>
                </c:pt>
                <c:pt idx="20">
                  <c:v>0.112419510426907</c:v>
                </c:pt>
                <c:pt idx="21">
                  <c:v>0.118076192409937</c:v>
                </c:pt>
                <c:pt idx="22">
                  <c:v>0.123714081767114</c:v>
                </c:pt>
                <c:pt idx="23">
                  <c:v>0.12935197112429</c:v>
                </c:pt>
                <c:pt idx="24">
                  <c:v>0.134989860481467</c:v>
                </c:pt>
                <c:pt idx="25">
                  <c:v>0.140627749838643</c:v>
                </c:pt>
                <c:pt idx="26">
                  <c:v>0.14626563919582</c:v>
                </c:pt>
                <c:pt idx="27">
                  <c:v>0.151903528552997</c:v>
                </c:pt>
                <c:pt idx="28">
                  <c:v>0.157541417910173</c:v>
                </c:pt>
                <c:pt idx="29">
                  <c:v>0.163179306085944</c:v>
                </c:pt>
                <c:pt idx="30">
                  <c:v>0.168798402817266</c:v>
                </c:pt>
                <c:pt idx="31">
                  <c:v>0.174248362371682</c:v>
                </c:pt>
                <c:pt idx="32">
                  <c:v>0.179923836980567</c:v>
                </c:pt>
                <c:pt idx="33">
                  <c:v>0.185561726337744</c:v>
                </c:pt>
                <c:pt idx="34">
                  <c:v>0.19121840950218</c:v>
                </c:pt>
                <c:pt idx="35">
                  <c:v>0.196856297677951</c:v>
                </c:pt>
                <c:pt idx="36">
                  <c:v>0.202494187035128</c:v>
                </c:pt>
                <c:pt idx="37">
                  <c:v>0.208132076392304</c:v>
                </c:pt>
                <c:pt idx="38">
                  <c:v>0.213807552182595</c:v>
                </c:pt>
                <c:pt idx="39">
                  <c:v>0.21948302679148</c:v>
                </c:pt>
                <c:pt idx="40">
                  <c:v>0.224970572779011</c:v>
                </c:pt>
                <c:pt idx="41">
                  <c:v>0.230608462136187</c:v>
                </c:pt>
                <c:pt idx="42">
                  <c:v>0.236246350311958</c:v>
                </c:pt>
                <c:pt idx="43">
                  <c:v>0.241903033476395</c:v>
                </c:pt>
                <c:pt idx="44">
                  <c:v>0.247371785656665</c:v>
                </c:pt>
                <c:pt idx="45">
                  <c:v>0.252896916895905</c:v>
                </c:pt>
                <c:pt idx="46">
                  <c:v>0.258553598878935</c:v>
                </c:pt>
                <c:pt idx="47">
                  <c:v>0.264078730118175</c:v>
                </c:pt>
                <c:pt idx="48">
                  <c:v>0.269754205908466</c:v>
                </c:pt>
                <c:pt idx="49">
                  <c:v>0.275410887891496</c:v>
                </c:pt>
                <c:pt idx="50">
                  <c:v>0.281105156307641</c:v>
                </c:pt>
                <c:pt idx="51">
                  <c:v>0.286630287546881</c:v>
                </c:pt>
                <c:pt idx="52">
                  <c:v>0.292268176904057</c:v>
                </c:pt>
                <c:pt idx="53">
                  <c:v>0.297943651512942</c:v>
                </c:pt>
                <c:pt idx="54">
                  <c:v>0.303600334677379</c:v>
                </c:pt>
                <c:pt idx="55">
                  <c:v>0.309275809286264</c:v>
                </c:pt>
                <c:pt idx="56">
                  <c:v>0.314932491269294</c:v>
                </c:pt>
                <c:pt idx="57">
                  <c:v>0.320420037256825</c:v>
                </c:pt>
                <c:pt idx="58">
                  <c:v>0.326039132806742</c:v>
                </c:pt>
                <c:pt idx="59">
                  <c:v>0.331564264045981</c:v>
                </c:pt>
                <c:pt idx="60">
                  <c:v>0.337220947210418</c:v>
                </c:pt>
                <c:pt idx="61">
                  <c:v>0.342858836567594</c:v>
                </c:pt>
                <c:pt idx="62">
                  <c:v>0.348496724743365</c:v>
                </c:pt>
                <c:pt idx="63">
                  <c:v>0.354134614100541</c:v>
                </c:pt>
                <c:pt idx="64">
                  <c:v>0.359772503457718</c:v>
                </c:pt>
                <c:pt idx="65">
                  <c:v>0.365410392814894</c:v>
                </c:pt>
                <c:pt idx="66">
                  <c:v>0.371048282172071</c:v>
                </c:pt>
                <c:pt idx="67">
                  <c:v>0.376686171529247</c:v>
                </c:pt>
                <c:pt idx="68">
                  <c:v>0.382324060886424</c:v>
                </c:pt>
                <c:pt idx="69">
                  <c:v>0.3879619502436</c:v>
                </c:pt>
                <c:pt idx="70">
                  <c:v>0.393599839600777</c:v>
                </c:pt>
                <c:pt idx="71">
                  <c:v>0.399275314209662</c:v>
                </c:pt>
                <c:pt idx="72">
                  <c:v>0.404931996192692</c:v>
                </c:pt>
                <c:pt idx="73">
                  <c:v>0.410419542180223</c:v>
                </c:pt>
                <c:pt idx="74">
                  <c:v>0.4160574315374</c:v>
                </c:pt>
                <c:pt idx="75">
                  <c:v>0.421732906146285</c:v>
                </c:pt>
                <c:pt idx="76">
                  <c:v>0.427370795503461</c:v>
                </c:pt>
                <c:pt idx="77">
                  <c:v>0.433046270112346</c:v>
                </c:pt>
                <c:pt idx="78">
                  <c:v>0.438684159469523</c:v>
                </c:pt>
                <c:pt idx="79">
                  <c:v>0.444340841452554</c:v>
                </c:pt>
                <c:pt idx="80">
                  <c:v>0.449865973873199</c:v>
                </c:pt>
                <c:pt idx="81">
                  <c:v>0.455334726053469</c:v>
                </c:pt>
                <c:pt idx="82">
                  <c:v>0.460841064666855</c:v>
                </c:pt>
                <c:pt idx="83">
                  <c:v>0.466309816847125</c:v>
                </c:pt>
                <c:pt idx="84">
                  <c:v>0.471740983775688</c:v>
                </c:pt>
                <c:pt idx="85">
                  <c:v>0.477416458384572</c:v>
                </c:pt>
                <c:pt idx="86">
                  <c:v>0.483073140367603</c:v>
                </c:pt>
                <c:pt idx="87">
                  <c:v>0.488748616157894</c:v>
                </c:pt>
                <c:pt idx="88">
                  <c:v>0.494405298140925</c:v>
                </c:pt>
                <c:pt idx="89">
                  <c:v>0.499892844128456</c:v>
                </c:pt>
                <c:pt idx="90">
                  <c:v>0.505530733485632</c:v>
                </c:pt>
                <c:pt idx="91">
                  <c:v>0.511206208094517</c:v>
                </c:pt>
                <c:pt idx="92">
                  <c:v>0.516881683884808</c:v>
                </c:pt>
                <c:pt idx="93">
                  <c:v>0.522388021316787</c:v>
                </c:pt>
                <c:pt idx="94">
                  <c:v>0.528063497107078</c:v>
                </c:pt>
                <c:pt idx="95">
                  <c:v>0.533701386464255</c:v>
                </c:pt>
                <c:pt idx="96">
                  <c:v>0.539339275821431</c:v>
                </c:pt>
                <c:pt idx="97">
                  <c:v>0.544977165178608</c:v>
                </c:pt>
                <c:pt idx="98">
                  <c:v>0.550615053354378</c:v>
                </c:pt>
                <c:pt idx="99">
                  <c:v>0.556252942711555</c:v>
                </c:pt>
                <c:pt idx="100">
                  <c:v>0.561778073950794</c:v>
                </c:pt>
                <c:pt idx="101">
                  <c:v>0.567434757115231</c:v>
                </c:pt>
                <c:pt idx="102">
                  <c:v>0.572790751177564</c:v>
                </c:pt>
                <c:pt idx="103">
                  <c:v>0.578428640534741</c:v>
                </c:pt>
                <c:pt idx="104">
                  <c:v>0.584066529891917</c:v>
                </c:pt>
                <c:pt idx="105">
                  <c:v>0.589704419249094</c:v>
                </c:pt>
                <c:pt idx="106">
                  <c:v>0.595210757862479</c:v>
                </c:pt>
                <c:pt idx="107">
                  <c:v>0.600698302668604</c:v>
                </c:pt>
                <c:pt idx="108">
                  <c:v>0.606373778458895</c:v>
                </c:pt>
                <c:pt idx="109">
                  <c:v>0.61204925306778</c:v>
                </c:pt>
                <c:pt idx="110">
                  <c:v>0.61770593505081</c:v>
                </c:pt>
                <c:pt idx="111">
                  <c:v>0.62306193029455</c:v>
                </c:pt>
                <c:pt idx="112">
                  <c:v>0.628699819651726</c:v>
                </c:pt>
                <c:pt idx="113">
                  <c:v>0.634337709008903</c:v>
                </c:pt>
                <c:pt idx="114">
                  <c:v>0.639975598366079</c:v>
                </c:pt>
                <c:pt idx="115">
                  <c:v>0.645613487723256</c:v>
                </c:pt>
                <c:pt idx="116">
                  <c:v>0.651251375899026</c:v>
                </c:pt>
                <c:pt idx="117">
                  <c:v>0.656889265256203</c:v>
                </c:pt>
                <c:pt idx="118">
                  <c:v>0.662339224810619</c:v>
                </c:pt>
                <c:pt idx="119">
                  <c:v>0.66801470060091</c:v>
                </c:pt>
                <c:pt idx="120">
                  <c:v>0.673671382583941</c:v>
                </c:pt>
                <c:pt idx="121">
                  <c:v>0.679346857192826</c:v>
                </c:pt>
                <c:pt idx="122">
                  <c:v>0.68472164506242</c:v>
                </c:pt>
                <c:pt idx="123">
                  <c:v>0.690359534419596</c:v>
                </c:pt>
                <c:pt idx="124">
                  <c:v>0.695997423776773</c:v>
                </c:pt>
                <c:pt idx="125">
                  <c:v>0.701635313133949</c:v>
                </c:pt>
                <c:pt idx="126">
                  <c:v>0.707273202491126</c:v>
                </c:pt>
                <c:pt idx="127">
                  <c:v>0.712911091848302</c:v>
                </c:pt>
                <c:pt idx="128">
                  <c:v>0.718567773831333</c:v>
                </c:pt>
                <c:pt idx="129">
                  <c:v>0.724262042247478</c:v>
                </c:pt>
                <c:pt idx="130">
                  <c:v>0.729899931604655</c:v>
                </c:pt>
                <c:pt idx="131">
                  <c:v>0.735406269036634</c:v>
                </c:pt>
                <c:pt idx="132">
                  <c:v>0.74104415839381</c:v>
                </c:pt>
                <c:pt idx="133">
                  <c:v>0.746682047750987</c:v>
                </c:pt>
                <c:pt idx="134">
                  <c:v>0.752338729734018</c:v>
                </c:pt>
                <c:pt idx="135">
                  <c:v>0.75795782646534</c:v>
                </c:pt>
                <c:pt idx="136">
                  <c:v>0.763595715822516</c:v>
                </c:pt>
                <c:pt idx="137">
                  <c:v>0.769252397805547</c:v>
                </c:pt>
                <c:pt idx="138">
                  <c:v>0.774927872414432</c:v>
                </c:pt>
                <c:pt idx="139">
                  <c:v>0.780265075032317</c:v>
                </c:pt>
                <c:pt idx="140">
                  <c:v>0.785940549641202</c:v>
                </c:pt>
                <c:pt idx="141">
                  <c:v>0.791597231624233</c:v>
                </c:pt>
                <c:pt idx="142">
                  <c:v>0.797235120981409</c:v>
                </c:pt>
                <c:pt idx="143">
                  <c:v>0.8029105967717</c:v>
                </c:pt>
                <c:pt idx="144">
                  <c:v>0.80843572801094</c:v>
                </c:pt>
                <c:pt idx="145">
                  <c:v>0.814073617368116</c:v>
                </c:pt>
                <c:pt idx="146">
                  <c:v>0.819504784296678</c:v>
                </c:pt>
                <c:pt idx="147">
                  <c:v>0.825142672472449</c:v>
                </c:pt>
                <c:pt idx="148">
                  <c:v>0.830780561829626</c:v>
                </c:pt>
                <c:pt idx="149">
                  <c:v>0.836418451186802</c:v>
                </c:pt>
                <c:pt idx="150">
                  <c:v>0.842056340543979</c:v>
                </c:pt>
                <c:pt idx="151">
                  <c:v>0.847713022527009</c:v>
                </c:pt>
                <c:pt idx="152">
                  <c:v>0.853350911884186</c:v>
                </c:pt>
                <c:pt idx="153">
                  <c:v>0.858819664064456</c:v>
                </c:pt>
                <c:pt idx="154">
                  <c:v>0.864476347228893</c:v>
                </c:pt>
                <c:pt idx="155">
                  <c:v>0.870114235404664</c:v>
                </c:pt>
                <c:pt idx="156">
                  <c:v>0.87575212476184</c:v>
                </c:pt>
                <c:pt idx="157">
                  <c:v>0.881427600552131</c:v>
                </c:pt>
                <c:pt idx="158">
                  <c:v>0.887065489909308</c:v>
                </c:pt>
                <c:pt idx="159">
                  <c:v>0.892740964518193</c:v>
                </c:pt>
                <c:pt idx="160">
                  <c:v>0.898190924072609</c:v>
                </c:pt>
                <c:pt idx="161">
                  <c:v>0.90367847006014</c:v>
                </c:pt>
                <c:pt idx="162">
                  <c:v>0.909316359417317</c:v>
                </c:pt>
                <c:pt idx="163">
                  <c:v>0.914991834026201</c:v>
                </c:pt>
                <c:pt idx="164">
                  <c:v>0.920479380013732</c:v>
                </c:pt>
                <c:pt idx="165">
                  <c:v>0.926154854622617</c:v>
                </c:pt>
                <c:pt idx="166">
                  <c:v>0.931792743979794</c:v>
                </c:pt>
                <c:pt idx="167">
                  <c:v>0.937449425962825</c:v>
                </c:pt>
                <c:pt idx="168">
                  <c:v>0.943124901753115</c:v>
                </c:pt>
                <c:pt idx="169">
                  <c:v>0.948762791110292</c:v>
                </c:pt>
                <c:pt idx="170">
                  <c:v>0.954287922349531</c:v>
                </c:pt>
                <c:pt idx="171">
                  <c:v>0.959944604332562</c:v>
                </c:pt>
                <c:pt idx="172">
                  <c:v>0.965620078941447</c:v>
                </c:pt>
                <c:pt idx="173">
                  <c:v>0.971276762105884</c:v>
                </c:pt>
                <c:pt idx="174">
                  <c:v>0.97670792785304</c:v>
                </c:pt>
                <c:pt idx="175">
                  <c:v>0.982345817210216</c:v>
                </c:pt>
                <c:pt idx="176">
                  <c:v>0.987964913941539</c:v>
                </c:pt>
                <c:pt idx="177">
                  <c:v>0.99362159592457</c:v>
                </c:pt>
                <c:pt idx="178">
                  <c:v>0.999297070533454</c:v>
                </c:pt>
                <c:pt idx="179">
                  <c:v>1.00463427315134</c:v>
                </c:pt>
                <c:pt idx="180">
                  <c:v>1.010309747760225</c:v>
                </c:pt>
                <c:pt idx="181">
                  <c:v>1.015966429743255</c:v>
                </c:pt>
                <c:pt idx="182">
                  <c:v>1.021660698159401</c:v>
                </c:pt>
                <c:pt idx="183">
                  <c:v>1.027298587516577</c:v>
                </c:pt>
                <c:pt idx="184">
                  <c:v>1.032823718755816</c:v>
                </c:pt>
                <c:pt idx="185">
                  <c:v>1.038499194546107</c:v>
                </c:pt>
                <c:pt idx="186">
                  <c:v>1.044024325785347</c:v>
                </c:pt>
                <c:pt idx="187">
                  <c:v>1.049681007768377</c:v>
                </c:pt>
                <c:pt idx="188">
                  <c:v>1.055318897125554</c:v>
                </c:pt>
                <c:pt idx="189">
                  <c:v>1.060994371734439</c:v>
                </c:pt>
                <c:pt idx="190">
                  <c:v>1.066651053717469</c:v>
                </c:pt>
                <c:pt idx="191">
                  <c:v>1.072288943074646</c:v>
                </c:pt>
                <c:pt idx="192">
                  <c:v>1.077776489062177</c:v>
                </c:pt>
                <c:pt idx="193">
                  <c:v>1.083414378419353</c:v>
                </c:pt>
                <c:pt idx="194">
                  <c:v>1.089089853028238</c:v>
                </c:pt>
                <c:pt idx="195">
                  <c:v>1.094784121444383</c:v>
                </c:pt>
                <c:pt idx="196">
                  <c:v>1.10042201080156</c:v>
                </c:pt>
                <c:pt idx="197">
                  <c:v>1.106041106351476</c:v>
                </c:pt>
                <c:pt idx="198">
                  <c:v>1.111697789515913</c:v>
                </c:pt>
                <c:pt idx="199">
                  <c:v>1.117335677691683</c:v>
                </c:pt>
                <c:pt idx="200">
                  <c:v>1.12297356704886</c:v>
                </c:pt>
                <c:pt idx="201">
                  <c:v>1.128461113036391</c:v>
                </c:pt>
                <c:pt idx="202">
                  <c:v>1.134136587645276</c:v>
                </c:pt>
                <c:pt idx="203">
                  <c:v>1.139736891750744</c:v>
                </c:pt>
                <c:pt idx="204">
                  <c:v>1.14537478110792</c:v>
                </c:pt>
                <c:pt idx="205">
                  <c:v>1.151050255716805</c:v>
                </c:pt>
                <c:pt idx="206">
                  <c:v>1.15636866452743</c:v>
                </c:pt>
                <c:pt idx="207">
                  <c:v>1.162025346510461</c:v>
                </c:pt>
                <c:pt idx="208">
                  <c:v>1.167700822300752</c:v>
                </c:pt>
                <c:pt idx="209">
                  <c:v>1.173225953539991</c:v>
                </c:pt>
                <c:pt idx="210">
                  <c:v>1.178882635523022</c:v>
                </c:pt>
                <c:pt idx="211">
                  <c:v>1.184520524880199</c:v>
                </c:pt>
                <c:pt idx="212">
                  <c:v>1.190158414237375</c:v>
                </c:pt>
                <c:pt idx="213">
                  <c:v>1.195796303594552</c:v>
                </c:pt>
                <c:pt idx="214">
                  <c:v>1.201171091464145</c:v>
                </c:pt>
                <c:pt idx="215">
                  <c:v>1.20684656607303</c:v>
                </c:pt>
                <c:pt idx="216">
                  <c:v>1.212484455430207</c:v>
                </c:pt>
                <c:pt idx="217">
                  <c:v>1.218141137413237</c:v>
                </c:pt>
                <c:pt idx="218">
                  <c:v>1.223609889593508</c:v>
                </c:pt>
                <c:pt idx="219">
                  <c:v>1.229247778950685</c:v>
                </c:pt>
                <c:pt idx="220">
                  <c:v>1.234904460933715</c:v>
                </c:pt>
                <c:pt idx="221">
                  <c:v>1.240542350290892</c:v>
                </c:pt>
                <c:pt idx="222">
                  <c:v>1.246180239648068</c:v>
                </c:pt>
                <c:pt idx="223">
                  <c:v>1.251818129005245</c:v>
                </c:pt>
                <c:pt idx="224">
                  <c:v>1.257493604795536</c:v>
                </c:pt>
                <c:pt idx="225">
                  <c:v>1.263150286778567</c:v>
                </c:pt>
                <c:pt idx="226">
                  <c:v>1.268656625391952</c:v>
                </c:pt>
                <c:pt idx="227">
                  <c:v>1.274294514749128</c:v>
                </c:pt>
                <c:pt idx="228">
                  <c:v>1.279951196732159</c:v>
                </c:pt>
                <c:pt idx="229">
                  <c:v>1.285626671341044</c:v>
                </c:pt>
                <c:pt idx="230">
                  <c:v>1.291114217328575</c:v>
                </c:pt>
                <c:pt idx="231">
                  <c:v>1.296752106685751</c:v>
                </c:pt>
                <c:pt idx="232">
                  <c:v>1.302389996042928</c:v>
                </c:pt>
                <c:pt idx="233">
                  <c:v>1.308065470651813</c:v>
                </c:pt>
                <c:pt idx="234">
                  <c:v>1.330485476155321</c:v>
                </c:pt>
                <c:pt idx="235">
                  <c:v>1.336123365512498</c:v>
                </c:pt>
                <c:pt idx="236">
                  <c:v>1.341761254869674</c:v>
                </c:pt>
                <c:pt idx="237">
                  <c:v>1.347436730659965</c:v>
                </c:pt>
                <c:pt idx="238">
                  <c:v>1.352867896407122</c:v>
                </c:pt>
                <c:pt idx="239">
                  <c:v>1.358505785764298</c:v>
                </c:pt>
                <c:pt idx="240">
                  <c:v>1.364200054180443</c:v>
                </c:pt>
                <c:pt idx="241">
                  <c:v>1.369725185419683</c:v>
                </c:pt>
                <c:pt idx="242">
                  <c:v>1.375250316658922</c:v>
                </c:pt>
                <c:pt idx="243">
                  <c:v>1.380906999823359</c:v>
                </c:pt>
                <c:pt idx="244">
                  <c:v>1.386582474432243</c:v>
                </c:pt>
                <c:pt idx="245">
                  <c:v>1.39222036378942</c:v>
                </c:pt>
                <c:pt idx="246">
                  <c:v>1.397877045772451</c:v>
                </c:pt>
                <c:pt idx="247">
                  <c:v>1.403496142503773</c:v>
                </c:pt>
                <c:pt idx="248">
                  <c:v>1.409190409738512</c:v>
                </c:pt>
                <c:pt idx="249">
                  <c:v>1.414621576667074</c:v>
                </c:pt>
                <c:pt idx="250">
                  <c:v>1.420278258650105</c:v>
                </c:pt>
                <c:pt idx="251">
                  <c:v>1.425803391070751</c:v>
                </c:pt>
                <c:pt idx="252">
                  <c:v>1.431478865679636</c:v>
                </c:pt>
                <c:pt idx="253">
                  <c:v>1.436966411667166</c:v>
                </c:pt>
                <c:pt idx="254">
                  <c:v>1.442604299842937</c:v>
                </c:pt>
                <c:pt idx="255">
                  <c:v>1.448242189200113</c:v>
                </c:pt>
                <c:pt idx="256">
                  <c:v>1.45388007855729</c:v>
                </c:pt>
                <c:pt idx="257">
                  <c:v>1.459517967914466</c:v>
                </c:pt>
                <c:pt idx="258">
                  <c:v>1.465155857271643</c:v>
                </c:pt>
                <c:pt idx="259">
                  <c:v>1.470793746628819</c:v>
                </c:pt>
                <c:pt idx="260">
                  <c:v>1.476431635985996</c:v>
                </c:pt>
                <c:pt idx="261">
                  <c:v>1.482069525343173</c:v>
                </c:pt>
                <c:pt idx="262">
                  <c:v>1.487726207326203</c:v>
                </c:pt>
                <c:pt idx="263">
                  <c:v>1.493232545939588</c:v>
                </c:pt>
                <c:pt idx="264">
                  <c:v>1.498889227922619</c:v>
                </c:pt>
                <c:pt idx="265">
                  <c:v>1.504527117279796</c:v>
                </c:pt>
                <c:pt idx="266">
                  <c:v>1.510165006636972</c:v>
                </c:pt>
                <c:pt idx="267">
                  <c:v>1.515802895994149</c:v>
                </c:pt>
                <c:pt idx="268">
                  <c:v>1.521440784169919</c:v>
                </c:pt>
                <c:pt idx="269">
                  <c:v>1.527078673527096</c:v>
                </c:pt>
                <c:pt idx="270">
                  <c:v>1.532754149317387</c:v>
                </c:pt>
                <c:pt idx="271">
                  <c:v>1.538410831300417</c:v>
                </c:pt>
                <c:pt idx="272">
                  <c:v>1.543917169913802</c:v>
                </c:pt>
                <c:pt idx="273">
                  <c:v>1.549573851896833</c:v>
                </c:pt>
                <c:pt idx="274">
                  <c:v>1.555098983136072</c:v>
                </c:pt>
                <c:pt idx="275">
                  <c:v>1.560755665119103</c:v>
                </c:pt>
                <c:pt idx="276">
                  <c:v>1.56639355447628</c:v>
                </c:pt>
                <c:pt idx="277">
                  <c:v>1.572069030266571</c:v>
                </c:pt>
                <c:pt idx="278">
                  <c:v>1.577744504875455</c:v>
                </c:pt>
                <c:pt idx="279">
                  <c:v>1.583401186858486</c:v>
                </c:pt>
                <c:pt idx="280">
                  <c:v>1.588926318097726</c:v>
                </c:pt>
                <c:pt idx="281">
                  <c:v>1.594564207454902</c:v>
                </c:pt>
                <c:pt idx="282">
                  <c:v>1.600220889437933</c:v>
                </c:pt>
                <c:pt idx="283">
                  <c:v>1.605858778795109</c:v>
                </c:pt>
                <c:pt idx="284">
                  <c:v>1.611214774038849</c:v>
                </c:pt>
                <c:pt idx="285">
                  <c:v>1.616871456021879</c:v>
                </c:pt>
                <c:pt idx="286">
                  <c:v>1.622509345379056</c:v>
                </c:pt>
                <c:pt idx="287">
                  <c:v>1.628147234736232</c:v>
                </c:pt>
                <c:pt idx="288">
                  <c:v>1.633822709345117</c:v>
                </c:pt>
                <c:pt idx="289">
                  <c:v>1.639479392509554</c:v>
                </c:pt>
                <c:pt idx="290">
                  <c:v>1.644948144689825</c:v>
                </c:pt>
                <c:pt idx="291">
                  <c:v>1.65062361929871</c:v>
                </c:pt>
                <c:pt idx="292">
                  <c:v>1.65628030128174</c:v>
                </c:pt>
                <c:pt idx="293">
                  <c:v>1.661955777072031</c:v>
                </c:pt>
                <c:pt idx="294">
                  <c:v>1.667405736626448</c:v>
                </c:pt>
                <c:pt idx="295">
                  <c:v>1.673043625983624</c:v>
                </c:pt>
                <c:pt idx="296">
                  <c:v>1.678681515340801</c:v>
                </c:pt>
                <c:pt idx="297">
                  <c:v>1.684356989949686</c:v>
                </c:pt>
                <c:pt idx="298">
                  <c:v>1.689994879306862</c:v>
                </c:pt>
                <c:pt idx="299">
                  <c:v>1.695632768664039</c:v>
                </c:pt>
                <c:pt idx="300">
                  <c:v>1.701308243272924</c:v>
                </c:pt>
                <c:pt idx="301">
                  <c:v>1.70696492643736</c:v>
                </c:pt>
                <c:pt idx="302">
                  <c:v>1.712640401046245</c:v>
                </c:pt>
                <c:pt idx="303">
                  <c:v>1.718146739659631</c:v>
                </c:pt>
                <c:pt idx="304">
                  <c:v>1.723653078273016</c:v>
                </c:pt>
                <c:pt idx="305">
                  <c:v>1.729290967630192</c:v>
                </c:pt>
                <c:pt idx="306">
                  <c:v>1.734928856987369</c:v>
                </c:pt>
                <c:pt idx="307">
                  <c:v>1.7405855389704</c:v>
                </c:pt>
                <c:pt idx="308">
                  <c:v>1.746261013579284</c:v>
                </c:pt>
                <c:pt idx="309">
                  <c:v>1.751861317684752</c:v>
                </c:pt>
                <c:pt idx="310">
                  <c:v>1.757536792293637</c:v>
                </c:pt>
                <c:pt idx="311">
                  <c:v>1.763174681650814</c:v>
                </c:pt>
                <c:pt idx="312">
                  <c:v>1.76881257100799</c:v>
                </c:pt>
                <c:pt idx="313">
                  <c:v>1.774450460365167</c:v>
                </c:pt>
                <c:pt idx="314">
                  <c:v>1.780088348540937</c:v>
                </c:pt>
                <c:pt idx="315">
                  <c:v>1.785726237898114</c:v>
                </c:pt>
                <c:pt idx="316">
                  <c:v>1.79136412725529</c:v>
                </c:pt>
                <c:pt idx="317">
                  <c:v>1.797002016612467</c:v>
                </c:pt>
                <c:pt idx="318">
                  <c:v>1.802639905969643</c:v>
                </c:pt>
                <c:pt idx="319">
                  <c:v>1.808127451957174</c:v>
                </c:pt>
                <c:pt idx="320">
                  <c:v>1.813784133940205</c:v>
                </c:pt>
                <c:pt idx="321">
                  <c:v>1.81945960854909</c:v>
                </c:pt>
                <c:pt idx="322">
                  <c:v>1.824984739788329</c:v>
                </c:pt>
                <c:pt idx="323">
                  <c:v>1.830641422952766</c:v>
                </c:pt>
                <c:pt idx="324">
                  <c:v>1.836279311128536</c:v>
                </c:pt>
                <c:pt idx="325">
                  <c:v>1.841954786918827</c:v>
                </c:pt>
                <c:pt idx="326">
                  <c:v>1.847611468901858</c:v>
                </c:pt>
                <c:pt idx="327">
                  <c:v>1.853249358259035</c:v>
                </c:pt>
                <c:pt idx="328">
                  <c:v>1.858924832867919</c:v>
                </c:pt>
                <c:pt idx="329">
                  <c:v>1.864449965288565</c:v>
                </c:pt>
                <c:pt idx="330">
                  <c:v>1.869881131035721</c:v>
                </c:pt>
                <c:pt idx="331">
                  <c:v>1.875481435141189</c:v>
                </c:pt>
                <c:pt idx="332">
                  <c:v>1.881156909750074</c:v>
                </c:pt>
                <c:pt idx="333">
                  <c:v>1.886757212674136</c:v>
                </c:pt>
                <c:pt idx="334">
                  <c:v>1.892244758661667</c:v>
                </c:pt>
                <c:pt idx="335">
                  <c:v>1.897920233270552</c:v>
                </c:pt>
                <c:pt idx="336">
                  <c:v>1.903595709060843</c:v>
                </c:pt>
                <c:pt idx="337">
                  <c:v>1.909252391043874</c:v>
                </c:pt>
                <c:pt idx="338">
                  <c:v>1.914927866834165</c:v>
                </c:pt>
                <c:pt idx="339">
                  <c:v>1.943117312438641</c:v>
                </c:pt>
                <c:pt idx="340">
                  <c:v>1.948773994421672</c:v>
                </c:pt>
                <c:pt idx="341">
                  <c:v>1.954261540409203</c:v>
                </c:pt>
                <c:pt idx="342">
                  <c:v>1.959937015018088</c:v>
                </c:pt>
                <c:pt idx="343">
                  <c:v>1.965462146257327</c:v>
                </c:pt>
                <c:pt idx="344">
                  <c:v>1.970686590757275</c:v>
                </c:pt>
                <c:pt idx="345">
                  <c:v>1.976643960661003</c:v>
                </c:pt>
                <c:pt idx="346">
                  <c:v>1.982526157698502</c:v>
                </c:pt>
                <c:pt idx="347">
                  <c:v>1.98812646180397</c:v>
                </c:pt>
                <c:pt idx="348">
                  <c:v>1.993801936412855</c:v>
                </c:pt>
                <c:pt idx="349">
                  <c:v>1.999289482400386</c:v>
                </c:pt>
                <c:pt idx="350">
                  <c:v>2.004927371757562</c:v>
                </c:pt>
                <c:pt idx="351">
                  <c:v>2.010584053740593</c:v>
                </c:pt>
                <c:pt idx="352">
                  <c:v>2.01622194309777</c:v>
                </c:pt>
                <c:pt idx="353">
                  <c:v>2.021897417706655</c:v>
                </c:pt>
                <c:pt idx="354">
                  <c:v>2.027535307063832</c:v>
                </c:pt>
                <c:pt idx="355">
                  <c:v>2.03311681736204</c:v>
                </c:pt>
                <c:pt idx="356">
                  <c:v>2.03877349934507</c:v>
                </c:pt>
                <c:pt idx="357">
                  <c:v>2.044448975135361</c:v>
                </c:pt>
                <c:pt idx="358">
                  <c:v>2.049992899000455</c:v>
                </c:pt>
                <c:pt idx="359">
                  <c:v>2.055630788357631</c:v>
                </c:pt>
                <c:pt idx="360">
                  <c:v>2.061268677714807</c:v>
                </c:pt>
                <c:pt idx="361">
                  <c:v>2.066906567071984</c:v>
                </c:pt>
                <c:pt idx="362">
                  <c:v>2.072582041680869</c:v>
                </c:pt>
                <c:pt idx="363">
                  <c:v>2.078219931038046</c:v>
                </c:pt>
                <c:pt idx="364">
                  <c:v>2.083857820395222</c:v>
                </c:pt>
                <c:pt idx="365">
                  <c:v>2.089514502378252</c:v>
                </c:pt>
                <c:pt idx="366">
                  <c:v>2.095189978168544</c:v>
                </c:pt>
                <c:pt idx="367">
                  <c:v>2.100677522974669</c:v>
                </c:pt>
                <c:pt idx="368">
                  <c:v>2.106352998764959</c:v>
                </c:pt>
                <c:pt idx="369">
                  <c:v>2.111953301689022</c:v>
                </c:pt>
                <c:pt idx="370">
                  <c:v>2.117628776297906</c:v>
                </c:pt>
                <c:pt idx="371">
                  <c:v>2.123266665655083</c:v>
                </c:pt>
                <c:pt idx="372">
                  <c:v>2.128190422234333</c:v>
                </c:pt>
                <c:pt idx="373">
                  <c:v>2.128547489214</c:v>
                </c:pt>
              </c:numCache>
            </c:numRef>
          </c:xVal>
          <c:yVal>
            <c:numRef>
              <c:f>Versuch1!$K$4:$K$377</c:f>
              <c:numCache>
                <c:formatCode>General</c:formatCode>
                <c:ptCount val="374"/>
                <c:pt idx="0">
                  <c:v>0.126696236207459</c:v>
                </c:pt>
                <c:pt idx="1">
                  <c:v>0.12836156737163</c:v>
                </c:pt>
                <c:pt idx="2">
                  <c:v>0.137204784248034</c:v>
                </c:pt>
                <c:pt idx="3">
                  <c:v>0.13697348825301</c:v>
                </c:pt>
                <c:pt idx="4">
                  <c:v>0.133473208861652</c:v>
                </c:pt>
                <c:pt idx="5">
                  <c:v>0.133226493133627</c:v>
                </c:pt>
                <c:pt idx="6">
                  <c:v>0.131376125173438</c:v>
                </c:pt>
                <c:pt idx="7">
                  <c:v>0.130728496387372</c:v>
                </c:pt>
                <c:pt idx="8">
                  <c:v>0.134868694698295</c:v>
                </c:pt>
                <c:pt idx="9">
                  <c:v>0.14048918737737</c:v>
                </c:pt>
                <c:pt idx="10">
                  <c:v>0.130643687855863</c:v>
                </c:pt>
                <c:pt idx="11">
                  <c:v>0.137698215704085</c:v>
                </c:pt>
                <c:pt idx="12">
                  <c:v>0.138276455691644</c:v>
                </c:pt>
                <c:pt idx="13">
                  <c:v>0.14156085882098</c:v>
                </c:pt>
                <c:pt idx="14">
                  <c:v>0.146518302980987</c:v>
                </c:pt>
                <c:pt idx="15">
                  <c:v>0.140149953251335</c:v>
                </c:pt>
                <c:pt idx="16">
                  <c:v>0.139486904732268</c:v>
                </c:pt>
                <c:pt idx="17">
                  <c:v>0.154806409469335</c:v>
                </c:pt>
                <c:pt idx="18">
                  <c:v>0.146240747786958</c:v>
                </c:pt>
                <c:pt idx="19">
                  <c:v>0.153125658572163</c:v>
                </c:pt>
                <c:pt idx="20">
                  <c:v>0.142755888128602</c:v>
                </c:pt>
                <c:pt idx="21">
                  <c:v>0.146148229388949</c:v>
                </c:pt>
                <c:pt idx="22">
                  <c:v>0.150704760490915</c:v>
                </c:pt>
                <c:pt idx="23">
                  <c:v>0.149663928513309</c:v>
                </c:pt>
                <c:pt idx="24">
                  <c:v>0.151236741279469</c:v>
                </c:pt>
                <c:pt idx="25">
                  <c:v>0.154112521484264</c:v>
                </c:pt>
                <c:pt idx="26">
                  <c:v>0.156703036628529</c:v>
                </c:pt>
                <c:pt idx="27">
                  <c:v>0.158838669649247</c:v>
                </c:pt>
                <c:pt idx="28">
                  <c:v>0.163395200751213</c:v>
                </c:pt>
                <c:pt idx="29">
                  <c:v>0.166348079621015</c:v>
                </c:pt>
                <c:pt idx="30">
                  <c:v>0.172300096559624</c:v>
                </c:pt>
                <c:pt idx="31">
                  <c:v>0.171814374970074</c:v>
                </c:pt>
                <c:pt idx="32">
                  <c:v>0.174181303985816</c:v>
                </c:pt>
                <c:pt idx="33">
                  <c:v>0.177619904445168</c:v>
                </c:pt>
                <c:pt idx="34">
                  <c:v>0.181043085171518</c:v>
                </c:pt>
                <c:pt idx="35">
                  <c:v>0.183880316043808</c:v>
                </c:pt>
                <c:pt idx="36">
                  <c:v>0.185591906406983</c:v>
                </c:pt>
                <c:pt idx="37">
                  <c:v>0.200148134360472</c:v>
                </c:pt>
                <c:pt idx="38">
                  <c:v>0.192461397459186</c:v>
                </c:pt>
                <c:pt idx="39">
                  <c:v>0.197850594143237</c:v>
                </c:pt>
                <c:pt idx="40">
                  <c:v>0.200965380209556</c:v>
                </c:pt>
                <c:pt idx="41">
                  <c:v>0.204473369467415</c:v>
                </c:pt>
                <c:pt idx="42">
                  <c:v>0.208073877123283</c:v>
                </c:pt>
                <c:pt idx="43">
                  <c:v>0.213655820469854</c:v>
                </c:pt>
                <c:pt idx="44">
                  <c:v>0.21714068012821</c:v>
                </c:pt>
                <c:pt idx="45">
                  <c:v>0.22319292533133</c:v>
                </c:pt>
                <c:pt idx="46">
                  <c:v>0.225953057538612</c:v>
                </c:pt>
                <c:pt idx="47">
                  <c:v>0.233184912316352</c:v>
                </c:pt>
                <c:pt idx="48">
                  <c:v>0.2346343672185</c:v>
                </c:pt>
                <c:pt idx="49">
                  <c:v>0.242012709459755</c:v>
                </c:pt>
                <c:pt idx="50">
                  <c:v>0.246515271496215</c:v>
                </c:pt>
                <c:pt idx="51">
                  <c:v>0.246337944566697</c:v>
                </c:pt>
                <c:pt idx="52">
                  <c:v>0.257278245131316</c:v>
                </c:pt>
                <c:pt idx="53">
                  <c:v>0.25966830374656</c:v>
                </c:pt>
                <c:pt idx="54">
                  <c:v>0.264140026317018</c:v>
                </c:pt>
                <c:pt idx="55">
                  <c:v>0.27208118881283</c:v>
                </c:pt>
                <c:pt idx="56">
                  <c:v>0.276552911383288</c:v>
                </c:pt>
                <c:pt idx="57">
                  <c:v>0.283568889899005</c:v>
                </c:pt>
                <c:pt idx="58">
                  <c:v>0.288811599119541</c:v>
                </c:pt>
                <c:pt idx="59">
                  <c:v>0.293514617685022</c:v>
                </c:pt>
                <c:pt idx="60">
                  <c:v>0.301301582850819</c:v>
                </c:pt>
                <c:pt idx="61">
                  <c:v>0.306235897411324</c:v>
                </c:pt>
                <c:pt idx="62">
                  <c:v>0.312480889276962</c:v>
                </c:pt>
                <c:pt idx="63">
                  <c:v>0.320499150437783</c:v>
                </c:pt>
                <c:pt idx="64">
                  <c:v>0.325202169003264</c:v>
                </c:pt>
                <c:pt idx="65">
                  <c:v>0.33152425953391</c:v>
                </c:pt>
                <c:pt idx="66">
                  <c:v>0.341161592659896</c:v>
                </c:pt>
                <c:pt idx="67">
                  <c:v>0.348023373845598</c:v>
                </c:pt>
                <c:pt idx="68">
                  <c:v>0.35342028039615</c:v>
                </c:pt>
                <c:pt idx="69">
                  <c:v>0.360975949566923</c:v>
                </c:pt>
                <c:pt idx="70">
                  <c:v>0.3734659332982</c:v>
                </c:pt>
                <c:pt idx="71">
                  <c:v>0.384028450404281</c:v>
                </c:pt>
                <c:pt idx="72">
                  <c:v>0.392046711565101</c:v>
                </c:pt>
                <c:pt idx="73">
                  <c:v>0.397983308770708</c:v>
                </c:pt>
                <c:pt idx="74">
                  <c:v>0.409625207186899</c:v>
                </c:pt>
                <c:pt idx="75">
                  <c:v>0.411475575147088</c:v>
                </c:pt>
                <c:pt idx="76">
                  <c:v>0.418491553662806</c:v>
                </c:pt>
                <c:pt idx="77">
                  <c:v>0.430904438729075</c:v>
                </c:pt>
                <c:pt idx="78">
                  <c:v>0.436070049284604</c:v>
                </c:pt>
                <c:pt idx="79">
                  <c:v>0.451798176946213</c:v>
                </c:pt>
                <c:pt idx="80">
                  <c:v>0.452877558256323</c:v>
                </c:pt>
                <c:pt idx="81">
                  <c:v>0.472846112493366</c:v>
                </c:pt>
                <c:pt idx="82">
                  <c:v>0.47924530168902</c:v>
                </c:pt>
                <c:pt idx="83">
                  <c:v>0.489576522800077</c:v>
                </c:pt>
                <c:pt idx="84">
                  <c:v>0.499830645246126</c:v>
                </c:pt>
                <c:pt idx="85">
                  <c:v>0.503068789176457</c:v>
                </c:pt>
                <c:pt idx="86">
                  <c:v>0.511472543662317</c:v>
                </c:pt>
                <c:pt idx="87">
                  <c:v>0.524425119383641</c:v>
                </c:pt>
                <c:pt idx="88">
                  <c:v>0.520261791473215</c:v>
                </c:pt>
                <c:pt idx="89">
                  <c:v>0.530361716589249</c:v>
                </c:pt>
                <c:pt idx="90">
                  <c:v>0.540076148380242</c:v>
                </c:pt>
                <c:pt idx="91">
                  <c:v>0.537917385760022</c:v>
                </c:pt>
                <c:pt idx="92">
                  <c:v>0.555727177376843</c:v>
                </c:pt>
                <c:pt idx="93">
                  <c:v>0.562820254557569</c:v>
                </c:pt>
                <c:pt idx="94">
                  <c:v>0.56752327312305</c:v>
                </c:pt>
                <c:pt idx="95">
                  <c:v>0.575387336953854</c:v>
                </c:pt>
                <c:pt idx="96">
                  <c:v>0.576929310254012</c:v>
                </c:pt>
                <c:pt idx="97">
                  <c:v>0.583020104789635</c:v>
                </c:pt>
                <c:pt idx="98">
                  <c:v>0.591269661945479</c:v>
                </c:pt>
                <c:pt idx="99">
                  <c:v>0.611932104167592</c:v>
                </c:pt>
                <c:pt idx="100">
                  <c:v>0.592194845925573</c:v>
                </c:pt>
                <c:pt idx="101">
                  <c:v>0.608231368247214</c:v>
                </c:pt>
                <c:pt idx="102">
                  <c:v>0.612471794822647</c:v>
                </c:pt>
                <c:pt idx="103">
                  <c:v>0.614861853437892</c:v>
                </c:pt>
                <c:pt idx="104">
                  <c:v>0.629587698454398</c:v>
                </c:pt>
                <c:pt idx="105">
                  <c:v>0.630358685104477</c:v>
                </c:pt>
                <c:pt idx="106">
                  <c:v>0.643157063495786</c:v>
                </c:pt>
                <c:pt idx="107">
                  <c:v>0.642771570170747</c:v>
                </c:pt>
                <c:pt idx="108">
                  <c:v>0.650944028661583</c:v>
                </c:pt>
                <c:pt idx="109">
                  <c:v>0.670912582898625</c:v>
                </c:pt>
                <c:pt idx="110">
                  <c:v>0.657343217857237</c:v>
                </c:pt>
                <c:pt idx="111">
                  <c:v>0.67037289224357</c:v>
                </c:pt>
                <c:pt idx="112">
                  <c:v>0.674613318819004</c:v>
                </c:pt>
                <c:pt idx="113">
                  <c:v>0.681089606679666</c:v>
                </c:pt>
                <c:pt idx="114">
                  <c:v>0.680010225369556</c:v>
                </c:pt>
                <c:pt idx="115">
                  <c:v>0.68640941456521</c:v>
                </c:pt>
                <c:pt idx="116">
                  <c:v>0.694350577061022</c:v>
                </c:pt>
                <c:pt idx="117">
                  <c:v>0.692808603760865</c:v>
                </c:pt>
                <c:pt idx="118">
                  <c:v>0.694890267716078</c:v>
                </c:pt>
                <c:pt idx="119">
                  <c:v>0.700749766256677</c:v>
                </c:pt>
                <c:pt idx="120">
                  <c:v>0.692500209100833</c:v>
                </c:pt>
                <c:pt idx="121">
                  <c:v>0.725883931049248</c:v>
                </c:pt>
                <c:pt idx="122">
                  <c:v>0.705067291497119</c:v>
                </c:pt>
                <c:pt idx="123">
                  <c:v>0.707148955452332</c:v>
                </c:pt>
                <c:pt idx="124">
                  <c:v>0.71123518469775</c:v>
                </c:pt>
                <c:pt idx="125">
                  <c:v>0.713162651322947</c:v>
                </c:pt>
                <c:pt idx="126">
                  <c:v>0.715013019283136</c:v>
                </c:pt>
                <c:pt idx="127">
                  <c:v>0.725190043064177</c:v>
                </c:pt>
                <c:pt idx="128">
                  <c:v>0.727503003014413</c:v>
                </c:pt>
                <c:pt idx="129">
                  <c:v>0.732206021579894</c:v>
                </c:pt>
                <c:pt idx="130">
                  <c:v>0.742151749365912</c:v>
                </c:pt>
                <c:pt idx="131">
                  <c:v>0.737063237475391</c:v>
                </c:pt>
                <c:pt idx="132">
                  <c:v>0.741457861380841</c:v>
                </c:pt>
                <c:pt idx="133">
                  <c:v>0.73783422412547</c:v>
                </c:pt>
                <c:pt idx="134">
                  <c:v>0.738296816115517</c:v>
                </c:pt>
                <c:pt idx="135">
                  <c:v>0.746315077276338</c:v>
                </c:pt>
                <c:pt idx="136">
                  <c:v>0.74369372266607</c:v>
                </c:pt>
                <c:pt idx="137">
                  <c:v>0.747779951911488</c:v>
                </c:pt>
                <c:pt idx="138">
                  <c:v>0.75425623977215</c:v>
                </c:pt>
                <c:pt idx="139">
                  <c:v>0.752097477151929</c:v>
                </c:pt>
                <c:pt idx="140">
                  <c:v>0.754333338437158</c:v>
                </c:pt>
                <c:pt idx="141">
                  <c:v>0.761118020957852</c:v>
                </c:pt>
                <c:pt idx="142">
                  <c:v>0.770909551413853</c:v>
                </c:pt>
                <c:pt idx="143">
                  <c:v>0.759267652997663</c:v>
                </c:pt>
                <c:pt idx="144">
                  <c:v>0.759036357002639</c:v>
                </c:pt>
                <c:pt idx="145">
                  <c:v>0.783553732475147</c:v>
                </c:pt>
                <c:pt idx="146">
                  <c:v>0.776075161969382</c:v>
                </c:pt>
                <c:pt idx="147">
                  <c:v>0.781009476529886</c:v>
                </c:pt>
                <c:pt idx="148">
                  <c:v>0.784324719125226</c:v>
                </c:pt>
                <c:pt idx="149">
                  <c:v>0.773762202019145</c:v>
                </c:pt>
                <c:pt idx="150">
                  <c:v>0.782936943155084</c:v>
                </c:pt>
                <c:pt idx="151">
                  <c:v>0.794655940236282</c:v>
                </c:pt>
                <c:pt idx="152">
                  <c:v>0.781317871189918</c:v>
                </c:pt>
                <c:pt idx="153">
                  <c:v>0.799898649456819</c:v>
                </c:pt>
                <c:pt idx="154">
                  <c:v>0.794424644241258</c:v>
                </c:pt>
                <c:pt idx="155">
                  <c:v>0.787485764390549</c:v>
                </c:pt>
                <c:pt idx="156">
                  <c:v>0.801440622756976</c:v>
                </c:pt>
                <c:pt idx="157">
                  <c:v>0.797739886836598</c:v>
                </c:pt>
                <c:pt idx="158">
                  <c:v>0.792728473611085</c:v>
                </c:pt>
                <c:pt idx="159">
                  <c:v>0.813468014498206</c:v>
                </c:pt>
                <c:pt idx="160">
                  <c:v>0.790878105650896</c:v>
                </c:pt>
                <c:pt idx="161">
                  <c:v>0.795349828221353</c:v>
                </c:pt>
                <c:pt idx="162">
                  <c:v>0.796660505526487</c:v>
                </c:pt>
                <c:pt idx="163">
                  <c:v>0.786252185750423</c:v>
                </c:pt>
                <c:pt idx="164">
                  <c:v>0.790878105650896</c:v>
                </c:pt>
                <c:pt idx="165">
                  <c:v>0.792034585626014</c:v>
                </c:pt>
                <c:pt idx="166">
                  <c:v>0.788796441695683</c:v>
                </c:pt>
                <c:pt idx="167">
                  <c:v>0.794270446911243</c:v>
                </c:pt>
                <c:pt idx="168">
                  <c:v>0.80421617469726</c:v>
                </c:pt>
                <c:pt idx="169">
                  <c:v>0.769598874108719</c:v>
                </c:pt>
                <c:pt idx="170">
                  <c:v>0.785018607110297</c:v>
                </c:pt>
                <c:pt idx="171">
                  <c:v>0.781703364514958</c:v>
                </c:pt>
                <c:pt idx="172">
                  <c:v>0.774224794009192</c:v>
                </c:pt>
                <c:pt idx="173">
                  <c:v>0.79218878295603</c:v>
                </c:pt>
                <c:pt idx="174">
                  <c:v>0.79912766280674</c:v>
                </c:pt>
                <c:pt idx="175">
                  <c:v>0.799898649456819</c:v>
                </c:pt>
                <c:pt idx="176">
                  <c:v>0.808379502607686</c:v>
                </c:pt>
                <c:pt idx="177">
                  <c:v>0.818556526388727</c:v>
                </c:pt>
                <c:pt idx="178">
                  <c:v>0.816783257093545</c:v>
                </c:pt>
                <c:pt idx="179">
                  <c:v>0.841840323221109</c:v>
                </c:pt>
                <c:pt idx="180">
                  <c:v>0.848008216421739</c:v>
                </c:pt>
                <c:pt idx="181">
                  <c:v>0.849627288386905</c:v>
                </c:pt>
                <c:pt idx="182">
                  <c:v>0.876457623809649</c:v>
                </c:pt>
                <c:pt idx="183">
                  <c:v>0.867205784008703</c:v>
                </c:pt>
                <c:pt idx="184">
                  <c:v>0.864276034738403</c:v>
                </c:pt>
                <c:pt idx="185">
                  <c:v>0.885709463610596</c:v>
                </c:pt>
                <c:pt idx="186">
                  <c:v>0.879618669074973</c:v>
                </c:pt>
                <c:pt idx="187">
                  <c:v>0.873296578544326</c:v>
                </c:pt>
                <c:pt idx="188">
                  <c:v>0.882008727690217</c:v>
                </c:pt>
                <c:pt idx="189">
                  <c:v>0.868208066653806</c:v>
                </c:pt>
                <c:pt idx="190">
                  <c:v>0.866743192018656</c:v>
                </c:pt>
                <c:pt idx="191">
                  <c:v>0.862194370783191</c:v>
                </c:pt>
                <c:pt idx="192">
                  <c:v>0.879156077084926</c:v>
                </c:pt>
                <c:pt idx="193">
                  <c:v>0.876843117134689</c:v>
                </c:pt>
                <c:pt idx="194">
                  <c:v>0.888716311545903</c:v>
                </c:pt>
                <c:pt idx="195">
                  <c:v>0.892879639456329</c:v>
                </c:pt>
                <c:pt idx="196">
                  <c:v>0.899278828651984</c:v>
                </c:pt>
                <c:pt idx="197">
                  <c:v>0.906526103162725</c:v>
                </c:pt>
                <c:pt idx="198">
                  <c:v>0.913696279008459</c:v>
                </c:pt>
                <c:pt idx="199">
                  <c:v>0.918322198908932</c:v>
                </c:pt>
                <c:pt idx="200">
                  <c:v>0.911537516388238</c:v>
                </c:pt>
                <c:pt idx="201">
                  <c:v>0.92348780946446</c:v>
                </c:pt>
                <c:pt idx="202">
                  <c:v>0.925338177424649</c:v>
                </c:pt>
                <c:pt idx="203">
                  <c:v>0.927034348054823</c:v>
                </c:pt>
                <c:pt idx="204">
                  <c:v>0.928190828029941</c:v>
                </c:pt>
                <c:pt idx="205">
                  <c:v>0.934050326570541</c:v>
                </c:pt>
                <c:pt idx="206">
                  <c:v>0.934975510550635</c:v>
                </c:pt>
                <c:pt idx="207">
                  <c:v>0.934358721230572</c:v>
                </c:pt>
                <c:pt idx="208">
                  <c:v>0.940835009091234</c:v>
                </c:pt>
                <c:pt idx="209">
                  <c:v>0.940835009091234</c:v>
                </c:pt>
                <c:pt idx="210">
                  <c:v>0.941297601081282</c:v>
                </c:pt>
                <c:pt idx="211">
                  <c:v>0.948005184936968</c:v>
                </c:pt>
                <c:pt idx="212">
                  <c:v>0.941914390401345</c:v>
                </c:pt>
                <c:pt idx="213">
                  <c:v>0.963887509928592</c:v>
                </c:pt>
                <c:pt idx="214">
                  <c:v>0.955021163452685</c:v>
                </c:pt>
                <c:pt idx="215">
                  <c:v>0.951012032872276</c:v>
                </c:pt>
                <c:pt idx="216">
                  <c:v>0.95340209148752</c:v>
                </c:pt>
                <c:pt idx="217">
                  <c:v>0.95155172352733</c:v>
                </c:pt>
                <c:pt idx="218">
                  <c:v>0.943841857026542</c:v>
                </c:pt>
                <c:pt idx="219">
                  <c:v>0.946309014306794</c:v>
                </c:pt>
                <c:pt idx="220">
                  <c:v>0.946000619646763</c:v>
                </c:pt>
                <c:pt idx="221">
                  <c:v>0.940218219771171</c:v>
                </c:pt>
                <c:pt idx="222">
                  <c:v>0.940526614431203</c:v>
                </c:pt>
                <c:pt idx="223">
                  <c:v>0.933896129240525</c:v>
                </c:pt>
                <c:pt idx="224">
                  <c:v>0.933664833245501</c:v>
                </c:pt>
                <c:pt idx="225">
                  <c:v>0.916009238958695</c:v>
                </c:pt>
                <c:pt idx="226">
                  <c:v>0.926340460069752</c:v>
                </c:pt>
                <c:pt idx="227">
                  <c:v>0.916471830948742</c:v>
                </c:pt>
                <c:pt idx="228">
                  <c:v>0.906063511172678</c:v>
                </c:pt>
                <c:pt idx="229">
                  <c:v>0.915006956313593</c:v>
                </c:pt>
                <c:pt idx="230">
                  <c:v>0.895732290061621</c:v>
                </c:pt>
                <c:pt idx="231">
                  <c:v>0.888870508875919</c:v>
                </c:pt>
                <c:pt idx="232">
                  <c:v>0.883859095650407</c:v>
                </c:pt>
                <c:pt idx="233">
                  <c:v>0.87460725584946</c:v>
                </c:pt>
                <c:pt idx="234">
                  <c:v>0.830815214124981</c:v>
                </c:pt>
                <c:pt idx="235">
                  <c:v>0.818171033063688</c:v>
                </c:pt>
                <c:pt idx="236">
                  <c:v>0.804910062682331</c:v>
                </c:pt>
                <c:pt idx="237">
                  <c:v>0.792342980286046</c:v>
                </c:pt>
                <c:pt idx="238">
                  <c:v>0.778233924589603</c:v>
                </c:pt>
                <c:pt idx="239">
                  <c:v>0.761349316952875</c:v>
                </c:pt>
                <c:pt idx="240">
                  <c:v>0.744850202641188</c:v>
                </c:pt>
                <c:pt idx="241">
                  <c:v>0.740224282740715</c:v>
                </c:pt>
                <c:pt idx="242">
                  <c:v>0.728813680319547</c:v>
                </c:pt>
                <c:pt idx="243">
                  <c:v>0.714319131298065</c:v>
                </c:pt>
                <c:pt idx="244">
                  <c:v>0.707226054117339</c:v>
                </c:pt>
                <c:pt idx="245">
                  <c:v>0.69442767572603</c:v>
                </c:pt>
                <c:pt idx="246">
                  <c:v>0.6824002839848</c:v>
                </c:pt>
                <c:pt idx="247">
                  <c:v>0.676694982774216</c:v>
                </c:pt>
                <c:pt idx="248">
                  <c:v>0.666980550983223</c:v>
                </c:pt>
                <c:pt idx="249">
                  <c:v>0.65649513254215</c:v>
                </c:pt>
                <c:pt idx="250">
                  <c:v>0.646857799416165</c:v>
                </c:pt>
                <c:pt idx="251">
                  <c:v>0.636141084980068</c:v>
                </c:pt>
                <c:pt idx="252">
                  <c:v>0.623342706588759</c:v>
                </c:pt>
                <c:pt idx="253">
                  <c:v>0.608385565577229</c:v>
                </c:pt>
                <c:pt idx="254">
                  <c:v>0.598054344466173</c:v>
                </c:pt>
                <c:pt idx="255">
                  <c:v>0.582249118139556</c:v>
                </c:pt>
                <c:pt idx="256">
                  <c:v>0.570838515718389</c:v>
                </c:pt>
                <c:pt idx="257">
                  <c:v>0.556343966696906</c:v>
                </c:pt>
                <c:pt idx="258">
                  <c:v>0.543160094980558</c:v>
                </c:pt>
                <c:pt idx="259">
                  <c:v>0.529359433944146</c:v>
                </c:pt>
                <c:pt idx="260">
                  <c:v>0.521649567443358</c:v>
                </c:pt>
                <c:pt idx="261">
                  <c:v>0.505613045121717</c:v>
                </c:pt>
                <c:pt idx="262">
                  <c:v>0.497980277285937</c:v>
                </c:pt>
                <c:pt idx="263">
                  <c:v>0.488342944159951</c:v>
                </c:pt>
                <c:pt idx="264">
                  <c:v>0.473231605818405</c:v>
                </c:pt>
                <c:pt idx="265">
                  <c:v>0.453802742236418</c:v>
                </c:pt>
                <c:pt idx="266">
                  <c:v>0.430133452078997</c:v>
                </c:pt>
                <c:pt idx="267">
                  <c:v>0.409933601846931</c:v>
                </c:pt>
                <c:pt idx="268">
                  <c:v>0.390273442269919</c:v>
                </c:pt>
                <c:pt idx="269">
                  <c:v>0.374314018613287</c:v>
                </c:pt>
                <c:pt idx="270">
                  <c:v>0.354268365711237</c:v>
                </c:pt>
                <c:pt idx="271">
                  <c:v>0.342780664625062</c:v>
                </c:pt>
                <c:pt idx="272">
                  <c:v>0.325664760993311</c:v>
                </c:pt>
                <c:pt idx="273">
                  <c:v>0.316181625197341</c:v>
                </c:pt>
                <c:pt idx="274">
                  <c:v>0.305233614766221</c:v>
                </c:pt>
                <c:pt idx="275">
                  <c:v>0.302612260155953</c:v>
                </c:pt>
                <c:pt idx="276">
                  <c:v>0.295673380305243</c:v>
                </c:pt>
                <c:pt idx="277">
                  <c:v>0.286344441839289</c:v>
                </c:pt>
                <c:pt idx="278">
                  <c:v>0.272389583472862</c:v>
                </c:pt>
                <c:pt idx="279">
                  <c:v>0.260130895736608</c:v>
                </c:pt>
                <c:pt idx="280">
                  <c:v>0.258203429111411</c:v>
                </c:pt>
                <c:pt idx="281">
                  <c:v>0.25468002012055</c:v>
                </c:pt>
                <c:pt idx="282">
                  <c:v>0.250246846882597</c:v>
                </c:pt>
                <c:pt idx="283">
                  <c:v>0.242868504641342</c:v>
                </c:pt>
                <c:pt idx="284">
                  <c:v>0.235682909062607</c:v>
                </c:pt>
                <c:pt idx="285">
                  <c:v>0.226893661251708</c:v>
                </c:pt>
                <c:pt idx="286">
                  <c:v>0.22515123142253</c:v>
                </c:pt>
                <c:pt idx="287">
                  <c:v>0.214519325517942</c:v>
                </c:pt>
                <c:pt idx="288">
                  <c:v>0.211666674912651</c:v>
                </c:pt>
                <c:pt idx="289">
                  <c:v>0.215737484425067</c:v>
                </c:pt>
                <c:pt idx="290">
                  <c:v>0.197696396813222</c:v>
                </c:pt>
                <c:pt idx="291">
                  <c:v>0.191397435882077</c:v>
                </c:pt>
                <c:pt idx="292">
                  <c:v>0.191567052945095</c:v>
                </c:pt>
                <c:pt idx="293">
                  <c:v>0.185244962414448</c:v>
                </c:pt>
                <c:pt idx="294">
                  <c:v>0.182400021675657</c:v>
                </c:pt>
                <c:pt idx="295">
                  <c:v>0.177650743911171</c:v>
                </c:pt>
                <c:pt idx="296">
                  <c:v>0.175738697018976</c:v>
                </c:pt>
                <c:pt idx="297">
                  <c:v>0.169316378223819</c:v>
                </c:pt>
                <c:pt idx="298">
                  <c:v>0.164921754318369</c:v>
                </c:pt>
                <c:pt idx="299">
                  <c:v>0.162177041844088</c:v>
                </c:pt>
                <c:pt idx="300">
                  <c:v>0.157689899540629</c:v>
                </c:pt>
                <c:pt idx="301">
                  <c:v>0.155908920378947</c:v>
                </c:pt>
                <c:pt idx="302">
                  <c:v>0.152408640987589</c:v>
                </c:pt>
                <c:pt idx="303">
                  <c:v>0.151074834082953</c:v>
                </c:pt>
                <c:pt idx="304">
                  <c:v>0.146973185104533</c:v>
                </c:pt>
                <c:pt idx="305">
                  <c:v>0.144721904086303</c:v>
                </c:pt>
                <c:pt idx="306">
                  <c:v>0.14303344332263</c:v>
                </c:pt>
                <c:pt idx="307">
                  <c:v>0.143642522776193</c:v>
                </c:pt>
                <c:pt idx="308">
                  <c:v>0.141822994282007</c:v>
                </c:pt>
                <c:pt idx="309">
                  <c:v>0.139055152208223</c:v>
                </c:pt>
                <c:pt idx="310">
                  <c:v>0.137836993301099</c:v>
                </c:pt>
                <c:pt idx="311">
                  <c:v>0.135963495741407</c:v>
                </c:pt>
                <c:pt idx="312">
                  <c:v>0.135261897889835</c:v>
                </c:pt>
                <c:pt idx="313">
                  <c:v>0.135007472295309</c:v>
                </c:pt>
                <c:pt idx="314">
                  <c:v>0.134190226446226</c:v>
                </c:pt>
                <c:pt idx="315">
                  <c:v>0.133488628594654</c:v>
                </c:pt>
                <c:pt idx="316">
                  <c:v>0.133380690463643</c:v>
                </c:pt>
                <c:pt idx="317">
                  <c:v>0.128415536437135</c:v>
                </c:pt>
                <c:pt idx="318">
                  <c:v>0.133719924589678</c:v>
                </c:pt>
                <c:pt idx="319">
                  <c:v>0.135277317622837</c:v>
                </c:pt>
                <c:pt idx="320">
                  <c:v>0.132023753959504</c:v>
                </c:pt>
                <c:pt idx="321">
                  <c:v>0.134475491506755</c:v>
                </c:pt>
                <c:pt idx="322">
                  <c:v>0.134336713909741</c:v>
                </c:pt>
                <c:pt idx="323">
                  <c:v>0.13413625738072</c:v>
                </c:pt>
                <c:pt idx="324">
                  <c:v>0.135038311761313</c:v>
                </c:pt>
                <c:pt idx="325">
                  <c:v>0.132679092612071</c:v>
                </c:pt>
                <c:pt idx="326">
                  <c:v>0.135524033350862</c:v>
                </c:pt>
                <c:pt idx="327">
                  <c:v>0.135655101081376</c:v>
                </c:pt>
                <c:pt idx="328">
                  <c:v>0.133989769917205</c:v>
                </c:pt>
                <c:pt idx="329">
                  <c:v>0.13598662534091</c:v>
                </c:pt>
                <c:pt idx="330">
                  <c:v>0.133172524068122</c:v>
                </c:pt>
                <c:pt idx="331">
                  <c:v>0.134143967247221</c:v>
                </c:pt>
                <c:pt idx="332">
                  <c:v>0.134059158715712</c:v>
                </c:pt>
                <c:pt idx="333">
                  <c:v>0.134113127781218</c:v>
                </c:pt>
                <c:pt idx="334">
                  <c:v>0.132154821690018</c:v>
                </c:pt>
                <c:pt idx="335">
                  <c:v>0.130928952916392</c:v>
                </c:pt>
                <c:pt idx="336">
                  <c:v>0.13794493143211</c:v>
                </c:pt>
                <c:pt idx="337">
                  <c:v>0.134992052562308</c:v>
                </c:pt>
                <c:pt idx="338">
                  <c:v>0.13637982853245</c:v>
                </c:pt>
                <c:pt idx="339">
                  <c:v>0.142894665725616</c:v>
                </c:pt>
                <c:pt idx="340">
                  <c:v>0.135547162950365</c:v>
                </c:pt>
                <c:pt idx="341">
                  <c:v>0.136742192257987</c:v>
                </c:pt>
                <c:pt idx="342">
                  <c:v>0.137405240777055</c:v>
                </c:pt>
                <c:pt idx="343">
                  <c:v>0.143388097181667</c:v>
                </c:pt>
                <c:pt idx="344">
                  <c:v>0.136572575194969</c:v>
                </c:pt>
                <c:pt idx="345">
                  <c:v>0.142632530264589</c:v>
                </c:pt>
                <c:pt idx="346">
                  <c:v>0.139402096200759</c:v>
                </c:pt>
                <c:pt idx="347">
                  <c:v>0.139749040193294</c:v>
                </c:pt>
                <c:pt idx="348">
                  <c:v>0.13775218476959</c:v>
                </c:pt>
                <c:pt idx="349">
                  <c:v>0.136757611990988</c:v>
                </c:pt>
                <c:pt idx="350">
                  <c:v>0.138191647160135</c:v>
                </c:pt>
                <c:pt idx="351">
                  <c:v>0.140165372984337</c:v>
                </c:pt>
                <c:pt idx="352">
                  <c:v>0.13667280345948</c:v>
                </c:pt>
                <c:pt idx="353">
                  <c:v>0.138368974089653</c:v>
                </c:pt>
                <c:pt idx="354">
                  <c:v>0.137836993301099</c:v>
                </c:pt>
                <c:pt idx="355">
                  <c:v>0.138769887147694</c:v>
                </c:pt>
                <c:pt idx="356">
                  <c:v>0.146186778721453</c:v>
                </c:pt>
                <c:pt idx="357">
                  <c:v>0.136749902124488</c:v>
                </c:pt>
                <c:pt idx="358">
                  <c:v>0.143496035312678</c:v>
                </c:pt>
                <c:pt idx="359">
                  <c:v>0.152678486315117</c:v>
                </c:pt>
                <c:pt idx="360">
                  <c:v>0.14185383374801</c:v>
                </c:pt>
                <c:pt idx="361">
                  <c:v>0.139548583664274</c:v>
                </c:pt>
                <c:pt idx="362">
                  <c:v>0.140543156442876</c:v>
                </c:pt>
                <c:pt idx="363">
                  <c:v>0.141815284415506</c:v>
                </c:pt>
                <c:pt idx="364">
                  <c:v>0.14048918737737</c:v>
                </c:pt>
                <c:pt idx="365">
                  <c:v>0.135755329345886</c:v>
                </c:pt>
                <c:pt idx="366">
                  <c:v>0.140373539379858</c:v>
                </c:pt>
                <c:pt idx="367">
                  <c:v>0.152393221254588</c:v>
                </c:pt>
                <c:pt idx="368">
                  <c:v>0.135146249892324</c:v>
                </c:pt>
                <c:pt idx="369">
                  <c:v>0.147258450165062</c:v>
                </c:pt>
                <c:pt idx="370">
                  <c:v>0.149956903440339</c:v>
                </c:pt>
                <c:pt idx="371">
                  <c:v>0.141213914828444</c:v>
                </c:pt>
                <c:pt idx="372">
                  <c:v>0.143334128116161</c:v>
                </c:pt>
                <c:pt idx="373">
                  <c:v>0.142994893990126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6-476A-A511-BDA4251E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961424"/>
        <c:axId val="-318959104"/>
      </c:scatterChart>
      <c:valAx>
        <c:axId val="-3189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18959104"/>
        <c:crosses val="autoZero"/>
        <c:crossBetween val="midCat"/>
      </c:valAx>
      <c:valAx>
        <c:axId val="-3189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189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6</xdr:row>
      <xdr:rowOff>133350</xdr:rowOff>
    </xdr:from>
    <xdr:to>
      <xdr:col>6</xdr:col>
      <xdr:colOff>38099</xdr:colOff>
      <xdr:row>22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A1CE9057-F929-4F3D-BCE7-296EAF1E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6</xdr:row>
      <xdr:rowOff>114300</xdr:rowOff>
    </xdr:from>
    <xdr:to>
      <xdr:col>12</xdr:col>
      <xdr:colOff>1025525</xdr:colOff>
      <xdr:row>22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xmlns="" id="{5BB2031F-8606-49A7-9AD3-9CA8DAC53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F4" sqref="F4"/>
    </sheetView>
  </sheetViews>
  <sheetFormatPr baseColWidth="10" defaultRowHeight="15" x14ac:dyDescent="0.2"/>
  <cols>
    <col min="2" max="2" width="9.6640625" bestFit="1" customWidth="1"/>
    <col min="3" max="3" width="13.5" bestFit="1" customWidth="1"/>
    <col min="5" max="5" width="17.6640625" bestFit="1" customWidth="1"/>
  </cols>
  <sheetData>
    <row r="2" spans="2:5" x14ac:dyDescent="0.2">
      <c r="B2" t="s">
        <v>2</v>
      </c>
      <c r="C2" t="s">
        <v>0</v>
      </c>
      <c r="D2" t="s">
        <v>1</v>
      </c>
      <c r="E2" t="s">
        <v>3</v>
      </c>
    </row>
    <row r="3" spans="2:5" x14ac:dyDescent="0.2">
      <c r="B3" s="8">
        <v>5</v>
      </c>
      <c r="C3">
        <v>10</v>
      </c>
      <c r="D3">
        <v>119</v>
      </c>
      <c r="E3">
        <f>$B$3/(D3/60)</f>
        <v>2.5210084033613445</v>
      </c>
    </row>
    <row r="4" spans="2:5" x14ac:dyDescent="0.2">
      <c r="B4" s="8"/>
      <c r="C4">
        <v>20</v>
      </c>
      <c r="D4">
        <v>78</v>
      </c>
      <c r="E4">
        <f t="shared" ref="E4:E7" si="0">$B$3/(D4/60)</f>
        <v>3.8461538461538458</v>
      </c>
    </row>
    <row r="5" spans="2:5" x14ac:dyDescent="0.2">
      <c r="B5" s="8"/>
      <c r="C5">
        <v>30</v>
      </c>
      <c r="D5">
        <v>56</v>
      </c>
      <c r="E5">
        <f t="shared" si="0"/>
        <v>5.3571428571428568</v>
      </c>
    </row>
    <row r="6" spans="2:5" x14ac:dyDescent="0.2">
      <c r="B6" s="8"/>
      <c r="C6">
        <v>40</v>
      </c>
      <c r="D6">
        <v>30</v>
      </c>
      <c r="E6">
        <f t="shared" si="0"/>
        <v>10</v>
      </c>
    </row>
    <row r="7" spans="2:5" x14ac:dyDescent="0.2">
      <c r="B7" s="8"/>
      <c r="C7">
        <v>50</v>
      </c>
      <c r="D7">
        <v>24</v>
      </c>
      <c r="E7">
        <f t="shared" si="0"/>
        <v>12.5</v>
      </c>
    </row>
  </sheetData>
  <mergeCells count="1">
    <mergeCell ref="B3:B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85"/>
  <sheetViews>
    <sheetView workbookViewId="0">
      <selection activeCell="D5" sqref="D5"/>
    </sheetView>
  </sheetViews>
  <sheetFormatPr baseColWidth="10" defaultRowHeight="15" x14ac:dyDescent="0.2"/>
  <cols>
    <col min="3" max="3" width="15.5" bestFit="1" customWidth="1"/>
    <col min="4" max="4" width="24.33203125" bestFit="1" customWidth="1"/>
    <col min="5" max="5" width="19.5" bestFit="1" customWidth="1"/>
    <col min="6" max="6" width="8.1640625" bestFit="1" customWidth="1"/>
    <col min="7" max="7" width="9.6640625" bestFit="1" customWidth="1"/>
    <col min="8" max="8" width="7.1640625" bestFit="1" customWidth="1"/>
    <col min="9" max="9" width="11.83203125" bestFit="1" customWidth="1"/>
    <col min="10" max="10" width="7.1640625" bestFit="1" customWidth="1"/>
    <col min="11" max="11" width="7.83203125" bestFit="1" customWidth="1"/>
    <col min="12" max="12" width="16.33203125" bestFit="1" customWidth="1"/>
    <col min="13" max="13" width="16.33203125" customWidth="1"/>
    <col min="14" max="14" width="20.83203125" bestFit="1" customWidth="1"/>
  </cols>
  <sheetData>
    <row r="3" spans="2:16" x14ac:dyDescent="0.2">
      <c r="B3" t="s">
        <v>29</v>
      </c>
      <c r="C3" t="s">
        <v>31</v>
      </c>
      <c r="D3" t="s">
        <v>32</v>
      </c>
      <c r="E3" t="s">
        <v>19</v>
      </c>
      <c r="F3" t="s">
        <v>21</v>
      </c>
      <c r="G3" t="s">
        <v>22</v>
      </c>
      <c r="H3" t="s">
        <v>4</v>
      </c>
      <c r="I3" t="s">
        <v>5</v>
      </c>
      <c r="J3" t="s">
        <v>6</v>
      </c>
      <c r="K3" t="s">
        <v>9</v>
      </c>
      <c r="L3" t="s">
        <v>30</v>
      </c>
      <c r="N3" t="s">
        <v>7</v>
      </c>
      <c r="O3" s="1">
        <f>O11/O10</f>
        <v>532.11403817714745</v>
      </c>
      <c r="P3" t="s">
        <v>23</v>
      </c>
    </row>
    <row r="4" spans="2:16" x14ac:dyDescent="0.2">
      <c r="B4" s="4">
        <v>7769.6399997454137</v>
      </c>
      <c r="C4" s="7">
        <f>$B$4-B4</f>
        <v>0</v>
      </c>
      <c r="D4" s="6">
        <v>0.16433</v>
      </c>
      <c r="E4">
        <f>($O$12/(D4/10^3))^-1</f>
        <v>1.2949566587864459E-6</v>
      </c>
      <c r="F4">
        <f>E4*$O$9</f>
        <v>3.8848699763593378E-6</v>
      </c>
      <c r="G4">
        <f>F4*C4</f>
        <v>0</v>
      </c>
      <c r="H4">
        <f>E4/$O$10</f>
        <v>2.3809978147067886E-4</v>
      </c>
      <c r="I4">
        <v>0</v>
      </c>
      <c r="J4">
        <f>C4/$O$3</f>
        <v>0</v>
      </c>
      <c r="K4">
        <f>H4*$O$3</f>
        <v>0.12669623620745926</v>
      </c>
      <c r="L4">
        <v>0</v>
      </c>
      <c r="N4" t="s">
        <v>11</v>
      </c>
      <c r="O4" s="1">
        <f>SUM(L4:L1048576)/O10-O3^2</f>
        <v>61178.172164670308</v>
      </c>
    </row>
    <row r="5" spans="2:16" x14ac:dyDescent="0.2">
      <c r="B5" s="4">
        <v>7766.6399996727705</v>
      </c>
      <c r="C5" s="7">
        <f t="shared" ref="C5:C68" si="0">$B$4-B5</f>
        <v>3.0000000726431608</v>
      </c>
      <c r="D5" s="6">
        <v>0.16649</v>
      </c>
      <c r="E5">
        <f t="shared" ref="E5:E68" si="1">($O$12/(D5/10^3))^-1</f>
        <v>1.3119779353821904E-6</v>
      </c>
      <c r="F5">
        <f t="shared" ref="F5:F68" si="2">E5*$O$9</f>
        <v>3.9359338061465713E-6</v>
      </c>
      <c r="G5">
        <f t="shared" ref="G5:G68" si="3">F5*C5</f>
        <v>1.1807801704358386E-5</v>
      </c>
      <c r="H5">
        <f t="shared" ref="H5:H68" si="4">E5/$O$10</f>
        <v>2.4122943234377968E-4</v>
      </c>
      <c r="I5">
        <f>H5*(C5-C4)+I4</f>
        <v>7.2368831455500748E-4</v>
      </c>
      <c r="J5">
        <f t="shared" ref="J5:J68" si="5">C5/$O$3</f>
        <v>5.6378893571765211E-3</v>
      </c>
      <c r="K5">
        <f t="shared" ref="K5:K68" si="6">H5*$O$3</f>
        <v>0.1283615673716296</v>
      </c>
      <c r="L5">
        <f>C5^2*E5*(C5-C4)</f>
        <v>3.5423406828587253E-5</v>
      </c>
      <c r="N5" t="s">
        <v>12</v>
      </c>
      <c r="O5">
        <f>O4^2/O3</f>
        <v>7033771.8625721093</v>
      </c>
    </row>
    <row r="6" spans="2:16" x14ac:dyDescent="0.2">
      <c r="B6" s="4">
        <v>7763.6199999600649</v>
      </c>
      <c r="C6" s="7">
        <f t="shared" si="0"/>
        <v>6.019999785348773</v>
      </c>
      <c r="D6" s="6">
        <v>0.17796000000000001</v>
      </c>
      <c r="E6">
        <f t="shared" si="1"/>
        <v>1.4023640661938534E-6</v>
      </c>
      <c r="F6">
        <f t="shared" si="2"/>
        <v>4.2070921985815607E-6</v>
      </c>
      <c r="G6">
        <f t="shared" si="3"/>
        <v>2.5326694132403494E-5</v>
      </c>
      <c r="H6">
        <f t="shared" si="4"/>
        <v>2.578484580449219E-4</v>
      </c>
      <c r="I6">
        <f t="shared" ref="I6:I69" si="7">H6*(C6-C5)+I5</f>
        <v>1.5023905837722568E-3</v>
      </c>
      <c r="J6">
        <f t="shared" si="5"/>
        <v>1.1313363966061423E-2</v>
      </c>
      <c r="K6">
        <f t="shared" si="6"/>
        <v>0.13720478424803417</v>
      </c>
      <c r="L6">
        <f>C6^2*E6*(C6-C5)</f>
        <v>1.5348312326132573E-4</v>
      </c>
      <c r="N6" t="s">
        <v>8</v>
      </c>
      <c r="O6" s="2">
        <f>MAX(K4:K1048576)</f>
        <v>0.96388750992859229</v>
      </c>
      <c r="P6" t="s">
        <v>25</v>
      </c>
    </row>
    <row r="7" spans="2:16" x14ac:dyDescent="0.2">
      <c r="B7" s="4">
        <v>7760.699999704957</v>
      </c>
      <c r="C7" s="7">
        <f t="shared" si="0"/>
        <v>8.9400000404566526</v>
      </c>
      <c r="D7" s="6">
        <v>0.17766000000000001</v>
      </c>
      <c r="E7">
        <f t="shared" si="1"/>
        <v>1.3999999999999999E-6</v>
      </c>
      <c r="F7">
        <f t="shared" si="2"/>
        <v>4.1999999999999996E-6</v>
      </c>
      <c r="G7">
        <f t="shared" si="3"/>
        <v>3.754800016991794E-5</v>
      </c>
      <c r="H7">
        <f t="shared" si="4"/>
        <v>2.5741378431254672E-4</v>
      </c>
      <c r="I7">
        <f t="shared" si="7"/>
        <v>2.2540388996331777E-3</v>
      </c>
      <c r="J7">
        <f t="shared" si="5"/>
        <v>1.6800909953592343E-2</v>
      </c>
      <c r="K7">
        <f t="shared" si="6"/>
        <v>0.13697348825301048</v>
      </c>
      <c r="L7">
        <f>C7^2*E7*(C7-C6)</f>
        <v>3.2672770830191237E-4</v>
      </c>
      <c r="N7" t="s">
        <v>10</v>
      </c>
      <c r="O7">
        <f>2/O5</f>
        <v>2.8434246078442471E-7</v>
      </c>
    </row>
    <row r="8" spans="2:16" x14ac:dyDescent="0.2">
      <c r="B8" s="4">
        <v>7757.7000002609566</v>
      </c>
      <c r="C8" s="7">
        <f t="shared" si="0"/>
        <v>11.939999484457076</v>
      </c>
      <c r="D8" s="6">
        <v>0.17312</v>
      </c>
      <c r="E8">
        <f t="shared" si="1"/>
        <v>1.3642237982663513E-6</v>
      </c>
      <c r="F8">
        <f t="shared" si="2"/>
        <v>4.0926713947990545E-6</v>
      </c>
      <c r="G8">
        <f t="shared" si="3"/>
        <v>4.8866494343952928E-5</v>
      </c>
      <c r="H8">
        <f t="shared" si="4"/>
        <v>2.5083572182926989E-4</v>
      </c>
      <c r="I8">
        <f t="shared" si="7"/>
        <v>3.0065459256564319E-3</v>
      </c>
      <c r="J8">
        <f t="shared" si="5"/>
        <v>2.2438798129362825E-2</v>
      </c>
      <c r="K8">
        <f t="shared" si="6"/>
        <v>0.13347320886165245</v>
      </c>
      <c r="L8">
        <f>C8^2*E8*(C8-C7)</f>
        <v>5.8346580913842155E-4</v>
      </c>
      <c r="N8" t="s">
        <v>13</v>
      </c>
      <c r="O8">
        <f>SUM(E4:E1048576)</f>
        <v>1.8129047281323879E-3</v>
      </c>
      <c r="P8" t="s">
        <v>26</v>
      </c>
    </row>
    <row r="9" spans="2:16" x14ac:dyDescent="0.2">
      <c r="B9" s="4">
        <v>7754.6799999196082</v>
      </c>
      <c r="C9" s="7">
        <f t="shared" si="0"/>
        <v>14.959999825805426</v>
      </c>
      <c r="D9" s="6">
        <v>0.17280000000000001</v>
      </c>
      <c r="E9">
        <f t="shared" si="1"/>
        <v>1.3617021276595744E-6</v>
      </c>
      <c r="F9">
        <f t="shared" si="2"/>
        <v>4.0851063829787234E-6</v>
      </c>
      <c r="G9">
        <f t="shared" si="3"/>
        <v>6.1113190777758333E-5</v>
      </c>
      <c r="H9">
        <f t="shared" si="4"/>
        <v>2.5037206984806977E-4</v>
      </c>
      <c r="I9">
        <f t="shared" si="7"/>
        <v>3.7626696620616956E-3</v>
      </c>
      <c r="J9">
        <f t="shared" si="5"/>
        <v>2.8114273919653768E-2</v>
      </c>
      <c r="K9">
        <f t="shared" si="6"/>
        <v>0.13322649313362722</v>
      </c>
      <c r="L9">
        <f t="shared" ref="L9:L72" si="8">C9^2*E9*(C9-C8)</f>
        <v>9.2034844957189737E-4</v>
      </c>
      <c r="N9" t="s">
        <v>14</v>
      </c>
      <c r="O9">
        <v>3</v>
      </c>
      <c r="P9" t="s">
        <v>23</v>
      </c>
    </row>
    <row r="10" spans="2:16" x14ac:dyDescent="0.2">
      <c r="B10" s="4">
        <v>7751.6700000269338</v>
      </c>
      <c r="C10" s="7">
        <f t="shared" si="0"/>
        <v>17.969999718479812</v>
      </c>
      <c r="D10" s="6">
        <v>0.1704</v>
      </c>
      <c r="E10">
        <f t="shared" si="1"/>
        <v>1.342789598108747E-6</v>
      </c>
      <c r="F10">
        <f t="shared" si="2"/>
        <v>4.028368794326241E-6</v>
      </c>
      <c r="G10">
        <f t="shared" si="3"/>
        <v>7.2389786099975412E-5</v>
      </c>
      <c r="H10">
        <f t="shared" si="4"/>
        <v>2.4689467998906879E-4</v>
      </c>
      <c r="I10">
        <f t="shared" si="7"/>
        <v>4.5058226223306692E-3</v>
      </c>
      <c r="J10">
        <f t="shared" si="5"/>
        <v>3.3770955902684481E-2</v>
      </c>
      <c r="K10">
        <f t="shared" si="6"/>
        <v>0.13137612517343794</v>
      </c>
      <c r="L10">
        <f t="shared" si="8"/>
        <v>1.3051805374188542E-3</v>
      </c>
      <c r="N10" t="s">
        <v>20</v>
      </c>
      <c r="O10">
        <f>SUM(F4:F1048576)</f>
        <v>5.4387141843971632E-3</v>
      </c>
      <c r="P10" t="s">
        <v>27</v>
      </c>
    </row>
    <row r="11" spans="2:16" x14ac:dyDescent="0.2">
      <c r="B11" s="4">
        <v>7748.7300001317635</v>
      </c>
      <c r="C11" s="7">
        <f t="shared" si="0"/>
        <v>20.909999613650143</v>
      </c>
      <c r="D11" s="6">
        <v>0.16955999999999999</v>
      </c>
      <c r="E11">
        <f t="shared" si="1"/>
        <v>1.3361702127659574E-6</v>
      </c>
      <c r="F11">
        <f t="shared" si="2"/>
        <v>4.0085106382978723E-6</v>
      </c>
      <c r="G11">
        <f t="shared" si="3"/>
        <v>8.3817955898120994E-5</v>
      </c>
      <c r="H11">
        <f t="shared" si="4"/>
        <v>2.4567759353841847E-4</v>
      </c>
      <c r="I11">
        <f t="shared" si="7"/>
        <v>5.2281147215793187E-3</v>
      </c>
      <c r="J11">
        <f t="shared" si="5"/>
        <v>3.9296087141923779E-2</v>
      </c>
      <c r="K11">
        <f t="shared" si="6"/>
        <v>0.13072849638737172</v>
      </c>
      <c r="L11">
        <f t="shared" si="8"/>
        <v>1.717580695695061E-3</v>
      </c>
      <c r="N11" t="s">
        <v>24</v>
      </c>
      <c r="O11">
        <f>SUM(G4:G1048576)</f>
        <v>2.8940161671509053</v>
      </c>
      <c r="P11" t="s">
        <v>28</v>
      </c>
    </row>
    <row r="12" spans="2:16" x14ac:dyDescent="0.2">
      <c r="B12" s="4">
        <v>7745.7099997904152</v>
      </c>
      <c r="C12" s="7">
        <f t="shared" si="0"/>
        <v>23.929999954998493</v>
      </c>
      <c r="D12" s="6">
        <v>0.17493</v>
      </c>
      <c r="E12">
        <f t="shared" si="1"/>
        <v>1.3784869976359339E-6</v>
      </c>
      <c r="F12">
        <f t="shared" si="2"/>
        <v>4.1354609929078012E-6</v>
      </c>
      <c r="G12">
        <f t="shared" si="3"/>
        <v>9.896158137418171E-5</v>
      </c>
      <c r="H12">
        <f t="shared" si="4"/>
        <v>2.5345825334793315E-4</v>
      </c>
      <c r="I12">
        <f t="shared" si="7"/>
        <v>5.993558733207633E-3</v>
      </c>
      <c r="J12">
        <f t="shared" si="5"/>
        <v>4.4971562932214722E-2</v>
      </c>
      <c r="K12">
        <f t="shared" si="6"/>
        <v>0.13486869469829521</v>
      </c>
      <c r="L12">
        <f t="shared" si="8"/>
        <v>2.3839385782043906E-3</v>
      </c>
      <c r="N12" t="s">
        <v>15</v>
      </c>
      <c r="O12">
        <f>126.9</f>
        <v>126.9</v>
      </c>
      <c r="P12" t="s">
        <v>18</v>
      </c>
    </row>
    <row r="13" spans="2:16" x14ac:dyDescent="0.2">
      <c r="B13" s="4">
        <v>7742.6999998977408</v>
      </c>
      <c r="C13" s="7">
        <f t="shared" si="0"/>
        <v>26.93999984767288</v>
      </c>
      <c r="D13" s="6">
        <v>0.18221999999999999</v>
      </c>
      <c r="E13">
        <f t="shared" si="1"/>
        <v>1.435933806146572E-6</v>
      </c>
      <c r="F13">
        <f t="shared" si="2"/>
        <v>4.3078014184397163E-6</v>
      </c>
      <c r="G13">
        <f t="shared" si="3"/>
        <v>1.1605216955657098E-4</v>
      </c>
      <c r="H13">
        <f t="shared" si="4"/>
        <v>2.6402082504464855E-4</v>
      </c>
      <c r="I13">
        <f t="shared" si="7"/>
        <v>6.788261388255828E-3</v>
      </c>
      <c r="J13">
        <f t="shared" si="5"/>
        <v>5.0628244915245431E-2</v>
      </c>
      <c r="K13">
        <f t="shared" si="6"/>
        <v>0.14048918737737009</v>
      </c>
      <c r="L13">
        <f t="shared" si="8"/>
        <v>3.1368668030941579E-3</v>
      </c>
      <c r="N13" t="s">
        <v>16</v>
      </c>
      <c r="O13">
        <v>50.1</v>
      </c>
      <c r="P13" t="s">
        <v>18</v>
      </c>
    </row>
    <row r="14" spans="2:16" x14ac:dyDescent="0.2">
      <c r="B14" s="4">
        <v>7739.6800001850352</v>
      </c>
      <c r="C14" s="7">
        <f t="shared" si="0"/>
        <v>29.959999560378492</v>
      </c>
      <c r="D14" s="6">
        <v>0.16944999999999999</v>
      </c>
      <c r="E14">
        <f t="shared" si="1"/>
        <v>1.3353033884948779E-6</v>
      </c>
      <c r="F14">
        <f t="shared" si="2"/>
        <v>4.0059101654846337E-6</v>
      </c>
      <c r="G14">
        <f t="shared" si="3"/>
        <v>1.2001706679683536E-4</v>
      </c>
      <c r="H14">
        <f t="shared" si="4"/>
        <v>2.4551821316988096E-4</v>
      </c>
      <c r="I14">
        <f t="shared" si="7"/>
        <v>7.5297263214928641E-3</v>
      </c>
      <c r="J14">
        <f t="shared" si="5"/>
        <v>5.6303719524130338E-2</v>
      </c>
      <c r="K14">
        <f t="shared" si="6"/>
        <v>0.13064368785586306</v>
      </c>
      <c r="L14">
        <f t="shared" si="8"/>
        <v>3.6196823325850215E-3</v>
      </c>
      <c r="N14" t="s">
        <v>17</v>
      </c>
      <c r="O14">
        <v>76.8</v>
      </c>
      <c r="P14" t="s">
        <v>18</v>
      </c>
    </row>
    <row r="15" spans="2:16" x14ac:dyDescent="0.2">
      <c r="B15" s="4">
        <v>7736.6700002923608</v>
      </c>
      <c r="C15" s="7">
        <f t="shared" si="0"/>
        <v>32.969999453052878</v>
      </c>
      <c r="D15" s="6">
        <v>0.17860000000000004</v>
      </c>
      <c r="E15">
        <f t="shared" si="1"/>
        <v>1.4074074074074075E-6</v>
      </c>
      <c r="F15">
        <f t="shared" si="2"/>
        <v>4.2222222222222228E-6</v>
      </c>
      <c r="G15">
        <f t="shared" si="3"/>
        <v>1.392066643573344E-4</v>
      </c>
      <c r="H15">
        <f t="shared" si="4"/>
        <v>2.5877576200732214E-4</v>
      </c>
      <c r="I15">
        <f t="shared" si="7"/>
        <v>8.3086413373616372E-3</v>
      </c>
      <c r="J15">
        <f t="shared" si="5"/>
        <v>6.1960401507161048E-2</v>
      </c>
      <c r="K15">
        <f t="shared" si="6"/>
        <v>0.13769821570408464</v>
      </c>
      <c r="L15">
        <f t="shared" si="8"/>
        <v>4.6049422956862653E-3</v>
      </c>
    </row>
    <row r="16" spans="2:16" x14ac:dyDescent="0.2">
      <c r="B16" s="4">
        <v>7733.6499999510124</v>
      </c>
      <c r="C16" s="7">
        <f t="shared" si="0"/>
        <v>35.989999794401228</v>
      </c>
      <c r="D16" s="6">
        <v>0.17935000000000001</v>
      </c>
      <c r="E16">
        <f t="shared" si="1"/>
        <v>1.4133175728920412E-6</v>
      </c>
      <c r="F16">
        <f t="shared" si="2"/>
        <v>4.2399527186761236E-6</v>
      </c>
      <c r="G16">
        <f t="shared" si="3"/>
        <v>1.5259589747342462E-4</v>
      </c>
      <c r="H16">
        <f t="shared" si="4"/>
        <v>2.5986244633826E-4</v>
      </c>
      <c r="I16">
        <f t="shared" si="7"/>
        <v>9.0934260140067991E-3</v>
      </c>
      <c r="J16">
        <f t="shared" si="5"/>
        <v>6.7635877297451991E-2</v>
      </c>
      <c r="K16">
        <f t="shared" si="6"/>
        <v>0.13827645569164382</v>
      </c>
      <c r="L16">
        <f t="shared" si="8"/>
        <v>5.5285397857063184E-3</v>
      </c>
    </row>
    <row r="17" spans="2:16" x14ac:dyDescent="0.2">
      <c r="B17" s="4">
        <v>7730.7299996959046</v>
      </c>
      <c r="C17" s="7">
        <f t="shared" si="0"/>
        <v>38.910000049509108</v>
      </c>
      <c r="D17" s="6">
        <v>0.18361</v>
      </c>
      <c r="E17">
        <f t="shared" si="1"/>
        <v>1.4468873128447595E-6</v>
      </c>
      <c r="F17">
        <f t="shared" si="2"/>
        <v>4.3406619385342783E-6</v>
      </c>
      <c r="G17">
        <f t="shared" si="3"/>
        <v>1.6889515624327108E-4</v>
      </c>
      <c r="H17">
        <f t="shared" si="4"/>
        <v>2.6603481333798665E-4</v>
      </c>
      <c r="I17">
        <f t="shared" si="7"/>
        <v>9.8702477368212971E-3</v>
      </c>
      <c r="J17">
        <f t="shared" si="5"/>
        <v>7.3123423284982905E-2</v>
      </c>
      <c r="K17">
        <f t="shared" si="6"/>
        <v>0.14156085882097971</v>
      </c>
      <c r="L17">
        <f t="shared" si="8"/>
        <v>6.3964654822782387E-3</v>
      </c>
      <c r="O17" s="5"/>
      <c r="P17" s="6"/>
    </row>
    <row r="18" spans="2:16" x14ac:dyDescent="0.2">
      <c r="B18" s="4">
        <v>7727.7300002519041</v>
      </c>
      <c r="C18" s="7">
        <f t="shared" si="0"/>
        <v>41.909999493509531</v>
      </c>
      <c r="D18" s="6">
        <v>0.19003999999999999</v>
      </c>
      <c r="E18">
        <f t="shared" si="1"/>
        <v>1.4975571315996846E-6</v>
      </c>
      <c r="F18">
        <f t="shared" si="2"/>
        <v>4.492671394799054E-6</v>
      </c>
      <c r="G18">
        <f t="shared" si="3"/>
        <v>1.8828785588053312E-4</v>
      </c>
      <c r="H18">
        <f t="shared" si="4"/>
        <v>2.7535132033522673E-4</v>
      </c>
      <c r="I18">
        <f t="shared" si="7"/>
        <v>1.069630154473176E-2</v>
      </c>
      <c r="J18">
        <f t="shared" si="5"/>
        <v>7.8761311460753394E-2</v>
      </c>
      <c r="K18">
        <f t="shared" si="6"/>
        <v>0.14651830298098678</v>
      </c>
      <c r="L18">
        <f t="shared" si="8"/>
        <v>7.8911424820962382E-3</v>
      </c>
      <c r="O18" s="5"/>
      <c r="P18" s="6"/>
    </row>
    <row r="19" spans="2:16" x14ac:dyDescent="0.2">
      <c r="B19" s="4">
        <v>7724.730000179261</v>
      </c>
      <c r="C19" s="7">
        <f t="shared" si="0"/>
        <v>44.909999566152692</v>
      </c>
      <c r="D19" s="6">
        <v>0.18178</v>
      </c>
      <c r="E19">
        <f t="shared" si="1"/>
        <v>1.4324665090622535E-6</v>
      </c>
      <c r="F19">
        <f t="shared" si="2"/>
        <v>4.2973995271867608E-6</v>
      </c>
      <c r="G19">
        <f t="shared" si="3"/>
        <v>1.9299621090154221E-4</v>
      </c>
      <c r="H19">
        <f t="shared" si="4"/>
        <v>2.6338330357049839E-4</v>
      </c>
      <c r="I19">
        <f t="shared" si="7"/>
        <v>1.1486451474576252E-2</v>
      </c>
      <c r="J19">
        <f t="shared" si="5"/>
        <v>8.4399200817929912E-2</v>
      </c>
      <c r="K19">
        <f t="shared" si="6"/>
        <v>0.14014995325133539</v>
      </c>
      <c r="L19">
        <f t="shared" si="8"/>
        <v>8.6674599577345971E-3</v>
      </c>
      <c r="O19" s="5"/>
      <c r="P19" s="6"/>
    </row>
    <row r="20" spans="2:16" x14ac:dyDescent="0.2">
      <c r="B20" s="4">
        <v>7721.7099998379126</v>
      </c>
      <c r="C20" s="7">
        <f t="shared" si="0"/>
        <v>47.929999907501042</v>
      </c>
      <c r="D20" s="6">
        <v>0.18092</v>
      </c>
      <c r="E20">
        <f t="shared" si="1"/>
        <v>1.4256895193065405E-6</v>
      </c>
      <c r="F20">
        <f t="shared" si="2"/>
        <v>4.2770685579196214E-6</v>
      </c>
      <c r="G20">
        <f t="shared" si="3"/>
        <v>2.0499989558546306E-4</v>
      </c>
      <c r="H20">
        <f t="shared" si="4"/>
        <v>2.6213723887102307E-4</v>
      </c>
      <c r="I20">
        <f t="shared" si="7"/>
        <v>1.2278106025446855E-2</v>
      </c>
      <c r="J20">
        <f t="shared" si="5"/>
        <v>9.0074676608220855E-2</v>
      </c>
      <c r="K20">
        <f t="shared" si="6"/>
        <v>0.1394869047322676</v>
      </c>
      <c r="L20">
        <f t="shared" si="8"/>
        <v>9.8911503942811958E-3</v>
      </c>
      <c r="O20" s="5"/>
      <c r="P20" s="6"/>
    </row>
    <row r="21" spans="2:16" x14ac:dyDescent="0.2">
      <c r="B21" s="4">
        <v>7718.7900002114475</v>
      </c>
      <c r="C21" s="7">
        <f t="shared" si="0"/>
        <v>50.849999533966184</v>
      </c>
      <c r="D21" s="6">
        <v>0.20079</v>
      </c>
      <c r="E21">
        <f t="shared" si="1"/>
        <v>1.5822695035460994E-6</v>
      </c>
      <c r="F21">
        <f t="shared" si="2"/>
        <v>4.7468085106382984E-6</v>
      </c>
      <c r="G21">
        <f t="shared" si="3"/>
        <v>2.4137521055378418E-4</v>
      </c>
      <c r="H21">
        <f t="shared" si="4"/>
        <v>2.9092712907866861E-4</v>
      </c>
      <c r="I21">
        <f t="shared" si="7"/>
        <v>1.3127613133685144E-2</v>
      </c>
      <c r="J21">
        <f t="shared" si="5"/>
        <v>9.5562221414345741E-2</v>
      </c>
      <c r="K21">
        <f t="shared" si="6"/>
        <v>0.15480640946933458</v>
      </c>
      <c r="L21">
        <f t="shared" si="8"/>
        <v>1.194662303341287E-2</v>
      </c>
      <c r="O21" s="5"/>
      <c r="P21" s="6"/>
    </row>
    <row r="22" spans="2:16" x14ac:dyDescent="0.2">
      <c r="B22" s="4">
        <v>7715.7900001388043</v>
      </c>
      <c r="C22" s="7">
        <f t="shared" si="0"/>
        <v>53.849999606609344</v>
      </c>
      <c r="D22" s="6">
        <v>0.18967999999999999</v>
      </c>
      <c r="E22">
        <f t="shared" si="1"/>
        <v>1.4947202521670606E-6</v>
      </c>
      <c r="F22">
        <f t="shared" si="2"/>
        <v>4.4841607565011815E-6</v>
      </c>
      <c r="G22">
        <f t="shared" si="3"/>
        <v>2.4147205497356168E-4</v>
      </c>
      <c r="H22">
        <f t="shared" si="4"/>
        <v>2.7482971185637661E-4</v>
      </c>
      <c r="I22">
        <f t="shared" si="7"/>
        <v>1.3952102289218773E-2</v>
      </c>
      <c r="J22">
        <f t="shared" si="5"/>
        <v>0.10120011077152226</v>
      </c>
      <c r="K22">
        <f t="shared" si="6"/>
        <v>0.14624074778695842</v>
      </c>
      <c r="L22">
        <f t="shared" si="8"/>
        <v>1.3003270380199661E-2</v>
      </c>
      <c r="O22" s="5"/>
      <c r="P22" s="6"/>
    </row>
    <row r="23" spans="2:16" x14ac:dyDescent="0.2">
      <c r="B23" s="4">
        <v>7712.7599999774247</v>
      </c>
      <c r="C23" s="7">
        <f t="shared" si="0"/>
        <v>56.87999976798892</v>
      </c>
      <c r="D23" s="6">
        <v>0.19861000000000001</v>
      </c>
      <c r="E23">
        <f t="shared" si="1"/>
        <v>1.5650906225374311E-6</v>
      </c>
      <c r="F23">
        <f t="shared" si="2"/>
        <v>4.6952718676122933E-6</v>
      </c>
      <c r="G23">
        <f t="shared" si="3"/>
        <v>2.6706706274043216E-4</v>
      </c>
      <c r="H23">
        <f t="shared" si="4"/>
        <v>2.8776849995674271E-4</v>
      </c>
      <c r="I23">
        <f t="shared" si="7"/>
        <v>1.4824040890527662E-2</v>
      </c>
      <c r="J23">
        <f t="shared" si="5"/>
        <v>0.10689437918766739</v>
      </c>
      <c r="K23">
        <f t="shared" si="6"/>
        <v>0.15312565857216265</v>
      </c>
      <c r="L23">
        <f t="shared" si="8"/>
        <v>1.5342683028540643E-2</v>
      </c>
      <c r="O23" s="5"/>
      <c r="P23" s="6"/>
    </row>
    <row r="24" spans="2:16" x14ac:dyDescent="0.2">
      <c r="B24" s="4">
        <v>7709.8200000822544</v>
      </c>
      <c r="C24" s="7">
        <f t="shared" si="0"/>
        <v>59.819999663159251</v>
      </c>
      <c r="D24" s="6">
        <v>0.18515999999999999</v>
      </c>
      <c r="E24">
        <f t="shared" si="1"/>
        <v>1.4591016548463356E-6</v>
      </c>
      <c r="F24">
        <f t="shared" si="2"/>
        <v>4.3773049645390071E-6</v>
      </c>
      <c r="G24">
        <f t="shared" si="3"/>
        <v>2.6185038150426871E-4</v>
      </c>
      <c r="H24">
        <f t="shared" si="4"/>
        <v>2.6828062762192478E-4</v>
      </c>
      <c r="I24">
        <f t="shared" si="7"/>
        <v>1.5612785907612352E-2</v>
      </c>
      <c r="J24">
        <f t="shared" si="5"/>
        <v>0.11241951042690669</v>
      </c>
      <c r="K24">
        <f t="shared" si="6"/>
        <v>0.14275588812860196</v>
      </c>
      <c r="L24">
        <f t="shared" si="8"/>
        <v>1.5350611391369015E-2</v>
      </c>
      <c r="O24" s="5"/>
      <c r="P24" s="6"/>
    </row>
    <row r="25" spans="2:16" x14ac:dyDescent="0.2">
      <c r="B25" s="4">
        <v>7706.81000018958</v>
      </c>
      <c r="C25" s="7">
        <f t="shared" si="0"/>
        <v>62.829999555833638</v>
      </c>
      <c r="D25" s="6">
        <v>0.18956000000000001</v>
      </c>
      <c r="E25">
        <f t="shared" si="1"/>
        <v>1.4937746256895193E-6</v>
      </c>
      <c r="F25">
        <f t="shared" si="2"/>
        <v>4.4813238770685579E-6</v>
      </c>
      <c r="G25">
        <f t="shared" si="3"/>
        <v>2.8156157720576419E-4</v>
      </c>
      <c r="H25">
        <f t="shared" si="4"/>
        <v>2.7465584236342658E-4</v>
      </c>
      <c r="I25">
        <f t="shared" si="7"/>
        <v>1.6439499963648661E-2</v>
      </c>
      <c r="J25">
        <f t="shared" si="5"/>
        <v>0.1180761924099374</v>
      </c>
      <c r="K25">
        <f t="shared" si="6"/>
        <v>0.14614822938894895</v>
      </c>
      <c r="L25">
        <f t="shared" si="8"/>
        <v>1.7749481517132158E-2</v>
      </c>
      <c r="O25" s="5"/>
      <c r="P25" s="6"/>
    </row>
    <row r="26" spans="2:16" x14ac:dyDescent="0.2">
      <c r="B26" s="4">
        <v>7703.8100001169369</v>
      </c>
      <c r="C26" s="7">
        <f t="shared" si="0"/>
        <v>65.829999628476799</v>
      </c>
      <c r="D26" s="6">
        <v>0.19547</v>
      </c>
      <c r="E26">
        <f t="shared" si="1"/>
        <v>1.5403467297084316E-6</v>
      </c>
      <c r="F26">
        <f t="shared" si="2"/>
        <v>4.6210401891252943E-6</v>
      </c>
      <c r="G26">
        <f t="shared" si="3"/>
        <v>3.0420307393329445E-4</v>
      </c>
      <c r="H26">
        <f t="shared" si="4"/>
        <v>2.832189148912164E-4</v>
      </c>
      <c r="I26">
        <f t="shared" si="7"/>
        <v>1.7289156728896228E-2</v>
      </c>
      <c r="J26">
        <f t="shared" si="5"/>
        <v>0.12371408176711392</v>
      </c>
      <c r="K26">
        <f t="shared" si="6"/>
        <v>0.150704760490915</v>
      </c>
      <c r="L26">
        <f t="shared" si="8"/>
        <v>2.0025688728920042E-2</v>
      </c>
      <c r="O26" s="5"/>
      <c r="P26" s="6"/>
    </row>
    <row r="27" spans="2:16" x14ac:dyDescent="0.2">
      <c r="B27" s="4">
        <v>7700.8100000442937</v>
      </c>
      <c r="C27" s="7">
        <f t="shared" si="0"/>
        <v>68.829999701119959</v>
      </c>
      <c r="D27" s="6">
        <v>0.19411999999999999</v>
      </c>
      <c r="E27">
        <f t="shared" si="1"/>
        <v>1.5297084318360913E-6</v>
      </c>
      <c r="F27">
        <f t="shared" si="2"/>
        <v>4.5891252955082738E-6</v>
      </c>
      <c r="G27">
        <f t="shared" si="3"/>
        <v>3.1586949271823653E-4</v>
      </c>
      <c r="H27">
        <f t="shared" si="4"/>
        <v>2.812628830955284E-4</v>
      </c>
      <c r="I27">
        <f t="shared" si="7"/>
        <v>1.8132945398614639E-2</v>
      </c>
      <c r="J27">
        <f t="shared" si="5"/>
        <v>0.12935197112429045</v>
      </c>
      <c r="K27">
        <f t="shared" si="6"/>
        <v>0.14966392851330856</v>
      </c>
      <c r="L27">
        <f t="shared" si="8"/>
        <v>2.1741297615841315E-2</v>
      </c>
      <c r="O27" s="5"/>
      <c r="P27" s="6"/>
    </row>
    <row r="28" spans="2:16" x14ac:dyDescent="0.2">
      <c r="B28" s="4">
        <v>7697.8099999716505</v>
      </c>
      <c r="C28" s="7">
        <f t="shared" si="0"/>
        <v>71.82999977376312</v>
      </c>
      <c r="D28" s="6">
        <v>0.19616</v>
      </c>
      <c r="E28">
        <f t="shared" si="1"/>
        <v>1.5457840819542947E-6</v>
      </c>
      <c r="F28">
        <f t="shared" si="2"/>
        <v>4.6373522458628845E-6</v>
      </c>
      <c r="G28">
        <f t="shared" si="3"/>
        <v>3.3310101077119089E-4</v>
      </c>
      <c r="H28">
        <f t="shared" si="4"/>
        <v>2.8421866447567921E-4</v>
      </c>
      <c r="I28">
        <f t="shared" si="7"/>
        <v>1.8985601412688218E-2</v>
      </c>
      <c r="J28">
        <f t="shared" si="5"/>
        <v>0.13498986048146697</v>
      </c>
      <c r="K28">
        <f t="shared" si="6"/>
        <v>0.15123674127946943</v>
      </c>
      <c r="L28">
        <f t="shared" si="8"/>
        <v>2.3926646107703963E-2</v>
      </c>
      <c r="O28" s="5"/>
      <c r="P28" s="6"/>
    </row>
    <row r="29" spans="2:16" x14ac:dyDescent="0.2">
      <c r="B29" s="4">
        <v>7694.8099998990074</v>
      </c>
      <c r="C29" s="7">
        <f t="shared" si="0"/>
        <v>74.829999846406281</v>
      </c>
      <c r="D29" s="6">
        <v>0.19989000000000001</v>
      </c>
      <c r="E29">
        <f t="shared" si="1"/>
        <v>1.5751773049645391E-6</v>
      </c>
      <c r="F29">
        <f t="shared" si="2"/>
        <v>4.7255319148936175E-6</v>
      </c>
      <c r="G29">
        <f t="shared" si="3"/>
        <v>3.5361155246567736E-4</v>
      </c>
      <c r="H29">
        <f t="shared" si="4"/>
        <v>2.8962310788154325E-4</v>
      </c>
      <c r="I29">
        <f t="shared" si="7"/>
        <v>1.9854470757371987E-2</v>
      </c>
      <c r="J29">
        <f t="shared" si="5"/>
        <v>0.14062774983864348</v>
      </c>
      <c r="K29">
        <f t="shared" si="6"/>
        <v>0.1541125214842636</v>
      </c>
      <c r="L29">
        <f t="shared" si="8"/>
        <v>2.646075305742502E-2</v>
      </c>
      <c r="O29" s="5"/>
      <c r="P29" s="6"/>
    </row>
    <row r="30" spans="2:16" x14ac:dyDescent="0.2">
      <c r="B30" s="4">
        <v>7691.8099998263642</v>
      </c>
      <c r="C30" s="7">
        <f t="shared" si="0"/>
        <v>77.829999919049442</v>
      </c>
      <c r="D30" s="6">
        <v>0.20324999999999999</v>
      </c>
      <c r="E30">
        <f t="shared" si="1"/>
        <v>1.6016548463356973E-6</v>
      </c>
      <c r="F30">
        <f t="shared" si="2"/>
        <v>4.8049645390070922E-6</v>
      </c>
      <c r="G30">
        <f t="shared" si="3"/>
        <v>3.7397038968195744E-4</v>
      </c>
      <c r="H30">
        <f t="shared" si="4"/>
        <v>2.9449145368414458E-4</v>
      </c>
      <c r="I30">
        <f t="shared" si="7"/>
        <v>2.0737945139817211E-2</v>
      </c>
      <c r="J30">
        <f t="shared" si="5"/>
        <v>0.14626563919582</v>
      </c>
      <c r="K30">
        <f t="shared" si="6"/>
        <v>0.15670303662852855</v>
      </c>
      <c r="L30">
        <f t="shared" si="8"/>
        <v>2.9106116103460374E-2</v>
      </c>
      <c r="O30" s="5"/>
      <c r="P30" s="6"/>
    </row>
    <row r="31" spans="2:16" x14ac:dyDescent="0.2">
      <c r="B31" s="4">
        <v>7688.8099997537211</v>
      </c>
      <c r="C31" s="7">
        <f t="shared" si="0"/>
        <v>80.829999991692603</v>
      </c>
      <c r="D31" s="6">
        <v>0.20602000000000001</v>
      </c>
      <c r="E31">
        <f t="shared" si="1"/>
        <v>1.6234830575256107E-6</v>
      </c>
      <c r="F31">
        <f t="shared" si="2"/>
        <v>4.870449172576832E-6</v>
      </c>
      <c r="G31">
        <f t="shared" si="3"/>
        <v>3.9367840657892456E-4</v>
      </c>
      <c r="H31">
        <f t="shared" si="4"/>
        <v>2.985049411464082E-4</v>
      </c>
      <c r="I31">
        <f t="shared" si="7"/>
        <v>2.1633459984940779E-2</v>
      </c>
      <c r="J31">
        <f t="shared" si="5"/>
        <v>0.15190352855299652</v>
      </c>
      <c r="K31">
        <f t="shared" si="6"/>
        <v>0.15883866964924701</v>
      </c>
      <c r="L31">
        <f t="shared" si="8"/>
        <v>3.1821026371030653E-2</v>
      </c>
      <c r="O31" s="5"/>
      <c r="P31" s="6"/>
    </row>
    <row r="32" spans="2:16" x14ac:dyDescent="0.2">
      <c r="B32" s="4">
        <v>7685.8099996810779</v>
      </c>
      <c r="C32" s="7">
        <f t="shared" si="0"/>
        <v>83.830000064335763</v>
      </c>
      <c r="D32" s="6">
        <v>0.21193000000000001</v>
      </c>
      <c r="E32">
        <f t="shared" si="1"/>
        <v>1.6700551615445234E-6</v>
      </c>
      <c r="F32">
        <f t="shared" si="2"/>
        <v>5.0101654846335701E-6</v>
      </c>
      <c r="G32">
        <f t="shared" si="3"/>
        <v>4.2000217289916498E-4</v>
      </c>
      <c r="H32">
        <f t="shared" si="4"/>
        <v>3.0706801367419813E-4</v>
      </c>
      <c r="I32">
        <f t="shared" si="7"/>
        <v>2.2554664048269765E-2</v>
      </c>
      <c r="J32">
        <f t="shared" si="5"/>
        <v>0.15754141791017304</v>
      </c>
      <c r="K32">
        <f t="shared" si="6"/>
        <v>0.16339520075121311</v>
      </c>
      <c r="L32">
        <f t="shared" si="8"/>
        <v>3.5208783033717245E-2</v>
      </c>
      <c r="O32" s="5"/>
      <c r="P32" s="6"/>
    </row>
    <row r="33" spans="2:16" x14ac:dyDescent="0.2">
      <c r="B33" s="4">
        <v>7682.8100002370775</v>
      </c>
      <c r="C33" s="7">
        <f t="shared" si="0"/>
        <v>86.829999508336186</v>
      </c>
      <c r="D33" s="6">
        <v>0.21576000000000001</v>
      </c>
      <c r="E33">
        <f t="shared" si="1"/>
        <v>1.7002364066193852E-6</v>
      </c>
      <c r="F33">
        <f t="shared" si="2"/>
        <v>5.1007092198581551E-6</v>
      </c>
      <c r="G33">
        <f t="shared" si="3"/>
        <v>4.4289457905244948E-4</v>
      </c>
      <c r="H33">
        <f t="shared" si="4"/>
        <v>3.126173483241871E-4</v>
      </c>
      <c r="I33">
        <f t="shared" si="7"/>
        <v>2.3492515919427213E-2</v>
      </c>
      <c r="J33">
        <f t="shared" si="5"/>
        <v>0.16317930608594353</v>
      </c>
      <c r="K33">
        <f t="shared" si="6"/>
        <v>0.16634807962101508</v>
      </c>
      <c r="L33">
        <f t="shared" si="8"/>
        <v>3.8456528954096354E-2</v>
      </c>
      <c r="O33" s="5"/>
      <c r="P33" s="6"/>
    </row>
    <row r="34" spans="2:16" x14ac:dyDescent="0.2">
      <c r="B34" s="4">
        <v>7679.8199999844655</v>
      </c>
      <c r="C34" s="7">
        <f t="shared" si="0"/>
        <v>89.819999760948122</v>
      </c>
      <c r="D34" s="6">
        <v>0.22348000000000001</v>
      </c>
      <c r="E34">
        <f t="shared" si="1"/>
        <v>1.7610717100078802E-6</v>
      </c>
      <c r="F34">
        <f t="shared" si="2"/>
        <v>5.2832151300236408E-6</v>
      </c>
      <c r="G34">
        <f t="shared" si="3"/>
        <v>4.7453838171576093E-4</v>
      </c>
      <c r="H34">
        <f t="shared" si="4"/>
        <v>3.2380295237064024E-4</v>
      </c>
      <c r="I34">
        <f t="shared" si="7"/>
        <v>2.4460686828811917E-2</v>
      </c>
      <c r="J34">
        <f t="shared" si="5"/>
        <v>0.16879840281726585</v>
      </c>
      <c r="K34">
        <f t="shared" si="6"/>
        <v>0.17230009655962392</v>
      </c>
      <c r="L34">
        <f t="shared" si="8"/>
        <v>4.2480964130192103E-2</v>
      </c>
      <c r="O34" s="5"/>
      <c r="P34" s="6"/>
    </row>
    <row r="35" spans="2:16" x14ac:dyDescent="0.2">
      <c r="B35" s="4">
        <v>7676.9199999980628</v>
      </c>
      <c r="C35" s="7">
        <f t="shared" si="0"/>
        <v>92.719999747350812</v>
      </c>
      <c r="D35" s="6">
        <v>0.22284999999999999</v>
      </c>
      <c r="E35">
        <f t="shared" si="1"/>
        <v>1.756107171000788E-6</v>
      </c>
      <c r="F35">
        <f t="shared" si="2"/>
        <v>5.2683215130023645E-6</v>
      </c>
      <c r="G35">
        <f t="shared" si="3"/>
        <v>4.8847876935454208E-4</v>
      </c>
      <c r="H35">
        <f t="shared" si="4"/>
        <v>3.2289013753265252E-4</v>
      </c>
      <c r="I35">
        <f t="shared" si="7"/>
        <v>2.5397068223266171E-2</v>
      </c>
      <c r="J35">
        <f t="shared" si="5"/>
        <v>0.17424836237168237</v>
      </c>
      <c r="K35">
        <f t="shared" si="6"/>
        <v>0.17181437497007426</v>
      </c>
      <c r="L35">
        <f t="shared" si="8"/>
        <v>4.3782026120152737E-2</v>
      </c>
      <c r="O35" s="5"/>
      <c r="P35" s="6"/>
    </row>
    <row r="36" spans="2:16" x14ac:dyDescent="0.2">
      <c r="B36" s="4">
        <v>7673.9000002853572</v>
      </c>
      <c r="C36" s="7">
        <f t="shared" si="0"/>
        <v>95.739999460056424</v>
      </c>
      <c r="D36" s="6">
        <v>0.22592000000000001</v>
      </c>
      <c r="E36">
        <f t="shared" si="1"/>
        <v>1.7802994483845547E-6</v>
      </c>
      <c r="F36">
        <f t="shared" si="2"/>
        <v>5.3408983451536639E-6</v>
      </c>
      <c r="G36">
        <f t="shared" si="3"/>
        <v>5.11337604681228E-4</v>
      </c>
      <c r="H36">
        <f t="shared" si="4"/>
        <v>3.2733829872729121E-4</v>
      </c>
      <c r="I36">
        <f t="shared" si="7"/>
        <v>2.6385629791380136E-2</v>
      </c>
      <c r="J36">
        <f t="shared" si="5"/>
        <v>0.17992383698056727</v>
      </c>
      <c r="K36">
        <f t="shared" si="6"/>
        <v>0.17418130398581633</v>
      </c>
      <c r="L36">
        <f t="shared" si="8"/>
        <v>4.9281827054518071E-2</v>
      </c>
      <c r="O36" s="5"/>
      <c r="P36" s="6"/>
    </row>
    <row r="37" spans="2:16" x14ac:dyDescent="0.2">
      <c r="B37" s="4">
        <v>7670.9000002127141</v>
      </c>
      <c r="C37" s="7">
        <f t="shared" si="0"/>
        <v>98.739999532699585</v>
      </c>
      <c r="D37" s="6">
        <v>0.23038</v>
      </c>
      <c r="E37">
        <f t="shared" si="1"/>
        <v>1.8154452324665091E-6</v>
      </c>
      <c r="F37">
        <f t="shared" si="2"/>
        <v>5.4463356973995269E-6</v>
      </c>
      <c r="G37">
        <f t="shared" si="3"/>
        <v>5.3777118421615431E-4</v>
      </c>
      <c r="H37">
        <f t="shared" si="4"/>
        <v>3.3380044821526805E-4</v>
      </c>
      <c r="I37">
        <f t="shared" si="7"/>
        <v>2.7387031160274258E-2</v>
      </c>
      <c r="J37">
        <f t="shared" si="5"/>
        <v>0.18556172633774379</v>
      </c>
      <c r="K37">
        <f t="shared" si="6"/>
        <v>0.17761990444516806</v>
      </c>
      <c r="L37">
        <f t="shared" si="8"/>
        <v>5.3099527763974877E-2</v>
      </c>
      <c r="O37" s="5"/>
      <c r="P37" s="6"/>
    </row>
    <row r="38" spans="2:16" x14ac:dyDescent="0.2">
      <c r="B38" s="4">
        <v>7667.889999691397</v>
      </c>
      <c r="C38" s="7">
        <f t="shared" si="0"/>
        <v>101.75000005401671</v>
      </c>
      <c r="D38" s="6">
        <v>0.23482</v>
      </c>
      <c r="E38">
        <f t="shared" si="1"/>
        <v>1.8504334121355396E-6</v>
      </c>
      <c r="F38">
        <f t="shared" si="2"/>
        <v>5.5513002364066191E-6</v>
      </c>
      <c r="G38">
        <f t="shared" si="3"/>
        <v>5.6484479935423645E-4</v>
      </c>
      <c r="H38">
        <f t="shared" si="4"/>
        <v>3.4023361945441979E-4</v>
      </c>
      <c r="I38">
        <f t="shared" si="7"/>
        <v>2.8411134532201673E-2</v>
      </c>
      <c r="J38">
        <f t="shared" si="5"/>
        <v>0.19121840950218053</v>
      </c>
      <c r="K38">
        <f t="shared" si="6"/>
        <v>0.18104308517151818</v>
      </c>
      <c r="L38">
        <f t="shared" si="8"/>
        <v>5.7664544879899755E-2</v>
      </c>
      <c r="O38" s="5"/>
      <c r="P38" s="6"/>
    </row>
    <row r="39" spans="2:16" x14ac:dyDescent="0.2">
      <c r="B39" s="4">
        <v>7664.8900002473965</v>
      </c>
      <c r="C39" s="7">
        <f t="shared" si="0"/>
        <v>104.74999949801713</v>
      </c>
      <c r="D39" s="6">
        <v>0.23849999999999999</v>
      </c>
      <c r="E39">
        <f t="shared" si="1"/>
        <v>1.879432624113475E-6</v>
      </c>
      <c r="F39">
        <f t="shared" si="2"/>
        <v>5.6382978723404249E-6</v>
      </c>
      <c r="G39">
        <f t="shared" si="3"/>
        <v>5.9061169929733055E-4</v>
      </c>
      <c r="H39">
        <f t="shared" si="4"/>
        <v>3.455656172382213E-4</v>
      </c>
      <c r="I39">
        <f t="shared" si="7"/>
        <v>2.9447831191782001E-2</v>
      </c>
      <c r="J39">
        <f t="shared" si="5"/>
        <v>0.19685629767795101</v>
      </c>
      <c r="K39">
        <f t="shared" si="6"/>
        <v>0.18388031604380842</v>
      </c>
      <c r="L39">
        <f t="shared" si="8"/>
        <v>6.1866563738988536E-2</v>
      </c>
      <c r="O39" s="5"/>
      <c r="P39" s="6"/>
    </row>
    <row r="40" spans="2:16" x14ac:dyDescent="0.2">
      <c r="B40" s="4">
        <v>7661.8900001747534</v>
      </c>
      <c r="C40" s="7">
        <f t="shared" si="0"/>
        <v>107.74999957066029</v>
      </c>
      <c r="D40" s="6">
        <v>0.24071999999999999</v>
      </c>
      <c r="E40">
        <f t="shared" si="1"/>
        <v>1.8969267139479904E-6</v>
      </c>
      <c r="F40">
        <f t="shared" si="2"/>
        <v>5.6907801418439714E-6</v>
      </c>
      <c r="G40">
        <f t="shared" si="3"/>
        <v>6.1318155784041001E-4</v>
      </c>
      <c r="H40">
        <f t="shared" si="4"/>
        <v>3.4878220285779719E-4</v>
      </c>
      <c r="I40">
        <f t="shared" si="7"/>
        <v>3.0494177825692033E-2</v>
      </c>
      <c r="J40">
        <f t="shared" si="5"/>
        <v>0.20249418703512753</v>
      </c>
      <c r="K40">
        <f t="shared" si="6"/>
        <v>0.18559190640698348</v>
      </c>
      <c r="L40">
        <f t="shared" si="8"/>
        <v>6.6070314193893101E-2</v>
      </c>
      <c r="O40" s="5"/>
      <c r="P40" s="6"/>
    </row>
    <row r="41" spans="2:16" x14ac:dyDescent="0.2">
      <c r="B41" s="4">
        <v>7658.8900001021102</v>
      </c>
      <c r="C41" s="7">
        <f t="shared" si="0"/>
        <v>110.74999964330345</v>
      </c>
      <c r="D41" s="6">
        <v>0.2596</v>
      </c>
      <c r="E41">
        <f t="shared" si="1"/>
        <v>2.045705279747833E-6</v>
      </c>
      <c r="F41">
        <f t="shared" si="2"/>
        <v>6.1371158392434987E-6</v>
      </c>
      <c r="G41">
        <f t="shared" si="3"/>
        <v>6.7968557700712944E-4</v>
      </c>
      <c r="H41">
        <f t="shared" si="4"/>
        <v>3.7613766974860485E-4</v>
      </c>
      <c r="I41">
        <f t="shared" si="7"/>
        <v>3.1622590862261678E-2</v>
      </c>
      <c r="J41">
        <f t="shared" si="5"/>
        <v>0.20813207639230408</v>
      </c>
      <c r="K41">
        <f t="shared" si="6"/>
        <v>0.20014813436047241</v>
      </c>
      <c r="L41">
        <f t="shared" si="8"/>
        <v>7.5275179233840375E-2</v>
      </c>
      <c r="O41" s="5"/>
      <c r="P41" s="6"/>
    </row>
    <row r="42" spans="2:16" x14ac:dyDescent="0.2">
      <c r="B42" s="4">
        <v>7655.8699997607619</v>
      </c>
      <c r="C42" s="7">
        <f t="shared" si="0"/>
        <v>113.7699999846518</v>
      </c>
      <c r="D42" s="6">
        <v>0.24962999999999999</v>
      </c>
      <c r="E42">
        <f t="shared" si="1"/>
        <v>1.9671394799054371E-6</v>
      </c>
      <c r="F42">
        <f t="shared" si="2"/>
        <v>5.9014184397163108E-6</v>
      </c>
      <c r="G42">
        <f t="shared" si="3"/>
        <v>6.7140437579594852E-4</v>
      </c>
      <c r="H42">
        <f t="shared" si="4"/>
        <v>3.6169201270933829E-4</v>
      </c>
      <c r="I42">
        <f t="shared" si="7"/>
        <v>3.2714900864106854E-2</v>
      </c>
      <c r="J42">
        <f t="shared" si="5"/>
        <v>0.21380755218259501</v>
      </c>
      <c r="K42">
        <f t="shared" si="6"/>
        <v>0.19246139745918614</v>
      </c>
      <c r="L42">
        <f t="shared" si="8"/>
        <v>7.68949223542017E-2</v>
      </c>
      <c r="O42" s="5"/>
      <c r="P42" s="6"/>
    </row>
    <row r="43" spans="2:16" x14ac:dyDescent="0.2">
      <c r="B43" s="4">
        <v>7652.8500000480562</v>
      </c>
      <c r="C43" s="7">
        <f t="shared" si="0"/>
        <v>116.78999969735742</v>
      </c>
      <c r="D43" s="6">
        <v>0.25662000000000001</v>
      </c>
      <c r="E43">
        <f t="shared" si="1"/>
        <v>2.0222222222222219E-6</v>
      </c>
      <c r="F43">
        <f t="shared" si="2"/>
        <v>6.0666666666666656E-6</v>
      </c>
      <c r="G43">
        <f t="shared" si="3"/>
        <v>7.0852599816396825E-4</v>
      </c>
      <c r="H43">
        <f t="shared" si="4"/>
        <v>3.7181991067367857E-4</v>
      </c>
      <c r="I43">
        <f t="shared" si="7"/>
        <v>3.3837796887519589E-2</v>
      </c>
      <c r="J43">
        <f t="shared" si="5"/>
        <v>0.21948302679147991</v>
      </c>
      <c r="K43">
        <f t="shared" si="6"/>
        <v>0.19785059414323736</v>
      </c>
      <c r="L43">
        <f t="shared" si="8"/>
        <v>8.3300401527463375E-2</v>
      </c>
      <c r="O43" s="5"/>
      <c r="P43" s="6"/>
    </row>
    <row r="44" spans="2:16" x14ac:dyDescent="0.2">
      <c r="B44" s="4">
        <v>7649.9299997929484</v>
      </c>
      <c r="C44" s="7">
        <f t="shared" si="0"/>
        <v>119.7099999524653</v>
      </c>
      <c r="D44" s="6">
        <v>0.26066</v>
      </c>
      <c r="E44">
        <f t="shared" si="1"/>
        <v>2.0540583136327817E-6</v>
      </c>
      <c r="F44">
        <f t="shared" si="2"/>
        <v>6.1621749408983456E-6</v>
      </c>
      <c r="G44">
        <f t="shared" si="3"/>
        <v>7.3767396188202379E-4</v>
      </c>
      <c r="H44">
        <f t="shared" si="4"/>
        <v>3.7767351693633025E-4</v>
      </c>
      <c r="I44">
        <f t="shared" si="7"/>
        <v>3.4940603653321162E-2</v>
      </c>
      <c r="J44">
        <f t="shared" si="5"/>
        <v>0.22497057277901084</v>
      </c>
      <c r="K44">
        <f t="shared" si="6"/>
        <v>0.20096538020955598</v>
      </c>
      <c r="L44">
        <f t="shared" si="8"/>
        <v>8.5952105452649349E-2</v>
      </c>
      <c r="O44" s="5"/>
      <c r="P44" s="6"/>
    </row>
    <row r="45" spans="2:16" x14ac:dyDescent="0.2">
      <c r="B45" s="4">
        <v>7646.9299997203052</v>
      </c>
      <c r="C45" s="7">
        <f t="shared" si="0"/>
        <v>122.71000002510846</v>
      </c>
      <c r="D45" s="6">
        <v>0.26521</v>
      </c>
      <c r="E45">
        <f t="shared" si="1"/>
        <v>2.089913317572892E-6</v>
      </c>
      <c r="F45">
        <f t="shared" si="2"/>
        <v>6.2697399527186765E-6</v>
      </c>
      <c r="G45">
        <f t="shared" si="3"/>
        <v>7.693597897555323E-4</v>
      </c>
      <c r="H45">
        <f t="shared" si="4"/>
        <v>3.8426606854401961E-4</v>
      </c>
      <c r="I45">
        <f t="shared" si="7"/>
        <v>3.6093401886867521E-2</v>
      </c>
      <c r="J45">
        <f t="shared" si="5"/>
        <v>0.23060846213618735</v>
      </c>
      <c r="K45">
        <f t="shared" si="6"/>
        <v>0.20447336946741482</v>
      </c>
      <c r="L45">
        <f t="shared" si="8"/>
        <v>9.4408142106254034E-2</v>
      </c>
      <c r="O45" s="5"/>
      <c r="P45" s="6"/>
    </row>
    <row r="46" spans="2:16" x14ac:dyDescent="0.2">
      <c r="B46" s="4">
        <v>7643.9300002763048</v>
      </c>
      <c r="C46" s="7">
        <f t="shared" si="0"/>
        <v>125.70999946910888</v>
      </c>
      <c r="D46" s="6">
        <v>0.26988000000000001</v>
      </c>
      <c r="E46">
        <f t="shared" si="1"/>
        <v>2.1267139479905438E-6</v>
      </c>
      <c r="F46">
        <f t="shared" si="2"/>
        <v>6.3801418439716319E-6</v>
      </c>
      <c r="G46">
        <f t="shared" si="3"/>
        <v>8.0204762781851317E-4</v>
      </c>
      <c r="H46">
        <f t="shared" si="4"/>
        <v>3.91032489644659E-4</v>
      </c>
      <c r="I46">
        <f t="shared" si="7"/>
        <v>3.7266499138387602E-2</v>
      </c>
      <c r="J46">
        <f t="shared" si="5"/>
        <v>0.23624635031195784</v>
      </c>
      <c r="K46">
        <f t="shared" si="6"/>
        <v>0.2080738771232831</v>
      </c>
      <c r="L46">
        <f t="shared" si="8"/>
        <v>0.10082538818097081</v>
      </c>
      <c r="O46" s="5"/>
      <c r="P46" s="6"/>
    </row>
    <row r="47" spans="2:16" x14ac:dyDescent="0.2">
      <c r="B47" s="4">
        <v>7640.9199997549877</v>
      </c>
      <c r="C47" s="7">
        <f t="shared" si="0"/>
        <v>128.719999990426</v>
      </c>
      <c r="D47" s="6">
        <v>0.27711999999999998</v>
      </c>
      <c r="E47">
        <f t="shared" si="1"/>
        <v>2.1837667454688731E-6</v>
      </c>
      <c r="F47">
        <f t="shared" si="2"/>
        <v>6.5513002364066189E-6</v>
      </c>
      <c r="G47">
        <f t="shared" si="3"/>
        <v>8.4328336636753788E-4</v>
      </c>
      <c r="H47">
        <f t="shared" si="4"/>
        <v>4.0152261571931193E-4</v>
      </c>
      <c r="I47">
        <f t="shared" si="7"/>
        <v>3.8475082421023349E-2</v>
      </c>
      <c r="J47">
        <f t="shared" si="5"/>
        <v>0.24190303347639458</v>
      </c>
      <c r="K47">
        <f t="shared" si="6"/>
        <v>0.21365582046985404</v>
      </c>
      <c r="L47">
        <f t="shared" si="8"/>
        <v>0.10890927855633728</v>
      </c>
      <c r="O47" s="5"/>
      <c r="P47" s="6"/>
    </row>
    <row r="48" spans="2:16" x14ac:dyDescent="0.2">
      <c r="B48" s="4">
        <v>7638.0099999485537</v>
      </c>
      <c r="C48" s="7">
        <f t="shared" si="0"/>
        <v>131.62999979685992</v>
      </c>
      <c r="D48" s="6">
        <v>0.28164</v>
      </c>
      <c r="E48">
        <f t="shared" si="1"/>
        <v>2.219385342789598E-6</v>
      </c>
      <c r="F48">
        <f t="shared" si="2"/>
        <v>6.6581560283687941E-6</v>
      </c>
      <c r="G48">
        <f t="shared" si="3"/>
        <v>8.7641307666164604E-4</v>
      </c>
      <c r="H48">
        <f t="shared" si="4"/>
        <v>4.0807169995376371E-4</v>
      </c>
      <c r="I48">
        <f t="shared" si="7"/>
        <v>3.9662570988899963E-2</v>
      </c>
      <c r="J48">
        <f t="shared" si="5"/>
        <v>0.24737178565666526</v>
      </c>
      <c r="K48">
        <f t="shared" si="6"/>
        <v>0.21714068012821047</v>
      </c>
      <c r="L48">
        <f t="shared" si="8"/>
        <v>0.11190137806644319</v>
      </c>
      <c r="O48" s="5"/>
      <c r="P48" s="6"/>
    </row>
    <row r="49" spans="2:16" x14ac:dyDescent="0.2">
      <c r="B49" s="4">
        <v>7635.0700000533834</v>
      </c>
      <c r="C49" s="7">
        <f t="shared" si="0"/>
        <v>134.56999969203025</v>
      </c>
      <c r="D49" s="6">
        <v>0.28949000000000003</v>
      </c>
      <c r="E49">
        <f t="shared" si="1"/>
        <v>2.2812450748620967E-6</v>
      </c>
      <c r="F49">
        <f t="shared" si="2"/>
        <v>6.84373522458629E-6</v>
      </c>
      <c r="G49">
        <f t="shared" si="3"/>
        <v>9.2096144706491361E-4</v>
      </c>
      <c r="H49">
        <f t="shared" si="4"/>
        <v>4.1944566261757952E-4</v>
      </c>
      <c r="I49">
        <f t="shared" si="7"/>
        <v>4.0895741193025296E-2</v>
      </c>
      <c r="J49">
        <f t="shared" si="5"/>
        <v>0.25289691689590454</v>
      </c>
      <c r="K49">
        <f t="shared" si="6"/>
        <v>0.22319292533132962</v>
      </c>
      <c r="L49">
        <f t="shared" si="8"/>
        <v>0.12145510168429345</v>
      </c>
      <c r="O49" s="5"/>
      <c r="P49" s="6"/>
    </row>
    <row r="50" spans="2:16" x14ac:dyDescent="0.2">
      <c r="B50" s="4">
        <v>7632.060000160709</v>
      </c>
      <c r="C50" s="7">
        <f t="shared" si="0"/>
        <v>137.57999958470464</v>
      </c>
      <c r="D50" s="6">
        <v>0.29307</v>
      </c>
      <c r="E50">
        <f t="shared" si="1"/>
        <v>2.3094562647754136E-6</v>
      </c>
      <c r="F50">
        <f t="shared" si="2"/>
        <v>6.9283687943262412E-6</v>
      </c>
      <c r="G50">
        <f t="shared" si="3"/>
        <v>9.5320497584608485E-4</v>
      </c>
      <c r="H50">
        <f t="shared" si="4"/>
        <v>4.2463276915725583E-4</v>
      </c>
      <c r="I50">
        <f t="shared" si="7"/>
        <v>4.2173885782614662E-2</v>
      </c>
      <c r="J50">
        <f t="shared" si="5"/>
        <v>0.25855359887893531</v>
      </c>
      <c r="K50">
        <f t="shared" si="6"/>
        <v>0.22595305753861186</v>
      </c>
      <c r="L50">
        <f t="shared" si="8"/>
        <v>0.1315790752900165</v>
      </c>
      <c r="O50" s="5"/>
      <c r="P50" s="6"/>
    </row>
    <row r="51" spans="2:16" x14ac:dyDescent="0.2">
      <c r="B51" s="4">
        <v>7629.1200002655387</v>
      </c>
      <c r="C51" s="7">
        <f t="shared" si="0"/>
        <v>140.51999947987497</v>
      </c>
      <c r="D51" s="6">
        <v>0.30245</v>
      </c>
      <c r="E51">
        <f t="shared" si="1"/>
        <v>2.3833727344365641E-6</v>
      </c>
      <c r="F51">
        <f t="shared" si="2"/>
        <v>7.1501182033096918E-6</v>
      </c>
      <c r="G51">
        <f t="shared" si="3"/>
        <v>1.0047346062101224E-3</v>
      </c>
      <c r="H51">
        <f t="shared" si="4"/>
        <v>4.3822356785618461E-4</v>
      </c>
      <c r="I51">
        <f t="shared" si="7"/>
        <v>4.3462263026173016E-2</v>
      </c>
      <c r="J51">
        <f t="shared" si="5"/>
        <v>0.26407873011817456</v>
      </c>
      <c r="K51">
        <f t="shared" si="6"/>
        <v>0.23318491231635158</v>
      </c>
      <c r="L51">
        <f t="shared" si="8"/>
        <v>0.13836159528174796</v>
      </c>
      <c r="O51" s="5"/>
      <c r="P51" s="6"/>
    </row>
    <row r="52" spans="2:16" x14ac:dyDescent="0.2">
      <c r="B52" s="4">
        <v>7626.0999999241903</v>
      </c>
      <c r="C52" s="7">
        <f t="shared" si="0"/>
        <v>143.53999982122332</v>
      </c>
      <c r="D52" s="6">
        <v>0.30432999999999999</v>
      </c>
      <c r="E52">
        <f t="shared" si="1"/>
        <v>2.3981875492513789E-6</v>
      </c>
      <c r="F52">
        <f t="shared" si="2"/>
        <v>7.1945626477541366E-6</v>
      </c>
      <c r="G52">
        <f t="shared" si="3"/>
        <v>1.0327075211724087E-3</v>
      </c>
      <c r="H52">
        <f t="shared" si="4"/>
        <v>4.4094752324573539E-4</v>
      </c>
      <c r="I52">
        <f t="shared" si="7"/>
        <v>4.4793924696891849E-2</v>
      </c>
      <c r="J52">
        <f t="shared" si="5"/>
        <v>0.26975420590846555</v>
      </c>
      <c r="K52">
        <f t="shared" si="6"/>
        <v>0.23463436721849984</v>
      </c>
      <c r="L52">
        <f t="shared" si="8"/>
        <v>0.14922308652039901</v>
      </c>
      <c r="O52" s="5"/>
      <c r="P52" s="6"/>
    </row>
    <row r="53" spans="2:16" x14ac:dyDescent="0.2">
      <c r="B53" s="4">
        <v>7623.090000031516</v>
      </c>
      <c r="C53" s="7">
        <f t="shared" si="0"/>
        <v>146.54999971389771</v>
      </c>
      <c r="D53" s="6">
        <v>0.31390000000000001</v>
      </c>
      <c r="E53">
        <f t="shared" si="1"/>
        <v>2.4736012608353031E-6</v>
      </c>
      <c r="F53">
        <f t="shared" si="2"/>
        <v>7.4208037825059096E-6</v>
      </c>
      <c r="G53">
        <f t="shared" si="3"/>
        <v>1.0875187922031321E-3</v>
      </c>
      <c r="H53">
        <f t="shared" si="4"/>
        <v>4.5481361530850173E-4</v>
      </c>
      <c r="I53">
        <f t="shared" si="7"/>
        <v>4.6162913630157287E-2</v>
      </c>
      <c r="J53">
        <f t="shared" si="5"/>
        <v>0.27541088789149626</v>
      </c>
      <c r="K53">
        <f t="shared" si="6"/>
        <v>0.24201270945975453</v>
      </c>
      <c r="L53">
        <f t="shared" si="8"/>
        <v>0.15990712591347681</v>
      </c>
      <c r="O53" s="5"/>
      <c r="P53" s="6"/>
    </row>
    <row r="54" spans="2:16" x14ac:dyDescent="0.2">
      <c r="B54" s="4">
        <v>7620.0599998701364</v>
      </c>
      <c r="C54" s="7">
        <f t="shared" si="0"/>
        <v>149.57999987527728</v>
      </c>
      <c r="D54" s="6">
        <v>0.31974000000000002</v>
      </c>
      <c r="E54">
        <f t="shared" si="1"/>
        <v>2.5196217494089831E-6</v>
      </c>
      <c r="F54">
        <f t="shared" si="2"/>
        <v>7.5588652482269497E-6</v>
      </c>
      <c r="G54">
        <f t="shared" si="3"/>
        <v>1.130655062887025E-3</v>
      </c>
      <c r="H54">
        <f t="shared" si="4"/>
        <v>4.6327526396540409E-4</v>
      </c>
      <c r="I54">
        <f t="shared" si="7"/>
        <v>4.756663775473563E-2</v>
      </c>
      <c r="J54">
        <f t="shared" si="5"/>
        <v>0.28110515630764138</v>
      </c>
      <c r="K54">
        <f t="shared" si="6"/>
        <v>0.2465152714962151</v>
      </c>
      <c r="L54">
        <f t="shared" si="8"/>
        <v>0.1708146271049657</v>
      </c>
      <c r="O54" s="5"/>
      <c r="P54" s="6"/>
    </row>
    <row r="55" spans="2:16" x14ac:dyDescent="0.2">
      <c r="B55" s="4">
        <v>7617.119999974966</v>
      </c>
      <c r="C55" s="7">
        <f t="shared" si="0"/>
        <v>152.51999977044761</v>
      </c>
      <c r="D55" s="6">
        <v>0.31951000000000002</v>
      </c>
      <c r="E55">
        <f t="shared" si="1"/>
        <v>2.5178092986603625E-6</v>
      </c>
      <c r="F55">
        <f t="shared" si="2"/>
        <v>7.5534278959810874E-6</v>
      </c>
      <c r="G55">
        <f t="shared" si="3"/>
        <v>1.152048820961128E-3</v>
      </c>
      <c r="H55">
        <f t="shared" si="4"/>
        <v>4.6294201410391653E-4</v>
      </c>
      <c r="I55">
        <f t="shared" si="7"/>
        <v>4.8927687227671088E-2</v>
      </c>
      <c r="J55">
        <f t="shared" si="5"/>
        <v>0.28663028754688069</v>
      </c>
      <c r="K55">
        <f t="shared" si="6"/>
        <v>0.24633794456669697</v>
      </c>
      <c r="L55">
        <f t="shared" si="8"/>
        <v>0.17219627005047428</v>
      </c>
      <c r="O55" s="5"/>
      <c r="P55" s="6"/>
    </row>
    <row r="56" spans="2:16" x14ac:dyDescent="0.2">
      <c r="B56" s="4">
        <v>7614.1199999023229</v>
      </c>
      <c r="C56" s="7">
        <f t="shared" si="0"/>
        <v>155.51999984309077</v>
      </c>
      <c r="D56" s="6">
        <v>0.3337</v>
      </c>
      <c r="E56">
        <f t="shared" si="1"/>
        <v>2.6296296296296292E-6</v>
      </c>
      <c r="F56">
        <f t="shared" si="2"/>
        <v>7.8888888888888877E-6</v>
      </c>
      <c r="G56">
        <f t="shared" si="3"/>
        <v>1.2268799987621604E-3</v>
      </c>
      <c r="H56">
        <f t="shared" si="4"/>
        <v>4.8350208164525969E-4</v>
      </c>
      <c r="I56">
        <f t="shared" si="7"/>
        <v>5.0378193507729985E-2</v>
      </c>
      <c r="J56">
        <f t="shared" si="5"/>
        <v>0.29226817690405721</v>
      </c>
      <c r="K56">
        <f t="shared" si="6"/>
        <v>0.25727824513131597</v>
      </c>
      <c r="L56">
        <f t="shared" si="8"/>
        <v>0.19080438183519344</v>
      </c>
      <c r="O56" s="5"/>
      <c r="P56" s="6"/>
    </row>
    <row r="57" spans="2:16" x14ac:dyDescent="0.2">
      <c r="B57" s="4">
        <v>7611.1000001896173</v>
      </c>
      <c r="C57" s="7">
        <f t="shared" si="0"/>
        <v>158.53999955579638</v>
      </c>
      <c r="D57" s="6">
        <v>0.33679999999999999</v>
      </c>
      <c r="E57">
        <f t="shared" si="1"/>
        <v>2.6540583136327815E-6</v>
      </c>
      <c r="F57">
        <f t="shared" si="2"/>
        <v>7.9621749408983453E-6</v>
      </c>
      <c r="G57">
        <f t="shared" si="3"/>
        <v>1.2623232115931968E-3</v>
      </c>
      <c r="H57">
        <f t="shared" si="4"/>
        <v>4.8799371021313596E-4</v>
      </c>
      <c r="I57">
        <f t="shared" si="7"/>
        <v>5.1851934372375799E-2</v>
      </c>
      <c r="J57">
        <f t="shared" si="5"/>
        <v>0.29794365151294211</v>
      </c>
      <c r="K57">
        <f t="shared" si="6"/>
        <v>0.25966830374656047</v>
      </c>
      <c r="L57">
        <f t="shared" si="8"/>
        <v>0.20146289371600573</v>
      </c>
      <c r="O57" s="5"/>
      <c r="P57" s="6"/>
    </row>
    <row r="58" spans="2:16" x14ac:dyDescent="0.2">
      <c r="B58" s="4">
        <v>7608.0899996683002</v>
      </c>
      <c r="C58" s="7">
        <f t="shared" si="0"/>
        <v>161.55000007711351</v>
      </c>
      <c r="D58" s="6">
        <v>0.34260000000000002</v>
      </c>
      <c r="E58">
        <f t="shared" si="1"/>
        <v>2.6997635933806146E-6</v>
      </c>
      <c r="F58">
        <f t="shared" si="2"/>
        <v>8.0992907801418438E-6</v>
      </c>
      <c r="G58">
        <f t="shared" si="3"/>
        <v>1.3084404261564796E-3</v>
      </c>
      <c r="H58">
        <f t="shared" si="4"/>
        <v>4.9639740237238832E-4</v>
      </c>
      <c r="I58">
        <f t="shared" si="7"/>
        <v>5.3346090812297152E-2</v>
      </c>
      <c r="J58">
        <f t="shared" si="5"/>
        <v>0.30360033467737885</v>
      </c>
      <c r="K58">
        <f t="shared" si="6"/>
        <v>0.26414002631701788</v>
      </c>
      <c r="L58">
        <f t="shared" si="8"/>
        <v>0.21208318284805211</v>
      </c>
      <c r="O58" s="5"/>
      <c r="P58" s="6"/>
    </row>
    <row r="59" spans="2:16" x14ac:dyDescent="0.2">
      <c r="B59" s="4">
        <v>7605.0699999555945</v>
      </c>
      <c r="C59" s="7">
        <f t="shared" si="0"/>
        <v>164.56999978981912</v>
      </c>
      <c r="D59" s="6">
        <v>0.35289999999999999</v>
      </c>
      <c r="E59">
        <f t="shared" si="1"/>
        <v>2.7809298660362492E-6</v>
      </c>
      <c r="F59">
        <f t="shared" si="2"/>
        <v>8.3427895981087486E-6</v>
      </c>
      <c r="G59">
        <f t="shared" si="3"/>
        <v>1.3729728824072619E-3</v>
      </c>
      <c r="H59">
        <f t="shared" si="4"/>
        <v>5.1132120051726752E-4</v>
      </c>
      <c r="I59">
        <f t="shared" si="7"/>
        <v>5.4890280690959588E-2</v>
      </c>
      <c r="J59">
        <f t="shared" si="5"/>
        <v>0.30927580928626375</v>
      </c>
      <c r="K59">
        <f t="shared" si="6"/>
        <v>0.27208118881283017</v>
      </c>
      <c r="L59">
        <f t="shared" si="8"/>
        <v>0.22745645964424863</v>
      </c>
      <c r="O59" s="5"/>
      <c r="P59" s="6"/>
    </row>
    <row r="60" spans="2:16" x14ac:dyDescent="0.2">
      <c r="B60" s="4">
        <v>7602.0600000629202</v>
      </c>
      <c r="C60" s="7">
        <f t="shared" si="0"/>
        <v>167.57999968249351</v>
      </c>
      <c r="D60" s="6">
        <v>0.35870000000000002</v>
      </c>
      <c r="E60">
        <f t="shared" si="1"/>
        <v>2.8266351457840824E-6</v>
      </c>
      <c r="F60">
        <f t="shared" si="2"/>
        <v>8.4799054373522472E-6</v>
      </c>
      <c r="G60">
        <f t="shared" si="3"/>
        <v>1.4210625504990646E-3</v>
      </c>
      <c r="H60">
        <f t="shared" si="4"/>
        <v>5.1972489267652E-4</v>
      </c>
      <c r="I60">
        <f t="shared" si="7"/>
        <v>5.6454652562136123E-2</v>
      </c>
      <c r="J60">
        <f t="shared" si="5"/>
        <v>0.31493249126929446</v>
      </c>
      <c r="K60">
        <f t="shared" si="6"/>
        <v>0.27655291138328764</v>
      </c>
      <c r="L60">
        <f t="shared" si="8"/>
        <v>0.23893545878107478</v>
      </c>
      <c r="O60" s="5"/>
      <c r="P60" s="6"/>
    </row>
    <row r="61" spans="2:16" x14ac:dyDescent="0.2">
      <c r="B61" s="4">
        <v>7599.1399998078123</v>
      </c>
      <c r="C61" s="7">
        <f t="shared" si="0"/>
        <v>170.49999993760139</v>
      </c>
      <c r="D61" s="6">
        <v>0.36780000000000002</v>
      </c>
      <c r="E61">
        <f t="shared" si="1"/>
        <v>2.8983451536643026E-6</v>
      </c>
      <c r="F61">
        <f t="shared" si="2"/>
        <v>8.6950354609929073E-6</v>
      </c>
      <c r="G61">
        <f t="shared" si="3"/>
        <v>1.4825035455567326E-3</v>
      </c>
      <c r="H61">
        <f t="shared" si="4"/>
        <v>5.3290999589189849E-4</v>
      </c>
      <c r="I61">
        <f t="shared" si="7"/>
        <v>5.8010749886090007E-2</v>
      </c>
      <c r="J61">
        <f t="shared" si="5"/>
        <v>0.32042003725682539</v>
      </c>
      <c r="K61">
        <f t="shared" si="6"/>
        <v>0.28356888989900514</v>
      </c>
      <c r="L61">
        <f t="shared" si="8"/>
        <v>0.24602642646785772</v>
      </c>
      <c r="O61" s="5"/>
      <c r="P61" s="6"/>
    </row>
    <row r="62" spans="2:16" x14ac:dyDescent="0.2">
      <c r="B62" s="4">
        <v>7596.1500001838431</v>
      </c>
      <c r="C62" s="7">
        <f t="shared" si="0"/>
        <v>173.48999956157058</v>
      </c>
      <c r="D62" s="6">
        <v>0.37459999999999999</v>
      </c>
      <c r="E62">
        <f t="shared" si="1"/>
        <v>2.9519306540583136E-6</v>
      </c>
      <c r="F62">
        <f t="shared" si="2"/>
        <v>8.8557919621749414E-6</v>
      </c>
      <c r="G62">
        <f t="shared" si="3"/>
        <v>1.5363913436350909E-3</v>
      </c>
      <c r="H62">
        <f t="shared" si="4"/>
        <v>5.4276260049240127E-4</v>
      </c>
      <c r="I62">
        <f t="shared" si="7"/>
        <v>5.9633609857466831E-2</v>
      </c>
      <c r="J62">
        <f t="shared" si="5"/>
        <v>0.32603913280674168</v>
      </c>
      <c r="K62">
        <f t="shared" si="6"/>
        <v>0.28881159911954146</v>
      </c>
      <c r="L62">
        <f t="shared" si="8"/>
        <v>0.26566000501172093</v>
      </c>
      <c r="O62" s="5"/>
      <c r="P62" s="6"/>
    </row>
    <row r="63" spans="2:16" x14ac:dyDescent="0.2">
      <c r="B63" s="4">
        <v>7593.2100002886727</v>
      </c>
      <c r="C63" s="7">
        <f t="shared" si="0"/>
        <v>176.42999945674092</v>
      </c>
      <c r="D63" s="6">
        <v>0.38069999999999998</v>
      </c>
      <c r="E63">
        <f t="shared" si="1"/>
        <v>2.9999999999999997E-6</v>
      </c>
      <c r="F63">
        <f t="shared" si="2"/>
        <v>8.9999999999999985E-6</v>
      </c>
      <c r="G63">
        <f t="shared" si="3"/>
        <v>1.5878699951106679E-3</v>
      </c>
      <c r="H63">
        <f t="shared" si="4"/>
        <v>5.5160096638402864E-4</v>
      </c>
      <c r="I63">
        <f t="shared" si="7"/>
        <v>6.1255316640811727E-2</v>
      </c>
      <c r="J63">
        <f t="shared" si="5"/>
        <v>0.33156426404598099</v>
      </c>
      <c r="K63">
        <f t="shared" si="6"/>
        <v>0.29351461768502246</v>
      </c>
      <c r="L63">
        <f t="shared" si="8"/>
        <v>0.27454493453798473</v>
      </c>
      <c r="O63" s="5"/>
      <c r="P63" s="6"/>
    </row>
    <row r="64" spans="2:16" x14ac:dyDescent="0.2">
      <c r="B64" s="4">
        <v>7590.1999997673556</v>
      </c>
      <c r="C64" s="7">
        <f t="shared" si="0"/>
        <v>179.43999997805804</v>
      </c>
      <c r="D64" s="6">
        <v>0.39079999999999998</v>
      </c>
      <c r="E64">
        <f t="shared" si="1"/>
        <v>3.0795902285263982E-6</v>
      </c>
      <c r="F64">
        <f t="shared" si="2"/>
        <v>9.2387706855791942E-6</v>
      </c>
      <c r="G64">
        <f t="shared" si="3"/>
        <v>1.6578050116176138E-3</v>
      </c>
      <c r="H64">
        <f t="shared" si="4"/>
        <v>5.6623498204065776E-4</v>
      </c>
      <c r="I64">
        <f t="shared" si="7"/>
        <v>6.2959684231942106E-2</v>
      </c>
      <c r="J64">
        <f t="shared" si="5"/>
        <v>0.33722094721041773</v>
      </c>
      <c r="K64">
        <f t="shared" si="6"/>
        <v>0.30130158285081898</v>
      </c>
      <c r="L64">
        <f t="shared" si="8"/>
        <v>0.29846817137898674</v>
      </c>
      <c r="O64" s="5"/>
      <c r="P64" s="6"/>
    </row>
    <row r="65" spans="2:16" x14ac:dyDescent="0.2">
      <c r="B65" s="4">
        <v>7587.1999996947125</v>
      </c>
      <c r="C65" s="7">
        <f t="shared" si="0"/>
        <v>182.4400000507012</v>
      </c>
      <c r="D65" s="6">
        <v>0.3972</v>
      </c>
      <c r="E65">
        <f t="shared" si="1"/>
        <v>3.1300236406619383E-6</v>
      </c>
      <c r="F65">
        <f t="shared" si="2"/>
        <v>9.390070921985815E-6</v>
      </c>
      <c r="G65">
        <f t="shared" si="3"/>
        <v>1.71312453948318E-3</v>
      </c>
      <c r="H65">
        <f t="shared" si="4"/>
        <v>5.7550802166466037E-4</v>
      </c>
      <c r="I65">
        <f t="shared" si="7"/>
        <v>6.4686208338742807E-2</v>
      </c>
      <c r="J65">
        <f t="shared" si="5"/>
        <v>0.34285883656759425</v>
      </c>
      <c r="K65">
        <f t="shared" si="6"/>
        <v>0.30623589741132368</v>
      </c>
      <c r="L65">
        <f t="shared" si="8"/>
        <v>0.31254244863819242</v>
      </c>
      <c r="O65" s="5"/>
      <c r="P65" s="6"/>
    </row>
    <row r="66" spans="2:16" x14ac:dyDescent="0.2">
      <c r="B66" s="4">
        <v>7584.200000250712</v>
      </c>
      <c r="C66" s="7">
        <f t="shared" si="0"/>
        <v>185.43999949470162</v>
      </c>
      <c r="D66" s="6">
        <v>0.40529999999999999</v>
      </c>
      <c r="E66">
        <f t="shared" si="1"/>
        <v>3.193853427895981E-6</v>
      </c>
      <c r="F66">
        <f t="shared" si="2"/>
        <v>9.5815602836879431E-6</v>
      </c>
      <c r="G66">
        <f t="shared" si="3"/>
        <v>1.7768045341655452E-3</v>
      </c>
      <c r="H66">
        <f t="shared" si="4"/>
        <v>5.8724421243878868E-4</v>
      </c>
      <c r="I66">
        <f t="shared" si="7"/>
        <v>6.6447940649551646E-2</v>
      </c>
      <c r="J66">
        <f t="shared" si="5"/>
        <v>0.34849672474336474</v>
      </c>
      <c r="K66">
        <f t="shared" si="6"/>
        <v>0.31248088927696249</v>
      </c>
      <c r="L66">
        <f t="shared" si="8"/>
        <v>0.32949057085229161</v>
      </c>
      <c r="O66" s="5"/>
      <c r="P66" s="6"/>
    </row>
    <row r="67" spans="2:16" x14ac:dyDescent="0.2">
      <c r="B67" s="4">
        <v>7581.2000001780689</v>
      </c>
      <c r="C67" s="7">
        <f t="shared" si="0"/>
        <v>188.43999956734478</v>
      </c>
      <c r="D67" s="6">
        <v>0.41570000000000001</v>
      </c>
      <c r="E67">
        <f t="shared" si="1"/>
        <v>3.2758077226162333E-6</v>
      </c>
      <c r="F67">
        <f t="shared" si="2"/>
        <v>9.8274231678486991E-6</v>
      </c>
      <c r="G67">
        <f t="shared" si="3"/>
        <v>1.851879617497523E-3</v>
      </c>
      <c r="H67">
        <f t="shared" si="4"/>
        <v>6.0231290182779292E-4</v>
      </c>
      <c r="I67">
        <f t="shared" si="7"/>
        <v>6.8254879398788937E-2</v>
      </c>
      <c r="J67">
        <f t="shared" si="5"/>
        <v>0.35413461410054126</v>
      </c>
      <c r="K67">
        <f t="shared" si="6"/>
        <v>0.32049915043778265</v>
      </c>
      <c r="L67">
        <f t="shared" si="8"/>
        <v>0.3489682027700588</v>
      </c>
      <c r="O67" s="5"/>
      <c r="P67" s="6"/>
    </row>
    <row r="68" spans="2:16" x14ac:dyDescent="0.2">
      <c r="B68" s="4">
        <v>7578.2000001054257</v>
      </c>
      <c r="C68" s="7">
        <f t="shared" si="0"/>
        <v>191.43999963998795</v>
      </c>
      <c r="D68" s="6">
        <v>0.42180000000000001</v>
      </c>
      <c r="E68">
        <f t="shared" si="1"/>
        <v>3.3238770685579193E-6</v>
      </c>
      <c r="F68">
        <f t="shared" si="2"/>
        <v>9.9716312056737579E-6</v>
      </c>
      <c r="G68">
        <f t="shared" si="3"/>
        <v>1.9089690744242768E-3</v>
      </c>
      <c r="H68">
        <f t="shared" si="4"/>
        <v>6.111512677194203E-4</v>
      </c>
      <c r="I68">
        <f t="shared" si="7"/>
        <v>7.0088333246343157E-2</v>
      </c>
      <c r="J68">
        <f t="shared" si="5"/>
        <v>0.35977250345771777</v>
      </c>
      <c r="K68">
        <f t="shared" si="6"/>
        <v>0.32520216900326365</v>
      </c>
      <c r="L68">
        <f t="shared" si="8"/>
        <v>0.36545304776975296</v>
      </c>
      <c r="O68" s="5"/>
      <c r="P68" s="6"/>
    </row>
    <row r="69" spans="2:16" x14ac:dyDescent="0.2">
      <c r="B69" s="4">
        <v>7575.2000000327826</v>
      </c>
      <c r="C69" s="7">
        <f t="shared" ref="C69:C132" si="9">$B$4-B69</f>
        <v>194.43999971263111</v>
      </c>
      <c r="D69" s="6">
        <v>0.43</v>
      </c>
      <c r="E69">
        <f t="shared" ref="E69:E132" si="10">($O$12/(D69/10^3))^-1</f>
        <v>3.3884948778565801E-6</v>
      </c>
      <c r="F69">
        <f t="shared" ref="F69:F132" si="11">E69*$O$9</f>
        <v>1.0165484633569741E-5</v>
      </c>
      <c r="G69">
        <f t="shared" ref="G69:G132" si="12">F69*C69</f>
        <v>1.9765768292300564E-3</v>
      </c>
      <c r="H69">
        <f t="shared" ref="H69:H132" si="13">E69/$O$10</f>
        <v>6.2303234973767364E-4</v>
      </c>
      <c r="I69">
        <f t="shared" si="7"/>
        <v>7.1957430340815212E-2</v>
      </c>
      <c r="J69">
        <f t="shared" ref="J69:J132" si="14">C69/$O$3</f>
        <v>0.36541039281489429</v>
      </c>
      <c r="K69">
        <f t="shared" ref="K69:K132" si="15">H69*$O$3</f>
        <v>0.33152425953391035</v>
      </c>
      <c r="L69">
        <f t="shared" si="8"/>
        <v>0.38432560741369415</v>
      </c>
      <c r="O69" s="5"/>
      <c r="P69" s="6"/>
    </row>
    <row r="70" spans="2:16" x14ac:dyDescent="0.2">
      <c r="B70" s="4">
        <v>7572.1999999601394</v>
      </c>
      <c r="C70" s="7">
        <f t="shared" si="9"/>
        <v>197.43999978527427</v>
      </c>
      <c r="D70" s="6">
        <v>0.4425</v>
      </c>
      <c r="E70">
        <f t="shared" si="10"/>
        <v>3.4869976359338062E-6</v>
      </c>
      <c r="F70">
        <f t="shared" si="11"/>
        <v>1.0460992907801419E-5</v>
      </c>
      <c r="G70">
        <f t="shared" si="12"/>
        <v>2.0654184374700678E-3</v>
      </c>
      <c r="H70">
        <f t="shared" si="13"/>
        <v>6.4114375525330374E-4</v>
      </c>
      <c r="I70">
        <f t="shared" ref="I70:I133" si="16">H70*(C70-C69)+I69</f>
        <v>7.3880861653149832E-2</v>
      </c>
      <c r="J70">
        <f t="shared" si="14"/>
        <v>0.37104828217207081</v>
      </c>
      <c r="K70">
        <f t="shared" si="15"/>
        <v>0.34116159265989615</v>
      </c>
      <c r="L70">
        <f t="shared" si="8"/>
        <v>0.40779622572512708</v>
      </c>
      <c r="O70" s="5"/>
      <c r="P70" s="6"/>
    </row>
    <row r="71" spans="2:16" x14ac:dyDescent="0.2">
      <c r="B71" s="4">
        <v>7569.1999998874962</v>
      </c>
      <c r="C71" s="7">
        <f t="shared" si="9"/>
        <v>200.43999985791743</v>
      </c>
      <c r="D71" s="6">
        <v>0.45140000000000002</v>
      </c>
      <c r="E71">
        <f t="shared" si="10"/>
        <v>3.5571315996847912E-6</v>
      </c>
      <c r="F71">
        <f t="shared" si="11"/>
        <v>1.0671394799054373E-5</v>
      </c>
      <c r="G71">
        <f t="shared" si="12"/>
        <v>2.1389743720062393E-3</v>
      </c>
      <c r="H71">
        <f t="shared" si="13"/>
        <v>6.5403907598043226E-4</v>
      </c>
      <c r="I71">
        <f t="shared" si="16"/>
        <v>7.5842978928602589E-2</v>
      </c>
      <c r="J71">
        <f t="shared" si="14"/>
        <v>0.37668617152924733</v>
      </c>
      <c r="K71">
        <f t="shared" si="15"/>
        <v>0.34802337384559795</v>
      </c>
      <c r="L71">
        <f t="shared" si="8"/>
        <v>0.42873603320259962</v>
      </c>
      <c r="O71" s="5"/>
      <c r="P71" s="6"/>
    </row>
    <row r="72" spans="2:16" x14ac:dyDescent="0.2">
      <c r="B72" s="4">
        <v>7566.1999998148531</v>
      </c>
      <c r="C72" s="7">
        <f t="shared" si="9"/>
        <v>203.43999993056059</v>
      </c>
      <c r="D72" s="6">
        <v>0.45839999999999997</v>
      </c>
      <c r="E72">
        <f t="shared" si="10"/>
        <v>3.6122931442080379E-6</v>
      </c>
      <c r="F72">
        <f t="shared" si="11"/>
        <v>1.0836879432624115E-5</v>
      </c>
      <c r="G72">
        <f t="shared" si="12"/>
        <v>2.2046547510205434E-3</v>
      </c>
      <c r="H72">
        <f t="shared" si="13"/>
        <v>6.6418146306918512E-4</v>
      </c>
      <c r="I72">
        <f t="shared" si="16"/>
        <v>7.7835523366058382E-2</v>
      </c>
      <c r="J72">
        <f t="shared" si="14"/>
        <v>0.38232406088642384</v>
      </c>
      <c r="K72">
        <f t="shared" si="15"/>
        <v>0.35342028039615003</v>
      </c>
      <c r="L72">
        <f t="shared" si="8"/>
        <v>0.44851497325504425</v>
      </c>
      <c r="O72" s="5"/>
      <c r="P72" s="6"/>
    </row>
    <row r="73" spans="2:16" x14ac:dyDescent="0.2">
      <c r="B73" s="4">
        <v>7563.1999997422099</v>
      </c>
      <c r="C73" s="7">
        <f t="shared" si="9"/>
        <v>206.44000000320375</v>
      </c>
      <c r="D73" s="6">
        <v>0.46820000000000001</v>
      </c>
      <c r="E73">
        <f t="shared" si="10"/>
        <v>3.6895193065405827E-6</v>
      </c>
      <c r="F73">
        <f t="shared" si="11"/>
        <v>1.1068557919621748E-5</v>
      </c>
      <c r="G73">
        <f t="shared" si="12"/>
        <v>2.2849930969621748E-3</v>
      </c>
      <c r="H73">
        <f t="shared" si="13"/>
        <v>6.7838080499343901E-4</v>
      </c>
      <c r="I73">
        <f t="shared" si="16"/>
        <v>7.9870665830318419E-2</v>
      </c>
      <c r="J73">
        <f t="shared" si="14"/>
        <v>0.38796195024360036</v>
      </c>
      <c r="K73">
        <f t="shared" si="15"/>
        <v>0.3609759495669228</v>
      </c>
      <c r="L73">
        <f t="shared" ref="L73:L136" si="17">C73^2*E73*(C73-C72)</f>
        <v>0.47171398636645656</v>
      </c>
      <c r="O73" s="5"/>
      <c r="P73" s="6"/>
    </row>
    <row r="74" spans="2:16" x14ac:dyDescent="0.2">
      <c r="B74" s="4">
        <v>7560.1999996695668</v>
      </c>
      <c r="C74" s="7">
        <f t="shared" si="9"/>
        <v>209.44000007584691</v>
      </c>
      <c r="D74" s="6">
        <v>0.4844</v>
      </c>
      <c r="E74">
        <f t="shared" si="10"/>
        <v>3.8171788810086681E-6</v>
      </c>
      <c r="F74">
        <f t="shared" si="11"/>
        <v>1.1451536643026004E-5</v>
      </c>
      <c r="G74">
        <f t="shared" si="12"/>
        <v>2.3984098353839302E-3</v>
      </c>
      <c r="H74">
        <f t="shared" si="13"/>
        <v>7.0185318654169561E-4</v>
      </c>
      <c r="I74">
        <f t="shared" si="16"/>
        <v>8.1976225440928335E-2</v>
      </c>
      <c r="J74">
        <f t="shared" si="14"/>
        <v>0.39359983960077688</v>
      </c>
      <c r="K74">
        <f t="shared" si="15"/>
        <v>0.37346593329820044</v>
      </c>
      <c r="L74">
        <f t="shared" si="17"/>
        <v>0.5023229682681648</v>
      </c>
      <c r="O74" s="5"/>
      <c r="P74" s="6"/>
    </row>
    <row r="75" spans="2:16" x14ac:dyDescent="0.2">
      <c r="B75" s="4">
        <v>7557.1799999568611</v>
      </c>
      <c r="C75" s="7">
        <f t="shared" si="9"/>
        <v>212.45999978855252</v>
      </c>
      <c r="D75" s="6">
        <v>0.49809999999999999</v>
      </c>
      <c r="E75">
        <f t="shared" si="10"/>
        <v>3.9251379038613079E-6</v>
      </c>
      <c r="F75">
        <f t="shared" si="11"/>
        <v>1.1775413711583924E-5</v>
      </c>
      <c r="G75">
        <f t="shared" si="12"/>
        <v>2.5018043946732388E-3</v>
      </c>
      <c r="H75">
        <f t="shared" si="13"/>
        <v>7.2170328698682609E-4</v>
      </c>
      <c r="I75">
        <f t="shared" si="16"/>
        <v>8.4155769160287247E-2</v>
      </c>
      <c r="J75">
        <f t="shared" si="14"/>
        <v>0.39927531420966178</v>
      </c>
      <c r="K75">
        <f t="shared" si="15"/>
        <v>0.3840284504042808</v>
      </c>
      <c r="L75">
        <f t="shared" si="17"/>
        <v>0.53507686600218074</v>
      </c>
      <c r="O75" s="5"/>
      <c r="P75" s="6"/>
    </row>
    <row r="76" spans="2:16" x14ac:dyDescent="0.2">
      <c r="B76" s="4">
        <v>7554.1700000641868</v>
      </c>
      <c r="C76" s="7">
        <f t="shared" si="9"/>
        <v>215.46999968122691</v>
      </c>
      <c r="D76" s="6">
        <v>0.50849999999999995</v>
      </c>
      <c r="E76">
        <f t="shared" si="10"/>
        <v>4.0070921985815601E-6</v>
      </c>
      <c r="F76">
        <f t="shared" si="11"/>
        <v>1.202127659574468E-5</v>
      </c>
      <c r="G76">
        <f t="shared" si="12"/>
        <v>2.5902244642530465E-3</v>
      </c>
      <c r="H76">
        <f t="shared" si="13"/>
        <v>7.3677197637583034E-4</v>
      </c>
      <c r="I76">
        <f t="shared" si="16"/>
        <v>8.6373452730103994E-2</v>
      </c>
      <c r="J76">
        <f t="shared" si="14"/>
        <v>0.40493199619269249</v>
      </c>
      <c r="K76">
        <f t="shared" si="15"/>
        <v>0.39204671156510096</v>
      </c>
      <c r="L76">
        <f t="shared" si="17"/>
        <v>0.55997603006849783</v>
      </c>
      <c r="O76" s="5"/>
      <c r="P76" s="6"/>
    </row>
    <row r="77" spans="2:16" x14ac:dyDescent="0.2">
      <c r="B77" s="4">
        <v>7551.2499998090789</v>
      </c>
      <c r="C77" s="7">
        <f t="shared" si="9"/>
        <v>218.38999993633479</v>
      </c>
      <c r="D77" s="6">
        <v>0.51619999999999999</v>
      </c>
      <c r="E77">
        <f t="shared" si="10"/>
        <v>4.0677698975571315E-6</v>
      </c>
      <c r="F77">
        <f t="shared" si="11"/>
        <v>1.2203309692671394E-5</v>
      </c>
      <c r="G77">
        <f t="shared" si="12"/>
        <v>2.6650808030055794E-3</v>
      </c>
      <c r="H77">
        <f t="shared" si="13"/>
        <v>7.4792860217345848E-4</v>
      </c>
      <c r="I77">
        <f t="shared" si="16"/>
        <v>8.8557404439252974E-2</v>
      </c>
      <c r="J77">
        <f t="shared" si="14"/>
        <v>0.41041954218022342</v>
      </c>
      <c r="K77">
        <f t="shared" si="15"/>
        <v>0.3979833087707082</v>
      </c>
      <c r="L77">
        <f t="shared" si="17"/>
        <v>0.56650632598797412</v>
      </c>
      <c r="O77" s="5"/>
      <c r="P77" s="6"/>
    </row>
    <row r="78" spans="2:16" x14ac:dyDescent="0.2">
      <c r="B78" s="4">
        <v>7548.2499997364357</v>
      </c>
      <c r="C78" s="7">
        <f t="shared" si="9"/>
        <v>221.39000000897795</v>
      </c>
      <c r="D78" s="6">
        <v>0.53129999999999999</v>
      </c>
      <c r="E78">
        <f t="shared" si="10"/>
        <v>4.1867612293144205E-6</v>
      </c>
      <c r="F78">
        <f t="shared" si="11"/>
        <v>1.2560283687943262E-5</v>
      </c>
      <c r="G78">
        <f t="shared" si="12"/>
        <v>2.7807212057865244E-3</v>
      </c>
      <c r="H78">
        <f t="shared" si="13"/>
        <v>7.6980718003633953E-4</v>
      </c>
      <c r="I78">
        <f t="shared" si="16"/>
        <v>9.0866826035283219E-2</v>
      </c>
      <c r="J78">
        <f t="shared" si="14"/>
        <v>0.41605743153739994</v>
      </c>
      <c r="K78">
        <f t="shared" si="15"/>
        <v>0.40962520718689899</v>
      </c>
      <c r="L78">
        <f t="shared" si="17"/>
        <v>0.61562388268099832</v>
      </c>
      <c r="O78" s="5"/>
      <c r="P78" s="6"/>
    </row>
    <row r="79" spans="2:16" x14ac:dyDescent="0.2">
      <c r="B79" s="4">
        <v>7545.2300000237301</v>
      </c>
      <c r="C79" s="7">
        <f t="shared" si="9"/>
        <v>224.40999972168356</v>
      </c>
      <c r="D79" s="6">
        <v>0.53369999999999995</v>
      </c>
      <c r="E79">
        <f t="shared" si="10"/>
        <v>4.2056737588652468E-6</v>
      </c>
      <c r="F79">
        <f t="shared" si="11"/>
        <v>1.2617021276595741E-5</v>
      </c>
      <c r="G79">
        <f t="shared" si="12"/>
        <v>2.8313857411693261E-3</v>
      </c>
      <c r="H79">
        <f t="shared" si="13"/>
        <v>7.7328456989534029E-4</v>
      </c>
      <c r="I79">
        <f t="shared" si="16"/>
        <v>9.3202145214206833E-2</v>
      </c>
      <c r="J79">
        <f t="shared" si="14"/>
        <v>0.42173290614628484</v>
      </c>
      <c r="K79">
        <f t="shared" si="15"/>
        <v>0.41147557514708816</v>
      </c>
      <c r="L79">
        <f t="shared" si="17"/>
        <v>0.6396271543622567</v>
      </c>
      <c r="O79" s="5"/>
      <c r="P79" s="6"/>
    </row>
    <row r="80" spans="2:16" x14ac:dyDescent="0.2">
      <c r="B80" s="4">
        <v>7542.2299999510869</v>
      </c>
      <c r="C80" s="7">
        <f t="shared" si="9"/>
        <v>227.40999979432672</v>
      </c>
      <c r="D80" s="6">
        <v>0.54279999999999995</v>
      </c>
      <c r="E80">
        <f t="shared" si="10"/>
        <v>4.2773837667454683E-6</v>
      </c>
      <c r="F80">
        <f t="shared" si="11"/>
        <v>1.2832151300236405E-5</v>
      </c>
      <c r="G80">
        <f t="shared" si="12"/>
        <v>2.91815952454753E-3</v>
      </c>
      <c r="H80">
        <f t="shared" si="13"/>
        <v>7.8646967311071911E-4</v>
      </c>
      <c r="I80">
        <f t="shared" si="16"/>
        <v>9.5561554290670633E-2</v>
      </c>
      <c r="J80">
        <f t="shared" si="14"/>
        <v>0.42737079550346135</v>
      </c>
      <c r="K80">
        <f t="shared" si="15"/>
        <v>0.41849155366280588</v>
      </c>
      <c r="L80">
        <f t="shared" si="17"/>
        <v>0.66361867294628529</v>
      </c>
      <c r="O80" s="5"/>
      <c r="P80" s="6"/>
    </row>
    <row r="81" spans="2:16" x14ac:dyDescent="0.2">
      <c r="B81" s="4">
        <v>7539.2100002383813</v>
      </c>
      <c r="C81" s="7">
        <f t="shared" si="9"/>
        <v>230.42999950703233</v>
      </c>
      <c r="D81" s="6">
        <v>0.55889999999999995</v>
      </c>
      <c r="E81">
        <f t="shared" si="10"/>
        <v>4.4042553191489352E-6</v>
      </c>
      <c r="F81">
        <f t="shared" si="11"/>
        <v>1.3212765957446807E-5</v>
      </c>
      <c r="G81">
        <f t="shared" si="12"/>
        <v>3.0446176530610014E-3</v>
      </c>
      <c r="H81">
        <f t="shared" si="13"/>
        <v>8.0979716341485057E-4</v>
      </c>
      <c r="I81">
        <f t="shared" si="16"/>
        <v>9.8007141491533306E-2</v>
      </c>
      <c r="J81">
        <f t="shared" si="14"/>
        <v>0.43304627011234625</v>
      </c>
      <c r="K81">
        <f t="shared" si="15"/>
        <v>0.43090443872907552</v>
      </c>
      <c r="L81">
        <f t="shared" si="17"/>
        <v>0.70624831873674765</v>
      </c>
      <c r="O81" s="5"/>
      <c r="P81" s="6"/>
    </row>
    <row r="82" spans="2:16" x14ac:dyDescent="0.2">
      <c r="B82" s="4">
        <v>7536.2100001657382</v>
      </c>
      <c r="C82" s="7">
        <f t="shared" si="9"/>
        <v>233.4299995796755</v>
      </c>
      <c r="D82" s="6">
        <v>0.56559999999999999</v>
      </c>
      <c r="E82">
        <f t="shared" si="10"/>
        <v>4.4570527974783295E-6</v>
      </c>
      <c r="F82">
        <f t="shared" si="11"/>
        <v>1.3371158392434989E-5</v>
      </c>
      <c r="G82">
        <f t="shared" si="12"/>
        <v>3.1212294979258742E-3</v>
      </c>
      <c r="H82">
        <f t="shared" si="13"/>
        <v>8.1950487677122841E-4</v>
      </c>
      <c r="I82">
        <f t="shared" si="16"/>
        <v>0.10046565618137841</v>
      </c>
      <c r="J82">
        <f t="shared" si="14"/>
        <v>0.43868415946952283</v>
      </c>
      <c r="K82">
        <f t="shared" si="15"/>
        <v>0.43607004928460397</v>
      </c>
      <c r="L82">
        <f t="shared" si="17"/>
        <v>0.72858861803123376</v>
      </c>
      <c r="O82" s="5"/>
      <c r="P82" s="6"/>
    </row>
    <row r="83" spans="2:16" x14ac:dyDescent="0.2">
      <c r="B83" s="4">
        <v>7533.2000002730638</v>
      </c>
      <c r="C83" s="7">
        <f t="shared" si="9"/>
        <v>236.43999947234988</v>
      </c>
      <c r="D83" s="6">
        <v>0.58599999999999997</v>
      </c>
      <c r="E83">
        <f t="shared" si="10"/>
        <v>4.6178092986603618E-6</v>
      </c>
      <c r="F83">
        <f t="shared" si="11"/>
        <v>1.3853427895981086E-5</v>
      </c>
      <c r="G83">
        <f t="shared" si="12"/>
        <v>3.2755044844160054E-3</v>
      </c>
      <c r="H83">
        <f t="shared" si="13"/>
        <v>8.4906269057273651E-4</v>
      </c>
      <c r="I83">
        <f t="shared" si="16"/>
        <v>0.10302133478887618</v>
      </c>
      <c r="J83">
        <f t="shared" si="14"/>
        <v>0.44434084145255354</v>
      </c>
      <c r="K83">
        <f t="shared" si="15"/>
        <v>0.45179817694621266</v>
      </c>
      <c r="L83">
        <f t="shared" si="17"/>
        <v>0.77704178512241495</v>
      </c>
      <c r="O83" s="5"/>
      <c r="P83" s="6"/>
    </row>
    <row r="84" spans="2:16" x14ac:dyDescent="0.2">
      <c r="B84" s="4">
        <v>7530.2599997492507</v>
      </c>
      <c r="C84" s="7">
        <f t="shared" si="9"/>
        <v>239.37999999616295</v>
      </c>
      <c r="D84" s="6">
        <v>0.58739999999999992</v>
      </c>
      <c r="E84">
        <f t="shared" si="10"/>
        <v>4.6288416075650111E-6</v>
      </c>
      <c r="F84">
        <f t="shared" si="11"/>
        <v>1.3886524822695033E-5</v>
      </c>
      <c r="G84">
        <f t="shared" si="12"/>
        <v>3.3241563120034539E-3</v>
      </c>
      <c r="H84">
        <f t="shared" si="13"/>
        <v>8.5109116799048708E-4</v>
      </c>
      <c r="I84">
        <f t="shared" si="16"/>
        <v>0.10552354326858089</v>
      </c>
      <c r="J84">
        <f t="shared" si="14"/>
        <v>0.44986597387319888</v>
      </c>
      <c r="K84">
        <f t="shared" si="15"/>
        <v>0.45287755825632303</v>
      </c>
      <c r="L84">
        <f t="shared" si="17"/>
        <v>0.7798219461346052</v>
      </c>
      <c r="O84" s="5"/>
      <c r="P84" s="6"/>
    </row>
    <row r="85" spans="2:16" x14ac:dyDescent="0.2">
      <c r="B85" s="4">
        <v>7527.3499999428168</v>
      </c>
      <c r="C85" s="7">
        <f t="shared" si="9"/>
        <v>242.28999980259687</v>
      </c>
      <c r="D85" s="6">
        <v>0.61329999999999996</v>
      </c>
      <c r="E85">
        <f t="shared" si="10"/>
        <v>4.8329393223010246E-6</v>
      </c>
      <c r="F85">
        <f t="shared" si="11"/>
        <v>1.4498817966903074E-5</v>
      </c>
      <c r="G85">
        <f t="shared" si="12"/>
        <v>3.5129186023388336E-3</v>
      </c>
      <c r="H85">
        <f t="shared" si="13"/>
        <v>8.8861800021887275E-4</v>
      </c>
      <c r="I85">
        <f t="shared" si="16"/>
        <v>0.1081094214772115</v>
      </c>
      <c r="J85">
        <f t="shared" si="14"/>
        <v>0.45533472605346953</v>
      </c>
      <c r="K85">
        <f t="shared" si="15"/>
        <v>0.47284611249336567</v>
      </c>
      <c r="L85">
        <f t="shared" si="17"/>
        <v>0.82561064112559379</v>
      </c>
      <c r="O85" s="5"/>
      <c r="P85" s="6"/>
    </row>
    <row r="86" spans="2:16" x14ac:dyDescent="0.2">
      <c r="B86" s="4">
        <v>7524.4199998676777</v>
      </c>
      <c r="C86" s="7">
        <f t="shared" si="9"/>
        <v>245.21999987773597</v>
      </c>
      <c r="D86" s="6">
        <v>0.62160000000000004</v>
      </c>
      <c r="E86">
        <f t="shared" si="10"/>
        <v>4.8983451536643025E-6</v>
      </c>
      <c r="F86">
        <f t="shared" si="11"/>
        <v>1.4695035460992907E-5</v>
      </c>
      <c r="G86">
        <f t="shared" si="12"/>
        <v>3.6035165939480064E-3</v>
      </c>
      <c r="H86">
        <f t="shared" si="13"/>
        <v>9.0064397348125103E-4</v>
      </c>
      <c r="I86">
        <f t="shared" si="16"/>
        <v>0.11074830838718515</v>
      </c>
      <c r="J86">
        <f t="shared" si="14"/>
        <v>0.46084106466685465</v>
      </c>
      <c r="K86">
        <f t="shared" si="15"/>
        <v>0.47924530168902019</v>
      </c>
      <c r="L86">
        <f t="shared" si="17"/>
        <v>0.86303575962271029</v>
      </c>
      <c r="O86" s="5"/>
      <c r="P86" s="6"/>
    </row>
    <row r="87" spans="2:16" x14ac:dyDescent="0.2">
      <c r="B87" s="4">
        <v>7521.5100000612438</v>
      </c>
      <c r="C87" s="7">
        <f t="shared" si="9"/>
        <v>248.12999968416989</v>
      </c>
      <c r="D87" s="6">
        <v>0.63500000000000001</v>
      </c>
      <c r="E87">
        <f t="shared" si="10"/>
        <v>5.0039401103230894E-6</v>
      </c>
      <c r="F87">
        <f t="shared" si="11"/>
        <v>1.5011820330969268E-5</v>
      </c>
      <c r="G87">
        <f t="shared" si="12"/>
        <v>3.7248829739822196E-3</v>
      </c>
      <c r="H87">
        <f t="shared" si="13"/>
        <v>9.200594001940065E-4</v>
      </c>
      <c r="I87">
        <f t="shared" si="16"/>
        <v>0.11342568106365741</v>
      </c>
      <c r="J87">
        <f t="shared" si="14"/>
        <v>0.46630981684712536</v>
      </c>
      <c r="K87">
        <f t="shared" si="15"/>
        <v>0.48957652280007696</v>
      </c>
      <c r="L87">
        <f t="shared" si="17"/>
        <v>0.89652749518822406</v>
      </c>
      <c r="O87" s="5"/>
      <c r="P87" s="6"/>
    </row>
    <row r="88" spans="2:16" x14ac:dyDescent="0.2">
      <c r="B88" s="4">
        <v>7518.6199998948723</v>
      </c>
      <c r="C88" s="7">
        <f t="shared" si="9"/>
        <v>251.01999985054135</v>
      </c>
      <c r="D88" s="6">
        <v>0.64829999999999999</v>
      </c>
      <c r="E88">
        <f t="shared" si="10"/>
        <v>5.1087470449172569E-6</v>
      </c>
      <c r="F88">
        <f t="shared" si="11"/>
        <v>1.5326241134751769E-5</v>
      </c>
      <c r="G88">
        <f t="shared" si="12"/>
        <v>3.8471930473547499E-3</v>
      </c>
      <c r="H88">
        <f t="shared" si="13"/>
        <v>9.393299356626367E-4</v>
      </c>
      <c r="I88">
        <f t="shared" si="16"/>
        <v>0.11614034473400013</v>
      </c>
      <c r="J88">
        <f t="shared" si="14"/>
        <v>0.47174098377568763</v>
      </c>
      <c r="K88">
        <f t="shared" si="15"/>
        <v>0.49983064524612575</v>
      </c>
      <c r="L88">
        <f t="shared" si="17"/>
        <v>0.93031263046190338</v>
      </c>
      <c r="O88" s="5"/>
      <c r="P88" s="6"/>
    </row>
    <row r="89" spans="2:16" x14ac:dyDescent="0.2">
      <c r="B89" s="4">
        <v>7515.6000001821667</v>
      </c>
      <c r="C89" s="7">
        <f t="shared" si="9"/>
        <v>254.03999956324697</v>
      </c>
      <c r="D89" s="6">
        <v>0.65249999999999997</v>
      </c>
      <c r="E89">
        <f t="shared" si="10"/>
        <v>5.1418439716312047E-6</v>
      </c>
      <c r="F89">
        <f t="shared" si="11"/>
        <v>1.5425531914893613E-5</v>
      </c>
      <c r="G89">
        <f t="shared" si="12"/>
        <v>3.9187021209224253E-3</v>
      </c>
      <c r="H89">
        <f t="shared" si="13"/>
        <v>9.4541536791588831E-4</v>
      </c>
      <c r="I89">
        <f t="shared" si="16"/>
        <v>0.11899549887349359</v>
      </c>
      <c r="J89">
        <f t="shared" si="14"/>
        <v>0.47741645838457253</v>
      </c>
      <c r="K89">
        <f t="shared" si="15"/>
        <v>0.50306878917645692</v>
      </c>
      <c r="L89">
        <f t="shared" si="17"/>
        <v>1.0021437036536793</v>
      </c>
      <c r="O89" s="5"/>
      <c r="P89" s="6"/>
    </row>
    <row r="90" spans="2:16" x14ac:dyDescent="0.2">
      <c r="B90" s="4">
        <v>7512.5900002894923</v>
      </c>
      <c r="C90" s="7">
        <f t="shared" si="9"/>
        <v>257.04999945592135</v>
      </c>
      <c r="D90" s="6">
        <v>0.66339999999999999</v>
      </c>
      <c r="E90">
        <f t="shared" si="10"/>
        <v>5.2277383766745468E-6</v>
      </c>
      <c r="F90">
        <f t="shared" si="11"/>
        <v>1.568321513002364E-5</v>
      </c>
      <c r="G90">
        <f t="shared" si="12"/>
        <v>4.0313704406396743E-3</v>
      </c>
      <c r="H90">
        <f t="shared" si="13"/>
        <v>9.6120851352551786E-4</v>
      </c>
      <c r="I90">
        <f t="shared" si="16"/>
        <v>0.1218887363960431</v>
      </c>
      <c r="J90">
        <f t="shared" si="14"/>
        <v>0.48307314036760324</v>
      </c>
      <c r="K90">
        <f t="shared" si="15"/>
        <v>0.51147254366231654</v>
      </c>
      <c r="L90">
        <f t="shared" si="17"/>
        <v>1.039717945065741</v>
      </c>
      <c r="O90" s="5"/>
      <c r="P90" s="6"/>
    </row>
    <row r="91" spans="2:16" x14ac:dyDescent="0.2">
      <c r="B91" s="4">
        <v>7509.569999948144</v>
      </c>
      <c r="C91" s="7">
        <f t="shared" si="9"/>
        <v>260.0699997972697</v>
      </c>
      <c r="D91" s="6">
        <v>0.68020000000000003</v>
      </c>
      <c r="E91">
        <f t="shared" si="10"/>
        <v>5.3601260835303388E-6</v>
      </c>
      <c r="F91">
        <f t="shared" si="11"/>
        <v>1.6080378250591017E-5</v>
      </c>
      <c r="G91">
        <f t="shared" si="12"/>
        <v>4.1820239683712261E-3</v>
      </c>
      <c r="H91">
        <f t="shared" si="13"/>
        <v>9.8555024253852461E-4</v>
      </c>
      <c r="I91">
        <f t="shared" si="16"/>
        <v>0.1248650984649254</v>
      </c>
      <c r="J91">
        <f t="shared" si="14"/>
        <v>0.48874861615789422</v>
      </c>
      <c r="K91">
        <f t="shared" si="15"/>
        <v>0.52442511938364145</v>
      </c>
      <c r="L91">
        <f t="shared" si="17"/>
        <v>1.0948698895095057</v>
      </c>
      <c r="O91" s="5"/>
      <c r="P91" s="6"/>
    </row>
    <row r="92" spans="2:16" x14ac:dyDescent="0.2">
      <c r="B92" s="4">
        <v>7506.5600000554696</v>
      </c>
      <c r="C92" s="7">
        <f t="shared" si="9"/>
        <v>263.07999968994409</v>
      </c>
      <c r="D92" s="6">
        <v>0.67479999999999996</v>
      </c>
      <c r="E92">
        <f t="shared" si="10"/>
        <v>5.3175728920409761E-6</v>
      </c>
      <c r="F92">
        <f t="shared" si="11"/>
        <v>1.5952718676122928E-5</v>
      </c>
      <c r="G92">
        <f t="shared" si="12"/>
        <v>4.1968412243681853E-3</v>
      </c>
      <c r="H92">
        <f t="shared" si="13"/>
        <v>9.777261153557724E-4</v>
      </c>
      <c r="I92">
        <f t="shared" si="16"/>
        <v>0.1278080539672112</v>
      </c>
      <c r="J92">
        <f t="shared" si="14"/>
        <v>0.49440529814092493</v>
      </c>
      <c r="K92">
        <f t="shared" si="15"/>
        <v>0.5202617914732155</v>
      </c>
      <c r="L92">
        <f t="shared" si="17"/>
        <v>1.1077852984659635</v>
      </c>
      <c r="O92" s="5"/>
      <c r="P92" s="6"/>
    </row>
    <row r="93" spans="2:16" x14ac:dyDescent="0.2">
      <c r="B93" s="4">
        <v>7503.6399998003617</v>
      </c>
      <c r="C93" s="7">
        <f t="shared" si="9"/>
        <v>265.99999994505197</v>
      </c>
      <c r="D93" s="6">
        <v>0.68789999999999996</v>
      </c>
      <c r="E93">
        <f t="shared" si="10"/>
        <v>5.4208037825059101E-6</v>
      </c>
      <c r="F93">
        <f t="shared" si="11"/>
        <v>1.6262411347517729E-5</v>
      </c>
      <c r="G93">
        <f t="shared" si="12"/>
        <v>4.3258014175461285E-3</v>
      </c>
      <c r="H93">
        <f t="shared" si="13"/>
        <v>9.9670686833615275E-4</v>
      </c>
      <c r="I93">
        <f t="shared" si="16"/>
        <v>0.13071843827702054</v>
      </c>
      <c r="J93">
        <f t="shared" si="14"/>
        <v>0.49989284412845586</v>
      </c>
      <c r="K93">
        <f t="shared" si="15"/>
        <v>0.53036171658924869</v>
      </c>
      <c r="L93">
        <f t="shared" si="17"/>
        <v>1.1199789232952018</v>
      </c>
      <c r="O93" s="5"/>
      <c r="P93" s="6"/>
    </row>
    <row r="94" spans="2:16" x14ac:dyDescent="0.2">
      <c r="B94" s="4">
        <v>7500.6399997277185</v>
      </c>
      <c r="C94" s="7">
        <f t="shared" si="9"/>
        <v>269.00000001769513</v>
      </c>
      <c r="D94" s="6">
        <v>0.70050000000000001</v>
      </c>
      <c r="E94">
        <f t="shared" si="10"/>
        <v>5.5200945626477543E-6</v>
      </c>
      <c r="F94">
        <f t="shared" si="11"/>
        <v>1.6560283687943265E-5</v>
      </c>
      <c r="G94">
        <f t="shared" si="12"/>
        <v>4.4547163123497746E-3</v>
      </c>
      <c r="H94">
        <f t="shared" si="13"/>
        <v>1.0149631650959079E-3</v>
      </c>
      <c r="I94">
        <f t="shared" si="16"/>
        <v>0.13376332784603839</v>
      </c>
      <c r="J94">
        <f t="shared" si="14"/>
        <v>0.50553073348563238</v>
      </c>
      <c r="K94">
        <f t="shared" si="15"/>
        <v>0.54007614838024232</v>
      </c>
      <c r="L94">
        <f t="shared" si="17"/>
        <v>1.1983187171174685</v>
      </c>
      <c r="O94" s="5"/>
      <c r="P94" s="6"/>
    </row>
    <row r="95" spans="2:16" x14ac:dyDescent="0.2">
      <c r="B95" s="4">
        <v>7497.6200000150129</v>
      </c>
      <c r="C95" s="7">
        <f t="shared" si="9"/>
        <v>272.01999973040074</v>
      </c>
      <c r="D95" s="6">
        <v>0.69769999999999999</v>
      </c>
      <c r="E95">
        <f t="shared" si="10"/>
        <v>5.4980299448384558E-6</v>
      </c>
      <c r="F95">
        <f t="shared" si="11"/>
        <v>1.6494089834515367E-5</v>
      </c>
      <c r="G95">
        <f t="shared" si="12"/>
        <v>4.4867223123380758E-3</v>
      </c>
      <c r="H95">
        <f t="shared" si="13"/>
        <v>1.0109062102604067E-3</v>
      </c>
      <c r="I95">
        <f t="shared" si="16"/>
        <v>0.13681626431059715</v>
      </c>
      <c r="J95">
        <f t="shared" si="14"/>
        <v>0.51120620809451722</v>
      </c>
      <c r="K95">
        <f t="shared" si="15"/>
        <v>0.53791738576002157</v>
      </c>
      <c r="L95">
        <f t="shared" si="17"/>
        <v>1.228614606661691</v>
      </c>
      <c r="O95" s="5"/>
      <c r="P95" s="6"/>
    </row>
    <row r="96" spans="2:16" x14ac:dyDescent="0.2">
      <c r="B96" s="4">
        <v>7494.5999996736646</v>
      </c>
      <c r="C96" s="7">
        <f t="shared" si="9"/>
        <v>275.04000007174909</v>
      </c>
      <c r="D96" s="6">
        <v>0.7208</v>
      </c>
      <c r="E96">
        <f t="shared" si="10"/>
        <v>5.680063041765169E-6</v>
      </c>
      <c r="F96">
        <f t="shared" si="11"/>
        <v>1.7040189125295509E-5</v>
      </c>
      <c r="G96">
        <f t="shared" si="12"/>
        <v>4.6867336182438947E-3</v>
      </c>
      <c r="H96">
        <f t="shared" si="13"/>
        <v>1.0443760876532909E-3</v>
      </c>
      <c r="I96">
        <f t="shared" si="16"/>
        <v>0.13997028045180615</v>
      </c>
      <c r="J96">
        <f t="shared" si="14"/>
        <v>0.51688168388480815</v>
      </c>
      <c r="K96">
        <f t="shared" si="15"/>
        <v>0.55572717737684318</v>
      </c>
      <c r="L96">
        <f t="shared" si="17"/>
        <v>1.297632956133193</v>
      </c>
      <c r="O96" s="5"/>
      <c r="P96" s="6"/>
    </row>
    <row r="97" spans="2:16" x14ac:dyDescent="0.2">
      <c r="B97" s="4">
        <v>7491.6700002271682</v>
      </c>
      <c r="C97" s="7">
        <f t="shared" si="9"/>
        <v>277.96999951824546</v>
      </c>
      <c r="D97" s="6">
        <v>0.73</v>
      </c>
      <c r="E97">
        <f t="shared" si="10"/>
        <v>5.7525610717100073E-6</v>
      </c>
      <c r="F97">
        <f t="shared" si="11"/>
        <v>1.725768321513002E-5</v>
      </c>
      <c r="G97">
        <f t="shared" si="12"/>
        <v>4.7971181949957248E-3</v>
      </c>
      <c r="H97">
        <f t="shared" si="13"/>
        <v>1.0577060821127947E-3</v>
      </c>
      <c r="I97">
        <f t="shared" si="16"/>
        <v>0.14306935868695247</v>
      </c>
      <c r="J97">
        <f t="shared" si="14"/>
        <v>0.5223880213167873</v>
      </c>
      <c r="K97">
        <f t="shared" si="15"/>
        <v>0.56282025455756868</v>
      </c>
      <c r="L97">
        <f t="shared" si="17"/>
        <v>1.3023407476729982</v>
      </c>
      <c r="O97" s="5"/>
      <c r="P97" s="6"/>
    </row>
    <row r="98" spans="2:16" x14ac:dyDescent="0.2">
      <c r="B98" s="4">
        <v>7488.6499998858199</v>
      </c>
      <c r="C98" s="7">
        <f t="shared" si="9"/>
        <v>280.98999985959381</v>
      </c>
      <c r="D98" s="6">
        <v>0.73609999999999998</v>
      </c>
      <c r="E98">
        <f t="shared" si="10"/>
        <v>5.8006304176516941E-6</v>
      </c>
      <c r="F98">
        <f t="shared" si="11"/>
        <v>1.7401891252955082E-5</v>
      </c>
      <c r="G98">
        <f t="shared" si="12"/>
        <v>4.8897574207245149E-3</v>
      </c>
      <c r="H98">
        <f t="shared" si="13"/>
        <v>1.0665444480044222E-3</v>
      </c>
      <c r="I98">
        <f t="shared" si="16"/>
        <v>0.14629032328398903</v>
      </c>
      <c r="J98">
        <f t="shared" si="14"/>
        <v>0.52806349710707823</v>
      </c>
      <c r="K98">
        <f t="shared" si="15"/>
        <v>0.56752327312304973</v>
      </c>
      <c r="L98">
        <f t="shared" si="17"/>
        <v>1.3831329128770466</v>
      </c>
      <c r="O98" s="5"/>
      <c r="P98" s="6"/>
    </row>
    <row r="99" spans="2:16" x14ac:dyDescent="0.2">
      <c r="B99" s="4">
        <v>7485.6499998131767</v>
      </c>
      <c r="C99" s="7">
        <f t="shared" si="9"/>
        <v>283.98999993223697</v>
      </c>
      <c r="D99" s="6">
        <v>0.74629999999999996</v>
      </c>
      <c r="E99">
        <f t="shared" si="10"/>
        <v>5.8810086682427103E-6</v>
      </c>
      <c r="F99">
        <f t="shared" si="11"/>
        <v>1.7643026004728129E-5</v>
      </c>
      <c r="G99">
        <f t="shared" si="12"/>
        <v>5.0104429538871962E-3</v>
      </c>
      <c r="H99">
        <f t="shared" si="13"/>
        <v>1.0813233549051763E-3</v>
      </c>
      <c r="I99">
        <f t="shared" si="16"/>
        <v>0.1495342934272553</v>
      </c>
      <c r="J99">
        <f t="shared" si="14"/>
        <v>0.53370138646425469</v>
      </c>
      <c r="K99">
        <f t="shared" si="15"/>
        <v>0.57538733695385413</v>
      </c>
      <c r="L99">
        <f t="shared" si="17"/>
        <v>1.4229157285899334</v>
      </c>
      <c r="O99" s="5"/>
      <c r="P99" s="6"/>
    </row>
    <row r="100" spans="2:16" x14ac:dyDescent="0.2">
      <c r="B100" s="4">
        <v>7482.6499997405335</v>
      </c>
      <c r="C100" s="7">
        <f t="shared" si="9"/>
        <v>286.99000000488013</v>
      </c>
      <c r="D100" s="6">
        <v>0.74829999999999997</v>
      </c>
      <c r="E100">
        <f t="shared" si="10"/>
        <v>5.8967691095350661E-6</v>
      </c>
      <c r="F100">
        <f t="shared" si="11"/>
        <v>1.76903073286052E-5</v>
      </c>
      <c r="G100">
        <f t="shared" si="12"/>
        <v>5.0769413003227378E-3</v>
      </c>
      <c r="H100">
        <f t="shared" si="13"/>
        <v>1.0842211797876772E-3</v>
      </c>
      <c r="I100">
        <f t="shared" si="16"/>
        <v>0.15278695704537959</v>
      </c>
      <c r="J100">
        <f t="shared" si="14"/>
        <v>0.53933927582143126</v>
      </c>
      <c r="K100">
        <f t="shared" si="15"/>
        <v>0.57692931025401184</v>
      </c>
      <c r="L100">
        <f t="shared" si="17"/>
        <v>1.45703141908552</v>
      </c>
      <c r="O100" s="5"/>
      <c r="P100" s="6"/>
    </row>
    <row r="101" spans="2:16" x14ac:dyDescent="0.2">
      <c r="B101" s="4">
        <v>7479.6499996678904</v>
      </c>
      <c r="C101" s="7">
        <f t="shared" si="9"/>
        <v>289.99000007752329</v>
      </c>
      <c r="D101" s="6">
        <v>0.75619999999999998</v>
      </c>
      <c r="E101">
        <f t="shared" si="10"/>
        <v>5.9590228526398728E-6</v>
      </c>
      <c r="F101">
        <f t="shared" si="11"/>
        <v>1.7877068557919617E-5</v>
      </c>
      <c r="G101">
        <f t="shared" si="12"/>
        <v>5.1841711124969991E-3</v>
      </c>
      <c r="H101">
        <f t="shared" si="13"/>
        <v>1.0956675880735552E-3</v>
      </c>
      <c r="I101">
        <f t="shared" si="16"/>
        <v>0.15607395988919301</v>
      </c>
      <c r="J101">
        <f t="shared" si="14"/>
        <v>0.54497716517860773</v>
      </c>
      <c r="K101">
        <f t="shared" si="15"/>
        <v>0.58302010478963484</v>
      </c>
      <c r="L101">
        <f t="shared" si="17"/>
        <v>1.5033578177177858</v>
      </c>
      <c r="O101" s="5"/>
      <c r="P101" s="6"/>
    </row>
    <row r="102" spans="2:16" x14ac:dyDescent="0.2">
      <c r="B102" s="4">
        <v>7476.6500002238899</v>
      </c>
      <c r="C102" s="7">
        <f t="shared" si="9"/>
        <v>292.98999952152371</v>
      </c>
      <c r="D102" s="6">
        <v>0.76690000000000003</v>
      </c>
      <c r="E102">
        <f t="shared" si="10"/>
        <v>6.0433412135539796E-6</v>
      </c>
      <c r="F102">
        <f t="shared" si="11"/>
        <v>1.8130023640661939E-5</v>
      </c>
      <c r="G102">
        <f t="shared" si="12"/>
        <v>5.3119156178027547E-3</v>
      </c>
      <c r="H102">
        <f t="shared" si="13"/>
        <v>1.1111709511949347E-3</v>
      </c>
      <c r="I102">
        <f t="shared" si="16"/>
        <v>0.15940747212496723</v>
      </c>
      <c r="J102">
        <f t="shared" si="14"/>
        <v>0.55061505335437821</v>
      </c>
      <c r="K102">
        <f t="shared" si="15"/>
        <v>0.59126966194547881</v>
      </c>
      <c r="L102">
        <f t="shared" si="17"/>
        <v>1.5563378658772851</v>
      </c>
      <c r="O102" s="5"/>
      <c r="P102" s="6"/>
    </row>
    <row r="103" spans="2:16" x14ac:dyDescent="0.2">
      <c r="B103" s="4">
        <v>7473.6500001512468</v>
      </c>
      <c r="C103" s="7">
        <f t="shared" si="9"/>
        <v>295.98999959416687</v>
      </c>
      <c r="D103" s="6">
        <v>0.79369999999999996</v>
      </c>
      <c r="E103">
        <f t="shared" si="10"/>
        <v>6.2545311268715508E-6</v>
      </c>
      <c r="F103">
        <f t="shared" si="11"/>
        <v>1.8763593380614653E-5</v>
      </c>
      <c r="G103">
        <f t="shared" si="12"/>
        <v>5.5538359971132436E-3</v>
      </c>
      <c r="H103">
        <f t="shared" si="13"/>
        <v>1.1500018046204452E-3</v>
      </c>
      <c r="I103">
        <f t="shared" si="16"/>
        <v>0.16285747762236832</v>
      </c>
      <c r="J103">
        <f t="shared" si="14"/>
        <v>0.55625294271155479</v>
      </c>
      <c r="K103">
        <f t="shared" si="15"/>
        <v>0.61193210416759203</v>
      </c>
      <c r="L103">
        <f t="shared" si="17"/>
        <v>1.6438799543371623</v>
      </c>
      <c r="O103" s="5"/>
      <c r="P103" s="6"/>
    </row>
    <row r="104" spans="2:16" x14ac:dyDescent="0.2">
      <c r="B104" s="4">
        <v>7470.7100002560765</v>
      </c>
      <c r="C104" s="7">
        <f t="shared" si="9"/>
        <v>298.92999948933721</v>
      </c>
      <c r="D104" s="6">
        <v>0.7681</v>
      </c>
      <c r="E104">
        <f t="shared" si="10"/>
        <v>6.0527974783293927E-6</v>
      </c>
      <c r="F104">
        <f t="shared" si="11"/>
        <v>1.8158392434988177E-5</v>
      </c>
      <c r="G104">
        <f t="shared" si="12"/>
        <v>5.4280882413182E-3</v>
      </c>
      <c r="H104">
        <f t="shared" si="13"/>
        <v>1.1129096461244352E-3</v>
      </c>
      <c r="I104">
        <f t="shared" si="16"/>
        <v>0.16612943186530821</v>
      </c>
      <c r="J104">
        <f t="shared" si="14"/>
        <v>0.56177807395079404</v>
      </c>
      <c r="K104">
        <f t="shared" si="15"/>
        <v>0.59219484592557337</v>
      </c>
      <c r="L104">
        <f t="shared" si="17"/>
        <v>1.5901659902017033</v>
      </c>
      <c r="O104" s="5"/>
      <c r="P104" s="6"/>
    </row>
    <row r="105" spans="2:16" x14ac:dyDescent="0.2">
      <c r="B105" s="4">
        <v>7467.6999997347593</v>
      </c>
      <c r="C105" s="7">
        <f t="shared" si="9"/>
        <v>301.94000001065433</v>
      </c>
      <c r="D105" s="6">
        <v>0.78890000000000005</v>
      </c>
      <c r="E105">
        <f t="shared" si="10"/>
        <v>6.2167060677698973E-6</v>
      </c>
      <c r="F105">
        <f t="shared" si="11"/>
        <v>1.8650118203309692E-5</v>
      </c>
      <c r="G105">
        <f t="shared" si="12"/>
        <v>5.6312166905060331E-3</v>
      </c>
      <c r="H105">
        <f t="shared" si="13"/>
        <v>1.1430470249024435E-3</v>
      </c>
      <c r="I105">
        <f t="shared" si="16"/>
        <v>0.16957000400615455</v>
      </c>
      <c r="J105">
        <f t="shared" si="14"/>
        <v>0.56743475711523084</v>
      </c>
      <c r="K105">
        <f t="shared" si="15"/>
        <v>0.60823136824721369</v>
      </c>
      <c r="L105">
        <f t="shared" si="17"/>
        <v>1.7059574949467156</v>
      </c>
      <c r="O105" s="5"/>
      <c r="P105" s="6"/>
    </row>
    <row r="106" spans="2:16" x14ac:dyDescent="0.2">
      <c r="B106" s="4">
        <v>7464.8500001057982</v>
      </c>
      <c r="C106" s="7">
        <f t="shared" si="9"/>
        <v>304.78999963961542</v>
      </c>
      <c r="D106" s="6">
        <v>0.7944</v>
      </c>
      <c r="E106">
        <f t="shared" si="10"/>
        <v>6.2600472813238767E-6</v>
      </c>
      <c r="F106">
        <f t="shared" si="11"/>
        <v>1.878014184397163E-5</v>
      </c>
      <c r="G106">
        <f t="shared" si="12"/>
        <v>5.7239994258560392E-3</v>
      </c>
      <c r="H106">
        <f t="shared" si="13"/>
        <v>1.1510160433293207E-3</v>
      </c>
      <c r="I106">
        <f t="shared" si="16"/>
        <v>0.17285039930257137</v>
      </c>
      <c r="J106">
        <f t="shared" si="14"/>
        <v>0.57279075117756428</v>
      </c>
      <c r="K106">
        <f t="shared" si="15"/>
        <v>0.61247179482264735</v>
      </c>
      <c r="L106">
        <f t="shared" si="17"/>
        <v>1.6573866780229345</v>
      </c>
      <c r="O106" s="5"/>
      <c r="P106" s="6"/>
    </row>
    <row r="107" spans="2:16" x14ac:dyDescent="0.2">
      <c r="B107" s="4">
        <v>7461.8500000331551</v>
      </c>
      <c r="C107" s="7">
        <f t="shared" si="9"/>
        <v>307.78999971225858</v>
      </c>
      <c r="D107" s="6">
        <v>0.79749999999999999</v>
      </c>
      <c r="E107">
        <f t="shared" si="10"/>
        <v>6.2844759653270289E-6</v>
      </c>
      <c r="F107">
        <f t="shared" si="11"/>
        <v>1.8853427895981086E-5</v>
      </c>
      <c r="G107">
        <f t="shared" si="12"/>
        <v>5.8028965666791065E-3</v>
      </c>
      <c r="H107">
        <f t="shared" si="13"/>
        <v>1.155507671897197E-3</v>
      </c>
      <c r="I107">
        <f t="shared" si="16"/>
        <v>0.1763169224022027</v>
      </c>
      <c r="J107">
        <f t="shared" si="14"/>
        <v>0.57842864053474086</v>
      </c>
      <c r="K107">
        <f t="shared" si="15"/>
        <v>0.6148618534378919</v>
      </c>
      <c r="L107">
        <f t="shared" si="17"/>
        <v>1.786073575837104</v>
      </c>
      <c r="O107" s="5"/>
      <c r="P107" s="6"/>
    </row>
    <row r="108" spans="2:16" x14ac:dyDescent="0.2">
      <c r="B108" s="4">
        <v>7458.8499999605119</v>
      </c>
      <c r="C108" s="7">
        <f t="shared" si="9"/>
        <v>310.78999978490174</v>
      </c>
      <c r="D108" s="6">
        <v>0.81659999999999999</v>
      </c>
      <c r="E108">
        <f t="shared" si="10"/>
        <v>6.4349881796690313E-6</v>
      </c>
      <c r="F108">
        <f t="shared" si="11"/>
        <v>1.9304964539007092E-5</v>
      </c>
      <c r="G108">
        <f t="shared" si="12"/>
        <v>5.9997899249255495E-3</v>
      </c>
      <c r="H108">
        <f t="shared" si="13"/>
        <v>1.18318189952508E-3</v>
      </c>
      <c r="I108">
        <f t="shared" si="16"/>
        <v>0.17986646818672802</v>
      </c>
      <c r="J108">
        <f t="shared" si="14"/>
        <v>0.58406652989191732</v>
      </c>
      <c r="K108">
        <f t="shared" si="15"/>
        <v>0.62958769845439821</v>
      </c>
      <c r="L108">
        <f t="shared" si="17"/>
        <v>1.8646747546290221</v>
      </c>
      <c r="O108" s="5"/>
      <c r="P108" s="6"/>
    </row>
    <row r="109" spans="2:16" x14ac:dyDescent="0.2">
      <c r="B109" s="4">
        <v>7455.8499998878688</v>
      </c>
      <c r="C109" s="7">
        <f t="shared" si="9"/>
        <v>313.7899998575449</v>
      </c>
      <c r="D109" s="6">
        <v>0.81759999999999999</v>
      </c>
      <c r="E109">
        <f t="shared" si="10"/>
        <v>6.4428684003152092E-6</v>
      </c>
      <c r="F109">
        <f t="shared" si="11"/>
        <v>1.9328605200945628E-5</v>
      </c>
      <c r="G109">
        <f t="shared" si="12"/>
        <v>6.0651230232512702E-3</v>
      </c>
      <c r="H109">
        <f t="shared" si="13"/>
        <v>1.1846308119663302E-3</v>
      </c>
      <c r="I109">
        <f t="shared" si="16"/>
        <v>0.18342036070868234</v>
      </c>
      <c r="J109">
        <f t="shared" si="14"/>
        <v>0.58970441924909389</v>
      </c>
      <c r="K109">
        <f t="shared" si="15"/>
        <v>0.63035868510447701</v>
      </c>
      <c r="L109">
        <f t="shared" si="17"/>
        <v>1.9031749986862232</v>
      </c>
      <c r="O109" s="5"/>
      <c r="P109" s="6"/>
    </row>
    <row r="110" spans="2:16" x14ac:dyDescent="0.2">
      <c r="B110" s="4">
        <v>7452.9199998127297</v>
      </c>
      <c r="C110" s="7">
        <f t="shared" si="9"/>
        <v>316.719999932684</v>
      </c>
      <c r="D110" s="6">
        <v>0.83420000000000005</v>
      </c>
      <c r="E110">
        <f t="shared" si="10"/>
        <v>6.5736800630417643E-6</v>
      </c>
      <c r="F110">
        <f t="shared" si="11"/>
        <v>1.9721040189125292E-5</v>
      </c>
      <c r="G110">
        <f t="shared" si="12"/>
        <v>6.2460478473722212E-3</v>
      </c>
      <c r="H110">
        <f t="shared" si="13"/>
        <v>1.2086827584910868E-3</v>
      </c>
      <c r="I110">
        <f t="shared" si="16"/>
        <v>0.18696180128188056</v>
      </c>
      <c r="J110">
        <f t="shared" si="14"/>
        <v>0.59521075786247901</v>
      </c>
      <c r="K110">
        <f t="shared" si="15"/>
        <v>0.64315706349578605</v>
      </c>
      <c r="L110">
        <f t="shared" si="17"/>
        <v>1.9320891969585567</v>
      </c>
      <c r="O110" s="5"/>
      <c r="P110" s="6"/>
    </row>
    <row r="111" spans="2:16" x14ac:dyDescent="0.2">
      <c r="B111" s="4">
        <v>7450.0000001862645</v>
      </c>
      <c r="C111" s="7">
        <f t="shared" si="9"/>
        <v>319.63999955914915</v>
      </c>
      <c r="D111" s="6">
        <v>0.8337</v>
      </c>
      <c r="E111">
        <f t="shared" si="10"/>
        <v>6.569739952718677E-6</v>
      </c>
      <c r="F111">
        <f t="shared" si="11"/>
        <v>1.9709219858156031E-5</v>
      </c>
      <c r="G111">
        <f t="shared" si="12"/>
        <v>6.299855026772167E-3</v>
      </c>
      <c r="H111">
        <f t="shared" si="13"/>
        <v>1.2079583022704618E-3</v>
      </c>
      <c r="I111">
        <f t="shared" si="16"/>
        <v>0.19048903907329578</v>
      </c>
      <c r="J111">
        <f t="shared" si="14"/>
        <v>0.60069830266860391</v>
      </c>
      <c r="K111">
        <f t="shared" si="15"/>
        <v>0.64277157017074671</v>
      </c>
      <c r="L111">
        <f t="shared" si="17"/>
        <v>1.9599871230400925</v>
      </c>
      <c r="O111" s="5"/>
      <c r="P111" s="6"/>
    </row>
    <row r="112" spans="2:16" x14ac:dyDescent="0.2">
      <c r="B112" s="4">
        <v>7446.9799998449162</v>
      </c>
      <c r="C112" s="7">
        <f t="shared" si="9"/>
        <v>322.6599999004975</v>
      </c>
      <c r="D112" s="6">
        <v>0.84430000000000005</v>
      </c>
      <c r="E112">
        <f t="shared" si="10"/>
        <v>6.6532702915681645E-6</v>
      </c>
      <c r="F112">
        <f t="shared" si="11"/>
        <v>1.9959810874704493E-5</v>
      </c>
      <c r="G112">
        <f t="shared" si="12"/>
        <v>6.4402325748461001E-3</v>
      </c>
      <c r="H112">
        <f t="shared" si="13"/>
        <v>1.2233167741477161E-3</v>
      </c>
      <c r="I112">
        <f t="shared" si="16"/>
        <v>0.19418345614879906</v>
      </c>
      <c r="J112">
        <f t="shared" si="14"/>
        <v>0.60637377845889484</v>
      </c>
      <c r="K112">
        <f t="shared" si="15"/>
        <v>0.65094402866158263</v>
      </c>
      <c r="L112">
        <f t="shared" si="17"/>
        <v>2.0918590480133266</v>
      </c>
      <c r="O112" s="5"/>
      <c r="P112" s="6"/>
    </row>
    <row r="113" spans="2:16" x14ac:dyDescent="0.2">
      <c r="B113" s="4">
        <v>7443.9600001322106</v>
      </c>
      <c r="C113" s="7">
        <f t="shared" si="9"/>
        <v>325.67999961320311</v>
      </c>
      <c r="D113" s="6">
        <v>0.87019999999999997</v>
      </c>
      <c r="E113">
        <f t="shared" si="10"/>
        <v>6.8573680063041763E-6</v>
      </c>
      <c r="F113">
        <f t="shared" si="11"/>
        <v>2.0572104018912528E-5</v>
      </c>
      <c r="G113">
        <f t="shared" si="12"/>
        <v>6.6999228289222066E-3</v>
      </c>
      <c r="H113">
        <f t="shared" si="13"/>
        <v>1.2608436063761014E-3</v>
      </c>
      <c r="I113">
        <f t="shared" si="16"/>
        <v>0.19799120347782159</v>
      </c>
      <c r="J113">
        <f t="shared" si="14"/>
        <v>0.61204925306777969</v>
      </c>
      <c r="K113">
        <f t="shared" si="15"/>
        <v>0.6709125828986251</v>
      </c>
      <c r="L113">
        <f t="shared" si="17"/>
        <v>2.1965775277990134</v>
      </c>
      <c r="O113" s="5"/>
      <c r="P113" s="6"/>
    </row>
    <row r="114" spans="2:16" x14ac:dyDescent="0.2">
      <c r="B114" s="4">
        <v>7440.9500002395362</v>
      </c>
      <c r="C114" s="7">
        <f t="shared" si="9"/>
        <v>328.68999950587749</v>
      </c>
      <c r="D114" s="6">
        <v>0.85260000000000002</v>
      </c>
      <c r="E114">
        <f t="shared" si="10"/>
        <v>6.7186761229314425E-6</v>
      </c>
      <c r="F114">
        <f t="shared" si="11"/>
        <v>2.0156028368794328E-5</v>
      </c>
      <c r="G114">
        <f t="shared" si="12"/>
        <v>6.6250849545794605E-3</v>
      </c>
      <c r="H114">
        <f t="shared" si="13"/>
        <v>1.2353427474100945E-3</v>
      </c>
      <c r="I114">
        <f t="shared" si="16"/>
        <v>0.20170958501494207</v>
      </c>
      <c r="J114">
        <f t="shared" si="14"/>
        <v>0.6177059350508104</v>
      </c>
      <c r="K114">
        <f t="shared" si="15"/>
        <v>0.65734321785723726</v>
      </c>
      <c r="L114">
        <f t="shared" si="17"/>
        <v>2.1848577564445542</v>
      </c>
      <c r="O114" s="5"/>
      <c r="P114" s="6"/>
    </row>
    <row r="115" spans="2:16" x14ac:dyDescent="0.2">
      <c r="B115" s="4">
        <v>7438.0999999819323</v>
      </c>
      <c r="C115" s="7">
        <f t="shared" si="9"/>
        <v>331.53999976348132</v>
      </c>
      <c r="D115" s="6">
        <v>0.86950000000000005</v>
      </c>
      <c r="E115">
        <f t="shared" si="10"/>
        <v>6.8518518518518521E-6</v>
      </c>
      <c r="F115">
        <f t="shared" si="11"/>
        <v>2.0555555555555555E-5</v>
      </c>
      <c r="G115">
        <f t="shared" si="12"/>
        <v>6.8149888840271155E-3</v>
      </c>
      <c r="H115">
        <f t="shared" si="13"/>
        <v>1.2598293676672262E-3</v>
      </c>
      <c r="I115">
        <f t="shared" si="16"/>
        <v>0.20530009903733054</v>
      </c>
      <c r="J115">
        <f t="shared" si="14"/>
        <v>0.62306193029454993</v>
      </c>
      <c r="K115">
        <f t="shared" si="15"/>
        <v>0.67037289224356988</v>
      </c>
      <c r="L115">
        <f t="shared" si="17"/>
        <v>2.1464695363621371</v>
      </c>
      <c r="O115" s="5"/>
      <c r="P115" s="6"/>
    </row>
    <row r="116" spans="2:16" x14ac:dyDescent="0.2">
      <c r="B116" s="4">
        <v>7435.0999999092892</v>
      </c>
      <c r="C116" s="7">
        <f t="shared" si="9"/>
        <v>334.53999983612448</v>
      </c>
      <c r="D116" s="6">
        <v>0.875</v>
      </c>
      <c r="E116">
        <f t="shared" si="10"/>
        <v>6.8951930654058315E-6</v>
      </c>
      <c r="F116">
        <f t="shared" si="11"/>
        <v>2.0685579196217493E-5</v>
      </c>
      <c r="G116">
        <f t="shared" si="12"/>
        <v>6.9201536609127404E-3</v>
      </c>
      <c r="H116">
        <f t="shared" si="13"/>
        <v>1.2677983860941034E-3</v>
      </c>
      <c r="I116">
        <f t="shared" si="16"/>
        <v>0.20910349428770975</v>
      </c>
      <c r="J116">
        <f t="shared" si="14"/>
        <v>0.62869981965172639</v>
      </c>
      <c r="K116">
        <f t="shared" si="15"/>
        <v>0.67461331881900366</v>
      </c>
      <c r="L116">
        <f t="shared" si="17"/>
        <v>2.3150682606456616</v>
      </c>
      <c r="O116" s="5"/>
      <c r="P116" s="6"/>
    </row>
    <row r="117" spans="2:16" x14ac:dyDescent="0.2">
      <c r="B117" s="4">
        <v>7432.099999836646</v>
      </c>
      <c r="C117" s="7">
        <f t="shared" si="9"/>
        <v>337.53999990876764</v>
      </c>
      <c r="D117" s="6">
        <v>0.88339999999999996</v>
      </c>
      <c r="E117">
        <f t="shared" si="10"/>
        <v>6.9613869188337262E-6</v>
      </c>
      <c r="F117">
        <f t="shared" si="11"/>
        <v>2.0884160756501178E-5</v>
      </c>
      <c r="G117">
        <f t="shared" si="12"/>
        <v>7.0492396198440959E-3</v>
      </c>
      <c r="H117">
        <f t="shared" si="13"/>
        <v>1.2799692506006066E-3</v>
      </c>
      <c r="I117">
        <f t="shared" si="16"/>
        <v>0.21294340213249258</v>
      </c>
      <c r="J117">
        <f t="shared" si="14"/>
        <v>0.63433770900890296</v>
      </c>
      <c r="K117">
        <f t="shared" si="15"/>
        <v>0.681089606679666</v>
      </c>
      <c r="L117">
        <f t="shared" si="17"/>
        <v>2.379400398254778</v>
      </c>
      <c r="O117" s="5"/>
      <c r="P117" s="6"/>
    </row>
    <row r="118" spans="2:16" x14ac:dyDescent="0.2">
      <c r="B118" s="4">
        <v>7429.0999997640029</v>
      </c>
      <c r="C118" s="7">
        <f t="shared" si="9"/>
        <v>340.5399999814108</v>
      </c>
      <c r="D118" s="6">
        <v>0.88200000000000001</v>
      </c>
      <c r="E118">
        <f t="shared" si="10"/>
        <v>6.9503546099290778E-6</v>
      </c>
      <c r="F118">
        <f t="shared" si="11"/>
        <v>2.0851063829787234E-5</v>
      </c>
      <c r="G118">
        <f t="shared" si="12"/>
        <v>7.1006212762081402E-3</v>
      </c>
      <c r="H118">
        <f t="shared" si="13"/>
        <v>1.2779407731828563E-3</v>
      </c>
      <c r="I118">
        <f t="shared" si="16"/>
        <v>0.2167772245448748</v>
      </c>
      <c r="J118">
        <f t="shared" si="14"/>
        <v>0.63997559836607953</v>
      </c>
      <c r="K118">
        <f t="shared" si="15"/>
        <v>0.68001022536955569</v>
      </c>
      <c r="L118">
        <f t="shared" si="17"/>
        <v>2.4180456278194162</v>
      </c>
      <c r="O118" s="5"/>
      <c r="P118" s="6"/>
    </row>
    <row r="119" spans="2:16" x14ac:dyDescent="0.2">
      <c r="B119" s="4">
        <v>7426.0999996913597</v>
      </c>
      <c r="C119" s="7">
        <f t="shared" si="9"/>
        <v>343.54000005405396</v>
      </c>
      <c r="D119" s="6">
        <v>0.89029999999999998</v>
      </c>
      <c r="E119">
        <f t="shared" si="10"/>
        <v>7.0157604412923566E-6</v>
      </c>
      <c r="F119">
        <f t="shared" si="11"/>
        <v>2.104728132387707E-5</v>
      </c>
      <c r="G119">
        <f t="shared" si="12"/>
        <v>7.2305830271424173E-3</v>
      </c>
      <c r="H119">
        <f t="shared" si="13"/>
        <v>1.2899667464452346E-3</v>
      </c>
      <c r="I119">
        <f t="shared" si="16"/>
        <v>0.22064712487791777</v>
      </c>
      <c r="J119">
        <f t="shared" si="14"/>
        <v>0.645613487723256</v>
      </c>
      <c r="K119">
        <f t="shared" si="15"/>
        <v>0.68640941456521032</v>
      </c>
      <c r="L119">
        <f t="shared" si="17"/>
        <v>2.4839945536837513</v>
      </c>
      <c r="O119" s="5"/>
      <c r="P119" s="6"/>
    </row>
    <row r="120" spans="2:16" x14ac:dyDescent="0.2">
      <c r="B120" s="4">
        <v>7423.1000002473593</v>
      </c>
      <c r="C120" s="7">
        <f t="shared" si="9"/>
        <v>346.53999949805439</v>
      </c>
      <c r="D120" s="6">
        <v>0.90059999999999996</v>
      </c>
      <c r="E120">
        <f t="shared" si="10"/>
        <v>7.0969267139479904E-6</v>
      </c>
      <c r="F120">
        <f t="shared" si="11"/>
        <v>2.1290780141843969E-5</v>
      </c>
      <c r="G120">
        <f t="shared" si="12"/>
        <v>7.3781069396677956E-3</v>
      </c>
      <c r="H120">
        <f t="shared" si="13"/>
        <v>1.3048905445901136E-3</v>
      </c>
      <c r="I120">
        <f t="shared" si="16"/>
        <v>0.22456179578616953</v>
      </c>
      <c r="J120">
        <f t="shared" si="14"/>
        <v>0.65125137589902649</v>
      </c>
      <c r="K120">
        <f t="shared" si="15"/>
        <v>0.69435057706102243</v>
      </c>
      <c r="L120">
        <f t="shared" si="17"/>
        <v>2.5568087013074625</v>
      </c>
      <c r="O120" s="5"/>
      <c r="P120" s="6"/>
    </row>
    <row r="121" spans="2:16" x14ac:dyDescent="0.2">
      <c r="B121" s="4">
        <v>7420.1000001747161</v>
      </c>
      <c r="C121" s="7">
        <f t="shared" si="9"/>
        <v>349.53999957069755</v>
      </c>
      <c r="D121" s="6">
        <v>0.89859999999999995</v>
      </c>
      <c r="E121">
        <f t="shared" si="10"/>
        <v>7.0811662726556345E-6</v>
      </c>
      <c r="F121">
        <f t="shared" si="11"/>
        <v>2.1243498817966905E-5</v>
      </c>
      <c r="G121">
        <f t="shared" si="12"/>
        <v>7.425452567712266E-3</v>
      </c>
      <c r="H121">
        <f t="shared" si="13"/>
        <v>1.301992719707613E-3</v>
      </c>
      <c r="I121">
        <f t="shared" si="16"/>
        <v>0.22846777403987323</v>
      </c>
      <c r="J121">
        <f t="shared" si="14"/>
        <v>0.65688926525620306</v>
      </c>
      <c r="K121">
        <f t="shared" si="15"/>
        <v>0.69280860376086484</v>
      </c>
      <c r="L121">
        <f t="shared" si="17"/>
        <v>2.5954927501786447</v>
      </c>
      <c r="O121" s="5"/>
      <c r="P121" s="6"/>
    </row>
    <row r="122" spans="2:16" x14ac:dyDescent="0.2">
      <c r="B122" s="4">
        <v>7417.2000001883134</v>
      </c>
      <c r="C122" s="7">
        <f t="shared" si="9"/>
        <v>352.43999955710024</v>
      </c>
      <c r="D122" s="6">
        <v>0.90129999999999999</v>
      </c>
      <c r="E122">
        <f t="shared" si="10"/>
        <v>7.1024428684003146E-6</v>
      </c>
      <c r="F122">
        <f t="shared" si="11"/>
        <v>2.1307328605200943E-5</v>
      </c>
      <c r="G122">
        <f t="shared" si="12"/>
        <v>7.5095548841800095E-3</v>
      </c>
      <c r="H122">
        <f t="shared" si="13"/>
        <v>1.3059047832989889E-3</v>
      </c>
      <c r="I122">
        <f t="shared" si="16"/>
        <v>0.2322548978936835</v>
      </c>
      <c r="J122">
        <f t="shared" si="14"/>
        <v>0.66233922481061946</v>
      </c>
      <c r="K122">
        <f t="shared" si="15"/>
        <v>0.69489026771607765</v>
      </c>
      <c r="L122">
        <f t="shared" si="17"/>
        <v>2.5584452573900895</v>
      </c>
      <c r="O122" s="5"/>
      <c r="P122" s="6"/>
    </row>
    <row r="123" spans="2:16" x14ac:dyDescent="0.2">
      <c r="B123" s="4">
        <v>7414.1799998469651</v>
      </c>
      <c r="C123" s="7">
        <f t="shared" si="9"/>
        <v>355.45999989844859</v>
      </c>
      <c r="D123" s="6">
        <v>0.90890000000000004</v>
      </c>
      <c r="E123">
        <f t="shared" si="10"/>
        <v>7.1623325453112683E-6</v>
      </c>
      <c r="F123">
        <f t="shared" si="11"/>
        <v>2.1486997635933805E-5</v>
      </c>
      <c r="G123">
        <f t="shared" si="12"/>
        <v>7.6377681774869952E-3</v>
      </c>
      <c r="H123">
        <f t="shared" si="13"/>
        <v>1.316916517852492E-3</v>
      </c>
      <c r="I123">
        <f t="shared" si="16"/>
        <v>0.23623198622712532</v>
      </c>
      <c r="J123">
        <f t="shared" si="14"/>
        <v>0.6680147006009105</v>
      </c>
      <c r="K123">
        <f t="shared" si="15"/>
        <v>0.70074976625667706</v>
      </c>
      <c r="L123">
        <f t="shared" si="17"/>
        <v>2.7330208583424702</v>
      </c>
      <c r="O123" s="5"/>
      <c r="P123" s="6"/>
    </row>
    <row r="124" spans="2:16" x14ac:dyDescent="0.2">
      <c r="B124" s="4">
        <v>7411.1699999542907</v>
      </c>
      <c r="C124" s="7">
        <f t="shared" si="9"/>
        <v>358.46999979112297</v>
      </c>
      <c r="D124" s="6">
        <v>0.8982</v>
      </c>
      <c r="E124">
        <f t="shared" si="10"/>
        <v>7.078014184397164E-6</v>
      </c>
      <c r="F124">
        <f t="shared" si="11"/>
        <v>2.1234042553191494E-5</v>
      </c>
      <c r="G124">
        <f t="shared" si="12"/>
        <v>7.6117672296072509E-3</v>
      </c>
      <c r="H124">
        <f t="shared" si="13"/>
        <v>1.3014131547311129E-3</v>
      </c>
      <c r="I124">
        <f t="shared" si="16"/>
        <v>0.24014923968319102</v>
      </c>
      <c r="J124">
        <f t="shared" si="14"/>
        <v>0.67367138258394121</v>
      </c>
      <c r="K124">
        <f t="shared" si="15"/>
        <v>0.69250020910083332</v>
      </c>
      <c r="L124">
        <f t="shared" si="17"/>
        <v>2.7376854002488731</v>
      </c>
      <c r="O124" s="5"/>
      <c r="P124" s="6"/>
    </row>
    <row r="125" spans="2:16" x14ac:dyDescent="0.2">
      <c r="B125" s="4">
        <v>7408.1500002415851</v>
      </c>
      <c r="C125" s="7">
        <f t="shared" si="9"/>
        <v>361.48999950382859</v>
      </c>
      <c r="D125" s="6">
        <v>0.9415</v>
      </c>
      <c r="E125">
        <f t="shared" si="10"/>
        <v>7.4192277383766744E-6</v>
      </c>
      <c r="F125">
        <f t="shared" si="11"/>
        <v>2.2257683215130023E-5</v>
      </c>
      <c r="G125">
        <f t="shared" si="12"/>
        <v>8.045929894393726E-3</v>
      </c>
      <c r="H125">
        <f t="shared" si="13"/>
        <v>1.3641510634372553E-3</v>
      </c>
      <c r="I125">
        <f t="shared" si="16"/>
        <v>0.24426897550285859</v>
      </c>
      <c r="J125">
        <f t="shared" si="14"/>
        <v>0.67934685719282606</v>
      </c>
      <c r="K125">
        <f t="shared" si="15"/>
        <v>0.72588393104924798</v>
      </c>
      <c r="L125">
        <f t="shared" si="17"/>
        <v>2.9279130696216455</v>
      </c>
      <c r="O125" s="5"/>
      <c r="P125" s="6"/>
    </row>
    <row r="126" spans="2:16" x14ac:dyDescent="0.2">
      <c r="B126" s="4">
        <v>7405.29000016395</v>
      </c>
      <c r="C126" s="7">
        <f t="shared" si="9"/>
        <v>364.34999958146363</v>
      </c>
      <c r="D126" s="6">
        <v>0.91449999999999998</v>
      </c>
      <c r="E126">
        <f t="shared" si="10"/>
        <v>7.2064617809298654E-6</v>
      </c>
      <c r="F126">
        <f t="shared" si="11"/>
        <v>2.1619385342789596E-5</v>
      </c>
      <c r="G126">
        <f t="shared" si="12"/>
        <v>7.8770230405968908E-3</v>
      </c>
      <c r="H126">
        <f t="shared" si="13"/>
        <v>1.3250304275234943E-3</v>
      </c>
      <c r="I126">
        <f t="shared" si="16"/>
        <v>0.24805856262844458</v>
      </c>
      <c r="J126">
        <f t="shared" si="14"/>
        <v>0.68472164506241973</v>
      </c>
      <c r="K126">
        <f t="shared" si="15"/>
        <v>0.70506729149711866</v>
      </c>
      <c r="L126">
        <f t="shared" si="17"/>
        <v>2.7360603932099314</v>
      </c>
      <c r="O126" s="5"/>
      <c r="P126" s="6"/>
    </row>
    <row r="127" spans="2:16" x14ac:dyDescent="0.2">
      <c r="B127" s="4">
        <v>7402.2900000913069</v>
      </c>
      <c r="C127" s="7">
        <f t="shared" si="9"/>
        <v>367.3499996541068</v>
      </c>
      <c r="D127" s="6">
        <v>0.91720000000000002</v>
      </c>
      <c r="E127">
        <f t="shared" si="10"/>
        <v>7.227738376674548E-6</v>
      </c>
      <c r="F127">
        <f t="shared" si="11"/>
        <v>2.1683215130023644E-5</v>
      </c>
      <c r="G127">
        <f t="shared" si="12"/>
        <v>7.9653290705141086E-3</v>
      </c>
      <c r="H127">
        <f t="shared" si="13"/>
        <v>1.3289424911148706E-3</v>
      </c>
      <c r="I127">
        <f t="shared" si="16"/>
        <v>0.25204539019832778</v>
      </c>
      <c r="J127">
        <f t="shared" si="14"/>
        <v>0.6903595344195963</v>
      </c>
      <c r="K127">
        <f t="shared" si="15"/>
        <v>0.7071489554523317</v>
      </c>
      <c r="L127">
        <f t="shared" si="17"/>
        <v>2.9260637021510418</v>
      </c>
      <c r="O127" s="5"/>
      <c r="P127" s="6"/>
    </row>
    <row r="128" spans="2:16" x14ac:dyDescent="0.2">
      <c r="B128" s="4">
        <v>7399.2900000186637</v>
      </c>
      <c r="C128" s="7">
        <f t="shared" si="9"/>
        <v>370.34999972674996</v>
      </c>
      <c r="D128" s="6">
        <v>0.92249999999999999</v>
      </c>
      <c r="E128">
        <f t="shared" si="10"/>
        <v>7.2695035460992904E-6</v>
      </c>
      <c r="F128">
        <f t="shared" si="11"/>
        <v>2.1808510638297873E-5</v>
      </c>
      <c r="G128">
        <f t="shared" si="12"/>
        <v>8.0767819089344415E-3</v>
      </c>
      <c r="H128">
        <f t="shared" si="13"/>
        <v>1.3366217270534976E-3</v>
      </c>
      <c r="I128">
        <f t="shared" si="16"/>
        <v>0.2560552554765847</v>
      </c>
      <c r="J128">
        <f t="shared" si="14"/>
        <v>0.69599742377677276</v>
      </c>
      <c r="K128">
        <f t="shared" si="15"/>
        <v>0.7112351846977496</v>
      </c>
      <c r="L128">
        <f t="shared" si="17"/>
        <v>2.9912362501978391</v>
      </c>
      <c r="O128" s="5"/>
      <c r="P128" s="6"/>
    </row>
    <row r="129" spans="2:16" x14ac:dyDescent="0.2">
      <c r="B129" s="4">
        <v>7396.2899999460205</v>
      </c>
      <c r="C129" s="7">
        <f t="shared" si="9"/>
        <v>373.34999979939312</v>
      </c>
      <c r="D129" s="6">
        <v>0.92500000000000004</v>
      </c>
      <c r="E129">
        <f t="shared" si="10"/>
        <v>7.2892040977147353E-6</v>
      </c>
      <c r="F129">
        <f t="shared" si="11"/>
        <v>2.1867612293144205E-5</v>
      </c>
      <c r="G129">
        <f t="shared" si="12"/>
        <v>8.1642730452585952E-3</v>
      </c>
      <c r="H129">
        <f t="shared" si="13"/>
        <v>1.3402440081566234E-3</v>
      </c>
      <c r="I129">
        <f t="shared" si="16"/>
        <v>0.2600759875984141</v>
      </c>
      <c r="J129">
        <f t="shared" si="14"/>
        <v>0.70163531313394933</v>
      </c>
      <c r="K129">
        <f t="shared" si="15"/>
        <v>0.71316265132294665</v>
      </c>
      <c r="L129">
        <f t="shared" si="17"/>
        <v>3.0481314136181195</v>
      </c>
      <c r="O129" s="5"/>
      <c r="P129" s="6"/>
    </row>
    <row r="130" spans="2:16" x14ac:dyDescent="0.2">
      <c r="B130" s="4">
        <v>7393.2899998733774</v>
      </c>
      <c r="C130" s="7">
        <f t="shared" si="9"/>
        <v>376.34999987203628</v>
      </c>
      <c r="D130" s="6">
        <v>0.9274</v>
      </c>
      <c r="E130">
        <f t="shared" si="10"/>
        <v>7.3081166272655624E-6</v>
      </c>
      <c r="F130">
        <f t="shared" si="11"/>
        <v>2.1924349881796687E-5</v>
      </c>
      <c r="G130">
        <f t="shared" si="12"/>
        <v>8.251229075208661E-3</v>
      </c>
      <c r="H130">
        <f t="shared" si="13"/>
        <v>1.3437213980156243E-3</v>
      </c>
      <c r="I130">
        <f t="shared" si="16"/>
        <v>0.26410715189007317</v>
      </c>
      <c r="J130">
        <f t="shared" si="14"/>
        <v>0.7072732024911258</v>
      </c>
      <c r="K130">
        <f t="shared" si="15"/>
        <v>0.71501301928313588</v>
      </c>
      <c r="L130">
        <f t="shared" si="17"/>
        <v>3.1053501365930698</v>
      </c>
      <c r="O130" s="5"/>
      <c r="P130" s="6"/>
    </row>
    <row r="131" spans="2:16" x14ac:dyDescent="0.2">
      <c r="B131" s="4">
        <v>7390.2899998007342</v>
      </c>
      <c r="C131" s="7">
        <f t="shared" si="9"/>
        <v>379.34999994467944</v>
      </c>
      <c r="D131" s="6">
        <v>0.94059999999999999</v>
      </c>
      <c r="E131">
        <f t="shared" si="10"/>
        <v>7.4121355397951141E-6</v>
      </c>
      <c r="F131">
        <f t="shared" si="11"/>
        <v>2.223640661938534E-5</v>
      </c>
      <c r="G131">
        <f t="shared" si="12"/>
        <v>8.4353808498336992E-3</v>
      </c>
      <c r="H131">
        <f t="shared" si="13"/>
        <v>1.3628470422401299E-3</v>
      </c>
      <c r="I131">
        <f t="shared" si="16"/>
        <v>0.26819569311579505</v>
      </c>
      <c r="J131">
        <f t="shared" si="14"/>
        <v>0.71291109184830237</v>
      </c>
      <c r="K131">
        <f t="shared" si="15"/>
        <v>0.725190043064177</v>
      </c>
      <c r="L131">
        <f t="shared" si="17"/>
        <v>3.1999618024028758</v>
      </c>
      <c r="O131" s="5"/>
      <c r="P131" s="6"/>
    </row>
    <row r="132" spans="2:16" x14ac:dyDescent="0.2">
      <c r="B132" s="4">
        <v>7387.2799999080598</v>
      </c>
      <c r="C132" s="7">
        <f t="shared" si="9"/>
        <v>382.35999983735383</v>
      </c>
      <c r="D132" s="6">
        <v>0.94359999999999999</v>
      </c>
      <c r="E132">
        <f t="shared" si="10"/>
        <v>7.435776201733647E-6</v>
      </c>
      <c r="F132">
        <f t="shared" si="11"/>
        <v>2.230732860520094E-5</v>
      </c>
      <c r="G132">
        <f t="shared" si="12"/>
        <v>8.5294301618564303E-3</v>
      </c>
      <c r="H132">
        <f t="shared" si="13"/>
        <v>1.3671937795638807E-3</v>
      </c>
      <c r="I132">
        <f t="shared" si="16"/>
        <v>0.27231094624554741</v>
      </c>
      <c r="J132">
        <f t="shared" si="14"/>
        <v>0.71856777383133308</v>
      </c>
      <c r="K132">
        <f t="shared" si="15"/>
        <v>0.7275030030144134</v>
      </c>
      <c r="L132">
        <f t="shared" si="17"/>
        <v>3.2721838416770099</v>
      </c>
      <c r="O132" s="5"/>
      <c r="P132" s="6"/>
    </row>
    <row r="133" spans="2:16" x14ac:dyDescent="0.2">
      <c r="B133" s="4">
        <v>7384.2499997466803</v>
      </c>
      <c r="C133" s="7">
        <f t="shared" ref="C133:C196" si="18">$B$4-B133</f>
        <v>385.3899999987334</v>
      </c>
      <c r="D133" s="6">
        <v>0.9497000000000001</v>
      </c>
      <c r="E133">
        <f t="shared" ref="E133:E196" si="19">($O$12/(D133/10^3))^-1</f>
        <v>7.4838455476753347E-6</v>
      </c>
      <c r="F133">
        <f t="shared" ref="F133:F196" si="20">E133*$O$9</f>
        <v>2.2451536643026002E-5</v>
      </c>
      <c r="G133">
        <f t="shared" ref="G133:G196" si="21">F133*C133</f>
        <v>8.6525977068273533E-3</v>
      </c>
      <c r="H133">
        <f t="shared" ref="H133:H196" si="22">E133/$O$10</f>
        <v>1.3760321454555084E-3</v>
      </c>
      <c r="I133">
        <f t="shared" si="16"/>
        <v>0.27648032386834109</v>
      </c>
      <c r="J133">
        <f t="shared" ref="J133:J196" si="23">C133/$O$3</f>
        <v>0.72426204224747825</v>
      </c>
      <c r="K133">
        <f t="shared" ref="K133:K196" si="24">H133*$O$3</f>
        <v>0.73220602157989456</v>
      </c>
      <c r="L133">
        <f t="shared" si="17"/>
        <v>3.3679710559055698</v>
      </c>
      <c r="O133" s="5"/>
      <c r="P133" s="6"/>
    </row>
    <row r="134" spans="2:16" x14ac:dyDescent="0.2">
      <c r="B134" s="4">
        <v>7381.2499996740371</v>
      </c>
      <c r="C134" s="7">
        <f t="shared" si="18"/>
        <v>388.39000007137656</v>
      </c>
      <c r="D134" s="6">
        <v>0.96260000000000001</v>
      </c>
      <c r="E134">
        <f t="shared" si="19"/>
        <v>7.5855003940110318E-6</v>
      </c>
      <c r="F134">
        <f t="shared" si="20"/>
        <v>2.2756501182033094E-5</v>
      </c>
      <c r="G134">
        <f t="shared" si="21"/>
        <v>8.8383974957141134E-3</v>
      </c>
      <c r="H134">
        <f t="shared" si="22"/>
        <v>1.3947231159476387E-3</v>
      </c>
      <c r="I134">
        <f t="shared" ref="I134:I197" si="25">H134*(C134-C133)+I133</f>
        <v>0.2806644933175011</v>
      </c>
      <c r="J134">
        <f t="shared" si="23"/>
        <v>0.72989993160465472</v>
      </c>
      <c r="K134">
        <f t="shared" si="24"/>
        <v>0.74215174936591188</v>
      </c>
      <c r="L134">
        <f t="shared" si="17"/>
        <v>3.4327452871130806</v>
      </c>
      <c r="O134" s="5"/>
      <c r="P134" s="6"/>
    </row>
    <row r="135" spans="2:16" x14ac:dyDescent="0.2">
      <c r="B135" s="4">
        <v>7378.3200002275407</v>
      </c>
      <c r="C135" s="7">
        <f t="shared" si="18"/>
        <v>391.31999951787293</v>
      </c>
      <c r="D135" s="6">
        <v>0.95599999999999996</v>
      </c>
      <c r="E135">
        <f t="shared" si="19"/>
        <v>7.5334909377462559E-6</v>
      </c>
      <c r="F135">
        <f t="shared" si="20"/>
        <v>2.2600472813238767E-5</v>
      </c>
      <c r="G135">
        <f t="shared" si="21"/>
        <v>8.8440170103802947E-3</v>
      </c>
      <c r="H135">
        <f t="shared" si="22"/>
        <v>1.385160293835386E-3</v>
      </c>
      <c r="I135">
        <f t="shared" si="25"/>
        <v>0.28472301221174751</v>
      </c>
      <c r="J135">
        <f t="shared" si="23"/>
        <v>0.73540626903663375</v>
      </c>
      <c r="K135">
        <f t="shared" si="24"/>
        <v>0.73706323747539138</v>
      </c>
      <c r="L135">
        <f t="shared" si="17"/>
        <v>3.3800871432898827</v>
      </c>
      <c r="O135" s="5"/>
      <c r="P135" s="6"/>
    </row>
    <row r="136" spans="2:16" x14ac:dyDescent="0.2">
      <c r="B136" s="4">
        <v>7375.3200001548976</v>
      </c>
      <c r="C136" s="7">
        <f t="shared" si="18"/>
        <v>394.31999959051609</v>
      </c>
      <c r="D136" s="6">
        <v>0.9617</v>
      </c>
      <c r="E136">
        <f t="shared" si="19"/>
        <v>7.5784081954294715E-6</v>
      </c>
      <c r="F136">
        <f t="shared" si="20"/>
        <v>2.2735224586288414E-5</v>
      </c>
      <c r="G136">
        <f t="shared" si="21"/>
        <v>8.9649537495555386E-3</v>
      </c>
      <c r="H136">
        <f t="shared" si="22"/>
        <v>1.3934190947505133E-3</v>
      </c>
      <c r="I136">
        <f t="shared" si="25"/>
        <v>0.2889032695972214</v>
      </c>
      <c r="J136">
        <f t="shared" si="23"/>
        <v>0.74104415839381033</v>
      </c>
      <c r="K136">
        <f t="shared" si="24"/>
        <v>0.74145786138084091</v>
      </c>
      <c r="L136">
        <f t="shared" si="17"/>
        <v>3.5350606444530595</v>
      </c>
      <c r="O136" s="5"/>
      <c r="P136" s="6"/>
    </row>
    <row r="137" spans="2:16" x14ac:dyDescent="0.2">
      <c r="B137" s="4">
        <v>7372.3200000822544</v>
      </c>
      <c r="C137" s="7">
        <f t="shared" si="18"/>
        <v>397.31999966315925</v>
      </c>
      <c r="D137" s="6">
        <v>0.95699999999999996</v>
      </c>
      <c r="E137">
        <f t="shared" si="19"/>
        <v>7.5413711583924347E-6</v>
      </c>
      <c r="F137">
        <f t="shared" si="20"/>
        <v>2.2624113475177306E-5</v>
      </c>
      <c r="G137">
        <f t="shared" si="21"/>
        <v>8.9890127583367244E-3</v>
      </c>
      <c r="H137">
        <f t="shared" si="22"/>
        <v>1.3866092062766364E-3</v>
      </c>
      <c r="I137">
        <f t="shared" si="25"/>
        <v>0.29306309731677899</v>
      </c>
      <c r="J137">
        <f t="shared" si="23"/>
        <v>0.7466820477509869</v>
      </c>
      <c r="K137">
        <f t="shared" si="24"/>
        <v>0.73783422412547028</v>
      </c>
      <c r="L137">
        <f t="shared" ref="L137:L200" si="26">C137^2*E137*(C137-C136)</f>
        <v>3.5715146325965166</v>
      </c>
      <c r="O137" s="5"/>
      <c r="P137" s="6"/>
    </row>
    <row r="138" spans="2:16" x14ac:dyDescent="0.2">
      <c r="B138" s="4">
        <v>7369.31000018958</v>
      </c>
      <c r="C138" s="7">
        <f t="shared" si="18"/>
        <v>400.32999955583364</v>
      </c>
      <c r="D138" s="6">
        <v>0.95760000000000001</v>
      </c>
      <c r="E138">
        <f t="shared" si="19"/>
        <v>7.5460992907801404E-6</v>
      </c>
      <c r="F138">
        <f t="shared" si="20"/>
        <v>2.2638297872340423E-5</v>
      </c>
      <c r="G138">
        <f t="shared" si="21"/>
        <v>9.0627897771788715E-3</v>
      </c>
      <c r="H138">
        <f t="shared" si="22"/>
        <v>1.3874785537413864E-3</v>
      </c>
      <c r="I138">
        <f t="shared" si="25"/>
        <v>0.29723940761462858</v>
      </c>
      <c r="J138">
        <f t="shared" si="23"/>
        <v>0.75233872973401761</v>
      </c>
      <c r="K138">
        <f t="shared" si="24"/>
        <v>0.73829681611551745</v>
      </c>
      <c r="L138">
        <f t="shared" si="26"/>
        <v>3.6402001864346163</v>
      </c>
      <c r="O138" s="5"/>
      <c r="P138" s="6"/>
    </row>
    <row r="139" spans="2:16" x14ac:dyDescent="0.2">
      <c r="B139" s="4">
        <v>7366.3199999369681</v>
      </c>
      <c r="C139" s="7">
        <f t="shared" si="18"/>
        <v>403.31999980844557</v>
      </c>
      <c r="D139" s="6">
        <v>0.96799999999999997</v>
      </c>
      <c r="E139">
        <f t="shared" si="19"/>
        <v>7.6280535855003936E-6</v>
      </c>
      <c r="F139">
        <f t="shared" si="20"/>
        <v>2.2884160756501182E-5</v>
      </c>
      <c r="G139">
        <f t="shared" si="21"/>
        <v>9.2296397119284949E-3</v>
      </c>
      <c r="H139">
        <f t="shared" si="22"/>
        <v>1.4025472431303909E-3</v>
      </c>
      <c r="I139">
        <f t="shared" si="25"/>
        <v>0.30143302422588863</v>
      </c>
      <c r="J139">
        <f t="shared" si="23"/>
        <v>0.75795782646533993</v>
      </c>
      <c r="K139">
        <f t="shared" si="24"/>
        <v>0.74631507727633772</v>
      </c>
      <c r="L139">
        <f t="shared" si="26"/>
        <v>3.710090272673364</v>
      </c>
      <c r="O139" s="5"/>
      <c r="P139" s="6"/>
    </row>
    <row r="140" spans="2:16" x14ac:dyDescent="0.2">
      <c r="B140" s="4">
        <v>7363.3199998643249</v>
      </c>
      <c r="C140" s="7">
        <f t="shared" si="18"/>
        <v>406.31999988108873</v>
      </c>
      <c r="D140" s="6">
        <v>0.96460000000000001</v>
      </c>
      <c r="E140">
        <f t="shared" si="19"/>
        <v>7.6012608353033876E-6</v>
      </c>
      <c r="F140">
        <f t="shared" si="20"/>
        <v>2.2803782505910164E-5</v>
      </c>
      <c r="G140">
        <f t="shared" si="21"/>
        <v>9.2656329050897906E-3</v>
      </c>
      <c r="H140">
        <f t="shared" si="22"/>
        <v>1.3976209408301395E-3</v>
      </c>
      <c r="I140">
        <f t="shared" si="25"/>
        <v>0.30562588714990668</v>
      </c>
      <c r="J140">
        <f t="shared" si="23"/>
        <v>0.7635957158225164</v>
      </c>
      <c r="K140">
        <f t="shared" si="24"/>
        <v>0.74369372266606959</v>
      </c>
      <c r="L140">
        <f t="shared" si="26"/>
        <v>3.7648120520569091</v>
      </c>
      <c r="O140" s="5"/>
      <c r="P140" s="6"/>
    </row>
    <row r="141" spans="2:16" x14ac:dyDescent="0.2">
      <c r="B141" s="4">
        <v>7360.3099999716505</v>
      </c>
      <c r="C141" s="7">
        <f t="shared" si="18"/>
        <v>409.32999977376312</v>
      </c>
      <c r="D141" s="6">
        <v>0.96989999999999998</v>
      </c>
      <c r="E141">
        <f t="shared" si="19"/>
        <v>7.6430260047281318E-6</v>
      </c>
      <c r="F141">
        <f t="shared" si="20"/>
        <v>2.2929078014184397E-5</v>
      </c>
      <c r="G141">
        <f t="shared" si="21"/>
        <v>9.3855594983586962E-3</v>
      </c>
      <c r="H141">
        <f t="shared" si="22"/>
        <v>1.4053001767687667E-3</v>
      </c>
      <c r="I141">
        <f t="shared" si="25"/>
        <v>0.30985584053115595</v>
      </c>
      <c r="J141">
        <f t="shared" si="23"/>
        <v>0.76925239780554711</v>
      </c>
      <c r="K141">
        <f t="shared" si="24"/>
        <v>0.74777995191148761</v>
      </c>
      <c r="L141">
        <f t="shared" si="26"/>
        <v>3.8545969001234099</v>
      </c>
      <c r="O141" s="5"/>
      <c r="P141" s="6"/>
    </row>
    <row r="142" spans="2:16" x14ac:dyDescent="0.2">
      <c r="B142" s="4">
        <v>7357.2900002589449</v>
      </c>
      <c r="C142" s="7">
        <f t="shared" si="18"/>
        <v>412.34999948646873</v>
      </c>
      <c r="D142" s="6">
        <v>0.97829999999999995</v>
      </c>
      <c r="E142">
        <f t="shared" si="19"/>
        <v>7.7092198581560273E-6</v>
      </c>
      <c r="F142">
        <f t="shared" si="20"/>
        <v>2.3127659574468082E-5</v>
      </c>
      <c r="G142">
        <f t="shared" si="21"/>
        <v>9.5366904136551366E-3</v>
      </c>
      <c r="H142">
        <f t="shared" si="22"/>
        <v>1.4174710412752699E-3</v>
      </c>
      <c r="I142">
        <f t="shared" si="25"/>
        <v>0.31413660266857579</v>
      </c>
      <c r="J142">
        <f t="shared" si="23"/>
        <v>0.77492787241443206</v>
      </c>
      <c r="K142">
        <f t="shared" si="24"/>
        <v>0.75425623977214995</v>
      </c>
      <c r="L142">
        <f t="shared" si="26"/>
        <v>3.9586702724971135</v>
      </c>
      <c r="O142" s="5"/>
      <c r="P142" s="6"/>
    </row>
    <row r="143" spans="2:16" x14ac:dyDescent="0.2">
      <c r="B143" s="4">
        <v>7354.4499998213723</v>
      </c>
      <c r="C143" s="7">
        <f t="shared" si="18"/>
        <v>415.18999992404133</v>
      </c>
      <c r="D143" s="6">
        <v>0.97550000000000003</v>
      </c>
      <c r="E143">
        <f t="shared" si="19"/>
        <v>7.6871552403467305E-6</v>
      </c>
      <c r="F143">
        <f t="shared" si="20"/>
        <v>2.3061465721040192E-5</v>
      </c>
      <c r="G143">
        <f t="shared" si="21"/>
        <v>9.5748899509669593E-3</v>
      </c>
      <c r="H143">
        <f t="shared" si="22"/>
        <v>1.4134140864397692E-3</v>
      </c>
      <c r="I143">
        <f t="shared" si="25"/>
        <v>0.31815069929253603</v>
      </c>
      <c r="J143">
        <f t="shared" si="23"/>
        <v>0.78026507503231735</v>
      </c>
      <c r="K143">
        <f t="shared" si="24"/>
        <v>0.75209747715192932</v>
      </c>
      <c r="L143">
        <f t="shared" si="26"/>
        <v>3.7633778814290517</v>
      </c>
      <c r="O143" s="5"/>
      <c r="P143" s="6"/>
    </row>
    <row r="144" spans="2:16" x14ac:dyDescent="0.2">
      <c r="B144" s="4">
        <v>7351.4300001086667</v>
      </c>
      <c r="C144" s="7">
        <f t="shared" si="18"/>
        <v>418.20999963674694</v>
      </c>
      <c r="D144" s="6">
        <v>0.97840000000000005</v>
      </c>
      <c r="E144">
        <f t="shared" si="19"/>
        <v>7.7100078802206467E-6</v>
      </c>
      <c r="F144">
        <f t="shared" si="20"/>
        <v>2.3130023640661942E-5</v>
      </c>
      <c r="G144">
        <f t="shared" si="21"/>
        <v>9.6732071783591795E-3</v>
      </c>
      <c r="H144">
        <f t="shared" si="22"/>
        <v>1.4176159325193951E-3</v>
      </c>
      <c r="I144">
        <f t="shared" si="25"/>
        <v>0.32243189900147151</v>
      </c>
      <c r="J144">
        <f t="shared" si="23"/>
        <v>0.7859405496412023</v>
      </c>
      <c r="K144">
        <f t="shared" si="24"/>
        <v>0.75433333843715789</v>
      </c>
      <c r="L144">
        <f t="shared" si="26"/>
        <v>4.0724011296081208</v>
      </c>
      <c r="O144" s="5"/>
      <c r="P144" s="6"/>
    </row>
    <row r="145" spans="2:16" x14ac:dyDescent="0.2">
      <c r="B145" s="4">
        <v>7348.4200002159923</v>
      </c>
      <c r="C145" s="7">
        <f t="shared" si="18"/>
        <v>421.21999952942133</v>
      </c>
      <c r="D145" s="6">
        <v>0.98719999999999997</v>
      </c>
      <c r="E145">
        <f t="shared" si="19"/>
        <v>7.7793538219070127E-6</v>
      </c>
      <c r="F145">
        <f t="shared" si="20"/>
        <v>2.3338061465721038E-5</v>
      </c>
      <c r="G145">
        <f t="shared" si="21"/>
        <v>9.8304582396086214E-3</v>
      </c>
      <c r="H145">
        <f t="shared" si="22"/>
        <v>1.4303663620023985E-3</v>
      </c>
      <c r="I145">
        <f t="shared" si="25"/>
        <v>0.3267373015975838</v>
      </c>
      <c r="J145">
        <f t="shared" si="23"/>
        <v>0.79159723162423301</v>
      </c>
      <c r="K145">
        <f t="shared" si="24"/>
        <v>0.76111802095785175</v>
      </c>
      <c r="L145">
        <f t="shared" si="26"/>
        <v>4.1545880856413611</v>
      </c>
      <c r="O145" s="5"/>
      <c r="P145" s="6"/>
    </row>
    <row r="146" spans="2:16" x14ac:dyDescent="0.2">
      <c r="B146" s="4">
        <v>7345.4200001433492</v>
      </c>
      <c r="C146" s="7">
        <f t="shared" si="18"/>
        <v>424.21999960206449</v>
      </c>
      <c r="D146" s="6">
        <v>0.99990000000000001</v>
      </c>
      <c r="E146">
        <f t="shared" si="19"/>
        <v>7.8794326241134745E-6</v>
      </c>
      <c r="F146">
        <f t="shared" si="20"/>
        <v>2.3638297872340424E-5</v>
      </c>
      <c r="G146">
        <f t="shared" si="21"/>
        <v>1.0027838713997737E-2</v>
      </c>
      <c r="H146">
        <f t="shared" si="22"/>
        <v>1.4487675500062787E-3</v>
      </c>
      <c r="I146">
        <f t="shared" si="25"/>
        <v>0.33108360435284567</v>
      </c>
      <c r="J146">
        <f t="shared" si="23"/>
        <v>0.79723512098140947</v>
      </c>
      <c r="K146">
        <f t="shared" si="24"/>
        <v>0.77090955141385331</v>
      </c>
      <c r="L146">
        <f t="shared" si="26"/>
        <v>4.2540098382699245</v>
      </c>
      <c r="O146" s="5"/>
      <c r="P146" s="6"/>
    </row>
    <row r="147" spans="2:16" x14ac:dyDescent="0.2">
      <c r="B147" s="4">
        <v>7342.3999998020008</v>
      </c>
      <c r="C147" s="7">
        <f t="shared" si="18"/>
        <v>427.23999994341284</v>
      </c>
      <c r="D147" s="6">
        <v>0.98480000000000001</v>
      </c>
      <c r="E147">
        <f t="shared" si="19"/>
        <v>7.7604412923561864E-6</v>
      </c>
      <c r="F147">
        <f t="shared" si="20"/>
        <v>2.3281323877068559E-5</v>
      </c>
      <c r="G147">
        <f t="shared" si="21"/>
        <v>9.9467128119213478E-3</v>
      </c>
      <c r="H147">
        <f t="shared" si="22"/>
        <v>1.4268889721433978E-3</v>
      </c>
      <c r="I147">
        <f t="shared" si="25"/>
        <v>0.33539280953578493</v>
      </c>
      <c r="J147">
        <f t="shared" si="23"/>
        <v>0.8029105967717004</v>
      </c>
      <c r="K147">
        <f t="shared" si="24"/>
        <v>0.75926765299766263</v>
      </c>
      <c r="L147">
        <f t="shared" si="26"/>
        <v>4.2779649552789065</v>
      </c>
      <c r="O147" s="5"/>
      <c r="P147" s="6"/>
    </row>
    <row r="148" spans="2:16" x14ac:dyDescent="0.2">
      <c r="B148" s="4">
        <v>7339.4599999068305</v>
      </c>
      <c r="C148" s="7">
        <f t="shared" si="18"/>
        <v>430.17999983858317</v>
      </c>
      <c r="D148" s="6">
        <v>0.98450000000000004</v>
      </c>
      <c r="E148">
        <f t="shared" si="19"/>
        <v>7.7580772261623335E-6</v>
      </c>
      <c r="F148">
        <f t="shared" si="20"/>
        <v>2.3274231678487001E-5</v>
      </c>
      <c r="G148">
        <f t="shared" si="21"/>
        <v>1.0012108979694685E-2</v>
      </c>
      <c r="H148">
        <f t="shared" si="22"/>
        <v>1.4264542984110228E-3</v>
      </c>
      <c r="I148">
        <f t="shared" si="25"/>
        <v>0.33958658502357858</v>
      </c>
      <c r="J148">
        <f t="shared" si="23"/>
        <v>0.80843572801093977</v>
      </c>
      <c r="K148">
        <f t="shared" si="24"/>
        <v>0.75903635700263905</v>
      </c>
      <c r="L148">
        <f t="shared" si="26"/>
        <v>4.2208687079827802</v>
      </c>
      <c r="O148" s="5"/>
      <c r="P148" s="6"/>
    </row>
    <row r="149" spans="2:16" x14ac:dyDescent="0.2">
      <c r="B149" s="4">
        <v>7336.4599998341873</v>
      </c>
      <c r="C149" s="7">
        <f t="shared" si="18"/>
        <v>433.17999991122633</v>
      </c>
      <c r="D149" s="6">
        <v>1.0163</v>
      </c>
      <c r="E149">
        <f t="shared" si="19"/>
        <v>8.0086682427107952E-6</v>
      </c>
      <c r="F149">
        <f t="shared" si="20"/>
        <v>2.4026004728132386E-5</v>
      </c>
      <c r="G149">
        <f t="shared" si="21"/>
        <v>1.040758472599951E-2</v>
      </c>
      <c r="H149">
        <f t="shared" si="22"/>
        <v>1.4725297140427854E-3</v>
      </c>
      <c r="I149">
        <f t="shared" si="25"/>
        <v>0.34400417427267616</v>
      </c>
      <c r="J149">
        <f t="shared" si="23"/>
        <v>0.81407361736811623</v>
      </c>
      <c r="K149">
        <f t="shared" si="24"/>
        <v>0.7835537324751467</v>
      </c>
      <c r="L149">
        <f t="shared" si="26"/>
        <v>4.5083576598516624</v>
      </c>
      <c r="O149" s="5"/>
      <c r="P149" s="6"/>
    </row>
    <row r="150" spans="2:16" x14ac:dyDescent="0.2">
      <c r="B150" s="4">
        <v>7333.5699996678159</v>
      </c>
      <c r="C150" s="7">
        <f t="shared" si="18"/>
        <v>436.0700000775978</v>
      </c>
      <c r="D150" s="6">
        <v>1.0065999999999999</v>
      </c>
      <c r="E150">
        <f t="shared" si="19"/>
        <v>7.9322301024428671E-6</v>
      </c>
      <c r="F150">
        <f t="shared" si="20"/>
        <v>2.37966903073286E-5</v>
      </c>
      <c r="G150">
        <f t="shared" si="21"/>
        <v>1.0377022744163354E-2</v>
      </c>
      <c r="H150">
        <f t="shared" si="22"/>
        <v>1.4584752633626562E-3</v>
      </c>
      <c r="I150">
        <f t="shared" si="25"/>
        <v>0.34821916802644287</v>
      </c>
      <c r="J150">
        <f t="shared" si="23"/>
        <v>0.8195047842966785</v>
      </c>
      <c r="K150">
        <f t="shared" si="24"/>
        <v>0.77607516196938164</v>
      </c>
      <c r="L150">
        <f t="shared" si="26"/>
        <v>4.3591879218109204</v>
      </c>
      <c r="O150" s="5"/>
      <c r="P150" s="6"/>
    </row>
    <row r="151" spans="2:16" x14ac:dyDescent="0.2">
      <c r="B151" s="4">
        <v>7330.5700002238154</v>
      </c>
      <c r="C151" s="7">
        <f t="shared" si="18"/>
        <v>439.06999952159822</v>
      </c>
      <c r="D151" s="6">
        <v>1.0129999999999999</v>
      </c>
      <c r="E151">
        <f t="shared" si="19"/>
        <v>7.9826635145784069E-6</v>
      </c>
      <c r="F151">
        <f t="shared" si="20"/>
        <v>2.3947990543735221E-5</v>
      </c>
      <c r="G151">
        <f t="shared" si="21"/>
        <v>1.0514844196581063E-2</v>
      </c>
      <c r="H151">
        <f t="shared" si="22"/>
        <v>1.4677483029866588E-3</v>
      </c>
      <c r="I151">
        <f t="shared" si="25"/>
        <v>0.35262241211933543</v>
      </c>
      <c r="J151">
        <f t="shared" si="23"/>
        <v>0.82514267247244899</v>
      </c>
      <c r="K151">
        <f t="shared" si="24"/>
        <v>0.78100947652988639</v>
      </c>
      <c r="L151">
        <f t="shared" si="26"/>
        <v>4.6167517807250231</v>
      </c>
      <c r="O151" s="5"/>
      <c r="P151" s="6"/>
    </row>
    <row r="152" spans="2:16" x14ac:dyDescent="0.2">
      <c r="B152" s="4">
        <v>7327.5700001511723</v>
      </c>
      <c r="C152" s="7">
        <f t="shared" si="18"/>
        <v>442.06999959424138</v>
      </c>
      <c r="D152" s="6">
        <v>1.0173000000000001</v>
      </c>
      <c r="E152">
        <f t="shared" si="19"/>
        <v>8.0165484633569731E-6</v>
      </c>
      <c r="F152">
        <f t="shared" si="20"/>
        <v>2.4049645390070921E-5</v>
      </c>
      <c r="G152">
        <f t="shared" si="21"/>
        <v>1.0631626727830301E-2</v>
      </c>
      <c r="H152">
        <f t="shared" si="22"/>
        <v>1.4739786264840358E-3</v>
      </c>
      <c r="I152">
        <f t="shared" si="25"/>
        <v>0.357044348105862</v>
      </c>
      <c r="J152">
        <f t="shared" si="23"/>
        <v>0.83078056182962556</v>
      </c>
      <c r="K152">
        <f t="shared" si="24"/>
        <v>0.78432471912522561</v>
      </c>
      <c r="L152">
        <f t="shared" si="26"/>
        <v>4.6999233370638258</v>
      </c>
      <c r="O152" s="5"/>
      <c r="P152" s="6"/>
    </row>
    <row r="153" spans="2:16" x14ac:dyDescent="0.2">
      <c r="B153" s="4">
        <v>7324.5700000785291</v>
      </c>
      <c r="C153" s="7">
        <f t="shared" si="18"/>
        <v>445.06999966688454</v>
      </c>
      <c r="D153" s="6">
        <v>1.0036</v>
      </c>
      <c r="E153">
        <f t="shared" si="19"/>
        <v>7.9085894405043351E-6</v>
      </c>
      <c r="F153">
        <f t="shared" si="20"/>
        <v>2.3725768321513007E-5</v>
      </c>
      <c r="G153">
        <f t="shared" si="21"/>
        <v>1.0559627698952374E-2</v>
      </c>
      <c r="H153">
        <f t="shared" si="22"/>
        <v>1.4541285260389054E-3</v>
      </c>
      <c r="I153">
        <f t="shared" si="25"/>
        <v>0.36140673378961119</v>
      </c>
      <c r="J153">
        <f t="shared" si="23"/>
        <v>0.83641845118680203</v>
      </c>
      <c r="K153">
        <f t="shared" si="24"/>
        <v>0.77376220201914525</v>
      </c>
      <c r="L153">
        <f t="shared" si="26"/>
        <v>4.6997736102572922</v>
      </c>
      <c r="O153" s="5"/>
      <c r="P153" s="6"/>
    </row>
    <row r="154" spans="2:16" x14ac:dyDescent="0.2">
      <c r="B154" s="4">
        <v>7321.570000005886</v>
      </c>
      <c r="C154" s="7">
        <f t="shared" si="18"/>
        <v>448.0699997395277</v>
      </c>
      <c r="D154" s="6">
        <v>1.0155000000000001</v>
      </c>
      <c r="E154">
        <f t="shared" si="19"/>
        <v>8.0023640661938542E-6</v>
      </c>
      <c r="F154">
        <f t="shared" si="20"/>
        <v>2.4007092198581563E-5</v>
      </c>
      <c r="G154">
        <f t="shared" si="21"/>
        <v>1.0756857795165258E-2</v>
      </c>
      <c r="H154">
        <f t="shared" si="22"/>
        <v>1.4713705840897853E-3</v>
      </c>
      <c r="I154">
        <f t="shared" si="25"/>
        <v>0.36582084564876555</v>
      </c>
      <c r="J154">
        <f t="shared" si="23"/>
        <v>0.8420563405439786</v>
      </c>
      <c r="K154">
        <f t="shared" si="24"/>
        <v>0.78293694315508378</v>
      </c>
      <c r="L154">
        <f t="shared" si="26"/>
        <v>4.819825386186948</v>
      </c>
      <c r="O154" s="5"/>
      <c r="P154" s="6"/>
    </row>
    <row r="155" spans="2:16" x14ac:dyDescent="0.2">
      <c r="B155" s="4">
        <v>7318.5600001132116</v>
      </c>
      <c r="C155" s="7">
        <f t="shared" si="18"/>
        <v>451.07999963220209</v>
      </c>
      <c r="D155" s="6">
        <v>1.0306999999999999</v>
      </c>
      <c r="E155">
        <f t="shared" si="19"/>
        <v>8.1221434200157583E-6</v>
      </c>
      <c r="F155">
        <f t="shared" si="20"/>
        <v>2.4366430260047273E-5</v>
      </c>
      <c r="G155">
        <f t="shared" si="21"/>
        <v>1.0991209352740202E-2</v>
      </c>
      <c r="H155">
        <f t="shared" si="22"/>
        <v>1.4933940531967908E-3</v>
      </c>
      <c r="I155">
        <f t="shared" si="25"/>
        <v>0.37031596158860847</v>
      </c>
      <c r="J155">
        <f t="shared" si="23"/>
        <v>0.84771302252700931</v>
      </c>
      <c r="K155">
        <f t="shared" si="24"/>
        <v>0.79465594023628217</v>
      </c>
      <c r="L155">
        <f t="shared" si="26"/>
        <v>4.9744409157903995</v>
      </c>
      <c r="O155" s="5"/>
      <c r="P155" s="6"/>
    </row>
    <row r="156" spans="2:16" x14ac:dyDescent="0.2">
      <c r="B156" s="4">
        <v>7315.5600000405684</v>
      </c>
      <c r="C156" s="7">
        <f t="shared" si="18"/>
        <v>454.07999970484525</v>
      </c>
      <c r="D156" s="6">
        <v>1.0134000000000001</v>
      </c>
      <c r="E156">
        <f t="shared" si="19"/>
        <v>7.985815602836879E-6</v>
      </c>
      <c r="F156">
        <f t="shared" si="20"/>
        <v>2.3957446808510635E-5</v>
      </c>
      <c r="G156">
        <f t="shared" si="21"/>
        <v>1.0878597439737354E-2</v>
      </c>
      <c r="H156">
        <f t="shared" si="22"/>
        <v>1.4683278679631592E-3</v>
      </c>
      <c r="I156">
        <f t="shared" si="25"/>
        <v>0.37472094529916194</v>
      </c>
      <c r="J156">
        <f t="shared" si="23"/>
        <v>0.85335091188418588</v>
      </c>
      <c r="K156">
        <f t="shared" si="24"/>
        <v>0.78131787118991802</v>
      </c>
      <c r="L156">
        <f t="shared" si="26"/>
        <v>4.9397536418381716</v>
      </c>
      <c r="O156" s="5"/>
      <c r="P156" s="6"/>
    </row>
    <row r="157" spans="2:16" x14ac:dyDescent="0.2">
      <c r="B157" s="4">
        <v>7312.6500002341345</v>
      </c>
      <c r="C157" s="7">
        <f t="shared" si="18"/>
        <v>456.98999951127917</v>
      </c>
      <c r="D157" s="6">
        <v>1.0375000000000001</v>
      </c>
      <c r="E157">
        <f t="shared" si="19"/>
        <v>8.1757289204097719E-6</v>
      </c>
      <c r="F157">
        <f t="shared" si="20"/>
        <v>2.4527186761229316E-5</v>
      </c>
      <c r="G157">
        <f t="shared" si="21"/>
        <v>1.1208679066027238E-2</v>
      </c>
      <c r="H157">
        <f t="shared" si="22"/>
        <v>1.503246657797294E-3</v>
      </c>
      <c r="I157">
        <f t="shared" si="25"/>
        <v>0.37909539278237447</v>
      </c>
      <c r="J157">
        <f t="shared" si="23"/>
        <v>0.85881966406445653</v>
      </c>
      <c r="K157">
        <f t="shared" si="24"/>
        <v>0.79989864945681866</v>
      </c>
      <c r="L157">
        <f t="shared" si="26"/>
        <v>4.968586283180465</v>
      </c>
      <c r="O157" s="5"/>
      <c r="P157" s="6"/>
    </row>
    <row r="158" spans="2:16" x14ac:dyDescent="0.2">
      <c r="B158" s="4">
        <v>7309.6399997128174</v>
      </c>
      <c r="C158" s="7">
        <f t="shared" si="18"/>
        <v>460.00000003259629</v>
      </c>
      <c r="D158" s="6">
        <v>1.0304</v>
      </c>
      <c r="E158">
        <f t="shared" si="19"/>
        <v>8.1197793538219054E-6</v>
      </c>
      <c r="F158">
        <f t="shared" si="20"/>
        <v>2.4359338061465718E-5</v>
      </c>
      <c r="G158">
        <f t="shared" si="21"/>
        <v>1.1205295509068255E-2</v>
      </c>
      <c r="H158">
        <f t="shared" si="22"/>
        <v>1.4929593794644159E-3</v>
      </c>
      <c r="I158">
        <f t="shared" si="25"/>
        <v>0.38358920129286767</v>
      </c>
      <c r="J158">
        <f t="shared" si="23"/>
        <v>0.86447634722889333</v>
      </c>
      <c r="K158">
        <f t="shared" si="24"/>
        <v>0.79442464424125858</v>
      </c>
      <c r="L158">
        <f t="shared" si="26"/>
        <v>5.1716182833503428</v>
      </c>
      <c r="O158" s="5"/>
      <c r="P158" s="6"/>
    </row>
    <row r="159" spans="2:16" x14ac:dyDescent="0.2">
      <c r="B159" s="4">
        <v>7306.6400002688169</v>
      </c>
      <c r="C159" s="7">
        <f t="shared" si="18"/>
        <v>462.99999947659671</v>
      </c>
      <c r="D159" s="6">
        <v>1.0214000000000001</v>
      </c>
      <c r="E159">
        <f t="shared" si="19"/>
        <v>8.0488573680063041E-6</v>
      </c>
      <c r="F159">
        <f t="shared" si="20"/>
        <v>2.4146572104018912E-5</v>
      </c>
      <c r="G159">
        <f t="shared" si="21"/>
        <v>1.1179862871522362E-2</v>
      </c>
      <c r="H159">
        <f t="shared" si="22"/>
        <v>1.4799191674931625E-3</v>
      </c>
      <c r="I159">
        <f t="shared" si="25"/>
        <v>0.38802895797251274</v>
      </c>
      <c r="J159">
        <f t="shared" si="23"/>
        <v>0.87011423540466371</v>
      </c>
      <c r="K159">
        <f t="shared" si="24"/>
        <v>0.78748576439054896</v>
      </c>
      <c r="L159">
        <f t="shared" si="26"/>
        <v>5.176275544327428</v>
      </c>
      <c r="O159" s="5"/>
      <c r="P159" s="6"/>
    </row>
    <row r="160" spans="2:16" x14ac:dyDescent="0.2">
      <c r="B160" s="4">
        <v>7303.6400001961738</v>
      </c>
      <c r="C160" s="7">
        <f t="shared" si="18"/>
        <v>465.99999954923987</v>
      </c>
      <c r="D160" s="6">
        <v>1.0395000000000001</v>
      </c>
      <c r="E160">
        <f t="shared" si="19"/>
        <v>8.1914893617021277E-6</v>
      </c>
      <c r="F160">
        <f t="shared" si="20"/>
        <v>2.4574468085106383E-5</v>
      </c>
      <c r="G160">
        <f t="shared" si="21"/>
        <v>1.1451702116582384E-2</v>
      </c>
      <c r="H160">
        <f t="shared" si="22"/>
        <v>1.5061444826797948E-3</v>
      </c>
      <c r="I160">
        <f t="shared" si="25"/>
        <v>0.39254739152996321</v>
      </c>
      <c r="J160">
        <f t="shared" si="23"/>
        <v>0.87575212476184028</v>
      </c>
      <c r="K160">
        <f t="shared" si="24"/>
        <v>0.80144062275697636</v>
      </c>
      <c r="L160">
        <f t="shared" si="26"/>
        <v>5.3364933103853307</v>
      </c>
      <c r="O160" s="5"/>
      <c r="P160" s="6"/>
    </row>
    <row r="161" spans="2:16" x14ac:dyDescent="0.2">
      <c r="B161" s="4">
        <v>7300.6199998548254</v>
      </c>
      <c r="C161" s="7">
        <f t="shared" si="18"/>
        <v>469.01999989058822</v>
      </c>
      <c r="D161" s="6">
        <v>1.0347</v>
      </c>
      <c r="E161">
        <f t="shared" si="19"/>
        <v>8.1536643026004717E-6</v>
      </c>
      <c r="F161">
        <f t="shared" si="20"/>
        <v>2.4460992907801415E-5</v>
      </c>
      <c r="G161">
        <f t="shared" si="21"/>
        <v>1.1472694890940698E-2</v>
      </c>
      <c r="H161">
        <f t="shared" si="22"/>
        <v>1.4991897029617927E-3</v>
      </c>
      <c r="I161">
        <f t="shared" si="25"/>
        <v>0.39707494494465373</v>
      </c>
      <c r="J161">
        <f t="shared" si="23"/>
        <v>0.88142760055213121</v>
      </c>
      <c r="K161">
        <f t="shared" si="24"/>
        <v>0.79773988683659769</v>
      </c>
      <c r="L161">
        <f t="shared" si="26"/>
        <v>5.4167967911268198</v>
      </c>
      <c r="O161" s="5"/>
      <c r="P161" s="6"/>
    </row>
    <row r="162" spans="2:16" x14ac:dyDescent="0.2">
      <c r="B162" s="4">
        <v>7297.6199997821823</v>
      </c>
      <c r="C162" s="7">
        <f t="shared" si="18"/>
        <v>472.01999996323138</v>
      </c>
      <c r="D162" s="6">
        <v>1.0282</v>
      </c>
      <c r="E162">
        <f t="shared" si="19"/>
        <v>8.1024428684003143E-6</v>
      </c>
      <c r="F162">
        <f t="shared" si="20"/>
        <v>2.4307328605200941E-5</v>
      </c>
      <c r="G162">
        <f t="shared" si="21"/>
        <v>1.1473545247333201E-2</v>
      </c>
      <c r="H162">
        <f t="shared" si="22"/>
        <v>1.489771772093665E-3</v>
      </c>
      <c r="I162">
        <f t="shared" si="25"/>
        <v>0.40154426036915647</v>
      </c>
      <c r="J162">
        <f t="shared" si="23"/>
        <v>0.88706548990930778</v>
      </c>
      <c r="K162">
        <f t="shared" si="24"/>
        <v>0.79272847361108512</v>
      </c>
      <c r="L162">
        <f t="shared" si="26"/>
        <v>5.4157429583632446</v>
      </c>
      <c r="O162" s="5"/>
      <c r="P162" s="6"/>
    </row>
    <row r="163" spans="2:16" x14ac:dyDescent="0.2">
      <c r="B163" s="4">
        <v>7294.6000000694767</v>
      </c>
      <c r="C163" s="7">
        <f t="shared" si="18"/>
        <v>475.039999675937</v>
      </c>
      <c r="D163" s="6">
        <v>1.0550999999999999</v>
      </c>
      <c r="E163">
        <f t="shared" si="19"/>
        <v>8.3144208037825057E-6</v>
      </c>
      <c r="F163">
        <f t="shared" si="20"/>
        <v>2.4943262411347515E-5</v>
      </c>
      <c r="G163">
        <f t="shared" si="21"/>
        <v>1.1849047367803334E-2</v>
      </c>
      <c r="H163">
        <f t="shared" si="22"/>
        <v>1.528747516763301E-3</v>
      </c>
      <c r="I163">
        <f t="shared" si="25"/>
        <v>0.40616107743058105</v>
      </c>
      <c r="J163">
        <f t="shared" si="23"/>
        <v>0.89274096451819263</v>
      </c>
      <c r="K163">
        <f t="shared" si="24"/>
        <v>0.81346801449820649</v>
      </c>
      <c r="L163">
        <f t="shared" si="26"/>
        <v>5.6662960617750517</v>
      </c>
      <c r="O163" s="5"/>
      <c r="P163" s="6"/>
    </row>
    <row r="164" spans="2:16" x14ac:dyDescent="0.2">
      <c r="B164" s="4">
        <v>7291.700000083074</v>
      </c>
      <c r="C164" s="7">
        <f t="shared" si="18"/>
        <v>477.93999966233969</v>
      </c>
      <c r="D164" s="6">
        <v>1.0258</v>
      </c>
      <c r="E164">
        <f t="shared" si="19"/>
        <v>8.083530338849488E-6</v>
      </c>
      <c r="F164">
        <f t="shared" si="20"/>
        <v>2.4250591016548466E-5</v>
      </c>
      <c r="G164">
        <f t="shared" si="21"/>
        <v>1.1590327462260712E-2</v>
      </c>
      <c r="H164">
        <f t="shared" si="22"/>
        <v>1.4862943822346643E-3</v>
      </c>
      <c r="I164">
        <f t="shared" si="25"/>
        <v>0.41047133111885198</v>
      </c>
      <c r="J164">
        <f t="shared" si="23"/>
        <v>0.89819092407260914</v>
      </c>
      <c r="K164">
        <f t="shared" si="24"/>
        <v>0.79087810565089589</v>
      </c>
      <c r="L164">
        <f t="shared" si="26"/>
        <v>5.3548317081786347</v>
      </c>
      <c r="O164" s="5"/>
      <c r="P164" s="6"/>
    </row>
    <row r="165" spans="2:16" x14ac:dyDescent="0.2">
      <c r="B165" s="4">
        <v>7288.7799998279661</v>
      </c>
      <c r="C165" s="7">
        <f t="shared" si="18"/>
        <v>480.85999991744757</v>
      </c>
      <c r="D165" s="6">
        <v>1.0316000000000001</v>
      </c>
      <c r="E165">
        <f t="shared" si="19"/>
        <v>8.129235618597322E-6</v>
      </c>
      <c r="F165">
        <f t="shared" si="20"/>
        <v>2.4387706855791966E-5</v>
      </c>
      <c r="G165">
        <f t="shared" si="21"/>
        <v>1.1727072716662861E-2</v>
      </c>
      <c r="H165">
        <f t="shared" si="22"/>
        <v>1.4946980743939168E-3</v>
      </c>
      <c r="I165">
        <f t="shared" si="25"/>
        <v>0.41483584987739147</v>
      </c>
      <c r="J165">
        <f t="shared" si="23"/>
        <v>0.90367847006014002</v>
      </c>
      <c r="K165">
        <f t="shared" si="24"/>
        <v>0.79534982822135347</v>
      </c>
      <c r="L165">
        <f t="shared" si="26"/>
        <v>5.488705193475897</v>
      </c>
      <c r="O165" s="5"/>
      <c r="P165" s="6"/>
    </row>
    <row r="166" spans="2:16" x14ac:dyDescent="0.2">
      <c r="B166" s="4">
        <v>7285.7799997553229</v>
      </c>
      <c r="C166" s="7">
        <f t="shared" si="18"/>
        <v>483.85999999009073</v>
      </c>
      <c r="D166" s="6">
        <v>1.0333000000000001</v>
      </c>
      <c r="E166">
        <f t="shared" si="19"/>
        <v>8.1426319936958233E-6</v>
      </c>
      <c r="F166">
        <f t="shared" si="20"/>
        <v>2.4427895981087468E-5</v>
      </c>
      <c r="G166">
        <f t="shared" si="21"/>
        <v>1.181968174916692E-2</v>
      </c>
      <c r="H166">
        <f t="shared" si="22"/>
        <v>1.4971612255440423E-3</v>
      </c>
      <c r="I166">
        <f t="shared" si="25"/>
        <v>0.41932733366278213</v>
      </c>
      <c r="J166">
        <f t="shared" si="23"/>
        <v>0.90931635941731659</v>
      </c>
      <c r="K166">
        <f t="shared" si="24"/>
        <v>0.79666050552648737</v>
      </c>
      <c r="L166">
        <f t="shared" si="26"/>
        <v>5.7190713495185843</v>
      </c>
      <c r="O166" s="5"/>
      <c r="P166" s="6"/>
    </row>
    <row r="167" spans="2:16" x14ac:dyDescent="0.2">
      <c r="B167" s="4">
        <v>7282.7600000426173</v>
      </c>
      <c r="C167" s="7">
        <f t="shared" si="18"/>
        <v>486.87999970279634</v>
      </c>
      <c r="D167" s="6">
        <v>1.0198</v>
      </c>
      <c r="E167">
        <f t="shared" si="19"/>
        <v>8.0362490149724188E-6</v>
      </c>
      <c r="F167">
        <f t="shared" si="20"/>
        <v>2.4108747044917256E-5</v>
      </c>
      <c r="G167">
        <f t="shared" si="21"/>
        <v>1.1738066754064106E-2</v>
      </c>
      <c r="H167">
        <f t="shared" si="22"/>
        <v>1.4776009075871618E-3</v>
      </c>
      <c r="I167">
        <f t="shared" si="25"/>
        <v>0.42378968797918892</v>
      </c>
      <c r="J167">
        <f t="shared" si="23"/>
        <v>0.91499183402620143</v>
      </c>
      <c r="K167">
        <f t="shared" si="24"/>
        <v>0.78625218575042277</v>
      </c>
      <c r="L167">
        <f t="shared" si="26"/>
        <v>5.7531295900163268</v>
      </c>
      <c r="O167" s="5"/>
      <c r="P167" s="6"/>
    </row>
    <row r="168" spans="2:16" x14ac:dyDescent="0.2">
      <c r="B168" s="4">
        <v>7279.8399997875094</v>
      </c>
      <c r="C168" s="7">
        <f t="shared" si="18"/>
        <v>489.79999995790422</v>
      </c>
      <c r="D168" s="6">
        <v>1.0258</v>
      </c>
      <c r="E168">
        <f t="shared" si="19"/>
        <v>8.083530338849488E-6</v>
      </c>
      <c r="F168">
        <f t="shared" si="20"/>
        <v>2.4250591016548466E-5</v>
      </c>
      <c r="G168">
        <f t="shared" si="21"/>
        <v>1.1877939478884591E-2</v>
      </c>
      <c r="H168">
        <f t="shared" si="22"/>
        <v>1.4862943822346643E-3</v>
      </c>
      <c r="I168">
        <f t="shared" si="25"/>
        <v>0.42812966795447954</v>
      </c>
      <c r="J168">
        <f t="shared" si="23"/>
        <v>0.92047938001373242</v>
      </c>
      <c r="K168">
        <f t="shared" si="24"/>
        <v>0.79087810565089589</v>
      </c>
      <c r="L168">
        <f t="shared" si="26"/>
        <v>5.6626735241475856</v>
      </c>
      <c r="O168" s="5"/>
      <c r="P168" s="6"/>
    </row>
    <row r="169" spans="2:16" x14ac:dyDescent="0.2">
      <c r="B169" s="4">
        <v>7276.8200000748038</v>
      </c>
      <c r="C169" s="7">
        <f t="shared" si="18"/>
        <v>492.81999967060983</v>
      </c>
      <c r="D169" s="6">
        <v>1.0273000000000001</v>
      </c>
      <c r="E169">
        <f t="shared" si="19"/>
        <v>8.0953506698187557E-6</v>
      </c>
      <c r="F169">
        <f t="shared" si="20"/>
        <v>2.4286052009456269E-5</v>
      </c>
      <c r="G169">
        <f t="shared" si="21"/>
        <v>1.1968652143300652E-2</v>
      </c>
      <c r="H169">
        <f t="shared" si="22"/>
        <v>1.4884677508965401E-3</v>
      </c>
      <c r="I169">
        <f t="shared" si="25"/>
        <v>0.43262484013455865</v>
      </c>
      <c r="J169">
        <f t="shared" si="23"/>
        <v>0.92615485462261726</v>
      </c>
      <c r="K169">
        <f t="shared" si="24"/>
        <v>0.79203458562601436</v>
      </c>
      <c r="L169">
        <f t="shared" si="26"/>
        <v>5.937713188096307</v>
      </c>
      <c r="O169" s="5"/>
      <c r="P169" s="6"/>
    </row>
    <row r="170" spans="2:16" x14ac:dyDescent="0.2">
      <c r="B170" s="4">
        <v>7273.8200000021607</v>
      </c>
      <c r="C170" s="7">
        <f t="shared" si="18"/>
        <v>495.81999974325299</v>
      </c>
      <c r="D170" s="6">
        <v>1.0230999999999999</v>
      </c>
      <c r="E170">
        <f t="shared" si="19"/>
        <v>8.0622537431048054E-6</v>
      </c>
      <c r="F170">
        <f t="shared" si="20"/>
        <v>2.4186761229314414E-5</v>
      </c>
      <c r="G170">
        <f t="shared" si="21"/>
        <v>1.1992279946508795E-2</v>
      </c>
      <c r="H170">
        <f t="shared" si="22"/>
        <v>1.4823823186432879E-3</v>
      </c>
      <c r="I170">
        <f t="shared" si="25"/>
        <v>0.43707198719817347</v>
      </c>
      <c r="J170">
        <f t="shared" si="23"/>
        <v>0.93179274397979384</v>
      </c>
      <c r="K170">
        <f t="shared" si="24"/>
        <v>0.78879644169568286</v>
      </c>
      <c r="L170">
        <f t="shared" si="26"/>
        <v>5.9460123839780499</v>
      </c>
      <c r="O170" s="5"/>
      <c r="P170" s="6"/>
    </row>
    <row r="171" spans="2:16" x14ac:dyDescent="0.2">
      <c r="B171" s="4">
        <v>7270.8100001094863</v>
      </c>
      <c r="C171" s="7">
        <f t="shared" si="18"/>
        <v>498.82999963592738</v>
      </c>
      <c r="D171" s="6">
        <v>1.0302</v>
      </c>
      <c r="E171">
        <f t="shared" si="19"/>
        <v>8.1182033096926702E-6</v>
      </c>
      <c r="F171">
        <f t="shared" si="20"/>
        <v>2.4354609929078012E-5</v>
      </c>
      <c r="G171">
        <f t="shared" si="21"/>
        <v>1.2148810062055138E-2</v>
      </c>
      <c r="H171">
        <f t="shared" si="22"/>
        <v>1.4926695969761658E-3</v>
      </c>
      <c r="I171">
        <f t="shared" si="25"/>
        <v>0.44156492252487006</v>
      </c>
      <c r="J171">
        <f t="shared" si="23"/>
        <v>0.93744942596282455</v>
      </c>
      <c r="K171">
        <f t="shared" si="24"/>
        <v>0.79427044691124282</v>
      </c>
      <c r="L171">
        <f t="shared" si="26"/>
        <v>6.0803913384234516</v>
      </c>
      <c r="O171" s="5"/>
      <c r="P171" s="6"/>
    </row>
    <row r="172" spans="2:16" x14ac:dyDescent="0.2">
      <c r="B172" s="4">
        <v>7267.7899997681379</v>
      </c>
      <c r="C172" s="7">
        <f t="shared" si="18"/>
        <v>501.84999997727573</v>
      </c>
      <c r="D172" s="6">
        <v>1.0430999999999999</v>
      </c>
      <c r="E172">
        <f t="shared" si="19"/>
        <v>8.2198581560283672E-6</v>
      </c>
      <c r="F172">
        <f t="shared" si="20"/>
        <v>2.4659574468085103E-5</v>
      </c>
      <c r="G172">
        <f t="shared" si="21"/>
        <v>1.2375407446248139E-2</v>
      </c>
      <c r="H172">
        <f t="shared" si="22"/>
        <v>1.5113605674682961E-3</v>
      </c>
      <c r="I172">
        <f t="shared" si="25"/>
        <v>0.44612923195452475</v>
      </c>
      <c r="J172">
        <f t="shared" si="23"/>
        <v>0.94312490175311547</v>
      </c>
      <c r="K172">
        <f t="shared" si="24"/>
        <v>0.80421617469726014</v>
      </c>
      <c r="L172">
        <f t="shared" si="26"/>
        <v>6.2520029214550146</v>
      </c>
      <c r="O172" s="5"/>
      <c r="P172" s="6"/>
    </row>
    <row r="173" spans="2:16" x14ac:dyDescent="0.2">
      <c r="B173" s="4">
        <v>7264.7899996954948</v>
      </c>
      <c r="C173" s="7">
        <f t="shared" si="18"/>
        <v>504.85000004991889</v>
      </c>
      <c r="D173" s="6">
        <v>0.99819999999999998</v>
      </c>
      <c r="E173">
        <f t="shared" si="19"/>
        <v>7.8660362490149716E-6</v>
      </c>
      <c r="F173">
        <f t="shared" si="20"/>
        <v>2.3598108747044915E-5</v>
      </c>
      <c r="G173">
        <f t="shared" si="21"/>
        <v>1.1913505202123616E-2</v>
      </c>
      <c r="H173">
        <f t="shared" si="22"/>
        <v>1.446304398856153E-3</v>
      </c>
      <c r="I173">
        <f t="shared" si="25"/>
        <v>0.45046814525615736</v>
      </c>
      <c r="J173">
        <f t="shared" si="23"/>
        <v>0.94876279111029205</v>
      </c>
      <c r="K173">
        <f t="shared" si="24"/>
        <v>0.7695988741087193</v>
      </c>
      <c r="L173">
        <f t="shared" si="26"/>
        <v>6.0145332475250495</v>
      </c>
      <c r="O173" s="5"/>
      <c r="P173" s="6"/>
    </row>
    <row r="174" spans="2:16" x14ac:dyDescent="0.2">
      <c r="B174" s="4">
        <v>7261.8499998003244</v>
      </c>
      <c r="C174" s="7">
        <f t="shared" si="18"/>
        <v>507.78999994508922</v>
      </c>
      <c r="D174" s="6">
        <v>1.0182</v>
      </c>
      <c r="E174">
        <f t="shared" si="19"/>
        <v>8.0236406619385334E-6</v>
      </c>
      <c r="F174">
        <f t="shared" si="20"/>
        <v>2.40709219858156E-5</v>
      </c>
      <c r="G174">
        <f t="shared" si="21"/>
        <v>1.222297347385555E-2</v>
      </c>
      <c r="H174">
        <f t="shared" si="22"/>
        <v>1.4752826476811612E-3</v>
      </c>
      <c r="I174">
        <f t="shared" si="25"/>
        <v>0.45480547608568656</v>
      </c>
      <c r="J174">
        <f t="shared" si="23"/>
        <v>0.9542879223495313</v>
      </c>
      <c r="K174">
        <f t="shared" si="24"/>
        <v>0.78501860711029658</v>
      </c>
      <c r="L174">
        <f t="shared" si="26"/>
        <v>6.0825694087433462</v>
      </c>
      <c r="O174" s="5"/>
      <c r="P174" s="6"/>
    </row>
    <row r="175" spans="2:16" x14ac:dyDescent="0.2">
      <c r="B175" s="4">
        <v>7258.8399999076501</v>
      </c>
      <c r="C175" s="7">
        <f t="shared" si="18"/>
        <v>510.79999983776361</v>
      </c>
      <c r="D175" s="6">
        <v>1.0139</v>
      </c>
      <c r="E175">
        <f t="shared" si="19"/>
        <v>7.9897557131599688E-6</v>
      </c>
      <c r="F175">
        <f t="shared" si="20"/>
        <v>2.3969267139479907E-5</v>
      </c>
      <c r="G175">
        <f t="shared" si="21"/>
        <v>1.2243501650957649E-2</v>
      </c>
      <c r="H175">
        <f t="shared" si="22"/>
        <v>1.4690523241837846E-3</v>
      </c>
      <c r="I175">
        <f t="shared" si="25"/>
        <v>0.45922732342381278</v>
      </c>
      <c r="J175">
        <f t="shared" si="23"/>
        <v>0.95994460433256201</v>
      </c>
      <c r="K175">
        <f t="shared" si="24"/>
        <v>0.78170336451495759</v>
      </c>
      <c r="L175">
        <f t="shared" si="26"/>
        <v>6.2748270197231317</v>
      </c>
      <c r="O175" s="5"/>
      <c r="P175" s="6"/>
    </row>
    <row r="176" spans="2:16" x14ac:dyDescent="0.2">
      <c r="B176" s="4">
        <v>7255.8200001949444</v>
      </c>
      <c r="C176" s="7">
        <f t="shared" si="18"/>
        <v>513.81999955046922</v>
      </c>
      <c r="D176" s="6">
        <v>1.0042</v>
      </c>
      <c r="E176">
        <f t="shared" si="19"/>
        <v>7.9133175728920408E-6</v>
      </c>
      <c r="F176">
        <f t="shared" si="20"/>
        <v>2.3739952718676124E-5</v>
      </c>
      <c r="G176">
        <f t="shared" si="21"/>
        <v>1.2198062495238327E-2</v>
      </c>
      <c r="H176">
        <f t="shared" si="22"/>
        <v>1.4549978735036554E-3</v>
      </c>
      <c r="I176">
        <f t="shared" si="25"/>
        <v>0.46362141658378109</v>
      </c>
      <c r="J176">
        <f t="shared" si="23"/>
        <v>0.96562007894144697</v>
      </c>
      <c r="K176">
        <f t="shared" si="24"/>
        <v>0.77422479400919242</v>
      </c>
      <c r="L176">
        <f t="shared" si="26"/>
        <v>6.309391922042507</v>
      </c>
      <c r="O176" s="5"/>
      <c r="P176" s="6"/>
    </row>
    <row r="177" spans="2:16" x14ac:dyDescent="0.2">
      <c r="B177" s="4">
        <v>7252.8099996736273</v>
      </c>
      <c r="C177" s="7">
        <f t="shared" si="18"/>
        <v>516.83000007178634</v>
      </c>
      <c r="D177" s="6">
        <v>1.0275000000000001</v>
      </c>
      <c r="E177">
        <f t="shared" si="19"/>
        <v>8.0969267139479893E-6</v>
      </c>
      <c r="F177">
        <f t="shared" si="20"/>
        <v>2.4290780141843968E-5</v>
      </c>
      <c r="G177">
        <f t="shared" si="21"/>
        <v>1.2554203902452965E-2</v>
      </c>
      <c r="H177">
        <f t="shared" si="22"/>
        <v>1.4887575333847897E-3</v>
      </c>
      <c r="I177">
        <f t="shared" si="25"/>
        <v>0.46810257753538409</v>
      </c>
      <c r="J177">
        <f t="shared" si="23"/>
        <v>0.97127676210588365</v>
      </c>
      <c r="K177">
        <f t="shared" si="24"/>
        <v>0.7921887829560299</v>
      </c>
      <c r="L177">
        <f t="shared" si="26"/>
        <v>6.5100182953214736</v>
      </c>
      <c r="O177" s="5"/>
      <c r="P177" s="6"/>
    </row>
    <row r="178" spans="2:16" x14ac:dyDescent="0.2">
      <c r="B178" s="4">
        <v>7249.9200001358986</v>
      </c>
      <c r="C178" s="7">
        <f t="shared" si="18"/>
        <v>519.71999960951507</v>
      </c>
      <c r="D178" s="6">
        <v>1.0365</v>
      </c>
      <c r="E178">
        <f t="shared" si="19"/>
        <v>8.1678486997635923E-6</v>
      </c>
      <c r="F178">
        <f t="shared" si="20"/>
        <v>2.4503546099290777E-5</v>
      </c>
      <c r="G178">
        <f t="shared" si="21"/>
        <v>1.2734982969155137E-2</v>
      </c>
      <c r="H178">
        <f t="shared" si="22"/>
        <v>1.5017977453560434E-3</v>
      </c>
      <c r="I178">
        <f t="shared" si="25"/>
        <v>0.47244277232522508</v>
      </c>
      <c r="J178">
        <f t="shared" si="23"/>
        <v>0.97670792785303995</v>
      </c>
      <c r="K178">
        <f t="shared" si="24"/>
        <v>0.79912766280673964</v>
      </c>
      <c r="L178">
        <f t="shared" si="26"/>
        <v>6.3759413946186303</v>
      </c>
      <c r="O178" s="5"/>
      <c r="P178" s="6"/>
    </row>
    <row r="179" spans="2:16" x14ac:dyDescent="0.2">
      <c r="B179" s="4">
        <v>7246.9200000632554</v>
      </c>
      <c r="C179" s="7">
        <f t="shared" si="18"/>
        <v>522.71999968215823</v>
      </c>
      <c r="D179" s="6">
        <v>1.0375000000000001</v>
      </c>
      <c r="E179">
        <f t="shared" si="19"/>
        <v>8.1757289204097719E-6</v>
      </c>
      <c r="F179">
        <f t="shared" si="20"/>
        <v>2.4527186761229316E-5</v>
      </c>
      <c r="G179">
        <f t="shared" si="21"/>
        <v>1.2820851056034024E-2</v>
      </c>
      <c r="H179">
        <f t="shared" si="22"/>
        <v>1.503246657797294E-3</v>
      </c>
      <c r="I179">
        <f t="shared" si="25"/>
        <v>0.47695251240781755</v>
      </c>
      <c r="J179">
        <f t="shared" si="23"/>
        <v>0.98234581721021641</v>
      </c>
      <c r="K179">
        <f t="shared" si="24"/>
        <v>0.79989864945681866</v>
      </c>
      <c r="L179">
        <f t="shared" si="26"/>
        <v>6.7017154222130291</v>
      </c>
      <c r="O179" s="5"/>
      <c r="P179" s="6"/>
    </row>
    <row r="180" spans="2:16" x14ac:dyDescent="0.2">
      <c r="B180" s="4">
        <v>7243.9299998106435</v>
      </c>
      <c r="C180" s="7">
        <f t="shared" si="18"/>
        <v>525.70999993477017</v>
      </c>
      <c r="D180" s="6">
        <v>1.0485</v>
      </c>
      <c r="E180">
        <f t="shared" si="19"/>
        <v>8.2624113475177307E-6</v>
      </c>
      <c r="F180">
        <f t="shared" si="20"/>
        <v>2.4787234042553192E-5</v>
      </c>
      <c r="G180">
        <f t="shared" si="21"/>
        <v>1.3030896806893771E-2</v>
      </c>
      <c r="H180">
        <f t="shared" si="22"/>
        <v>1.5191846946510485E-3</v>
      </c>
      <c r="I180">
        <f t="shared" si="25"/>
        <v>0.4814948750285884</v>
      </c>
      <c r="J180">
        <f t="shared" si="23"/>
        <v>0.98796491394153874</v>
      </c>
      <c r="K180">
        <f t="shared" si="24"/>
        <v>0.8083795026076861</v>
      </c>
      <c r="L180">
        <f t="shared" si="26"/>
        <v>6.8276384271408412</v>
      </c>
      <c r="O180" s="5"/>
      <c r="P180" s="6"/>
    </row>
    <row r="181" spans="2:16" x14ac:dyDescent="0.2">
      <c r="B181" s="4">
        <v>7240.9199999179691</v>
      </c>
      <c r="C181" s="7">
        <f t="shared" si="18"/>
        <v>528.71999982744455</v>
      </c>
      <c r="D181" s="6">
        <v>1.0617000000000001</v>
      </c>
      <c r="E181">
        <f t="shared" si="19"/>
        <v>8.3664302600472807E-6</v>
      </c>
      <c r="F181">
        <f t="shared" si="20"/>
        <v>2.5099290780141842E-5</v>
      </c>
      <c r="G181">
        <f t="shared" si="21"/>
        <v>1.3270497016945576E-2</v>
      </c>
      <c r="H181">
        <f t="shared" si="22"/>
        <v>1.5383103388755537E-3</v>
      </c>
      <c r="I181">
        <f t="shared" si="25"/>
        <v>0.48612518898350371</v>
      </c>
      <c r="J181">
        <f t="shared" si="23"/>
        <v>0.99362159592456956</v>
      </c>
      <c r="K181">
        <f t="shared" si="24"/>
        <v>0.818556526388727</v>
      </c>
      <c r="L181">
        <f t="shared" si="26"/>
        <v>7.0397648534322714</v>
      </c>
      <c r="O181" s="5"/>
      <c r="P181" s="6"/>
    </row>
    <row r="182" spans="2:16" x14ac:dyDescent="0.2">
      <c r="B182" s="4">
        <v>7237.9000002052635</v>
      </c>
      <c r="C182" s="7">
        <f t="shared" si="18"/>
        <v>531.73999954015017</v>
      </c>
      <c r="D182" s="6">
        <v>1.0593999999999999</v>
      </c>
      <c r="E182">
        <f t="shared" si="19"/>
        <v>8.3483057525610703E-6</v>
      </c>
      <c r="F182">
        <f t="shared" si="20"/>
        <v>2.5044917257683212E-5</v>
      </c>
      <c r="G182">
        <f t="shared" si="21"/>
        <v>1.331738429108357E-2</v>
      </c>
      <c r="H182">
        <f t="shared" si="22"/>
        <v>1.5349778402606775E-3</v>
      </c>
      <c r="I182">
        <f t="shared" si="25"/>
        <v>0.49076082162010043</v>
      </c>
      <c r="J182">
        <f t="shared" si="23"/>
        <v>0.9992970705334544</v>
      </c>
      <c r="K182">
        <f t="shared" si="24"/>
        <v>0.81678325709354549</v>
      </c>
      <c r="L182">
        <f t="shared" si="26"/>
        <v>7.1285944781147474</v>
      </c>
      <c r="O182" s="5"/>
      <c r="P182" s="6"/>
    </row>
    <row r="183" spans="2:16" x14ac:dyDescent="0.2">
      <c r="B183" s="4">
        <v>7235.0599997676909</v>
      </c>
      <c r="C183" s="7">
        <f t="shared" si="18"/>
        <v>534.57999997772276</v>
      </c>
      <c r="D183" s="6">
        <v>1.0919000000000001</v>
      </c>
      <c r="E183">
        <f t="shared" si="19"/>
        <v>8.6044129235618604E-6</v>
      </c>
      <c r="F183">
        <f t="shared" si="20"/>
        <v>2.5813238770685581E-5</v>
      </c>
      <c r="G183">
        <f t="shared" si="21"/>
        <v>1.379924118145805E-2</v>
      </c>
      <c r="H183">
        <f t="shared" si="22"/>
        <v>1.5820674946013162E-3</v>
      </c>
      <c r="I183">
        <f t="shared" si="25"/>
        <v>0.49525389399703756</v>
      </c>
      <c r="J183">
        <f t="shared" si="23"/>
        <v>1.0046342731513398</v>
      </c>
      <c r="K183">
        <f t="shared" si="24"/>
        <v>0.8418403232211088</v>
      </c>
      <c r="L183">
        <f t="shared" si="26"/>
        <v>6.9833701810792999</v>
      </c>
      <c r="O183" s="5"/>
      <c r="P183" s="6"/>
    </row>
    <row r="184" spans="2:16" x14ac:dyDescent="0.2">
      <c r="B184" s="4">
        <v>7232.0400000549853</v>
      </c>
      <c r="C184" s="7">
        <f t="shared" si="18"/>
        <v>537.59999969042838</v>
      </c>
      <c r="D184" s="6">
        <v>1.0999000000000001</v>
      </c>
      <c r="E184">
        <f t="shared" si="19"/>
        <v>8.6674546887312838E-6</v>
      </c>
      <c r="F184">
        <f t="shared" si="20"/>
        <v>2.6002364066193851E-5</v>
      </c>
      <c r="G184">
        <f t="shared" si="21"/>
        <v>1.3978870913936221E-2</v>
      </c>
      <c r="H184">
        <f t="shared" si="22"/>
        <v>1.593658794131319E-3</v>
      </c>
      <c r="I184">
        <f t="shared" si="25"/>
        <v>0.50006674309746491</v>
      </c>
      <c r="J184">
        <f t="shared" si="23"/>
        <v>1.0103097477602245</v>
      </c>
      <c r="K184">
        <f t="shared" si="24"/>
        <v>0.84800821642173951</v>
      </c>
      <c r="L184">
        <f t="shared" si="26"/>
        <v>7.56514055265498</v>
      </c>
      <c r="O184" s="5"/>
      <c r="P184" s="6"/>
    </row>
    <row r="185" spans="2:16" x14ac:dyDescent="0.2">
      <c r="B185" s="4">
        <v>7229.0300001623109</v>
      </c>
      <c r="C185" s="7">
        <f t="shared" si="18"/>
        <v>540.60999958310276</v>
      </c>
      <c r="D185" s="6">
        <v>1.1020000000000001</v>
      </c>
      <c r="E185">
        <f t="shared" si="19"/>
        <v>8.6840031520882589E-6</v>
      </c>
      <c r="F185">
        <f t="shared" si="20"/>
        <v>2.6052009456264778E-5</v>
      </c>
      <c r="G185">
        <f t="shared" si="21"/>
        <v>1.4083976821290291E-2</v>
      </c>
      <c r="H185">
        <f t="shared" si="22"/>
        <v>1.5967015102579451E-3</v>
      </c>
      <c r="I185">
        <f t="shared" si="25"/>
        <v>0.5048728144719743</v>
      </c>
      <c r="J185">
        <f t="shared" si="23"/>
        <v>1.0159664297432554</v>
      </c>
      <c r="K185">
        <f t="shared" si="24"/>
        <v>0.84962728838690516</v>
      </c>
      <c r="L185">
        <f t="shared" si="26"/>
        <v>7.639318226774245</v>
      </c>
      <c r="O185" s="5"/>
      <c r="P185" s="6"/>
    </row>
    <row r="186" spans="2:16" x14ac:dyDescent="0.2">
      <c r="B186" s="4">
        <v>7226.0000000009313</v>
      </c>
      <c r="C186" s="7">
        <f t="shared" si="18"/>
        <v>543.63999974448234</v>
      </c>
      <c r="D186" s="6">
        <v>1.1368</v>
      </c>
      <c r="E186">
        <f t="shared" si="19"/>
        <v>8.9582348305752561E-6</v>
      </c>
      <c r="F186">
        <f t="shared" si="20"/>
        <v>2.6874704491725766E-5</v>
      </c>
      <c r="G186">
        <f t="shared" si="21"/>
        <v>1.4610164343014834E-2</v>
      </c>
      <c r="H186">
        <f t="shared" si="22"/>
        <v>1.6471236632134591E-3</v>
      </c>
      <c r="I186">
        <f t="shared" si="25"/>
        <v>0.50986359943732318</v>
      </c>
      <c r="J186">
        <f t="shared" si="23"/>
        <v>1.0216606981594005</v>
      </c>
      <c r="K186">
        <f t="shared" si="24"/>
        <v>0.87645762380964953</v>
      </c>
      <c r="L186">
        <f t="shared" si="26"/>
        <v>8.0220968643620214</v>
      </c>
      <c r="O186" s="5"/>
      <c r="P186" s="6"/>
    </row>
    <row r="187" spans="2:16" x14ac:dyDescent="0.2">
      <c r="B187" s="4">
        <v>7222.9999999282882</v>
      </c>
      <c r="C187" s="7">
        <f t="shared" si="18"/>
        <v>546.6399998171255</v>
      </c>
      <c r="D187" s="6">
        <v>1.1248</v>
      </c>
      <c r="E187">
        <f t="shared" si="19"/>
        <v>8.8636721828211193E-6</v>
      </c>
      <c r="F187">
        <f t="shared" si="20"/>
        <v>2.6591016548463358E-5</v>
      </c>
      <c r="G187">
        <f t="shared" si="21"/>
        <v>1.453571328118919E-2</v>
      </c>
      <c r="H187">
        <f t="shared" si="22"/>
        <v>1.6297367139184544E-3</v>
      </c>
      <c r="I187">
        <f t="shared" si="25"/>
        <v>0.51475280969746773</v>
      </c>
      <c r="J187">
        <f t="shared" si="23"/>
        <v>1.027298587516577</v>
      </c>
      <c r="K187">
        <f t="shared" si="24"/>
        <v>0.8672057840087033</v>
      </c>
      <c r="L187">
        <f t="shared" si="26"/>
        <v>7.9458024977737791</v>
      </c>
      <c r="O187" s="5"/>
      <c r="P187" s="6"/>
    </row>
    <row r="188" spans="2:16" x14ac:dyDescent="0.2">
      <c r="B188" s="4">
        <v>7220.0600000331178</v>
      </c>
      <c r="C188" s="7">
        <f t="shared" si="18"/>
        <v>549.57999971229583</v>
      </c>
      <c r="D188" s="6">
        <v>1.121</v>
      </c>
      <c r="E188">
        <f t="shared" si="19"/>
        <v>8.8337273443656411E-6</v>
      </c>
      <c r="F188">
        <f t="shared" si="20"/>
        <v>2.6501182033096925E-5</v>
      </c>
      <c r="G188">
        <f t="shared" si="21"/>
        <v>1.4564519614124907E-2</v>
      </c>
      <c r="H188">
        <f t="shared" si="22"/>
        <v>1.6242308466417027E-3</v>
      </c>
      <c r="I188">
        <f t="shared" si="25"/>
        <v>0.5195280482163267</v>
      </c>
      <c r="J188">
        <f t="shared" si="23"/>
        <v>1.0328237187558162</v>
      </c>
      <c r="K188">
        <f t="shared" si="24"/>
        <v>0.86427603473840353</v>
      </c>
      <c r="L188">
        <f t="shared" si="26"/>
        <v>7.8442810319352434</v>
      </c>
      <c r="O188" s="5"/>
      <c r="P188" s="6"/>
    </row>
    <row r="189" spans="2:16" x14ac:dyDescent="0.2">
      <c r="B189" s="4">
        <v>7217.0399996917695</v>
      </c>
      <c r="C189" s="7">
        <f t="shared" si="18"/>
        <v>552.60000005364418</v>
      </c>
      <c r="D189" s="6">
        <v>1.1488</v>
      </c>
      <c r="E189">
        <f t="shared" si="19"/>
        <v>9.0527974783293928E-6</v>
      </c>
      <c r="F189">
        <f t="shared" si="20"/>
        <v>2.7158392434988178E-5</v>
      </c>
      <c r="G189">
        <f t="shared" si="21"/>
        <v>1.5007727661031357E-2</v>
      </c>
      <c r="H189">
        <f t="shared" si="22"/>
        <v>1.664510612508464E-3</v>
      </c>
      <c r="I189">
        <f t="shared" si="25"/>
        <v>0.52455487083428021</v>
      </c>
      <c r="J189">
        <f t="shared" si="23"/>
        <v>1.0384991945461073</v>
      </c>
      <c r="K189">
        <f t="shared" si="24"/>
        <v>0.88570946361059588</v>
      </c>
      <c r="L189">
        <f t="shared" si="26"/>
        <v>8.348559718630991</v>
      </c>
      <c r="O189" s="5"/>
      <c r="P189" s="6"/>
    </row>
    <row r="190" spans="2:16" x14ac:dyDescent="0.2">
      <c r="B190" s="4">
        <v>7214.0999997965991</v>
      </c>
      <c r="C190" s="7">
        <f t="shared" si="18"/>
        <v>555.53999994881451</v>
      </c>
      <c r="D190" s="6">
        <v>1.1409</v>
      </c>
      <c r="E190">
        <f t="shared" si="19"/>
        <v>8.9905437352245871E-6</v>
      </c>
      <c r="F190">
        <f t="shared" si="20"/>
        <v>2.6971631205673761E-5</v>
      </c>
      <c r="G190">
        <f t="shared" si="21"/>
        <v>1.4983819998619445E-2</v>
      </c>
      <c r="H190">
        <f t="shared" si="22"/>
        <v>1.653064204222586E-3</v>
      </c>
      <c r="I190">
        <f t="shared" si="25"/>
        <v>0.52941487942140442</v>
      </c>
      <c r="J190">
        <f t="shared" si="23"/>
        <v>1.0440243257853465</v>
      </c>
      <c r="K190">
        <f t="shared" si="24"/>
        <v>0.87961866907497299</v>
      </c>
      <c r="L190">
        <f t="shared" si="26"/>
        <v>8.1576288431694906</v>
      </c>
      <c r="O190" s="5"/>
      <c r="P190" s="6"/>
    </row>
    <row r="191" spans="2:16" x14ac:dyDescent="0.2">
      <c r="B191" s="4">
        <v>7211.0899999039248</v>
      </c>
      <c r="C191" s="7">
        <f t="shared" si="18"/>
        <v>558.5499998414889</v>
      </c>
      <c r="D191" s="6">
        <v>1.1327</v>
      </c>
      <c r="E191">
        <f t="shared" si="19"/>
        <v>8.925925925925925E-6</v>
      </c>
      <c r="F191">
        <f t="shared" si="20"/>
        <v>2.6777777777777775E-5</v>
      </c>
      <c r="G191">
        <f t="shared" si="21"/>
        <v>1.4956727773533201E-2</v>
      </c>
      <c r="H191">
        <f t="shared" si="22"/>
        <v>1.6411831222043322E-3</v>
      </c>
      <c r="I191">
        <f t="shared" si="25"/>
        <v>0.53435484044309844</v>
      </c>
      <c r="J191">
        <f t="shared" si="23"/>
        <v>1.0496810077683771</v>
      </c>
      <c r="K191">
        <f t="shared" si="24"/>
        <v>0.87329657854432607</v>
      </c>
      <c r="L191">
        <f t="shared" si="26"/>
        <v>8.3819269309856868</v>
      </c>
      <c r="O191" s="5"/>
      <c r="P191" s="6"/>
    </row>
    <row r="192" spans="2:16" x14ac:dyDescent="0.2">
      <c r="B192" s="4">
        <v>7208.0899998312816</v>
      </c>
      <c r="C192" s="7">
        <f t="shared" si="18"/>
        <v>561.54999991413206</v>
      </c>
      <c r="D192" s="6">
        <v>1.1439999999999999</v>
      </c>
      <c r="E192">
        <f t="shared" si="19"/>
        <v>9.0149724192277368E-6</v>
      </c>
      <c r="F192">
        <f t="shared" si="20"/>
        <v>2.704491725768321E-5</v>
      </c>
      <c r="G192">
        <f t="shared" si="21"/>
        <v>1.5187073283729716E-2</v>
      </c>
      <c r="H192">
        <f t="shared" si="22"/>
        <v>1.6575558327904618E-3</v>
      </c>
      <c r="I192">
        <f t="shared" si="25"/>
        <v>0.5393275080618799</v>
      </c>
      <c r="J192">
        <f t="shared" si="23"/>
        <v>1.0553188971255538</v>
      </c>
      <c r="K192">
        <f t="shared" si="24"/>
        <v>0.88200872769021721</v>
      </c>
      <c r="L192">
        <f t="shared" si="26"/>
        <v>8.5283012076819187</v>
      </c>
      <c r="O192" s="5"/>
      <c r="P192" s="6"/>
    </row>
    <row r="193" spans="2:16" x14ac:dyDescent="0.2">
      <c r="B193" s="4">
        <v>7205.070000118576</v>
      </c>
      <c r="C193" s="7">
        <f t="shared" si="18"/>
        <v>564.56999962683767</v>
      </c>
      <c r="D193" s="6">
        <v>1.1261000000000001</v>
      </c>
      <c r="E193">
        <f t="shared" si="19"/>
        <v>8.8739164696611501E-6</v>
      </c>
      <c r="F193">
        <f t="shared" si="20"/>
        <v>2.6621749408983452E-5</v>
      </c>
      <c r="G193">
        <f t="shared" si="21"/>
        <v>1.5029841053895553E-2</v>
      </c>
      <c r="H193">
        <f t="shared" si="22"/>
        <v>1.6316203000920797E-3</v>
      </c>
      <c r="I193">
        <f t="shared" si="25"/>
        <v>0.5442550008994026</v>
      </c>
      <c r="J193">
        <f t="shared" si="23"/>
        <v>1.0609943717344388</v>
      </c>
      <c r="K193">
        <f t="shared" si="24"/>
        <v>0.86820806665380568</v>
      </c>
      <c r="L193">
        <f t="shared" si="26"/>
        <v>8.5419658613081566</v>
      </c>
      <c r="O193" s="5"/>
      <c r="P193" s="6"/>
    </row>
    <row r="194" spans="2:16" x14ac:dyDescent="0.2">
      <c r="B194" s="4">
        <v>7202.0600002259016</v>
      </c>
      <c r="C194" s="7">
        <f t="shared" si="18"/>
        <v>567.57999951951206</v>
      </c>
      <c r="D194" s="6">
        <v>1.1242000000000001</v>
      </c>
      <c r="E194">
        <f t="shared" si="19"/>
        <v>8.8589440504334119E-6</v>
      </c>
      <c r="F194">
        <f t="shared" si="20"/>
        <v>2.6576832151300237E-5</v>
      </c>
      <c r="G194">
        <f t="shared" si="21"/>
        <v>1.5084478379665141E-2</v>
      </c>
      <c r="H194">
        <f t="shared" si="22"/>
        <v>1.628867366453704E-3</v>
      </c>
      <c r="I194">
        <f t="shared" si="25"/>
        <v>0.54915789149760907</v>
      </c>
      <c r="J194">
        <f t="shared" si="23"/>
        <v>1.0666510537174694</v>
      </c>
      <c r="K194">
        <f t="shared" si="24"/>
        <v>0.86674319201865591</v>
      </c>
      <c r="L194">
        <f t="shared" si="26"/>
        <v>8.5901867526259892</v>
      </c>
      <c r="O194" s="5"/>
      <c r="P194" s="6"/>
    </row>
    <row r="195" spans="2:16" x14ac:dyDescent="0.2">
      <c r="B195" s="4">
        <v>7199.0600001532584</v>
      </c>
      <c r="C195" s="7">
        <f t="shared" si="18"/>
        <v>570.57999959215522</v>
      </c>
      <c r="D195" s="6">
        <v>1.1183000000000001</v>
      </c>
      <c r="E195">
        <f t="shared" si="19"/>
        <v>8.8124507486209619E-6</v>
      </c>
      <c r="F195">
        <f t="shared" si="20"/>
        <v>2.6437352245862888E-5</v>
      </c>
      <c r="G195">
        <f t="shared" si="21"/>
        <v>1.5084624433662111E-2</v>
      </c>
      <c r="H195">
        <f t="shared" si="22"/>
        <v>1.6203187830503268E-3</v>
      </c>
      <c r="I195">
        <f t="shared" si="25"/>
        <v>0.5540188479644651</v>
      </c>
      <c r="J195">
        <f t="shared" si="23"/>
        <v>1.0722889430746458</v>
      </c>
      <c r="K195">
        <f t="shared" si="24"/>
        <v>0.86219437078319072</v>
      </c>
      <c r="L195">
        <f t="shared" si="26"/>
        <v>8.6069852116196071</v>
      </c>
      <c r="O195" s="5"/>
      <c r="P195" s="6"/>
    </row>
    <row r="196" spans="2:16" x14ac:dyDescent="0.2">
      <c r="B196" s="4">
        <v>7196.1399998981506</v>
      </c>
      <c r="C196" s="7">
        <f t="shared" si="18"/>
        <v>573.4999998472631</v>
      </c>
      <c r="D196" s="6">
        <v>1.1403000000000001</v>
      </c>
      <c r="E196">
        <f t="shared" si="19"/>
        <v>8.9858156028368796E-6</v>
      </c>
      <c r="F196">
        <f t="shared" si="20"/>
        <v>2.6957446808510641E-5</v>
      </c>
      <c r="G196">
        <f t="shared" si="21"/>
        <v>1.5460095740563456E-2</v>
      </c>
      <c r="H196">
        <f t="shared" si="22"/>
        <v>1.6521948567578355E-3</v>
      </c>
      <c r="I196">
        <f t="shared" si="25"/>
        <v>0.55884325736768592</v>
      </c>
      <c r="J196">
        <f t="shared" si="23"/>
        <v>1.0777764890621768</v>
      </c>
      <c r="K196">
        <f t="shared" si="24"/>
        <v>0.8791560770849256</v>
      </c>
      <c r="L196">
        <f t="shared" si="26"/>
        <v>8.6299292613489484</v>
      </c>
      <c r="O196" s="5"/>
      <c r="P196" s="6"/>
    </row>
    <row r="197" spans="2:16" x14ac:dyDescent="0.2">
      <c r="B197" s="4">
        <v>7193.1399998255074</v>
      </c>
      <c r="C197" s="7">
        <f t="shared" ref="C197:C260" si="27">$B$4-B197</f>
        <v>576.49999991990626</v>
      </c>
      <c r="D197" s="6">
        <v>1.1373</v>
      </c>
      <c r="E197">
        <f t="shared" ref="E197:E260" si="28">($O$12/(D197/10^3))^-1</f>
        <v>8.9621749408983442E-6</v>
      </c>
      <c r="F197">
        <f t="shared" ref="F197:F260" si="29">E197*$O$9</f>
        <v>2.6886524822695034E-5</v>
      </c>
      <c r="G197">
        <f t="shared" ref="G197:G260" si="30">F197*C197</f>
        <v>1.5500081558130244E-2</v>
      </c>
      <c r="H197">
        <f t="shared" ref="H197:H260" si="31">E197/$O$10</f>
        <v>1.6478481194340841E-3</v>
      </c>
      <c r="I197">
        <f t="shared" si="25"/>
        <v>0.56378680184569308</v>
      </c>
      <c r="J197">
        <f t="shared" ref="J197:J260" si="32">C197/$O$3</f>
        <v>1.0834143784193533</v>
      </c>
      <c r="K197">
        <f t="shared" ref="K197:K260" si="33">H197*$O$3</f>
        <v>0.87684311713468888</v>
      </c>
      <c r="L197">
        <f t="shared" si="26"/>
        <v>8.9357972333954727</v>
      </c>
      <c r="O197" s="5"/>
      <c r="P197" s="6"/>
    </row>
    <row r="198" spans="2:16" x14ac:dyDescent="0.2">
      <c r="B198" s="4">
        <v>7190.1200001128018</v>
      </c>
      <c r="C198" s="7">
        <f t="shared" si="27"/>
        <v>579.51999963261187</v>
      </c>
      <c r="D198" s="6">
        <v>1.1527000000000001</v>
      </c>
      <c r="E198">
        <f t="shared" si="28"/>
        <v>9.0835303388494869E-6</v>
      </c>
      <c r="F198">
        <f t="shared" si="29"/>
        <v>2.7250591016548461E-5</v>
      </c>
      <c r="G198">
        <f t="shared" si="30"/>
        <v>1.5792262495898619E-2</v>
      </c>
      <c r="H198">
        <f t="shared" si="31"/>
        <v>1.6701613710293404E-3</v>
      </c>
      <c r="I198">
        <f t="shared" ref="I198:I261" si="34">H198*(C198-C197)+I197</f>
        <v>0.56883068870637365</v>
      </c>
      <c r="J198">
        <f t="shared" si="32"/>
        <v>1.0890898530282382</v>
      </c>
      <c r="K198">
        <f t="shared" si="33"/>
        <v>0.88871631154590336</v>
      </c>
      <c r="L198">
        <f t="shared" si="26"/>
        <v>9.2129439590938578</v>
      </c>
      <c r="O198" s="5"/>
      <c r="P198" s="6"/>
    </row>
    <row r="199" spans="2:16" x14ac:dyDescent="0.2">
      <c r="B199" s="4">
        <v>7187.0899999514222</v>
      </c>
      <c r="C199" s="7">
        <f t="shared" si="27"/>
        <v>582.54999979399145</v>
      </c>
      <c r="D199" s="6">
        <v>1.1580999999999999</v>
      </c>
      <c r="E199">
        <f t="shared" si="28"/>
        <v>9.1260835303388487E-6</v>
      </c>
      <c r="F199">
        <f t="shared" si="29"/>
        <v>2.7378250591016546E-5</v>
      </c>
      <c r="G199">
        <f t="shared" si="30"/>
        <v>1.5949199876156533E-2</v>
      </c>
      <c r="H199">
        <f t="shared" si="31"/>
        <v>1.6779854982120926E-3</v>
      </c>
      <c r="I199">
        <f t="shared" si="34"/>
        <v>0.57391498503674887</v>
      </c>
      <c r="J199">
        <f t="shared" si="32"/>
        <v>1.0947841214443834</v>
      </c>
      <c r="K199">
        <f t="shared" si="33"/>
        <v>0.8928796394563292</v>
      </c>
      <c r="L199">
        <f t="shared" si="26"/>
        <v>9.38411894821866</v>
      </c>
      <c r="O199" s="5"/>
      <c r="P199" s="6"/>
    </row>
    <row r="200" spans="2:16" x14ac:dyDescent="0.2">
      <c r="B200" s="4">
        <v>7184.0899998787791</v>
      </c>
      <c r="C200" s="7">
        <f t="shared" si="27"/>
        <v>585.54999986663461</v>
      </c>
      <c r="D200" s="6">
        <v>1.1664000000000001</v>
      </c>
      <c r="E200">
        <f t="shared" si="28"/>
        <v>9.1914893617021283E-6</v>
      </c>
      <c r="F200">
        <f t="shared" si="29"/>
        <v>2.7574468085106385E-5</v>
      </c>
      <c r="G200">
        <f t="shared" si="30"/>
        <v>1.6146229783556565E-2</v>
      </c>
      <c r="H200">
        <f t="shared" si="31"/>
        <v>1.6900114714744712E-3</v>
      </c>
      <c r="I200">
        <f t="shared" si="34"/>
        <v>0.57898501957394011</v>
      </c>
      <c r="J200">
        <f t="shared" si="32"/>
        <v>1.1004220108015599</v>
      </c>
      <c r="K200">
        <f t="shared" si="33"/>
        <v>0.89927882865198394</v>
      </c>
      <c r="L200">
        <f t="shared" si="26"/>
        <v>9.4544250765413</v>
      </c>
      <c r="O200" s="5"/>
      <c r="P200" s="6"/>
    </row>
    <row r="201" spans="2:16" x14ac:dyDescent="0.2">
      <c r="B201" s="4">
        <v>7181.1000002548099</v>
      </c>
      <c r="C201" s="7">
        <f t="shared" si="27"/>
        <v>588.5399994906038</v>
      </c>
      <c r="D201" s="6">
        <v>1.1758</v>
      </c>
      <c r="E201">
        <f t="shared" si="28"/>
        <v>9.2655634357762001E-6</v>
      </c>
      <c r="F201">
        <f t="shared" si="29"/>
        <v>2.7796690307328602E-5</v>
      </c>
      <c r="G201">
        <f t="shared" si="30"/>
        <v>1.6359464099315647E-2</v>
      </c>
      <c r="H201">
        <f t="shared" si="31"/>
        <v>1.7036312484222246E-3</v>
      </c>
      <c r="I201">
        <f t="shared" si="34"/>
        <v>0.58407887636610478</v>
      </c>
      <c r="J201">
        <f t="shared" si="32"/>
        <v>1.1060411063514761</v>
      </c>
      <c r="K201">
        <f t="shared" si="33"/>
        <v>0.90652610316272497</v>
      </c>
      <c r="L201">
        <f t="shared" ref="L201:L264" si="35">C201^2*E201*(C201-C200)</f>
        <v>9.5961037892023917</v>
      </c>
      <c r="O201" s="5"/>
      <c r="P201" s="6"/>
    </row>
    <row r="202" spans="2:16" x14ac:dyDescent="0.2">
      <c r="B202" s="4">
        <v>7178.0899997334927</v>
      </c>
      <c r="C202" s="7">
        <f t="shared" si="27"/>
        <v>591.55000001192093</v>
      </c>
      <c r="D202" s="6">
        <v>1.1851</v>
      </c>
      <c r="E202">
        <f t="shared" si="28"/>
        <v>9.3388494877856594E-6</v>
      </c>
      <c r="F202">
        <f t="shared" si="29"/>
        <v>2.8016548463356976E-5</v>
      </c>
      <c r="G202">
        <f t="shared" si="30"/>
        <v>1.6573189243832803E-2</v>
      </c>
      <c r="H202">
        <f t="shared" si="31"/>
        <v>1.7171061341258538E-3</v>
      </c>
      <c r="I202">
        <f t="shared" si="34"/>
        <v>0.58924736672498046</v>
      </c>
      <c r="J202">
        <f t="shared" si="32"/>
        <v>1.111697789515913</v>
      </c>
      <c r="K202">
        <f t="shared" si="33"/>
        <v>0.91369627900845862</v>
      </c>
      <c r="L202">
        <f t="shared" si="35"/>
        <v>9.8365513680199417</v>
      </c>
      <c r="O202" s="5"/>
      <c r="P202" s="6"/>
    </row>
    <row r="203" spans="2:16" x14ac:dyDescent="0.2">
      <c r="B203" s="4">
        <v>7175.0900002894923</v>
      </c>
      <c r="C203" s="7">
        <f t="shared" si="27"/>
        <v>594.54999945592135</v>
      </c>
      <c r="D203" s="6">
        <v>1.1911</v>
      </c>
      <c r="E203">
        <f t="shared" si="28"/>
        <v>9.3861308116627269E-6</v>
      </c>
      <c r="F203">
        <f t="shared" si="29"/>
        <v>2.8158392434988182E-5</v>
      </c>
      <c r="G203">
        <f t="shared" si="30"/>
        <v>1.6741572206901843E-2</v>
      </c>
      <c r="H203">
        <f t="shared" si="31"/>
        <v>1.725799608773356E-3</v>
      </c>
      <c r="I203">
        <f t="shared" si="34"/>
        <v>0.59442476459175664</v>
      </c>
      <c r="J203">
        <f t="shared" si="32"/>
        <v>1.1173356776916834</v>
      </c>
      <c r="K203">
        <f t="shared" si="33"/>
        <v>0.91832219890893174</v>
      </c>
      <c r="L203">
        <f t="shared" si="35"/>
        <v>9.9536999017534367</v>
      </c>
      <c r="O203" s="5"/>
      <c r="P203" s="6"/>
    </row>
    <row r="204" spans="2:16" x14ac:dyDescent="0.2">
      <c r="B204" s="4">
        <v>7172.0900002168491</v>
      </c>
      <c r="C204" s="7">
        <f t="shared" si="27"/>
        <v>597.54999952856451</v>
      </c>
      <c r="D204" s="6">
        <v>1.1822999999999999</v>
      </c>
      <c r="E204">
        <f t="shared" si="28"/>
        <v>9.3167848699763575E-6</v>
      </c>
      <c r="F204">
        <f t="shared" si="29"/>
        <v>2.7950354609929072E-5</v>
      </c>
      <c r="G204">
        <f t="shared" si="30"/>
        <v>1.6701734383986328E-2</v>
      </c>
      <c r="H204">
        <f t="shared" si="31"/>
        <v>1.7130491792903522E-3</v>
      </c>
      <c r="I204">
        <f t="shared" si="34"/>
        <v>0.59956391225406902</v>
      </c>
      <c r="J204">
        <f t="shared" si="32"/>
        <v>1.1229735670488599</v>
      </c>
      <c r="K204">
        <f t="shared" si="33"/>
        <v>0.91153751638823755</v>
      </c>
      <c r="L204">
        <f t="shared" si="35"/>
        <v>9.9801216149397618</v>
      </c>
      <c r="O204" s="5"/>
      <c r="P204" s="6"/>
    </row>
    <row r="205" spans="2:16" x14ac:dyDescent="0.2">
      <c r="B205" s="4">
        <v>7169.1699999617413</v>
      </c>
      <c r="C205" s="7">
        <f t="shared" si="27"/>
        <v>600.46999978367239</v>
      </c>
      <c r="D205" s="6">
        <v>1.1978</v>
      </c>
      <c r="E205">
        <f t="shared" si="28"/>
        <v>9.4389282899921195E-6</v>
      </c>
      <c r="F205">
        <f t="shared" si="29"/>
        <v>2.8316784869976359E-5</v>
      </c>
      <c r="G205">
        <f t="shared" si="30"/>
        <v>1.7003379804749003E-2</v>
      </c>
      <c r="H205">
        <f t="shared" si="31"/>
        <v>1.7355073221297338E-3</v>
      </c>
      <c r="I205">
        <f t="shared" si="34"/>
        <v>0.60463159407742939</v>
      </c>
      <c r="J205">
        <f t="shared" si="32"/>
        <v>1.1284611130363909</v>
      </c>
      <c r="K205">
        <f t="shared" si="33"/>
        <v>0.92348780946446007</v>
      </c>
      <c r="L205">
        <f t="shared" si="35"/>
        <v>9.9377531500933554</v>
      </c>
      <c r="O205" s="5"/>
      <c r="P205" s="6"/>
    </row>
    <row r="206" spans="2:16" x14ac:dyDescent="0.2">
      <c r="B206" s="4">
        <v>7166.1500002490357</v>
      </c>
      <c r="C206" s="7">
        <f t="shared" si="27"/>
        <v>603.489999496378</v>
      </c>
      <c r="D206" s="6">
        <v>1.2002000000000002</v>
      </c>
      <c r="E206">
        <f t="shared" si="28"/>
        <v>9.4578408195429475E-6</v>
      </c>
      <c r="F206">
        <f t="shared" si="29"/>
        <v>2.8373522458628844E-5</v>
      </c>
      <c r="G206">
        <f t="shared" si="30"/>
        <v>1.7123137054268392E-2</v>
      </c>
      <c r="H206">
        <f t="shared" si="31"/>
        <v>1.7389847119887347E-3</v>
      </c>
      <c r="I206">
        <f t="shared" si="34"/>
        <v>0.60988332740803486</v>
      </c>
      <c r="J206">
        <f t="shared" si="32"/>
        <v>1.1341365876452758</v>
      </c>
      <c r="K206">
        <f t="shared" si="33"/>
        <v>0.92533817742464941</v>
      </c>
      <c r="L206">
        <f t="shared" si="35"/>
        <v>10.402531929139439</v>
      </c>
      <c r="O206" s="5"/>
      <c r="P206" s="6"/>
    </row>
    <row r="207" spans="2:16" x14ac:dyDescent="0.2">
      <c r="B207" s="4">
        <v>7163.1699998164549</v>
      </c>
      <c r="C207" s="7">
        <f t="shared" si="27"/>
        <v>606.46999992895871</v>
      </c>
      <c r="D207" s="6">
        <v>1.2023999999999999</v>
      </c>
      <c r="E207">
        <f t="shared" si="28"/>
        <v>9.4751773049645386E-6</v>
      </c>
      <c r="F207">
        <f t="shared" si="29"/>
        <v>2.8425531914893614E-5</v>
      </c>
      <c r="G207">
        <f t="shared" si="30"/>
        <v>1.7239232338406144E-2</v>
      </c>
      <c r="H207">
        <f t="shared" si="31"/>
        <v>1.7421723193594856E-3</v>
      </c>
      <c r="I207">
        <f t="shared" si="34"/>
        <v>0.61507500167335627</v>
      </c>
      <c r="J207">
        <f t="shared" si="32"/>
        <v>1.139736891750744</v>
      </c>
      <c r="K207">
        <f t="shared" si="33"/>
        <v>0.92703434805482288</v>
      </c>
      <c r="L207">
        <f t="shared" si="35"/>
        <v>10.385378227703063</v>
      </c>
      <c r="O207" s="5"/>
      <c r="P207" s="6"/>
    </row>
    <row r="208" spans="2:16" x14ac:dyDescent="0.2">
      <c r="B208" s="4">
        <v>7160.1699997438118</v>
      </c>
      <c r="C208" s="7">
        <f t="shared" si="27"/>
        <v>609.47000000160187</v>
      </c>
      <c r="D208" s="6">
        <v>1.2039</v>
      </c>
      <c r="E208">
        <f t="shared" si="28"/>
        <v>9.4869976359338064E-6</v>
      </c>
      <c r="F208">
        <f t="shared" si="29"/>
        <v>2.8460992907801417E-5</v>
      </c>
      <c r="G208">
        <f t="shared" si="30"/>
        <v>1.7346121347563321E-2</v>
      </c>
      <c r="H208">
        <f t="shared" si="31"/>
        <v>1.7443456880213612E-3</v>
      </c>
      <c r="I208">
        <f t="shared" si="34"/>
        <v>0.6203080388641351</v>
      </c>
      <c r="J208">
        <f t="shared" si="32"/>
        <v>1.1453747811079205</v>
      </c>
      <c r="K208">
        <f t="shared" si="33"/>
        <v>0.92819082802994113</v>
      </c>
      <c r="L208">
        <f t="shared" si="35"/>
        <v>10.571940833720264</v>
      </c>
      <c r="O208" s="5"/>
      <c r="P208" s="6"/>
    </row>
    <row r="209" spans="2:16" x14ac:dyDescent="0.2">
      <c r="B209" s="4">
        <v>7157.1500000311062</v>
      </c>
      <c r="C209" s="7">
        <f t="shared" si="27"/>
        <v>612.48999971430749</v>
      </c>
      <c r="D209" s="6">
        <v>1.2115</v>
      </c>
      <c r="E209">
        <f t="shared" si="28"/>
        <v>9.5468873128447609E-6</v>
      </c>
      <c r="F209">
        <f t="shared" si="29"/>
        <v>2.8640661938534283E-5</v>
      </c>
      <c r="G209">
        <f t="shared" si="30"/>
        <v>1.7542119022550439E-2</v>
      </c>
      <c r="H209">
        <f t="shared" si="31"/>
        <v>1.7553574225748646E-3</v>
      </c>
      <c r="I209">
        <f t="shared" si="34"/>
        <v>0.62560921777600687</v>
      </c>
      <c r="J209">
        <f t="shared" si="32"/>
        <v>1.1510502557168054</v>
      </c>
      <c r="K209">
        <f t="shared" si="33"/>
        <v>0.93405032657054066</v>
      </c>
      <c r="L209">
        <f t="shared" si="35"/>
        <v>10.816000596011698</v>
      </c>
      <c r="O209" s="5"/>
      <c r="P209" s="6"/>
    </row>
    <row r="210" spans="2:16" x14ac:dyDescent="0.2">
      <c r="B210" s="4">
        <v>7154.3200000422075</v>
      </c>
      <c r="C210" s="7">
        <f t="shared" si="27"/>
        <v>615.31999970320612</v>
      </c>
      <c r="D210" s="6">
        <v>1.2126999999999999</v>
      </c>
      <c r="E210">
        <f t="shared" si="28"/>
        <v>9.5563435776201724E-6</v>
      </c>
      <c r="F210">
        <f t="shared" si="29"/>
        <v>2.8669030732860517E-5</v>
      </c>
      <c r="G210">
        <f t="shared" si="30"/>
        <v>1.7640627982034942E-2</v>
      </c>
      <c r="H210">
        <f t="shared" si="31"/>
        <v>1.7570961175043646E-3</v>
      </c>
      <c r="I210">
        <f t="shared" si="34"/>
        <v>0.63058179976903805</v>
      </c>
      <c r="J210">
        <f t="shared" si="32"/>
        <v>1.1563686645274305</v>
      </c>
      <c r="K210">
        <f t="shared" si="33"/>
        <v>0.93497551055063499</v>
      </c>
      <c r="L210">
        <f t="shared" si="35"/>
        <v>10.239535396238395</v>
      </c>
      <c r="O210" s="5"/>
      <c r="P210" s="6"/>
    </row>
    <row r="211" spans="2:16" x14ac:dyDescent="0.2">
      <c r="B211" s="4">
        <v>7151.3100001495332</v>
      </c>
      <c r="C211" s="7">
        <f t="shared" si="27"/>
        <v>618.32999959588051</v>
      </c>
      <c r="D211" s="6">
        <v>1.2119000000000002</v>
      </c>
      <c r="E211">
        <f t="shared" si="28"/>
        <v>9.5500394011032314E-6</v>
      </c>
      <c r="F211">
        <f t="shared" si="29"/>
        <v>2.8650118203309694E-5</v>
      </c>
      <c r="G211">
        <f t="shared" si="30"/>
        <v>1.7715227577074413E-2</v>
      </c>
      <c r="H211">
        <f t="shared" si="31"/>
        <v>1.7559369875513645E-3</v>
      </c>
      <c r="I211">
        <f t="shared" si="34"/>
        <v>0.63586716991311065</v>
      </c>
      <c r="J211">
        <f t="shared" si="32"/>
        <v>1.1620253465104611</v>
      </c>
      <c r="K211">
        <f t="shared" si="33"/>
        <v>0.93435872123057206</v>
      </c>
      <c r="L211">
        <f t="shared" si="35"/>
        <v>10.990369124232135</v>
      </c>
      <c r="O211" s="5"/>
      <c r="P211" s="6"/>
    </row>
    <row r="212" spans="2:16" x14ac:dyDescent="0.2">
      <c r="B212" s="4">
        <v>7148.2899998081848</v>
      </c>
      <c r="C212" s="7">
        <f t="shared" si="27"/>
        <v>621.34999993722886</v>
      </c>
      <c r="D212" s="6">
        <v>1.2202999999999999</v>
      </c>
      <c r="E212">
        <f t="shared" si="28"/>
        <v>9.6162332545311253E-6</v>
      </c>
      <c r="F212">
        <f t="shared" si="29"/>
        <v>2.8848699763593376E-5</v>
      </c>
      <c r="G212">
        <f t="shared" si="30"/>
        <v>1.7925139596297879E-2</v>
      </c>
      <c r="H212">
        <f t="shared" si="31"/>
        <v>1.7681078520578675E-3</v>
      </c>
      <c r="I212">
        <f t="shared" si="34"/>
        <v>0.64120685622986606</v>
      </c>
      <c r="J212">
        <f t="shared" si="32"/>
        <v>1.1677008223007521</v>
      </c>
      <c r="K212">
        <f t="shared" si="33"/>
        <v>0.9408350090912343</v>
      </c>
      <c r="L212">
        <f t="shared" si="35"/>
        <v>11.212038657569634</v>
      </c>
      <c r="O212" s="5"/>
      <c r="P212" s="6"/>
    </row>
    <row r="213" spans="2:16" x14ac:dyDescent="0.2">
      <c r="B213" s="4">
        <v>7145.3499999130145</v>
      </c>
      <c r="C213" s="7">
        <f t="shared" si="27"/>
        <v>624.28999983239919</v>
      </c>
      <c r="D213" s="6">
        <v>1.2202999999999999</v>
      </c>
      <c r="E213">
        <f t="shared" si="28"/>
        <v>9.6162332545311253E-6</v>
      </c>
      <c r="F213">
        <f t="shared" si="29"/>
        <v>2.8848699763593376E-5</v>
      </c>
      <c r="G213">
        <f t="shared" si="30"/>
        <v>1.8009954770578644E-2</v>
      </c>
      <c r="H213">
        <f t="shared" si="31"/>
        <v>1.7681078520578675E-3</v>
      </c>
      <c r="I213">
        <f t="shared" si="34"/>
        <v>0.64640509312956607</v>
      </c>
      <c r="J213">
        <f t="shared" si="32"/>
        <v>1.1732259535399914</v>
      </c>
      <c r="K213">
        <f t="shared" si="33"/>
        <v>0.9408350090912343</v>
      </c>
      <c r="L213">
        <f t="shared" si="35"/>
        <v>11.018565574610092</v>
      </c>
      <c r="O213" s="5"/>
      <c r="P213" s="6"/>
    </row>
    <row r="214" spans="2:16" x14ac:dyDescent="0.2">
      <c r="B214" s="4">
        <v>7142.3400000203401</v>
      </c>
      <c r="C214" s="7">
        <f t="shared" si="27"/>
        <v>627.29999972507358</v>
      </c>
      <c r="D214" s="6">
        <v>1.2209000000000001</v>
      </c>
      <c r="E214">
        <f t="shared" si="28"/>
        <v>9.6209613869188344E-6</v>
      </c>
      <c r="F214">
        <f t="shared" si="29"/>
        <v>2.8862884160756503E-5</v>
      </c>
      <c r="G214">
        <f t="shared" si="30"/>
        <v>1.8105687226107385E-2</v>
      </c>
      <c r="H214">
        <f t="shared" si="31"/>
        <v>1.7689771995226182E-3</v>
      </c>
      <c r="I214">
        <f t="shared" si="34"/>
        <v>0.6517297143102726</v>
      </c>
      <c r="J214">
        <f t="shared" si="32"/>
        <v>1.1788826355230222</v>
      </c>
      <c r="K214">
        <f t="shared" si="33"/>
        <v>0.9412976010812818</v>
      </c>
      <c r="L214">
        <f t="shared" si="35"/>
        <v>11.395556177608675</v>
      </c>
      <c r="O214" s="5"/>
      <c r="P214" s="6"/>
    </row>
    <row r="215" spans="2:16" x14ac:dyDescent="0.2">
      <c r="B215" s="4">
        <v>7139.3399999476969</v>
      </c>
      <c r="C215" s="7">
        <f t="shared" si="27"/>
        <v>630.29999979771674</v>
      </c>
      <c r="D215" s="6">
        <v>1.2296</v>
      </c>
      <c r="E215">
        <f t="shared" si="28"/>
        <v>9.6895193065405829E-6</v>
      </c>
      <c r="F215">
        <f t="shared" si="29"/>
        <v>2.906855791962175E-5</v>
      </c>
      <c r="G215">
        <f t="shared" si="30"/>
        <v>1.8321912050857505E-2</v>
      </c>
      <c r="H215">
        <f t="shared" si="31"/>
        <v>1.7815827377614965E-3</v>
      </c>
      <c r="I215">
        <f t="shared" si="34"/>
        <v>0.65707446265297687</v>
      </c>
      <c r="J215">
        <f t="shared" si="32"/>
        <v>1.1845205248801987</v>
      </c>
      <c r="K215">
        <f t="shared" si="33"/>
        <v>0.94800518493696784</v>
      </c>
      <c r="L215">
        <f t="shared" si="35"/>
        <v>11.548301441584302</v>
      </c>
      <c r="O215" s="5"/>
      <c r="P215" s="6"/>
    </row>
    <row r="216" spans="2:16" x14ac:dyDescent="0.2">
      <c r="B216" s="4">
        <v>7136.3399998750538</v>
      </c>
      <c r="C216" s="7">
        <f t="shared" si="27"/>
        <v>633.2999998703599</v>
      </c>
      <c r="D216" s="6">
        <v>1.2217</v>
      </c>
      <c r="E216">
        <f t="shared" si="28"/>
        <v>9.6272655634357754E-6</v>
      </c>
      <c r="F216">
        <f t="shared" si="29"/>
        <v>2.8881796690307326E-5</v>
      </c>
      <c r="G216">
        <f t="shared" si="30"/>
        <v>1.829084184022739E-2</v>
      </c>
      <c r="H216">
        <f t="shared" si="31"/>
        <v>1.7701363294756183E-3</v>
      </c>
      <c r="I216">
        <f t="shared" si="34"/>
        <v>0.66238487176999206</v>
      </c>
      <c r="J216">
        <f t="shared" si="32"/>
        <v>1.1901584142373751</v>
      </c>
      <c r="K216">
        <f t="shared" si="33"/>
        <v>0.94191439040134484</v>
      </c>
      <c r="L216">
        <f t="shared" si="35"/>
        <v>11.583590415534314</v>
      </c>
      <c r="O216" s="5"/>
      <c r="P216" s="6"/>
    </row>
    <row r="217" spans="2:16" x14ac:dyDescent="0.2">
      <c r="B217" s="4">
        <v>7133.3399998024106</v>
      </c>
      <c r="C217" s="7">
        <f t="shared" si="27"/>
        <v>636.29999994300306</v>
      </c>
      <c r="D217" s="6">
        <v>1.2502</v>
      </c>
      <c r="E217">
        <f t="shared" si="28"/>
        <v>9.8518518518518504E-6</v>
      </c>
      <c r="F217">
        <f t="shared" si="29"/>
        <v>2.955555555555555E-5</v>
      </c>
      <c r="G217">
        <f t="shared" si="30"/>
        <v>1.8806199998315419E-2</v>
      </c>
      <c r="H217">
        <f t="shared" si="31"/>
        <v>1.8114303340512547E-3</v>
      </c>
      <c r="I217">
        <f t="shared" si="34"/>
        <v>0.66781916290373389</v>
      </c>
      <c r="J217">
        <f t="shared" si="32"/>
        <v>1.1957963035945516</v>
      </c>
      <c r="K217">
        <f t="shared" si="33"/>
        <v>0.96388750992859229</v>
      </c>
      <c r="L217">
        <f t="shared" si="35"/>
        <v>11.966385347614885</v>
      </c>
      <c r="O217" s="5"/>
      <c r="P217" s="6"/>
    </row>
    <row r="218" spans="2:16" x14ac:dyDescent="0.2">
      <c r="B218" s="4">
        <v>7130.4799997247756</v>
      </c>
      <c r="C218" s="7">
        <f t="shared" si="27"/>
        <v>639.16000002063811</v>
      </c>
      <c r="D218" s="6">
        <v>1.2386999999999999</v>
      </c>
      <c r="E218">
        <f t="shared" si="28"/>
        <v>9.7612293144208018E-6</v>
      </c>
      <c r="F218">
        <f t="shared" si="29"/>
        <v>2.9283687943262405E-5</v>
      </c>
      <c r="G218">
        <f t="shared" si="30"/>
        <v>1.871696198641996E-2</v>
      </c>
      <c r="H218">
        <f t="shared" si="31"/>
        <v>1.794767840976875E-3</v>
      </c>
      <c r="I218">
        <f t="shared" si="34"/>
        <v>0.67295219906826464</v>
      </c>
      <c r="J218">
        <f t="shared" si="32"/>
        <v>1.2011710914641454</v>
      </c>
      <c r="K218">
        <f t="shared" si="33"/>
        <v>0.9550211634526854</v>
      </c>
      <c r="L218">
        <f t="shared" si="35"/>
        <v>11.404854173443383</v>
      </c>
      <c r="O218" s="5"/>
      <c r="P218" s="6"/>
    </row>
    <row r="219" spans="2:16" x14ac:dyDescent="0.2">
      <c r="B219" s="4">
        <v>7127.4600000120699</v>
      </c>
      <c r="C219" s="7">
        <f t="shared" si="27"/>
        <v>642.17999973334372</v>
      </c>
      <c r="D219" s="6">
        <v>1.2335</v>
      </c>
      <c r="E219">
        <f t="shared" si="28"/>
        <v>9.7202521670606786E-6</v>
      </c>
      <c r="F219">
        <f t="shared" si="29"/>
        <v>2.9160756501182036E-5</v>
      </c>
      <c r="G219">
        <f t="shared" si="30"/>
        <v>1.8726454602153182E-2</v>
      </c>
      <c r="H219">
        <f t="shared" si="31"/>
        <v>1.7872334962823733E-3</v>
      </c>
      <c r="I219">
        <f t="shared" si="34"/>
        <v>0.67834964371357531</v>
      </c>
      <c r="J219">
        <f t="shared" si="32"/>
        <v>1.2068465660730303</v>
      </c>
      <c r="K219">
        <f t="shared" si="33"/>
        <v>0.95101203287227554</v>
      </c>
      <c r="L219">
        <f t="shared" si="35"/>
        <v>12.105925157182714</v>
      </c>
      <c r="O219" s="5"/>
      <c r="P219" s="6"/>
    </row>
    <row r="220" spans="2:16" x14ac:dyDescent="0.2">
      <c r="B220" s="4">
        <v>7124.4599999394268</v>
      </c>
      <c r="C220" s="7">
        <f t="shared" si="27"/>
        <v>645.17999980598688</v>
      </c>
      <c r="D220" s="6">
        <v>1.2365999999999999</v>
      </c>
      <c r="E220">
        <f t="shared" si="28"/>
        <v>9.74468085106383E-6</v>
      </c>
      <c r="F220">
        <f t="shared" si="29"/>
        <v>2.9234042553191492E-5</v>
      </c>
      <c r="G220">
        <f t="shared" si="30"/>
        <v>1.88612195687963E-2</v>
      </c>
      <c r="H220">
        <f t="shared" si="31"/>
        <v>1.7917251248502496E-3</v>
      </c>
      <c r="I220">
        <f t="shared" si="34"/>
        <v>0.68372481921828265</v>
      </c>
      <c r="J220">
        <f t="shared" si="32"/>
        <v>1.2124844554302068</v>
      </c>
      <c r="K220">
        <f t="shared" si="33"/>
        <v>0.95340209148751998</v>
      </c>
      <c r="L220">
        <f t="shared" si="35"/>
        <v>12.168881932398682</v>
      </c>
      <c r="O220" s="5"/>
      <c r="P220" s="6"/>
    </row>
    <row r="221" spans="2:16" x14ac:dyDescent="0.2">
      <c r="B221" s="4">
        <v>7121.4500000467524</v>
      </c>
      <c r="C221" s="7">
        <f t="shared" si="27"/>
        <v>648.18999969866127</v>
      </c>
      <c r="D221" s="6">
        <v>1.2342</v>
      </c>
      <c r="E221">
        <f t="shared" si="28"/>
        <v>9.7257683215130003E-6</v>
      </c>
      <c r="F221">
        <f t="shared" si="29"/>
        <v>2.9177304964539003E-5</v>
      </c>
      <c r="G221">
        <f t="shared" si="30"/>
        <v>1.8912437296172285E-2</v>
      </c>
      <c r="H221">
        <f t="shared" si="31"/>
        <v>1.7882477349912482E-3</v>
      </c>
      <c r="I221">
        <f t="shared" si="34"/>
        <v>0.68910744470868157</v>
      </c>
      <c r="J221">
        <f t="shared" si="32"/>
        <v>1.2181411374132374</v>
      </c>
      <c r="K221">
        <f t="shared" si="33"/>
        <v>0.95155172352733053</v>
      </c>
      <c r="L221">
        <f t="shared" si="35"/>
        <v>12.299715129161589</v>
      </c>
      <c r="O221" s="5"/>
      <c r="P221" s="6"/>
    </row>
    <row r="222" spans="2:16" x14ac:dyDescent="0.2">
      <c r="B222" s="4">
        <v>7118.5400002403185</v>
      </c>
      <c r="C222" s="7">
        <f t="shared" si="27"/>
        <v>651.09999950509518</v>
      </c>
      <c r="D222" s="6">
        <v>1.2242</v>
      </c>
      <c r="E222">
        <f t="shared" si="28"/>
        <v>9.6469661150512211E-6</v>
      </c>
      <c r="F222">
        <f t="shared" si="29"/>
        <v>2.8940898345153662E-5</v>
      </c>
      <c r="G222">
        <f t="shared" si="30"/>
        <v>1.8843418898206558E-2</v>
      </c>
      <c r="H222">
        <f t="shared" si="31"/>
        <v>1.7737586105787443E-3</v>
      </c>
      <c r="I222">
        <f t="shared" si="34"/>
        <v>0.69426908192212622</v>
      </c>
      <c r="J222">
        <f t="shared" si="32"/>
        <v>1.2236098895935081</v>
      </c>
      <c r="K222">
        <f t="shared" si="33"/>
        <v>0.943841857026542</v>
      </c>
      <c r="L222">
        <f t="shared" si="35"/>
        <v>11.900880742620156</v>
      </c>
      <c r="O222" s="5"/>
      <c r="P222" s="6"/>
    </row>
    <row r="223" spans="2:16" x14ac:dyDescent="0.2">
      <c r="B223" s="4">
        <v>7115.5400001676753</v>
      </c>
      <c r="C223" s="7">
        <f t="shared" si="27"/>
        <v>654.09999957773834</v>
      </c>
      <c r="D223" s="6">
        <v>1.2274</v>
      </c>
      <c r="E223">
        <f t="shared" si="28"/>
        <v>9.6721828211189918E-6</v>
      </c>
      <c r="F223">
        <f t="shared" si="29"/>
        <v>2.9016548463356974E-5</v>
      </c>
      <c r="G223">
        <f t="shared" si="30"/>
        <v>1.897972433762922E-2</v>
      </c>
      <c r="H223">
        <f t="shared" si="31"/>
        <v>1.7783951303907458E-3</v>
      </c>
      <c r="I223">
        <f t="shared" si="34"/>
        <v>0.69960426744248672</v>
      </c>
      <c r="J223">
        <f t="shared" si="32"/>
        <v>1.2292477789506846</v>
      </c>
      <c r="K223">
        <f t="shared" si="33"/>
        <v>0.94630901430679448</v>
      </c>
      <c r="L223">
        <f t="shared" si="35"/>
        <v>12.414637981841704</v>
      </c>
      <c r="O223" s="5"/>
      <c r="P223" s="6"/>
    </row>
    <row r="224" spans="2:16" x14ac:dyDescent="0.2">
      <c r="B224" s="4">
        <v>7112.5300002750009</v>
      </c>
      <c r="C224" s="7">
        <f t="shared" si="27"/>
        <v>657.10999947041273</v>
      </c>
      <c r="D224" s="6">
        <v>1.2270000000000001</v>
      </c>
      <c r="E224">
        <f t="shared" si="28"/>
        <v>9.6690307328605196E-6</v>
      </c>
      <c r="F224">
        <f t="shared" si="29"/>
        <v>2.9007092198581559E-5</v>
      </c>
      <c r="G224">
        <f t="shared" si="30"/>
        <v>1.9060850339248141E-2</v>
      </c>
      <c r="H224">
        <f t="shared" si="31"/>
        <v>1.7778155654142455E-3</v>
      </c>
      <c r="I224">
        <f t="shared" si="34"/>
        <v>0.70495549210357844</v>
      </c>
      <c r="J224">
        <f t="shared" si="32"/>
        <v>1.2349044609337154</v>
      </c>
      <c r="K224">
        <f t="shared" si="33"/>
        <v>0.94600061964676274</v>
      </c>
      <c r="L224">
        <f t="shared" si="35"/>
        <v>12.566825159429595</v>
      </c>
      <c r="O224" s="5"/>
      <c r="P224" s="6"/>
    </row>
    <row r="225" spans="2:16" x14ac:dyDescent="0.2">
      <c r="B225" s="4">
        <v>7109.5300002023578</v>
      </c>
      <c r="C225" s="7">
        <f t="shared" si="27"/>
        <v>660.10999954305589</v>
      </c>
      <c r="D225" s="6">
        <v>1.2195</v>
      </c>
      <c r="E225">
        <f t="shared" si="28"/>
        <v>9.6099290780141843E-6</v>
      </c>
      <c r="F225">
        <f t="shared" si="29"/>
        <v>2.8829787234042553E-5</v>
      </c>
      <c r="G225">
        <f t="shared" si="30"/>
        <v>1.9030830837890228E-2</v>
      </c>
      <c r="H225">
        <f t="shared" si="31"/>
        <v>1.7669487221048676E-3</v>
      </c>
      <c r="I225">
        <f t="shared" si="34"/>
        <v>0.71025633839824975</v>
      </c>
      <c r="J225">
        <f t="shared" si="32"/>
        <v>1.2405423502908919</v>
      </c>
      <c r="K225">
        <f t="shared" si="33"/>
        <v>0.94021821977117137</v>
      </c>
      <c r="L225">
        <f t="shared" si="35"/>
        <v>12.562442039895517</v>
      </c>
      <c r="O225" s="5"/>
      <c r="P225" s="6"/>
    </row>
    <row r="226" spans="2:16" x14ac:dyDescent="0.2">
      <c r="B226" s="4">
        <v>7106.5300001297146</v>
      </c>
      <c r="C226" s="7">
        <f t="shared" si="27"/>
        <v>663.10999961569905</v>
      </c>
      <c r="D226" s="6">
        <v>1.2199</v>
      </c>
      <c r="E226">
        <f t="shared" si="28"/>
        <v>9.6130811662726548E-6</v>
      </c>
      <c r="F226">
        <f t="shared" si="29"/>
        <v>2.8839243498817964E-5</v>
      </c>
      <c r="G226">
        <f t="shared" si="30"/>
        <v>1.9123590745418233E-2</v>
      </c>
      <c r="H226">
        <f t="shared" si="31"/>
        <v>1.7675282870813676E-3</v>
      </c>
      <c r="I226">
        <f t="shared" si="34"/>
        <v>0.71555892338789273</v>
      </c>
      <c r="J226">
        <f t="shared" si="32"/>
        <v>1.2461802396480683</v>
      </c>
      <c r="K226">
        <f t="shared" si="33"/>
        <v>0.94052661443120289</v>
      </c>
      <c r="L226">
        <f t="shared" si="35"/>
        <v>12.681044558908782</v>
      </c>
      <c r="O226" s="5"/>
      <c r="P226" s="6"/>
    </row>
    <row r="227" spans="2:16" x14ac:dyDescent="0.2">
      <c r="B227" s="4">
        <v>7103.5300000570714</v>
      </c>
      <c r="C227" s="7">
        <f t="shared" si="27"/>
        <v>666.10999968834221</v>
      </c>
      <c r="D227" s="6">
        <v>1.2113</v>
      </c>
      <c r="E227">
        <f t="shared" si="28"/>
        <v>9.545311268715524E-6</v>
      </c>
      <c r="F227">
        <f t="shared" si="29"/>
        <v>2.863593380614657E-5</v>
      </c>
      <c r="G227">
        <f t="shared" si="30"/>
        <v>1.907468185868768E-2</v>
      </c>
      <c r="H227">
        <f t="shared" si="31"/>
        <v>1.7550676400866143E-3</v>
      </c>
      <c r="I227">
        <f t="shared" si="34"/>
        <v>0.7208241264356462</v>
      </c>
      <c r="J227">
        <f t="shared" si="32"/>
        <v>1.251818129005245</v>
      </c>
      <c r="K227">
        <f t="shared" si="33"/>
        <v>0.93389612924052479</v>
      </c>
      <c r="L227">
        <f t="shared" si="35"/>
        <v>12.705836634609716</v>
      </c>
      <c r="O227" s="5"/>
      <c r="P227" s="6"/>
    </row>
    <row r="228" spans="2:16" x14ac:dyDescent="0.2">
      <c r="B228" s="4">
        <v>7100.5099997157231</v>
      </c>
      <c r="C228" s="7">
        <f t="shared" si="27"/>
        <v>669.13000002969056</v>
      </c>
      <c r="D228" s="6">
        <v>1.2110000000000001</v>
      </c>
      <c r="E228">
        <f t="shared" si="28"/>
        <v>9.5429472025216711E-6</v>
      </c>
      <c r="F228">
        <f t="shared" si="29"/>
        <v>2.8628841607565015E-5</v>
      </c>
      <c r="G228">
        <f t="shared" si="30"/>
        <v>1.9156416785719985E-2</v>
      </c>
      <c r="H228">
        <f t="shared" si="31"/>
        <v>1.7546329663542391E-3</v>
      </c>
      <c r="I228">
        <f t="shared" si="34"/>
        <v>0.72612311859297707</v>
      </c>
      <c r="J228">
        <f t="shared" si="32"/>
        <v>1.2574936047955358</v>
      </c>
      <c r="K228">
        <f t="shared" si="33"/>
        <v>0.93366483324550109</v>
      </c>
      <c r="L228">
        <f t="shared" si="35"/>
        <v>12.903588843976431</v>
      </c>
      <c r="O228" s="5"/>
      <c r="P228" s="6"/>
    </row>
    <row r="229" spans="2:16" x14ac:dyDescent="0.2">
      <c r="B229" s="4">
        <v>7097.4999998230487</v>
      </c>
      <c r="C229" s="7">
        <f t="shared" si="27"/>
        <v>672.13999992236495</v>
      </c>
      <c r="D229" s="6">
        <v>1.1880999999999999</v>
      </c>
      <c r="E229">
        <f t="shared" si="28"/>
        <v>9.3624901497241898E-6</v>
      </c>
      <c r="F229">
        <f t="shared" si="29"/>
        <v>2.8087470449172569E-5</v>
      </c>
      <c r="G229">
        <f t="shared" si="30"/>
        <v>1.887871238552628E-2</v>
      </c>
      <c r="H229">
        <f t="shared" si="31"/>
        <v>1.7214528714496044E-3</v>
      </c>
      <c r="I229">
        <f t="shared" si="34"/>
        <v>0.73130469155128441</v>
      </c>
      <c r="J229">
        <f t="shared" si="32"/>
        <v>1.2631502867785667</v>
      </c>
      <c r="K229">
        <f t="shared" si="33"/>
        <v>0.9160092389586949</v>
      </c>
      <c r="L229">
        <f t="shared" si="35"/>
        <v>12.731434413189959</v>
      </c>
      <c r="O229" s="5"/>
      <c r="P229" s="6"/>
    </row>
    <row r="230" spans="2:16" x14ac:dyDescent="0.2">
      <c r="B230" s="4">
        <v>7094.5699997479096</v>
      </c>
      <c r="C230" s="7">
        <f t="shared" si="27"/>
        <v>675.06999999750406</v>
      </c>
      <c r="D230" s="6">
        <v>1.2015</v>
      </c>
      <c r="E230">
        <f t="shared" si="28"/>
        <v>9.4680851063829783E-6</v>
      </c>
      <c r="F230">
        <f t="shared" si="29"/>
        <v>2.8404255319148935E-5</v>
      </c>
      <c r="G230">
        <f t="shared" si="30"/>
        <v>1.9174860638226977E-2</v>
      </c>
      <c r="H230">
        <f t="shared" si="31"/>
        <v>1.7408682981623603E-3</v>
      </c>
      <c r="I230">
        <f t="shared" si="34"/>
        <v>0.73640543579570739</v>
      </c>
      <c r="J230">
        <f t="shared" si="32"/>
        <v>1.2686566253919518</v>
      </c>
      <c r="K230">
        <f t="shared" si="33"/>
        <v>0.9263404600697519</v>
      </c>
      <c r="L230">
        <f t="shared" si="35"/>
        <v>12.642338121219565</v>
      </c>
      <c r="O230" s="5"/>
      <c r="P230" s="6"/>
    </row>
    <row r="231" spans="2:16" x14ac:dyDescent="0.2">
      <c r="B231" s="4">
        <v>7091.5699996752664</v>
      </c>
      <c r="C231" s="7">
        <f t="shared" si="27"/>
        <v>678.07000007014722</v>
      </c>
      <c r="D231" s="6">
        <v>1.1887000000000001</v>
      </c>
      <c r="E231">
        <f t="shared" si="28"/>
        <v>9.3672182821118989E-6</v>
      </c>
      <c r="F231">
        <f t="shared" si="29"/>
        <v>2.8101654846335697E-5</v>
      </c>
      <c r="G231">
        <f t="shared" si="30"/>
        <v>1.9054889103626099E-2</v>
      </c>
      <c r="H231">
        <f t="shared" si="31"/>
        <v>1.722322218914355E-3</v>
      </c>
      <c r="I231">
        <f t="shared" si="34"/>
        <v>0.7415724025775654</v>
      </c>
      <c r="J231">
        <f t="shared" si="32"/>
        <v>1.2742945147491282</v>
      </c>
      <c r="K231">
        <f t="shared" si="33"/>
        <v>0.91647183094874241</v>
      </c>
      <c r="L231">
        <f t="shared" si="35"/>
        <v>12.920548968695559</v>
      </c>
      <c r="O231" s="5"/>
      <c r="P231" s="6"/>
    </row>
    <row r="232" spans="2:16" x14ac:dyDescent="0.2">
      <c r="B232" s="4">
        <v>7088.5599997825921</v>
      </c>
      <c r="C232" s="7">
        <f t="shared" si="27"/>
        <v>681.0799999628216</v>
      </c>
      <c r="D232" s="6">
        <v>1.1752</v>
      </c>
      <c r="E232">
        <f t="shared" si="28"/>
        <v>9.2608353033884927E-6</v>
      </c>
      <c r="F232">
        <f t="shared" si="29"/>
        <v>2.7782505910165478E-5</v>
      </c>
      <c r="G232">
        <f t="shared" si="30"/>
        <v>1.8922109124262596E-2</v>
      </c>
      <c r="H232">
        <f t="shared" si="31"/>
        <v>1.7027619009574743E-3</v>
      </c>
      <c r="I232">
        <f t="shared" si="34"/>
        <v>0.74669771571669741</v>
      </c>
      <c r="J232">
        <f t="shared" si="32"/>
        <v>1.2799511967321591</v>
      </c>
      <c r="K232">
        <f t="shared" si="33"/>
        <v>0.90606351117267769</v>
      </c>
      <c r="L232">
        <f t="shared" si="35"/>
        <v>12.930427854202895</v>
      </c>
      <c r="O232" s="5"/>
      <c r="P232" s="6"/>
    </row>
    <row r="233" spans="2:16" x14ac:dyDescent="0.2">
      <c r="B233" s="4">
        <v>7085.5400000698864</v>
      </c>
      <c r="C233" s="7">
        <f t="shared" si="27"/>
        <v>684.09999967552722</v>
      </c>
      <c r="D233" s="6">
        <v>1.1868000000000001</v>
      </c>
      <c r="E233">
        <f t="shared" si="28"/>
        <v>9.3522458628841607E-6</v>
      </c>
      <c r="F233">
        <f t="shared" si="29"/>
        <v>2.8056737588652482E-5</v>
      </c>
      <c r="G233">
        <f t="shared" si="30"/>
        <v>1.9193614175293514E-2</v>
      </c>
      <c r="H233">
        <f t="shared" si="31"/>
        <v>1.7195692852759793E-3</v>
      </c>
      <c r="I233">
        <f t="shared" si="34"/>
        <v>0.75189081446420825</v>
      </c>
      <c r="J233">
        <f t="shared" si="32"/>
        <v>1.2856266713410438</v>
      </c>
      <c r="K233">
        <f t="shared" si="33"/>
        <v>0.91500695631359263</v>
      </c>
      <c r="L233">
        <f t="shared" si="35"/>
        <v>13.217885870005665</v>
      </c>
      <c r="O233" s="5"/>
      <c r="P233" s="6"/>
    </row>
    <row r="234" spans="2:16" x14ac:dyDescent="0.2">
      <c r="B234" s="4">
        <v>7082.6199998147786</v>
      </c>
      <c r="C234" s="7">
        <f t="shared" si="27"/>
        <v>687.01999993063509</v>
      </c>
      <c r="D234" s="6">
        <v>1.1617999999999999</v>
      </c>
      <c r="E234">
        <f t="shared" si="28"/>
        <v>9.1552403467297075E-6</v>
      </c>
      <c r="F234">
        <f t="shared" si="29"/>
        <v>2.7465721040189123E-5</v>
      </c>
      <c r="G234">
        <f t="shared" si="30"/>
        <v>1.8869499667125575E-2</v>
      </c>
      <c r="H234">
        <f t="shared" si="31"/>
        <v>1.6833464742447191E-3</v>
      </c>
      <c r="I234">
        <f t="shared" si="34"/>
        <v>0.75680618659843779</v>
      </c>
      <c r="J234">
        <f t="shared" si="32"/>
        <v>1.2911142173285748</v>
      </c>
      <c r="K234">
        <f t="shared" si="33"/>
        <v>0.89573229006162103</v>
      </c>
      <c r="L234">
        <f t="shared" si="35"/>
        <v>12.618025464782423</v>
      </c>
      <c r="O234" s="5"/>
      <c r="P234" s="6"/>
    </row>
    <row r="235" spans="2:16" x14ac:dyDescent="0.2">
      <c r="B235" s="4">
        <v>7079.6199997421354</v>
      </c>
      <c r="C235" s="7">
        <f t="shared" si="27"/>
        <v>690.02000000327826</v>
      </c>
      <c r="D235" s="6">
        <v>1.1529</v>
      </c>
      <c r="E235">
        <f t="shared" si="28"/>
        <v>9.0851063829787238E-6</v>
      </c>
      <c r="F235">
        <f t="shared" si="29"/>
        <v>2.725531914893617E-5</v>
      </c>
      <c r="G235">
        <f t="shared" si="30"/>
        <v>1.8806715319238287E-2</v>
      </c>
      <c r="H235">
        <f t="shared" si="31"/>
        <v>1.6704511535175907E-3</v>
      </c>
      <c r="I235">
        <f t="shared" si="34"/>
        <v>0.76181754018033743</v>
      </c>
      <c r="J235">
        <f t="shared" si="32"/>
        <v>1.2967521066857512</v>
      </c>
      <c r="K235">
        <f t="shared" si="33"/>
        <v>0.88887050887591923</v>
      </c>
      <c r="L235">
        <f t="shared" si="35"/>
        <v>12.977010018872789</v>
      </c>
      <c r="O235" s="5"/>
      <c r="P235" s="6"/>
    </row>
    <row r="236" spans="2:16" x14ac:dyDescent="0.2">
      <c r="B236" s="4">
        <v>7076.6199996694922</v>
      </c>
      <c r="C236" s="7">
        <f t="shared" si="27"/>
        <v>693.02000007592142</v>
      </c>
      <c r="D236" s="6">
        <v>1.1464000000000001</v>
      </c>
      <c r="E236">
        <f t="shared" si="28"/>
        <v>9.0338849487785665E-6</v>
      </c>
      <c r="F236">
        <f t="shared" si="29"/>
        <v>2.7101654846335699E-5</v>
      </c>
      <c r="G236">
        <f t="shared" si="30"/>
        <v>1.8781988843665161E-2</v>
      </c>
      <c r="H236">
        <f t="shared" si="31"/>
        <v>1.6610332226494632E-3</v>
      </c>
      <c r="I236">
        <f t="shared" si="34"/>
        <v>0.76680063996894854</v>
      </c>
      <c r="J236">
        <f t="shared" si="32"/>
        <v>1.3023899960429279</v>
      </c>
      <c r="K236">
        <f t="shared" si="33"/>
        <v>0.88385909565040677</v>
      </c>
      <c r="L236">
        <f t="shared" si="35"/>
        <v>13.016294225044364</v>
      </c>
      <c r="O236" s="5"/>
      <c r="P236" s="6"/>
    </row>
    <row r="237" spans="2:16" x14ac:dyDescent="0.2">
      <c r="B237" s="4">
        <v>7073.5999999567866</v>
      </c>
      <c r="C237" s="7">
        <f t="shared" si="27"/>
        <v>696.03999978862703</v>
      </c>
      <c r="D237" s="6">
        <v>1.1344000000000001</v>
      </c>
      <c r="E237">
        <f t="shared" si="28"/>
        <v>8.939322301024428E-6</v>
      </c>
      <c r="F237">
        <f t="shared" si="29"/>
        <v>2.6817966903073284E-5</v>
      </c>
      <c r="G237">
        <f t="shared" si="30"/>
        <v>1.8666377677546534E-2</v>
      </c>
      <c r="H237">
        <f t="shared" si="31"/>
        <v>1.6436462733544581E-3</v>
      </c>
      <c r="I237">
        <f t="shared" si="34"/>
        <v>0.77176445124226867</v>
      </c>
      <c r="J237">
        <f t="shared" si="32"/>
        <v>1.3080654706518127</v>
      </c>
      <c r="K237">
        <f t="shared" si="33"/>
        <v>0.87460725584946031</v>
      </c>
      <c r="L237">
        <f t="shared" si="35"/>
        <v>13.07916124060368</v>
      </c>
      <c r="O237" s="5"/>
      <c r="P237" s="6"/>
    </row>
    <row r="238" spans="2:16" x14ac:dyDescent="0.2">
      <c r="B238" s="4">
        <v>7061.6700002923608</v>
      </c>
      <c r="C238" s="7">
        <f t="shared" si="27"/>
        <v>707.96999945305288</v>
      </c>
      <c r="D238" s="6">
        <v>1.0775999999999999</v>
      </c>
      <c r="E238">
        <f t="shared" si="28"/>
        <v>8.4917257683215132E-6</v>
      </c>
      <c r="F238">
        <f t="shared" si="29"/>
        <v>2.547517730496454E-5</v>
      </c>
      <c r="G238">
        <f t="shared" si="30"/>
        <v>1.8035661262662171E-2</v>
      </c>
      <c r="H238">
        <f t="shared" si="31"/>
        <v>1.5613480466914352E-3</v>
      </c>
      <c r="I238">
        <f t="shared" si="34"/>
        <v>0.79039133291534946</v>
      </c>
      <c r="J238">
        <f t="shared" si="32"/>
        <v>1.3304854761553213</v>
      </c>
      <c r="K238">
        <f t="shared" si="33"/>
        <v>0.83081521412498094</v>
      </c>
      <c r="L238">
        <f t="shared" si="35"/>
        <v>50.776890449900733</v>
      </c>
      <c r="O238" s="5"/>
      <c r="P238" s="6"/>
    </row>
    <row r="239" spans="2:16" x14ac:dyDescent="0.2">
      <c r="B239" s="4">
        <v>7058.6700002197176</v>
      </c>
      <c r="C239" s="7">
        <f t="shared" si="27"/>
        <v>710.96999952569604</v>
      </c>
      <c r="D239" s="6">
        <v>1.0611999999999999</v>
      </c>
      <c r="E239">
        <f t="shared" si="28"/>
        <v>8.3624901497241926E-6</v>
      </c>
      <c r="F239">
        <f t="shared" si="29"/>
        <v>2.5087470449172578E-5</v>
      </c>
      <c r="G239">
        <f t="shared" si="30"/>
        <v>1.7836438853349141E-2</v>
      </c>
      <c r="H239">
        <f t="shared" si="31"/>
        <v>1.5375858826549287E-3</v>
      </c>
      <c r="I239">
        <f t="shared" si="34"/>
        <v>0.79500409067500932</v>
      </c>
      <c r="J239">
        <f t="shared" si="32"/>
        <v>1.336123365512498</v>
      </c>
      <c r="K239">
        <f t="shared" si="33"/>
        <v>0.81817103306368766</v>
      </c>
      <c r="L239">
        <f t="shared" si="35"/>
        <v>12.681173230172574</v>
      </c>
      <c r="O239" s="5"/>
      <c r="P239" s="6"/>
    </row>
    <row r="240" spans="2:16" x14ac:dyDescent="0.2">
      <c r="B240" s="4">
        <v>7055.6700001470745</v>
      </c>
      <c r="C240" s="7">
        <f t="shared" si="27"/>
        <v>713.9699995983392</v>
      </c>
      <c r="D240" s="6">
        <v>1.044</v>
      </c>
      <c r="E240">
        <f t="shared" si="28"/>
        <v>8.2269503546099292E-6</v>
      </c>
      <c r="F240">
        <f t="shared" si="29"/>
        <v>2.4680851063829789E-5</v>
      </c>
      <c r="G240">
        <f t="shared" si="30"/>
        <v>1.7621387224129224E-2</v>
      </c>
      <c r="H240">
        <f t="shared" si="31"/>
        <v>1.5126645886654217E-3</v>
      </c>
      <c r="I240">
        <f t="shared" si="34"/>
        <v>0.79954208455089038</v>
      </c>
      <c r="J240">
        <f t="shared" si="32"/>
        <v>1.3417612548696745</v>
      </c>
      <c r="K240">
        <f t="shared" si="33"/>
        <v>0.80491006268233123</v>
      </c>
      <c r="L240">
        <f t="shared" si="35"/>
        <v>12.581142133978357</v>
      </c>
      <c r="O240" s="5"/>
      <c r="P240" s="6"/>
    </row>
    <row r="241" spans="2:16" x14ac:dyDescent="0.2">
      <c r="B241" s="4">
        <v>7052.6499998057261</v>
      </c>
      <c r="C241" s="7">
        <f t="shared" si="27"/>
        <v>716.98999993968755</v>
      </c>
      <c r="D241" s="6">
        <v>1.0277000000000001</v>
      </c>
      <c r="E241">
        <f t="shared" si="28"/>
        <v>8.0985027580772262E-6</v>
      </c>
      <c r="F241">
        <f t="shared" si="29"/>
        <v>2.429550827423168E-5</v>
      </c>
      <c r="G241">
        <f t="shared" si="30"/>
        <v>1.7419636476076052E-2</v>
      </c>
      <c r="H241">
        <f t="shared" si="31"/>
        <v>1.48904731587304E-3</v>
      </c>
      <c r="I241">
        <f t="shared" si="34"/>
        <v>0.80403900795311078</v>
      </c>
      <c r="J241">
        <f t="shared" si="32"/>
        <v>1.3474367306599653</v>
      </c>
      <c r="K241">
        <f t="shared" si="33"/>
        <v>0.79234298028604577</v>
      </c>
      <c r="L241">
        <f t="shared" si="35"/>
        <v>12.572971278084102</v>
      </c>
      <c r="O241" s="5"/>
      <c r="P241" s="6"/>
    </row>
    <row r="242" spans="2:16" x14ac:dyDescent="0.2">
      <c r="B242" s="4">
        <v>7049.7600002679974</v>
      </c>
      <c r="C242" s="7">
        <f t="shared" si="27"/>
        <v>719.87999947741628</v>
      </c>
      <c r="D242" s="6">
        <v>1.0094000000000001</v>
      </c>
      <c r="E242">
        <f t="shared" si="28"/>
        <v>7.9542947202521673E-6</v>
      </c>
      <c r="F242">
        <f t="shared" si="29"/>
        <v>2.38628841607565E-5</v>
      </c>
      <c r="G242">
        <f t="shared" si="30"/>
        <v>1.7178413037175034E-2</v>
      </c>
      <c r="H242">
        <f t="shared" si="31"/>
        <v>1.4625322181981578E-3</v>
      </c>
      <c r="I242">
        <f t="shared" si="34"/>
        <v>0.80826572538761687</v>
      </c>
      <c r="J242">
        <f t="shared" si="32"/>
        <v>1.3528678964071217</v>
      </c>
      <c r="K242">
        <f t="shared" si="33"/>
        <v>0.77823392458960272</v>
      </c>
      <c r="L242">
        <f t="shared" si="35"/>
        <v>11.912959543846309</v>
      </c>
      <c r="O242" s="5"/>
      <c r="P242" s="6"/>
    </row>
    <row r="243" spans="2:16" x14ac:dyDescent="0.2">
      <c r="B243" s="4">
        <v>7046.7600001953542</v>
      </c>
      <c r="C243" s="7">
        <f t="shared" si="27"/>
        <v>722.87999955005944</v>
      </c>
      <c r="D243" s="6">
        <v>0.98750000000000004</v>
      </c>
      <c r="E243">
        <f t="shared" si="28"/>
        <v>7.7817178881008673E-6</v>
      </c>
      <c r="F243">
        <f t="shared" si="29"/>
        <v>2.3345153664302604E-5</v>
      </c>
      <c r="G243">
        <f t="shared" si="30"/>
        <v>1.6875744670347134E-2</v>
      </c>
      <c r="H243">
        <f t="shared" si="31"/>
        <v>1.4308010357347739E-3</v>
      </c>
      <c r="I243">
        <f t="shared" si="34"/>
        <v>0.81255812859875909</v>
      </c>
      <c r="J243">
        <f t="shared" si="32"/>
        <v>1.3585057857642981</v>
      </c>
      <c r="K243">
        <f t="shared" si="33"/>
        <v>0.76134931695287555</v>
      </c>
      <c r="L243">
        <f t="shared" si="35"/>
        <v>12.199138595102108</v>
      </c>
      <c r="O243" s="5"/>
      <c r="P243" s="6"/>
    </row>
    <row r="244" spans="2:16" x14ac:dyDescent="0.2">
      <c r="B244" s="4">
        <v>7043.7300000339746</v>
      </c>
      <c r="C244" s="7">
        <f t="shared" si="27"/>
        <v>725.90999971143901</v>
      </c>
      <c r="D244" s="6">
        <v>0.96609999999999996</v>
      </c>
      <c r="E244">
        <f t="shared" si="28"/>
        <v>7.6130811662726553E-6</v>
      </c>
      <c r="F244">
        <f t="shared" si="29"/>
        <v>2.2839243498817968E-5</v>
      </c>
      <c r="G244">
        <f t="shared" si="30"/>
        <v>1.6579235241636438E-2</v>
      </c>
      <c r="H244">
        <f t="shared" si="31"/>
        <v>1.3997943094920151E-3</v>
      </c>
      <c r="I244">
        <f t="shared" si="34"/>
        <v>0.81679950558241809</v>
      </c>
      <c r="J244">
        <f t="shared" si="32"/>
        <v>1.3642000541804433</v>
      </c>
      <c r="K244">
        <f t="shared" si="33"/>
        <v>0.74485020264118784</v>
      </c>
      <c r="L244">
        <f t="shared" si="35"/>
        <v>12.155383623369724</v>
      </c>
      <c r="O244" s="5"/>
      <c r="P244" s="6"/>
    </row>
    <row r="245" spans="2:16" x14ac:dyDescent="0.2">
      <c r="B245" s="4">
        <v>7040.7900001388043</v>
      </c>
      <c r="C245" s="7">
        <f t="shared" si="27"/>
        <v>728.84999960660934</v>
      </c>
      <c r="D245" s="6">
        <v>0.96009999999999995</v>
      </c>
      <c r="E245">
        <f t="shared" si="28"/>
        <v>7.5657998423955869E-6</v>
      </c>
      <c r="F245">
        <f t="shared" si="29"/>
        <v>2.2697399527186762E-5</v>
      </c>
      <c r="G245">
        <f t="shared" si="30"/>
        <v>1.6542999636461126E-2</v>
      </c>
      <c r="H245">
        <f t="shared" si="31"/>
        <v>1.3911008348445127E-3</v>
      </c>
      <c r="I245">
        <f t="shared" si="34"/>
        <v>0.82088934189103235</v>
      </c>
      <c r="J245">
        <f t="shared" si="32"/>
        <v>1.3697251854196826</v>
      </c>
      <c r="K245">
        <f t="shared" si="33"/>
        <v>0.74022428274071472</v>
      </c>
      <c r="L245">
        <f t="shared" si="35"/>
        <v>11.816217551633089</v>
      </c>
      <c r="O245" s="5"/>
      <c r="P245" s="6"/>
    </row>
    <row r="246" spans="2:16" x14ac:dyDescent="0.2">
      <c r="B246" s="4">
        <v>7037.850000243634</v>
      </c>
      <c r="C246" s="7">
        <f t="shared" si="27"/>
        <v>731.78999950177968</v>
      </c>
      <c r="D246" s="6">
        <v>0.94530000000000003</v>
      </c>
      <c r="E246">
        <f t="shared" si="28"/>
        <v>7.4491725768321508E-6</v>
      </c>
      <c r="F246">
        <f t="shared" si="29"/>
        <v>2.2347517730496452E-5</v>
      </c>
      <c r="G246">
        <f t="shared" si="30"/>
        <v>1.6353689988866011E-2</v>
      </c>
      <c r="H246">
        <f t="shared" si="31"/>
        <v>1.3696569307140066E-3</v>
      </c>
      <c r="I246">
        <f t="shared" si="34"/>
        <v>0.82491613312375089</v>
      </c>
      <c r="J246">
        <f t="shared" si="32"/>
        <v>1.3752503166589218</v>
      </c>
      <c r="K246">
        <f t="shared" si="33"/>
        <v>0.72881368031954752</v>
      </c>
      <c r="L246">
        <f t="shared" si="35"/>
        <v>11.728117034846566</v>
      </c>
      <c r="O246" s="5"/>
      <c r="P246" s="6"/>
    </row>
    <row r="247" spans="2:16" x14ac:dyDescent="0.2">
      <c r="B247" s="4">
        <v>7034.8399997223169</v>
      </c>
      <c r="C247" s="7">
        <f t="shared" si="27"/>
        <v>734.8000000230968</v>
      </c>
      <c r="D247" s="6">
        <v>0.92649999999999999</v>
      </c>
      <c r="E247">
        <f t="shared" si="28"/>
        <v>7.301024428684003E-6</v>
      </c>
      <c r="F247">
        <f t="shared" si="29"/>
        <v>2.1903073286052008E-5</v>
      </c>
      <c r="G247">
        <f t="shared" si="30"/>
        <v>1.6094378251096907E-2</v>
      </c>
      <c r="H247">
        <f t="shared" si="31"/>
        <v>1.3424173768184992E-3</v>
      </c>
      <c r="I247">
        <f t="shared" si="34"/>
        <v>0.82895681012779976</v>
      </c>
      <c r="J247">
        <f t="shared" si="32"/>
        <v>1.3809069998233587</v>
      </c>
      <c r="K247">
        <f t="shared" si="33"/>
        <v>0.71431913129806501</v>
      </c>
      <c r="L247">
        <f t="shared" si="35"/>
        <v>11.86557169146668</v>
      </c>
      <c r="O247" s="5"/>
      <c r="P247" s="6"/>
    </row>
    <row r="248" spans="2:16" x14ac:dyDescent="0.2">
      <c r="B248" s="4">
        <v>7031.8200000096112</v>
      </c>
      <c r="C248" s="7">
        <f t="shared" si="27"/>
        <v>737.81999973580241</v>
      </c>
      <c r="D248" s="6">
        <v>0.9173</v>
      </c>
      <c r="E248">
        <f t="shared" si="28"/>
        <v>7.2285263987391647E-6</v>
      </c>
      <c r="F248">
        <f t="shared" si="29"/>
        <v>2.1685579196217493E-5</v>
      </c>
      <c r="G248">
        <f t="shared" si="30"/>
        <v>1.6000054036823912E-2</v>
      </c>
      <c r="H248">
        <f t="shared" si="31"/>
        <v>1.3290873823589954E-3</v>
      </c>
      <c r="I248">
        <f t="shared" si="34"/>
        <v>0.83297065364068457</v>
      </c>
      <c r="J248">
        <f t="shared" si="32"/>
        <v>1.3865824744322435</v>
      </c>
      <c r="K248">
        <f t="shared" si="33"/>
        <v>0.70722605411733952</v>
      </c>
      <c r="L248">
        <f t="shared" si="35"/>
        <v>11.883859800471669</v>
      </c>
      <c r="O248" s="5"/>
      <c r="P248" s="6"/>
    </row>
    <row r="249" spans="2:16" x14ac:dyDescent="0.2">
      <c r="B249" s="4">
        <v>7028.8199999369681</v>
      </c>
      <c r="C249" s="7">
        <f t="shared" si="27"/>
        <v>740.81999980844557</v>
      </c>
      <c r="D249" s="6">
        <v>0.90069999999999995</v>
      </c>
      <c r="E249">
        <f t="shared" si="28"/>
        <v>7.097714736012608E-6</v>
      </c>
      <c r="F249">
        <f t="shared" si="29"/>
        <v>2.1293144208037826E-5</v>
      </c>
      <c r="G249">
        <f t="shared" si="30"/>
        <v>1.5774387088119787E-2</v>
      </c>
      <c r="H249">
        <f t="shared" si="31"/>
        <v>1.3050354358342387E-3</v>
      </c>
      <c r="I249">
        <f t="shared" si="34"/>
        <v>0.8368857600429892</v>
      </c>
      <c r="J249">
        <f t="shared" si="32"/>
        <v>1.3922203637894202</v>
      </c>
      <c r="K249">
        <f t="shared" si="33"/>
        <v>0.69442767572603037</v>
      </c>
      <c r="L249">
        <f t="shared" si="35"/>
        <v>11.685981722568121</v>
      </c>
      <c r="O249" s="5"/>
      <c r="P249" s="6"/>
    </row>
    <row r="250" spans="2:16" x14ac:dyDescent="0.2">
      <c r="B250" s="4">
        <v>7025.8100000442937</v>
      </c>
      <c r="C250" s="7">
        <f t="shared" si="27"/>
        <v>743.82999970111996</v>
      </c>
      <c r="D250" s="6">
        <v>0.8851</v>
      </c>
      <c r="E250">
        <f t="shared" si="28"/>
        <v>6.97478329393223E-6</v>
      </c>
      <c r="F250">
        <f t="shared" si="29"/>
        <v>2.092434988179669E-5</v>
      </c>
      <c r="G250">
        <f t="shared" si="30"/>
        <v>1.5564159166322962E-2</v>
      </c>
      <c r="H250">
        <f t="shared" si="31"/>
        <v>1.2824324017507325E-3</v>
      </c>
      <c r="I250">
        <f t="shared" si="34"/>
        <v>0.84074588143462103</v>
      </c>
      <c r="J250">
        <f t="shared" si="32"/>
        <v>1.3978770457724508</v>
      </c>
      <c r="K250">
        <f t="shared" si="33"/>
        <v>0.68240028398480013</v>
      </c>
      <c r="L250">
        <f t="shared" si="35"/>
        <v>11.615678388888265</v>
      </c>
      <c r="O250" s="5"/>
      <c r="P250" s="6"/>
    </row>
    <row r="251" spans="2:16" x14ac:dyDescent="0.2">
      <c r="B251" s="4">
        <v>7022.8199997916818</v>
      </c>
      <c r="C251" s="7">
        <f t="shared" si="27"/>
        <v>746.81999995373189</v>
      </c>
      <c r="D251" s="6">
        <v>0.87770000000000004</v>
      </c>
      <c r="E251">
        <f t="shared" si="28"/>
        <v>6.9164696611505124E-6</v>
      </c>
      <c r="F251">
        <f t="shared" si="29"/>
        <v>2.0749408983451537E-5</v>
      </c>
      <c r="G251">
        <f t="shared" si="30"/>
        <v>1.5496073616061241E-2</v>
      </c>
      <c r="H251">
        <f t="shared" si="31"/>
        <v>1.2717104496854795E-3</v>
      </c>
      <c r="I251">
        <f t="shared" si="34"/>
        <v>0.84454829600042991</v>
      </c>
      <c r="J251">
        <f t="shared" si="32"/>
        <v>1.4034961425037731</v>
      </c>
      <c r="K251">
        <f t="shared" si="33"/>
        <v>0.67669498277421658</v>
      </c>
      <c r="L251">
        <f t="shared" si="35"/>
        <v>11.534202746046374</v>
      </c>
      <c r="O251" s="5"/>
      <c r="P251" s="6"/>
    </row>
    <row r="252" spans="2:16" x14ac:dyDescent="0.2">
      <c r="B252" s="4">
        <v>7019.7900002589449</v>
      </c>
      <c r="C252" s="7">
        <f t="shared" si="27"/>
        <v>749.84999948646873</v>
      </c>
      <c r="D252" s="6">
        <v>0.86509999999999998</v>
      </c>
      <c r="E252">
        <f t="shared" si="28"/>
        <v>6.8171788810086673E-6</v>
      </c>
      <c r="F252">
        <f t="shared" si="29"/>
        <v>2.0451536643026001E-5</v>
      </c>
      <c r="G252">
        <f t="shared" si="30"/>
        <v>1.5335584741270544E-2</v>
      </c>
      <c r="H252">
        <f t="shared" si="31"/>
        <v>1.2534541529257242E-3</v>
      </c>
      <c r="I252">
        <f t="shared" si="34"/>
        <v>0.84834626149810188</v>
      </c>
      <c r="J252">
        <f t="shared" si="32"/>
        <v>1.4091904097385122</v>
      </c>
      <c r="K252">
        <f t="shared" si="33"/>
        <v>0.66698055098322284</v>
      </c>
      <c r="L252">
        <f t="shared" si="35"/>
        <v>11.614380301389915</v>
      </c>
      <c r="O252" s="5"/>
      <c r="P252" s="6"/>
    </row>
    <row r="253" spans="2:16" x14ac:dyDescent="0.2">
      <c r="B253" s="4">
        <v>7016.9000000925735</v>
      </c>
      <c r="C253" s="7">
        <f t="shared" si="27"/>
        <v>752.7399996528402</v>
      </c>
      <c r="D253" s="6">
        <v>0.85150000000000003</v>
      </c>
      <c r="E253">
        <f t="shared" si="28"/>
        <v>6.7100078802206461E-6</v>
      </c>
      <c r="F253">
        <f t="shared" si="29"/>
        <v>2.0130023640661937E-5</v>
      </c>
      <c r="G253">
        <f t="shared" si="30"/>
        <v>1.5152673988283532E-2</v>
      </c>
      <c r="H253">
        <f t="shared" si="31"/>
        <v>1.2337489437247188E-3</v>
      </c>
      <c r="I253">
        <f t="shared" si="34"/>
        <v>0.85191179615072699</v>
      </c>
      <c r="J253">
        <f t="shared" si="32"/>
        <v>1.4146215766670744</v>
      </c>
      <c r="K253">
        <f t="shared" si="33"/>
        <v>0.65649513254215042</v>
      </c>
      <c r="L253">
        <f t="shared" si="35"/>
        <v>10.987803572094171</v>
      </c>
      <c r="O253" s="5"/>
      <c r="P253" s="6"/>
    </row>
    <row r="254" spans="2:16" x14ac:dyDescent="0.2">
      <c r="B254" s="4">
        <v>7013.8900001998991</v>
      </c>
      <c r="C254" s="7">
        <f t="shared" si="27"/>
        <v>755.74999954551458</v>
      </c>
      <c r="D254" s="6">
        <v>0.83899999999999997</v>
      </c>
      <c r="E254">
        <f t="shared" si="28"/>
        <v>6.6115051221434195E-6</v>
      </c>
      <c r="F254">
        <f t="shared" si="29"/>
        <v>1.9834515366430257E-5</v>
      </c>
      <c r="G254">
        <f t="shared" si="30"/>
        <v>1.4989934979165169E-2</v>
      </c>
      <c r="H254">
        <f t="shared" si="31"/>
        <v>1.2156375382090887E-3</v>
      </c>
      <c r="I254">
        <f t="shared" si="34"/>
        <v>0.85557086501026725</v>
      </c>
      <c r="J254">
        <f t="shared" si="32"/>
        <v>1.4202782586501053</v>
      </c>
      <c r="K254">
        <f t="shared" si="33"/>
        <v>0.64685779941616461</v>
      </c>
      <c r="L254">
        <f t="shared" si="35"/>
        <v>11.366405092919143</v>
      </c>
      <c r="O254" s="5"/>
      <c r="P254" s="6"/>
    </row>
    <row r="255" spans="2:16" x14ac:dyDescent="0.2">
      <c r="B255" s="4">
        <v>7010.949999676086</v>
      </c>
      <c r="C255" s="7">
        <f t="shared" si="27"/>
        <v>758.69000006932765</v>
      </c>
      <c r="D255" s="6">
        <v>0.82509999999999994</v>
      </c>
      <c r="E255">
        <f t="shared" si="28"/>
        <v>6.5019700551615437E-6</v>
      </c>
      <c r="F255">
        <f t="shared" si="29"/>
        <v>1.950591016548463E-5</v>
      </c>
      <c r="G255">
        <f t="shared" si="30"/>
        <v>1.4798938984803833E-2</v>
      </c>
      <c r="H255">
        <f t="shared" si="31"/>
        <v>1.1954976552757081E-3</v>
      </c>
      <c r="I255">
        <f t="shared" si="34"/>
        <v>0.8590856287429951</v>
      </c>
      <c r="J255">
        <f t="shared" si="32"/>
        <v>1.4258033910707506</v>
      </c>
      <c r="K255">
        <f t="shared" si="33"/>
        <v>0.63614108498006838</v>
      </c>
      <c r="L255">
        <f t="shared" si="35"/>
        <v>11.003252839442677</v>
      </c>
      <c r="O255" s="5"/>
      <c r="P255" s="6"/>
    </row>
    <row r="256" spans="2:16" x14ac:dyDescent="0.2">
      <c r="B256" s="4">
        <v>7007.9299999633804</v>
      </c>
      <c r="C256" s="7">
        <f t="shared" si="27"/>
        <v>761.70999978203326</v>
      </c>
      <c r="D256" s="6">
        <v>0.8085</v>
      </c>
      <c r="E256">
        <f t="shared" si="28"/>
        <v>6.3711583924349878E-6</v>
      </c>
      <c r="F256">
        <f t="shared" si="29"/>
        <v>1.9113475177304962E-5</v>
      </c>
      <c r="G256">
        <f t="shared" si="30"/>
        <v>1.4558925173138861E-2</v>
      </c>
      <c r="H256">
        <f t="shared" si="31"/>
        <v>1.1714457087509515E-3</v>
      </c>
      <c r="I256">
        <f t="shared" si="34"/>
        <v>0.86262339444687319</v>
      </c>
      <c r="J256">
        <f t="shared" si="32"/>
        <v>1.4314788656796356</v>
      </c>
      <c r="K256">
        <f t="shared" si="33"/>
        <v>0.62334270658875934</v>
      </c>
      <c r="L256">
        <f t="shared" si="35"/>
        <v>11.163609021060459</v>
      </c>
      <c r="O256" s="5"/>
      <c r="P256" s="6"/>
    </row>
    <row r="257" spans="2:16" x14ac:dyDescent="0.2">
      <c r="B257" s="4">
        <v>7005.0099997082725</v>
      </c>
      <c r="C257" s="7">
        <f t="shared" si="27"/>
        <v>764.63000003714114</v>
      </c>
      <c r="D257" s="6">
        <v>0.78910000000000002</v>
      </c>
      <c r="E257">
        <f t="shared" si="28"/>
        <v>6.2182821118991334E-6</v>
      </c>
      <c r="F257">
        <f t="shared" si="29"/>
        <v>1.8654846335697401E-5</v>
      </c>
      <c r="G257">
        <f t="shared" si="30"/>
        <v>1.4264055154357165E-2</v>
      </c>
      <c r="H257">
        <f t="shared" si="31"/>
        <v>1.1433368073906938E-3</v>
      </c>
      <c r="I257">
        <f t="shared" si="34"/>
        <v>0.86596193821612821</v>
      </c>
      <c r="J257">
        <f t="shared" si="32"/>
        <v>1.4369664116671663</v>
      </c>
      <c r="K257">
        <f t="shared" si="33"/>
        <v>0.60838556557722956</v>
      </c>
      <c r="L257">
        <f t="shared" si="35"/>
        <v>10.615879434184199</v>
      </c>
      <c r="O257" s="5"/>
      <c r="P257" s="6"/>
    </row>
    <row r="258" spans="2:16" x14ac:dyDescent="0.2">
      <c r="B258" s="4">
        <v>7002.0100002642721</v>
      </c>
      <c r="C258" s="7">
        <f t="shared" si="27"/>
        <v>767.62999948114157</v>
      </c>
      <c r="D258" s="6">
        <v>0.77569999999999995</v>
      </c>
      <c r="E258">
        <f t="shared" si="28"/>
        <v>6.1126871552403465E-6</v>
      </c>
      <c r="F258">
        <f t="shared" si="29"/>
        <v>1.8338061465721039E-5</v>
      </c>
      <c r="G258">
        <f t="shared" si="30"/>
        <v>1.4076846113416582E-2</v>
      </c>
      <c r="H258">
        <f t="shared" si="31"/>
        <v>1.1239213806779383E-3</v>
      </c>
      <c r="I258">
        <f t="shared" si="34"/>
        <v>0.86933370173326219</v>
      </c>
      <c r="J258">
        <f t="shared" si="32"/>
        <v>1.4426042998429369</v>
      </c>
      <c r="K258">
        <f t="shared" si="33"/>
        <v>0.59805434446617278</v>
      </c>
      <c r="L258">
        <f t="shared" si="35"/>
        <v>10.805807372062935</v>
      </c>
      <c r="O258" s="5"/>
      <c r="P258" s="6"/>
    </row>
    <row r="259" spans="2:16" x14ac:dyDescent="0.2">
      <c r="B259" s="4">
        <v>6999.0100001916289</v>
      </c>
      <c r="C259" s="7">
        <f t="shared" si="27"/>
        <v>770.62999955378473</v>
      </c>
      <c r="D259" s="6">
        <v>0.75519999999999998</v>
      </c>
      <c r="E259">
        <f t="shared" si="28"/>
        <v>5.9511426319936957E-6</v>
      </c>
      <c r="F259">
        <f t="shared" si="29"/>
        <v>1.7853427895981085E-5</v>
      </c>
      <c r="G259">
        <f t="shared" si="30"/>
        <v>1.3758387131513431E-2</v>
      </c>
      <c r="H259">
        <f t="shared" si="31"/>
        <v>1.094218675632305E-3</v>
      </c>
      <c r="I259">
        <f t="shared" si="34"/>
        <v>0.87261635783964664</v>
      </c>
      <c r="J259">
        <f t="shared" si="32"/>
        <v>1.4482421892001134</v>
      </c>
      <c r="K259">
        <f t="shared" si="33"/>
        <v>0.58224911813955604</v>
      </c>
      <c r="L259">
        <f t="shared" si="35"/>
        <v>10.60262612575508</v>
      </c>
      <c r="O259" s="5"/>
      <c r="P259" s="6"/>
    </row>
    <row r="260" spans="2:16" x14ac:dyDescent="0.2">
      <c r="B260" s="4">
        <v>6996.0100001189858</v>
      </c>
      <c r="C260" s="7">
        <f t="shared" si="27"/>
        <v>773.62999962642789</v>
      </c>
      <c r="D260" s="6">
        <v>0.74039999999999995</v>
      </c>
      <c r="E260">
        <f t="shared" si="28"/>
        <v>5.8345153664302604E-6</v>
      </c>
      <c r="F260">
        <f t="shared" si="29"/>
        <v>1.7503546099290779E-5</v>
      </c>
      <c r="G260">
        <f t="shared" si="30"/>
        <v>1.354126836225549E-2</v>
      </c>
      <c r="H260">
        <f t="shared" si="31"/>
        <v>1.0727747715017992E-3</v>
      </c>
      <c r="I260">
        <f t="shared" si="34"/>
        <v>0.87583468223208183</v>
      </c>
      <c r="J260">
        <f t="shared" si="32"/>
        <v>1.4538800785572898</v>
      </c>
      <c r="K260">
        <f t="shared" si="33"/>
        <v>0.57083851571838895</v>
      </c>
      <c r="L260">
        <f t="shared" si="35"/>
        <v>10.475931691701332</v>
      </c>
      <c r="O260" s="5"/>
      <c r="P260" s="6"/>
    </row>
    <row r="261" spans="2:16" x14ac:dyDescent="0.2">
      <c r="B261" s="4">
        <v>6993.0100000463426</v>
      </c>
      <c r="C261" s="7">
        <f t="shared" ref="C261:C324" si="36">$B$4-B261</f>
        <v>776.62999969907105</v>
      </c>
      <c r="D261" s="6">
        <v>0.72160000000000002</v>
      </c>
      <c r="E261">
        <f t="shared" ref="E261:E324" si="37">($O$12/(D261/10^3))^-1</f>
        <v>5.6863672182821117E-6</v>
      </c>
      <c r="F261">
        <f t="shared" ref="F261:F324" si="38">E261*$O$9</f>
        <v>1.7059101654846335E-5</v>
      </c>
      <c r="G261">
        <f t="shared" ref="G261:G324" si="39">F261*C261</f>
        <v>1.3248610113069732E-2</v>
      </c>
      <c r="H261">
        <f t="shared" ref="H261:H324" si="40">E261/$O$10</f>
        <v>1.0455352176062915E-3</v>
      </c>
      <c r="I261">
        <f t="shared" si="34"/>
        <v>0.87897128796085167</v>
      </c>
      <c r="J261">
        <f t="shared" ref="J261:J324" si="41">C261/$O$3</f>
        <v>1.4595179679144663</v>
      </c>
      <c r="K261">
        <f t="shared" ref="K261:K324" si="42">H261*$O$3</f>
        <v>0.55634396669690633</v>
      </c>
      <c r="L261">
        <f t="shared" si="35"/>
        <v>10.289268317274773</v>
      </c>
      <c r="O261" s="5"/>
      <c r="P261" s="6"/>
    </row>
    <row r="262" spans="2:16" x14ac:dyDescent="0.2">
      <c r="B262" s="4">
        <v>6990.0099999736995</v>
      </c>
      <c r="C262" s="7">
        <f t="shared" si="36"/>
        <v>779.62999977171421</v>
      </c>
      <c r="D262" s="6">
        <v>0.70450000000000002</v>
      </c>
      <c r="E262">
        <f t="shared" si="37"/>
        <v>5.5516154452324669E-6</v>
      </c>
      <c r="F262">
        <f t="shared" si="38"/>
        <v>1.66548463356974E-5</v>
      </c>
      <c r="G262">
        <f t="shared" si="39"/>
        <v>1.2984617844897699E-2</v>
      </c>
      <c r="H262">
        <f t="shared" si="40"/>
        <v>1.0207588148609095E-3</v>
      </c>
      <c r="I262">
        <f t="shared" ref="I262:I325" si="43">H262*(C262-C261)+I261</f>
        <v>0.88203356447958559</v>
      </c>
      <c r="J262">
        <f t="shared" si="41"/>
        <v>1.465155857271643</v>
      </c>
      <c r="K262">
        <f t="shared" si="42"/>
        <v>0.54316009498055784</v>
      </c>
      <c r="L262">
        <f t="shared" si="35"/>
        <v>10.123197852580414</v>
      </c>
      <c r="O262" s="5"/>
      <c r="P262" s="6"/>
    </row>
    <row r="263" spans="2:16" x14ac:dyDescent="0.2">
      <c r="B263" s="4">
        <v>6987.0099999010563</v>
      </c>
      <c r="C263" s="7">
        <f t="shared" si="36"/>
        <v>782.62999984435737</v>
      </c>
      <c r="D263" s="6">
        <v>0.68659999999999999</v>
      </c>
      <c r="E263">
        <f t="shared" si="37"/>
        <v>5.4105594956658785E-6</v>
      </c>
      <c r="F263">
        <f t="shared" si="38"/>
        <v>1.6231678486997635E-5</v>
      </c>
      <c r="G263">
        <f t="shared" si="39"/>
        <v>1.2703398531752617E-2</v>
      </c>
      <c r="H263">
        <f t="shared" si="40"/>
        <v>9.9482328216252722E-4</v>
      </c>
      <c r="I263">
        <f t="shared" si="43"/>
        <v>0.88501803439834026</v>
      </c>
      <c r="J263">
        <f t="shared" si="41"/>
        <v>1.4707937466288195</v>
      </c>
      <c r="K263">
        <f t="shared" si="42"/>
        <v>0.52935943394414608</v>
      </c>
      <c r="L263">
        <f t="shared" si="35"/>
        <v>9.942061031669267</v>
      </c>
      <c r="O263" s="5"/>
      <c r="P263" s="6"/>
    </row>
    <row r="264" spans="2:16" x14ac:dyDescent="0.2">
      <c r="B264" s="4">
        <v>6984.0099998284131</v>
      </c>
      <c r="C264" s="7">
        <f t="shared" si="36"/>
        <v>785.62999991700053</v>
      </c>
      <c r="D264" s="6">
        <v>0.67659999999999998</v>
      </c>
      <c r="E264">
        <f t="shared" si="37"/>
        <v>5.3317572892040976E-6</v>
      </c>
      <c r="F264">
        <f t="shared" si="38"/>
        <v>1.5995271867612294E-5</v>
      </c>
      <c r="G264">
        <f t="shared" si="39"/>
        <v>1.2566365436024646E-2</v>
      </c>
      <c r="H264">
        <f t="shared" si="40"/>
        <v>9.8033415775002314E-4</v>
      </c>
      <c r="I264">
        <f t="shared" si="43"/>
        <v>0.88795903694280487</v>
      </c>
      <c r="J264">
        <f t="shared" si="41"/>
        <v>1.4764316359859959</v>
      </c>
      <c r="K264">
        <f t="shared" si="42"/>
        <v>0.52164956744335755</v>
      </c>
      <c r="L264">
        <f t="shared" si="35"/>
        <v>9.8725139155179082</v>
      </c>
      <c r="O264" s="5"/>
      <c r="P264" s="6"/>
    </row>
    <row r="265" spans="2:16" x14ac:dyDescent="0.2">
      <c r="B265" s="4">
        <v>6981.00999975577</v>
      </c>
      <c r="C265" s="7">
        <f t="shared" si="36"/>
        <v>788.62999998964369</v>
      </c>
      <c r="D265" s="6">
        <v>0.65580000000000005</v>
      </c>
      <c r="E265">
        <f t="shared" si="37"/>
        <v>5.167848699763593E-6</v>
      </c>
      <c r="F265">
        <f t="shared" si="38"/>
        <v>1.5503546099290778E-5</v>
      </c>
      <c r="G265">
        <f t="shared" si="39"/>
        <v>1.2226561560123127E-2</v>
      </c>
      <c r="H265">
        <f t="shared" si="40"/>
        <v>9.5019677897201476E-4</v>
      </c>
      <c r="I265">
        <f t="shared" si="43"/>
        <v>0.89080962734874625</v>
      </c>
      <c r="J265">
        <f t="shared" si="41"/>
        <v>1.4820695253431726</v>
      </c>
      <c r="K265">
        <f t="shared" si="42"/>
        <v>0.50561304512171723</v>
      </c>
      <c r="L265">
        <f t="shared" ref="L265:L328" si="44">C265^2*E265*(C265-C264)</f>
        <v>9.6422334765140452</v>
      </c>
      <c r="O265" s="5"/>
      <c r="P265" s="6"/>
    </row>
    <row r="266" spans="2:16" x14ac:dyDescent="0.2">
      <c r="B266" s="4">
        <v>6977.9999998630956</v>
      </c>
      <c r="C266" s="7">
        <f t="shared" si="36"/>
        <v>791.63999988231808</v>
      </c>
      <c r="D266" s="6">
        <v>0.64590000000000003</v>
      </c>
      <c r="E266">
        <f t="shared" si="37"/>
        <v>5.0898345153664306E-6</v>
      </c>
      <c r="F266">
        <f t="shared" si="38"/>
        <v>1.5269503546099293E-5</v>
      </c>
      <c r="G266">
        <f t="shared" si="39"/>
        <v>1.20879497854371E-2</v>
      </c>
      <c r="H266">
        <f t="shared" si="40"/>
        <v>9.3585254580363594E-4</v>
      </c>
      <c r="I266">
        <f t="shared" si="43"/>
        <v>0.8936265434111742</v>
      </c>
      <c r="J266">
        <f t="shared" si="41"/>
        <v>1.4877262073262032</v>
      </c>
      <c r="K266">
        <f t="shared" si="42"/>
        <v>0.49798027728593658</v>
      </c>
      <c r="L266">
        <f t="shared" si="44"/>
        <v>9.6012019062661338</v>
      </c>
      <c r="O266" s="5"/>
      <c r="P266" s="6"/>
    </row>
    <row r="267" spans="2:16" x14ac:dyDescent="0.2">
      <c r="B267" s="4">
        <v>6975.0699997879565</v>
      </c>
      <c r="C267" s="7">
        <f t="shared" si="36"/>
        <v>794.56999995745718</v>
      </c>
      <c r="D267" s="6">
        <v>0.63339999999999996</v>
      </c>
      <c r="E267">
        <f t="shared" si="37"/>
        <v>4.9913317572892032E-6</v>
      </c>
      <c r="F267">
        <f t="shared" si="38"/>
        <v>1.497399527186761E-5</v>
      </c>
      <c r="G267">
        <f t="shared" si="39"/>
        <v>1.1897887422530812E-2</v>
      </c>
      <c r="H267">
        <f t="shared" si="40"/>
        <v>9.1774114028800563E-4</v>
      </c>
      <c r="I267">
        <f t="shared" si="43"/>
        <v>0.89631552502117628</v>
      </c>
      <c r="J267">
        <f t="shared" si="41"/>
        <v>1.4932325459395883</v>
      </c>
      <c r="K267">
        <f t="shared" si="42"/>
        <v>0.48834294415995066</v>
      </c>
      <c r="L267">
        <f t="shared" si="44"/>
        <v>9.2331182093894366</v>
      </c>
      <c r="O267" s="5"/>
      <c r="P267" s="6"/>
    </row>
    <row r="268" spans="2:16" x14ac:dyDescent="0.2">
      <c r="B268" s="4">
        <v>6972.0599998952821</v>
      </c>
      <c r="C268" s="7">
        <f t="shared" si="36"/>
        <v>797.57999985013157</v>
      </c>
      <c r="D268" s="6">
        <v>0.61380000000000012</v>
      </c>
      <c r="E268">
        <f t="shared" si="37"/>
        <v>4.8368794326241144E-6</v>
      </c>
      <c r="F268">
        <f t="shared" si="38"/>
        <v>1.4510638297872343E-5</v>
      </c>
      <c r="G268">
        <f t="shared" si="39"/>
        <v>1.1573394891442337E-2</v>
      </c>
      <c r="H268">
        <f t="shared" si="40"/>
        <v>8.8934245643949807E-4</v>
      </c>
      <c r="I268">
        <f t="shared" si="43"/>
        <v>0.8989924457196099</v>
      </c>
      <c r="J268">
        <f t="shared" si="41"/>
        <v>1.4988892279226191</v>
      </c>
      <c r="K268">
        <f t="shared" si="42"/>
        <v>0.47323160581840518</v>
      </c>
      <c r="L268">
        <f t="shared" si="44"/>
        <v>9.2614769932042211</v>
      </c>
      <c r="O268" s="5"/>
      <c r="P268" s="6"/>
    </row>
    <row r="269" spans="2:16" x14ac:dyDescent="0.2">
      <c r="B269" s="4">
        <v>6969.0599998226389</v>
      </c>
      <c r="C269" s="7">
        <f t="shared" si="36"/>
        <v>800.57999992277473</v>
      </c>
      <c r="D269" s="6">
        <v>0.58860000000000001</v>
      </c>
      <c r="E269">
        <f t="shared" si="37"/>
        <v>4.6382978723404251E-6</v>
      </c>
      <c r="F269">
        <f t="shared" si="38"/>
        <v>1.3914893617021274E-5</v>
      </c>
      <c r="G269">
        <f t="shared" si="39"/>
        <v>1.1139985530840311E-2</v>
      </c>
      <c r="H269">
        <f t="shared" si="40"/>
        <v>8.5282986291998768E-4</v>
      </c>
      <c r="I269">
        <f t="shared" si="43"/>
        <v>0.90155093537032216</v>
      </c>
      <c r="J269">
        <f t="shared" si="41"/>
        <v>1.5045271172797956</v>
      </c>
      <c r="K269">
        <f t="shared" si="42"/>
        <v>0.45380274223641776</v>
      </c>
      <c r="L269">
        <f t="shared" si="44"/>
        <v>8.9184498313746374</v>
      </c>
      <c r="O269" s="5"/>
      <c r="P269" s="6"/>
    </row>
    <row r="270" spans="2:16" x14ac:dyDescent="0.2">
      <c r="B270" s="4">
        <v>6966.0599997499958</v>
      </c>
      <c r="C270" s="7">
        <f t="shared" si="36"/>
        <v>803.57999999541789</v>
      </c>
      <c r="D270" s="6">
        <v>0.55789999999999995</v>
      </c>
      <c r="E270">
        <f t="shared" si="37"/>
        <v>4.3963750985027573E-6</v>
      </c>
      <c r="F270">
        <f t="shared" si="38"/>
        <v>1.3189125295508271E-5</v>
      </c>
      <c r="G270">
        <f t="shared" si="39"/>
        <v>1.0598517304904102E-2</v>
      </c>
      <c r="H270">
        <f t="shared" si="40"/>
        <v>8.0834825097360016E-4</v>
      </c>
      <c r="I270">
        <f t="shared" si="43"/>
        <v>0.9039759801819639</v>
      </c>
      <c r="J270">
        <f t="shared" si="41"/>
        <v>1.5101650066369721</v>
      </c>
      <c r="K270">
        <f t="shared" si="42"/>
        <v>0.43013345207899667</v>
      </c>
      <c r="L270">
        <f t="shared" si="44"/>
        <v>8.516756742054314</v>
      </c>
      <c r="O270" s="5"/>
      <c r="P270" s="6"/>
    </row>
    <row r="271" spans="2:16" x14ac:dyDescent="0.2">
      <c r="B271" s="4">
        <v>6963.0599996773526</v>
      </c>
      <c r="C271" s="7">
        <f t="shared" si="36"/>
        <v>806.58000006806105</v>
      </c>
      <c r="D271" s="6">
        <v>0.53169999999999995</v>
      </c>
      <c r="E271">
        <f t="shared" si="37"/>
        <v>4.1899133175728918E-6</v>
      </c>
      <c r="F271">
        <f t="shared" si="38"/>
        <v>1.2569739952718675E-5</v>
      </c>
      <c r="G271">
        <f t="shared" si="39"/>
        <v>1.0138500851919339E-2</v>
      </c>
      <c r="H271">
        <f t="shared" si="40"/>
        <v>7.7038674501283969E-4</v>
      </c>
      <c r="I271">
        <f t="shared" si="43"/>
        <v>0.90628714047296577</v>
      </c>
      <c r="J271">
        <f t="shared" si="41"/>
        <v>1.5158028959941485</v>
      </c>
      <c r="K271">
        <f t="shared" si="42"/>
        <v>0.40993360184693056</v>
      </c>
      <c r="L271">
        <f t="shared" si="44"/>
        <v>8.1775122158445779</v>
      </c>
      <c r="O271" s="5"/>
      <c r="P271" s="6"/>
    </row>
    <row r="272" spans="2:16" x14ac:dyDescent="0.2">
      <c r="B272" s="4">
        <v>6960.0600002333522</v>
      </c>
      <c r="C272" s="7">
        <f t="shared" si="36"/>
        <v>809.57999951206148</v>
      </c>
      <c r="D272" s="6">
        <v>0.50619999999999998</v>
      </c>
      <c r="E272">
        <f t="shared" si="37"/>
        <v>3.9889676910953506E-6</v>
      </c>
      <c r="F272">
        <f t="shared" si="38"/>
        <v>1.1966903073286052E-5</v>
      </c>
      <c r="G272">
        <f t="shared" si="39"/>
        <v>9.6881653842318081E-3</v>
      </c>
      <c r="H272">
        <f t="shared" si="40"/>
        <v>7.334394777609544E-4</v>
      </c>
      <c r="I272">
        <f t="shared" si="43"/>
        <v>0.90848745849845658</v>
      </c>
      <c r="J272">
        <f t="shared" si="41"/>
        <v>1.5214407841699191</v>
      </c>
      <c r="K272">
        <f t="shared" si="42"/>
        <v>0.39027344226991956</v>
      </c>
      <c r="L272">
        <f t="shared" si="44"/>
        <v>7.8433434734070042</v>
      </c>
      <c r="O272" s="5"/>
      <c r="P272" s="6"/>
    </row>
    <row r="273" spans="2:16" x14ac:dyDescent="0.2">
      <c r="B273" s="4">
        <v>6957.060000160709</v>
      </c>
      <c r="C273" s="7">
        <f t="shared" si="36"/>
        <v>812.57999958470464</v>
      </c>
      <c r="D273" s="6">
        <v>0.48549999999999999</v>
      </c>
      <c r="E273">
        <f t="shared" si="37"/>
        <v>3.8258471237194637E-6</v>
      </c>
      <c r="F273">
        <f t="shared" si="38"/>
        <v>1.1477541371158391E-5</v>
      </c>
      <c r="G273">
        <f t="shared" si="39"/>
        <v>9.3264205626093152E-3</v>
      </c>
      <c r="H273">
        <f t="shared" si="40"/>
        <v>7.0344699022707095E-4</v>
      </c>
      <c r="I273">
        <f t="shared" si="43"/>
        <v>0.91059779952023845</v>
      </c>
      <c r="J273">
        <f t="shared" si="41"/>
        <v>1.5270786735270956</v>
      </c>
      <c r="K273">
        <f t="shared" si="42"/>
        <v>0.37431401861328711</v>
      </c>
      <c r="L273">
        <f t="shared" si="44"/>
        <v>7.5784630003996902</v>
      </c>
      <c r="O273" s="5"/>
      <c r="P273" s="6"/>
    </row>
    <row r="274" spans="2:16" x14ac:dyDescent="0.2">
      <c r="B274" s="4">
        <v>6954.0399998193607</v>
      </c>
      <c r="C274" s="7">
        <f t="shared" si="36"/>
        <v>815.59999992605299</v>
      </c>
      <c r="D274" s="6">
        <v>0.45950000000000002</v>
      </c>
      <c r="E274">
        <f t="shared" si="37"/>
        <v>3.6209613869188334E-6</v>
      </c>
      <c r="F274">
        <f t="shared" si="38"/>
        <v>1.0862884160756499E-5</v>
      </c>
      <c r="G274">
        <f t="shared" si="39"/>
        <v>8.8597683207097232E-3</v>
      </c>
      <c r="H274">
        <f t="shared" si="40"/>
        <v>6.6577526675456057E-4</v>
      </c>
      <c r="I274">
        <f t="shared" si="43"/>
        <v>0.91260844105309846</v>
      </c>
      <c r="J274">
        <f t="shared" si="41"/>
        <v>1.5327541493173866</v>
      </c>
      <c r="K274">
        <f t="shared" si="42"/>
        <v>0.35426836571123677</v>
      </c>
      <c r="L274">
        <f t="shared" si="44"/>
        <v>7.2742013775246042</v>
      </c>
      <c r="O274" s="5"/>
      <c r="P274" s="6"/>
    </row>
    <row r="275" spans="2:16" x14ac:dyDescent="0.2">
      <c r="B275" s="4">
        <v>6951.0299999266863</v>
      </c>
      <c r="C275" s="7">
        <f t="shared" si="36"/>
        <v>818.60999981872737</v>
      </c>
      <c r="D275" s="6">
        <v>0.4446</v>
      </c>
      <c r="E275">
        <f t="shared" si="37"/>
        <v>3.5035460992907805E-6</v>
      </c>
      <c r="F275">
        <f t="shared" si="38"/>
        <v>1.0510638297872341E-5</v>
      </c>
      <c r="G275">
        <f t="shared" si="39"/>
        <v>8.604113615115986E-3</v>
      </c>
      <c r="H275">
        <f t="shared" si="40"/>
        <v>6.441864713799296E-4</v>
      </c>
      <c r="I275">
        <f t="shared" si="43"/>
        <v>0.91454744226281437</v>
      </c>
      <c r="J275">
        <f t="shared" si="41"/>
        <v>1.5384108313004172</v>
      </c>
      <c r="K275">
        <f t="shared" si="42"/>
        <v>0.34278066462506174</v>
      </c>
      <c r="L275">
        <f t="shared" si="44"/>
        <v>7.0668912377472193</v>
      </c>
      <c r="O275" s="5"/>
      <c r="P275" s="6"/>
    </row>
    <row r="276" spans="2:16" x14ac:dyDescent="0.2">
      <c r="B276" s="4">
        <v>6948.0999998515472</v>
      </c>
      <c r="C276" s="7">
        <f t="shared" si="36"/>
        <v>821.53999989386648</v>
      </c>
      <c r="D276" s="6">
        <v>0.4224</v>
      </c>
      <c r="E276">
        <f t="shared" si="37"/>
        <v>3.3286052009456267E-6</v>
      </c>
      <c r="F276">
        <f t="shared" si="38"/>
        <v>9.9858156028368802E-6</v>
      </c>
      <c r="G276">
        <f t="shared" si="39"/>
        <v>8.2037469492947813E-3</v>
      </c>
      <c r="H276">
        <f t="shared" si="40"/>
        <v>6.1202061518417065E-4</v>
      </c>
      <c r="I276">
        <f t="shared" si="43"/>
        <v>0.91634066271129067</v>
      </c>
      <c r="J276">
        <f t="shared" si="41"/>
        <v>1.5439171699138023</v>
      </c>
      <c r="K276">
        <f t="shared" si="42"/>
        <v>0.32566476099331104</v>
      </c>
      <c r="L276">
        <f t="shared" si="44"/>
        <v>6.5824466237415384</v>
      </c>
      <c r="O276" s="5"/>
      <c r="P276" s="6"/>
    </row>
    <row r="277" spans="2:16" x14ac:dyDescent="0.2">
      <c r="B277" s="4">
        <v>6945.0899999588728</v>
      </c>
      <c r="C277" s="7">
        <f t="shared" si="36"/>
        <v>824.54999978654087</v>
      </c>
      <c r="D277" s="6">
        <v>0.41010000000000002</v>
      </c>
      <c r="E277">
        <f t="shared" si="37"/>
        <v>3.2316784869976354E-6</v>
      </c>
      <c r="F277">
        <f t="shared" si="38"/>
        <v>9.6950354609929062E-6</v>
      </c>
      <c r="G277">
        <f t="shared" si="39"/>
        <v>7.9940414872922069E-3</v>
      </c>
      <c r="H277">
        <f t="shared" si="40"/>
        <v>5.9419899215679053E-4</v>
      </c>
      <c r="I277">
        <f t="shared" si="43"/>
        <v>0.91812920161390987</v>
      </c>
      <c r="J277">
        <f t="shared" si="41"/>
        <v>1.5495738518968332</v>
      </c>
      <c r="K277">
        <f t="shared" si="42"/>
        <v>0.316181625197341</v>
      </c>
      <c r="L277">
        <f t="shared" si="44"/>
        <v>6.6134582938507309</v>
      </c>
      <c r="O277" s="5"/>
      <c r="P277" s="6"/>
    </row>
    <row r="278" spans="2:16" x14ac:dyDescent="0.2">
      <c r="B278" s="4">
        <v>6942.1500000637025</v>
      </c>
      <c r="C278" s="7">
        <f t="shared" si="36"/>
        <v>827.4899996817112</v>
      </c>
      <c r="D278" s="6">
        <v>0.39589999999999997</v>
      </c>
      <c r="E278">
        <f t="shared" si="37"/>
        <v>3.1197793538219067E-6</v>
      </c>
      <c r="F278">
        <f t="shared" si="38"/>
        <v>9.3593380614657193E-6</v>
      </c>
      <c r="G278">
        <f t="shared" si="39"/>
        <v>7.7447586495032958E-3</v>
      </c>
      <c r="H278">
        <f t="shared" si="40"/>
        <v>5.7362443549103484E-4</v>
      </c>
      <c r="I278">
        <f t="shared" si="43"/>
        <v>0.91981565739412063</v>
      </c>
      <c r="J278">
        <f t="shared" si="41"/>
        <v>1.5550989831360724</v>
      </c>
      <c r="K278">
        <f t="shared" si="42"/>
        <v>0.30523361476622118</v>
      </c>
      <c r="L278">
        <f t="shared" si="44"/>
        <v>6.2805359018231695</v>
      </c>
      <c r="O278" s="5"/>
      <c r="P278" s="6"/>
    </row>
    <row r="279" spans="2:16" x14ac:dyDescent="0.2">
      <c r="B279" s="4">
        <v>6939.1400001710281</v>
      </c>
      <c r="C279" s="7">
        <f t="shared" si="36"/>
        <v>830.49999957438558</v>
      </c>
      <c r="D279" s="6">
        <v>0.39250000000000002</v>
      </c>
      <c r="E279">
        <f t="shared" si="37"/>
        <v>3.0929866036249016E-6</v>
      </c>
      <c r="F279">
        <f t="shared" si="38"/>
        <v>9.2789598108747048E-6</v>
      </c>
      <c r="G279">
        <f t="shared" si="39"/>
        <v>7.706176118982183E-3</v>
      </c>
      <c r="H279">
        <f t="shared" si="40"/>
        <v>5.6869813319078357E-4</v>
      </c>
      <c r="I279">
        <f t="shared" si="43"/>
        <v>0.92152743871398901</v>
      </c>
      <c r="J279">
        <f t="shared" si="41"/>
        <v>1.560755665119103</v>
      </c>
      <c r="K279">
        <f t="shared" si="42"/>
        <v>0.30261226015595311</v>
      </c>
      <c r="L279">
        <f t="shared" si="44"/>
        <v>6.4213122987860585</v>
      </c>
      <c r="O279" s="5"/>
      <c r="P279" s="6"/>
    </row>
    <row r="280" spans="2:16" x14ac:dyDescent="0.2">
      <c r="B280" s="4">
        <v>6936.1400000983849</v>
      </c>
      <c r="C280" s="7">
        <f t="shared" si="36"/>
        <v>833.49999964702874</v>
      </c>
      <c r="D280" s="6">
        <v>0.38350000000000001</v>
      </c>
      <c r="E280">
        <f t="shared" si="37"/>
        <v>3.0220646178092986E-6</v>
      </c>
      <c r="F280">
        <f t="shared" si="38"/>
        <v>9.0661938534278958E-6</v>
      </c>
      <c r="G280">
        <f t="shared" si="39"/>
        <v>7.556672573632045E-3</v>
      </c>
      <c r="H280">
        <f t="shared" si="40"/>
        <v>5.556579212195299E-4</v>
      </c>
      <c r="I280">
        <f t="shared" si="43"/>
        <v>0.92319441251801238</v>
      </c>
      <c r="J280">
        <f t="shared" si="41"/>
        <v>1.5663935544762797</v>
      </c>
      <c r="K280">
        <f t="shared" si="42"/>
        <v>0.29567338030524332</v>
      </c>
      <c r="L280">
        <f t="shared" si="44"/>
        <v>6.2984867399690128</v>
      </c>
      <c r="O280" s="5"/>
      <c r="P280" s="6"/>
    </row>
    <row r="281" spans="2:16" x14ac:dyDescent="0.2">
      <c r="B281" s="4">
        <v>6933.1199997570366</v>
      </c>
      <c r="C281" s="7">
        <f t="shared" si="36"/>
        <v>836.51999998837709</v>
      </c>
      <c r="D281" s="6">
        <v>0.37140000000000001</v>
      </c>
      <c r="E281">
        <f t="shared" si="37"/>
        <v>2.9267139479905438E-6</v>
      </c>
      <c r="F281">
        <f t="shared" si="38"/>
        <v>8.7801418439716309E-6</v>
      </c>
      <c r="G281">
        <f t="shared" si="39"/>
        <v>7.3447642552170976E-3</v>
      </c>
      <c r="H281">
        <f t="shared" si="40"/>
        <v>5.3812608068039996E-4</v>
      </c>
      <c r="I281">
        <f t="shared" si="43"/>
        <v>0.9248195534653556</v>
      </c>
      <c r="J281">
        <f t="shared" si="41"/>
        <v>1.5720690302665705</v>
      </c>
      <c r="K281">
        <f t="shared" si="42"/>
        <v>0.28634444183928909</v>
      </c>
      <c r="L281">
        <f t="shared" si="44"/>
        <v>6.1850031750729881</v>
      </c>
      <c r="O281" s="5"/>
      <c r="P281" s="6"/>
    </row>
    <row r="282" spans="2:16" x14ac:dyDescent="0.2">
      <c r="B282" s="4">
        <v>6930.100000044331</v>
      </c>
      <c r="C282" s="7">
        <f t="shared" si="36"/>
        <v>839.53999970108271</v>
      </c>
      <c r="D282" s="6">
        <v>0.3533</v>
      </c>
      <c r="E282">
        <f t="shared" si="37"/>
        <v>2.7840819542947202E-6</v>
      </c>
      <c r="F282">
        <f t="shared" si="38"/>
        <v>8.3522458628841601E-6</v>
      </c>
      <c r="G282">
        <f t="shared" si="39"/>
        <v>7.0120444892291366E-3</v>
      </c>
      <c r="H282">
        <f t="shared" si="40"/>
        <v>5.1190076549376769E-4</v>
      </c>
      <c r="I282">
        <f t="shared" si="43"/>
        <v>0.92636549363008058</v>
      </c>
      <c r="J282">
        <f t="shared" si="41"/>
        <v>1.5777445048754555</v>
      </c>
      <c r="K282">
        <f t="shared" si="42"/>
        <v>0.27238958347286168</v>
      </c>
      <c r="L282">
        <f t="shared" si="44"/>
        <v>5.9261372101570231</v>
      </c>
      <c r="O282" s="5"/>
      <c r="P282" s="6"/>
    </row>
    <row r="283" spans="2:16" x14ac:dyDescent="0.2">
      <c r="B283" s="4">
        <v>6927.0900001516566</v>
      </c>
      <c r="C283" s="7">
        <f t="shared" si="36"/>
        <v>842.54999959375709</v>
      </c>
      <c r="D283" s="6">
        <v>0.33739999999999998</v>
      </c>
      <c r="E283">
        <f t="shared" si="37"/>
        <v>2.6587864460204881E-6</v>
      </c>
      <c r="F283">
        <f t="shared" si="38"/>
        <v>7.9763593380614642E-6</v>
      </c>
      <c r="G283">
        <f t="shared" si="39"/>
        <v>6.7204815570433476E-3</v>
      </c>
      <c r="H283">
        <f t="shared" si="40"/>
        <v>4.888630576778862E-4</v>
      </c>
      <c r="I283">
        <f t="shared" si="43"/>
        <v>0.92783697138122345</v>
      </c>
      <c r="J283">
        <f t="shared" si="41"/>
        <v>1.5834011868584861</v>
      </c>
      <c r="K283">
        <f t="shared" si="42"/>
        <v>0.26013089573660775</v>
      </c>
      <c r="L283">
        <f t="shared" si="44"/>
        <v>5.6812160030291476</v>
      </c>
      <c r="O283" s="5"/>
      <c r="P283" s="6"/>
    </row>
    <row r="284" spans="2:16" x14ac:dyDescent="0.2">
      <c r="B284" s="4">
        <v>6924.1500002564862</v>
      </c>
      <c r="C284" s="7">
        <f t="shared" si="36"/>
        <v>845.48999948892742</v>
      </c>
      <c r="D284" s="6">
        <v>0.33489999999999998</v>
      </c>
      <c r="E284">
        <f t="shared" si="37"/>
        <v>2.6390858944050428E-6</v>
      </c>
      <c r="F284">
        <f t="shared" si="38"/>
        <v>7.9172576832151289E-6</v>
      </c>
      <c r="G284">
        <f t="shared" si="39"/>
        <v>6.6939621945352658E-3</v>
      </c>
      <c r="H284">
        <f t="shared" si="40"/>
        <v>4.8524077657476018E-4</v>
      </c>
      <c r="I284">
        <f t="shared" si="43"/>
        <v>0.92926357921348557</v>
      </c>
      <c r="J284">
        <f t="shared" si="41"/>
        <v>1.5889263180977256</v>
      </c>
      <c r="K284">
        <f t="shared" si="42"/>
        <v>0.25820342911141064</v>
      </c>
      <c r="L284">
        <f t="shared" si="44"/>
        <v>5.5464843328203965</v>
      </c>
      <c r="O284" s="5"/>
      <c r="P284" s="6"/>
    </row>
    <row r="285" spans="2:16" x14ac:dyDescent="0.2">
      <c r="B285" s="4">
        <v>6921.1500001838431</v>
      </c>
      <c r="C285" s="7">
        <f t="shared" si="36"/>
        <v>848.48999956157058</v>
      </c>
      <c r="D285" s="6">
        <v>0.33033000000000007</v>
      </c>
      <c r="E285">
        <f t="shared" si="37"/>
        <v>2.6030732860520095E-6</v>
      </c>
      <c r="F285">
        <f t="shared" si="38"/>
        <v>7.8092198581560281E-6</v>
      </c>
      <c r="G285">
        <f t="shared" si="39"/>
        <v>6.6260449540230162E-3</v>
      </c>
      <c r="H285">
        <f t="shared" si="40"/>
        <v>4.7861924671824594E-4</v>
      </c>
      <c r="I285">
        <f t="shared" si="43"/>
        <v>0.93069943698840873</v>
      </c>
      <c r="J285">
        <f t="shared" si="41"/>
        <v>1.594564207454902</v>
      </c>
      <c r="K285">
        <f t="shared" si="42"/>
        <v>0.2546800201205503</v>
      </c>
      <c r="L285">
        <f t="shared" si="44"/>
        <v>5.6221330162704373</v>
      </c>
      <c r="O285" s="5"/>
      <c r="P285" s="6"/>
    </row>
    <row r="286" spans="2:16" x14ac:dyDescent="0.2">
      <c r="B286" s="4">
        <v>6918.1400002911687</v>
      </c>
      <c r="C286" s="7">
        <f t="shared" si="36"/>
        <v>851.49999945424497</v>
      </c>
      <c r="D286" s="6">
        <v>0.32457999999999998</v>
      </c>
      <c r="E286">
        <f t="shared" si="37"/>
        <v>2.5577620173364852E-6</v>
      </c>
      <c r="F286">
        <f t="shared" si="38"/>
        <v>7.6732860520094559E-6</v>
      </c>
      <c r="G286">
        <f t="shared" si="39"/>
        <v>6.5338030690983177E-3</v>
      </c>
      <c r="H286">
        <f t="shared" si="40"/>
        <v>4.7028800018105604E-4</v>
      </c>
      <c r="I286">
        <f t="shared" si="43"/>
        <v>0.93211500381847978</v>
      </c>
      <c r="J286">
        <f t="shared" si="41"/>
        <v>1.6002208894379326</v>
      </c>
      <c r="K286">
        <f t="shared" si="42"/>
        <v>0.2502468468825968</v>
      </c>
      <c r="L286">
        <f t="shared" si="44"/>
        <v>5.5820782217673903</v>
      </c>
      <c r="O286" s="5"/>
      <c r="P286" s="6"/>
    </row>
    <row r="287" spans="2:16" x14ac:dyDescent="0.2">
      <c r="B287" s="4">
        <v>6915.1400002185255</v>
      </c>
      <c r="C287" s="7">
        <f t="shared" si="36"/>
        <v>854.49999952688813</v>
      </c>
      <c r="D287" s="6">
        <v>0.31501000000000001</v>
      </c>
      <c r="E287">
        <f t="shared" si="37"/>
        <v>2.482348305752561E-6</v>
      </c>
      <c r="F287">
        <f t="shared" si="38"/>
        <v>7.4470449172576829E-6</v>
      </c>
      <c r="G287">
        <f t="shared" si="39"/>
        <v>6.3634998782734044E-3</v>
      </c>
      <c r="H287">
        <f t="shared" si="40"/>
        <v>4.564219081182897E-4</v>
      </c>
      <c r="I287">
        <f t="shared" si="43"/>
        <v>0.93348426957599062</v>
      </c>
      <c r="J287">
        <f t="shared" si="41"/>
        <v>1.6058587787951093</v>
      </c>
      <c r="K287">
        <f t="shared" si="42"/>
        <v>0.2428685046413421</v>
      </c>
      <c r="L287">
        <f t="shared" si="44"/>
        <v>5.4376107746423852</v>
      </c>
      <c r="O287" s="5"/>
      <c r="P287" s="6"/>
    </row>
    <row r="288" spans="2:16" x14ac:dyDescent="0.2">
      <c r="B288" s="4">
        <v>6912.2899999609217</v>
      </c>
      <c r="C288" s="7">
        <f t="shared" si="36"/>
        <v>857.34999978449196</v>
      </c>
      <c r="D288" s="6">
        <v>0.30569000000000002</v>
      </c>
      <c r="E288">
        <f t="shared" si="37"/>
        <v>2.4089046493301812E-6</v>
      </c>
      <c r="F288">
        <f t="shared" si="38"/>
        <v>7.2267139479905437E-6</v>
      </c>
      <c r="G288">
        <f t="shared" si="39"/>
        <v>6.1958232017522777E-3</v>
      </c>
      <c r="H288">
        <f t="shared" si="40"/>
        <v>4.4291804416583596E-4</v>
      </c>
      <c r="I288">
        <f t="shared" si="43"/>
        <v>0.93474658611596062</v>
      </c>
      <c r="J288">
        <f t="shared" si="41"/>
        <v>1.6112147740388487</v>
      </c>
      <c r="K288">
        <f t="shared" si="42"/>
        <v>0.23568290906260711</v>
      </c>
      <c r="L288">
        <f t="shared" si="44"/>
        <v>5.0463900257822738</v>
      </c>
      <c r="O288" s="5"/>
      <c r="P288" s="6"/>
    </row>
    <row r="289" spans="2:16" x14ac:dyDescent="0.2">
      <c r="B289" s="4">
        <v>6909.2800000682473</v>
      </c>
      <c r="C289" s="7">
        <f t="shared" si="36"/>
        <v>860.35999967716634</v>
      </c>
      <c r="D289" s="6">
        <v>0.29429</v>
      </c>
      <c r="E289">
        <f t="shared" si="37"/>
        <v>2.319070133963751E-6</v>
      </c>
      <c r="F289">
        <f t="shared" si="38"/>
        <v>6.9572104018912531E-6</v>
      </c>
      <c r="G289">
        <f t="shared" si="39"/>
        <v>5.9857055391251369E-3</v>
      </c>
      <c r="H289">
        <f t="shared" si="40"/>
        <v>4.2640044233558137E-4</v>
      </c>
      <c r="I289">
        <f t="shared" si="43"/>
        <v>0.93603005140162698</v>
      </c>
      <c r="J289">
        <f t="shared" si="41"/>
        <v>1.6168714560218795</v>
      </c>
      <c r="K289">
        <f t="shared" si="42"/>
        <v>0.2268936612517081</v>
      </c>
      <c r="L289">
        <f t="shared" si="44"/>
        <v>5.16702763685766</v>
      </c>
      <c r="O289" s="5"/>
      <c r="P289" s="6"/>
    </row>
    <row r="290" spans="2:16" x14ac:dyDescent="0.2">
      <c r="B290" s="4">
        <v>6906.2799999956042</v>
      </c>
      <c r="C290" s="7">
        <f t="shared" si="36"/>
        <v>863.3599997498095</v>
      </c>
      <c r="D290" s="6">
        <v>0.29203000000000001</v>
      </c>
      <c r="E290">
        <f t="shared" si="37"/>
        <v>2.3012608353033888E-6</v>
      </c>
      <c r="F290">
        <f t="shared" si="38"/>
        <v>6.903782505910166E-6</v>
      </c>
      <c r="G290">
        <f t="shared" si="39"/>
        <v>5.9604496625753397E-3</v>
      </c>
      <c r="H290">
        <f t="shared" si="40"/>
        <v>4.2312590021835548E-4</v>
      </c>
      <c r="I290">
        <f t="shared" si="43"/>
        <v>0.93729942913301922</v>
      </c>
      <c r="J290">
        <f t="shared" si="41"/>
        <v>1.622509345379056</v>
      </c>
      <c r="K290">
        <f t="shared" si="42"/>
        <v>0.22515123142252988</v>
      </c>
      <c r="L290">
        <f t="shared" si="44"/>
        <v>5.1460139437973682</v>
      </c>
      <c r="O290" s="5"/>
      <c r="P290" s="6"/>
    </row>
    <row r="291" spans="2:16" x14ac:dyDescent="0.2">
      <c r="B291" s="4">
        <v>6903.279999922961</v>
      </c>
      <c r="C291" s="7">
        <f t="shared" si="36"/>
        <v>866.35999982245266</v>
      </c>
      <c r="D291" s="6">
        <v>0.27823999999999999</v>
      </c>
      <c r="E291">
        <f t="shared" si="37"/>
        <v>2.1925925925925921E-6</v>
      </c>
      <c r="F291">
        <f t="shared" si="38"/>
        <v>6.5777777777777763E-6</v>
      </c>
      <c r="G291">
        <f t="shared" si="39"/>
        <v>5.698723554387687E-3</v>
      </c>
      <c r="H291">
        <f t="shared" si="40"/>
        <v>4.0314539765351227E-4</v>
      </c>
      <c r="I291">
        <f t="shared" si="43"/>
        <v>0.93850886535526556</v>
      </c>
      <c r="J291">
        <f t="shared" si="41"/>
        <v>1.6281472347362325</v>
      </c>
      <c r="K291">
        <f t="shared" si="42"/>
        <v>0.21451932551794231</v>
      </c>
      <c r="L291">
        <f t="shared" si="44"/>
        <v>4.9371462571174902</v>
      </c>
      <c r="O291" s="5"/>
      <c r="P291" s="6"/>
    </row>
    <row r="292" spans="2:16" x14ac:dyDescent="0.2">
      <c r="B292" s="4">
        <v>6900.2600002102554</v>
      </c>
      <c r="C292" s="7">
        <f t="shared" si="36"/>
        <v>869.37999953515828</v>
      </c>
      <c r="D292" s="6">
        <v>0.27454000000000001</v>
      </c>
      <c r="E292">
        <f t="shared" si="37"/>
        <v>2.1634357762017333E-6</v>
      </c>
      <c r="F292">
        <f t="shared" si="38"/>
        <v>6.4903073286051998E-6</v>
      </c>
      <c r="G292">
        <f t="shared" si="39"/>
        <v>5.6425433823258228E-3</v>
      </c>
      <c r="H292">
        <f t="shared" si="40"/>
        <v>3.9778442162088581E-4</v>
      </c>
      <c r="I292">
        <f t="shared" si="43"/>
        <v>0.93971017419427938</v>
      </c>
      <c r="J292">
        <f t="shared" si="41"/>
        <v>1.6338227093451174</v>
      </c>
      <c r="K292">
        <f t="shared" si="42"/>
        <v>0.21166667491265054</v>
      </c>
      <c r="L292">
        <f t="shared" si="44"/>
        <v>4.9382173224153085</v>
      </c>
      <c r="O292" s="5"/>
      <c r="P292" s="6"/>
    </row>
    <row r="293" spans="2:16" x14ac:dyDescent="0.2">
      <c r="B293" s="4">
        <v>6897.2499996889383</v>
      </c>
      <c r="C293" s="7">
        <f t="shared" si="36"/>
        <v>872.3900000564754</v>
      </c>
      <c r="D293" s="6">
        <v>0.27982000000000001</v>
      </c>
      <c r="E293">
        <f t="shared" si="37"/>
        <v>2.205043341213554E-6</v>
      </c>
      <c r="F293">
        <f t="shared" si="38"/>
        <v>6.6151300236406616E-6</v>
      </c>
      <c r="G293">
        <f t="shared" si="39"/>
        <v>5.7709732816974687E-3</v>
      </c>
      <c r="H293">
        <f t="shared" si="40"/>
        <v>4.0543467931068803E-4</v>
      </c>
      <c r="I293">
        <f t="shared" si="43"/>
        <v>0.94093053279036454</v>
      </c>
      <c r="J293">
        <f t="shared" si="41"/>
        <v>1.6394793925095541</v>
      </c>
      <c r="K293">
        <f t="shared" si="42"/>
        <v>0.21573748442506699</v>
      </c>
      <c r="L293">
        <f t="shared" si="44"/>
        <v>5.0513220543483239</v>
      </c>
      <c r="O293" s="5"/>
      <c r="P293" s="6"/>
    </row>
    <row r="294" spans="2:16" x14ac:dyDescent="0.2">
      <c r="B294" s="4">
        <v>6894.3399998825043</v>
      </c>
      <c r="C294" s="7">
        <f t="shared" si="36"/>
        <v>875.29999986290932</v>
      </c>
      <c r="D294" s="6">
        <v>0.25641999999999998</v>
      </c>
      <c r="E294">
        <f t="shared" si="37"/>
        <v>2.0206461780929866E-6</v>
      </c>
      <c r="F294">
        <f t="shared" si="38"/>
        <v>6.0619385342789599E-6</v>
      </c>
      <c r="G294">
        <f t="shared" si="39"/>
        <v>5.3060147982233385E-3</v>
      </c>
      <c r="H294">
        <f t="shared" si="40"/>
        <v>3.7153012818542854E-4</v>
      </c>
      <c r="I294">
        <f t="shared" si="43"/>
        <v>0.94201168539146851</v>
      </c>
      <c r="J294">
        <f t="shared" si="41"/>
        <v>1.6449481446898249</v>
      </c>
      <c r="K294">
        <f t="shared" si="42"/>
        <v>0.1976963968132216</v>
      </c>
      <c r="L294">
        <f t="shared" si="44"/>
        <v>4.5050238099295719</v>
      </c>
      <c r="O294" s="5"/>
      <c r="P294" s="6"/>
    </row>
    <row r="295" spans="2:16" x14ac:dyDescent="0.2">
      <c r="B295" s="4">
        <v>6891.3200001697987</v>
      </c>
      <c r="C295" s="7">
        <f t="shared" si="36"/>
        <v>878.31999957561493</v>
      </c>
      <c r="D295" s="6">
        <v>0.24825</v>
      </c>
      <c r="E295">
        <f t="shared" si="37"/>
        <v>1.9562647754137113E-6</v>
      </c>
      <c r="F295">
        <f t="shared" si="38"/>
        <v>5.8687943262411338E-6</v>
      </c>
      <c r="G295">
        <f t="shared" si="39"/>
        <v>5.1546794301334841E-3</v>
      </c>
      <c r="H295">
        <f t="shared" si="40"/>
        <v>3.5969251354041272E-4</v>
      </c>
      <c r="I295">
        <f t="shared" si="43"/>
        <v>0.94309795667902296</v>
      </c>
      <c r="J295">
        <f t="shared" si="41"/>
        <v>1.6506236192987098</v>
      </c>
      <c r="K295">
        <f t="shared" si="42"/>
        <v>0.1913974358820773</v>
      </c>
      <c r="L295">
        <f t="shared" si="44"/>
        <v>4.5576406548820927</v>
      </c>
      <c r="O295" s="5"/>
      <c r="P295" s="6"/>
    </row>
    <row r="296" spans="2:16" x14ac:dyDescent="0.2">
      <c r="B296" s="4">
        <v>6888.3100002771243</v>
      </c>
      <c r="C296" s="7">
        <f t="shared" si="36"/>
        <v>881.32999946828932</v>
      </c>
      <c r="D296" s="6">
        <v>0.24847</v>
      </c>
      <c r="E296">
        <f t="shared" si="37"/>
        <v>1.9579984239558708E-6</v>
      </c>
      <c r="F296">
        <f t="shared" si="38"/>
        <v>5.8739952718676128E-6</v>
      </c>
      <c r="G296">
        <f t="shared" si="39"/>
        <v>5.1769282498318175E-3</v>
      </c>
      <c r="H296">
        <f t="shared" si="40"/>
        <v>3.6001127427748785E-4</v>
      </c>
      <c r="I296">
        <f t="shared" si="43"/>
        <v>0.94418159057595974</v>
      </c>
      <c r="J296">
        <f t="shared" si="41"/>
        <v>1.6562803012817404</v>
      </c>
      <c r="K296">
        <f t="shared" si="42"/>
        <v>0.19156705294509468</v>
      </c>
      <c r="L296">
        <f t="shared" si="44"/>
        <v>4.5777906156832424</v>
      </c>
      <c r="O296" s="5"/>
      <c r="P296" s="6"/>
    </row>
    <row r="297" spans="2:16" x14ac:dyDescent="0.2">
      <c r="B297" s="4">
        <v>6885.289999935776</v>
      </c>
      <c r="C297" s="7">
        <f t="shared" si="36"/>
        <v>884.34999980963767</v>
      </c>
      <c r="D297" s="6">
        <v>0.24027000000000001</v>
      </c>
      <c r="E297">
        <f t="shared" si="37"/>
        <v>1.8933806146572103E-6</v>
      </c>
      <c r="F297">
        <f t="shared" si="38"/>
        <v>5.680141843971631E-6</v>
      </c>
      <c r="G297">
        <f t="shared" si="39"/>
        <v>5.0232334386350269E-3</v>
      </c>
      <c r="H297">
        <f t="shared" si="40"/>
        <v>3.4813019225923451E-4</v>
      </c>
      <c r="I297">
        <f t="shared" si="43"/>
        <v>0.94523294387541634</v>
      </c>
      <c r="J297">
        <f t="shared" si="41"/>
        <v>1.6619557770720315</v>
      </c>
      <c r="K297">
        <f t="shared" si="42"/>
        <v>0.18524496241444799</v>
      </c>
      <c r="L297">
        <f t="shared" si="44"/>
        <v>4.4719123058941816</v>
      </c>
      <c r="O297" s="5"/>
      <c r="P297" s="6"/>
    </row>
    <row r="298" spans="2:16" x14ac:dyDescent="0.2">
      <c r="B298" s="4">
        <v>6882.3899999493733</v>
      </c>
      <c r="C298" s="7">
        <f t="shared" si="36"/>
        <v>887.24999979604036</v>
      </c>
      <c r="D298" s="6">
        <v>0.23658000000000001</v>
      </c>
      <c r="E298">
        <f t="shared" si="37"/>
        <v>1.8643026004728134E-6</v>
      </c>
      <c r="F298">
        <f t="shared" si="38"/>
        <v>5.5929078014184403E-6</v>
      </c>
      <c r="G298">
        <f t="shared" si="39"/>
        <v>4.9623074456677839E-3</v>
      </c>
      <c r="H298">
        <f t="shared" si="40"/>
        <v>3.4278370535102058E-4</v>
      </c>
      <c r="I298">
        <f t="shared" si="43"/>
        <v>0.9462270166162734</v>
      </c>
      <c r="J298">
        <f t="shared" si="41"/>
        <v>1.6674057366264479</v>
      </c>
      <c r="K298">
        <f t="shared" si="42"/>
        <v>0.18240002167565703</v>
      </c>
      <c r="L298">
        <f t="shared" si="44"/>
        <v>4.2560470175292977</v>
      </c>
      <c r="O298" s="5"/>
      <c r="P298" s="6"/>
    </row>
    <row r="299" spans="2:16" x14ac:dyDescent="0.2">
      <c r="B299" s="4">
        <v>6879.3899998767301</v>
      </c>
      <c r="C299" s="7">
        <f t="shared" si="36"/>
        <v>890.24999986868352</v>
      </c>
      <c r="D299" s="6">
        <v>0.23042000000000001</v>
      </c>
      <c r="E299">
        <f t="shared" si="37"/>
        <v>1.8157604412923564E-6</v>
      </c>
      <c r="F299">
        <f t="shared" si="38"/>
        <v>5.4472813238770692E-6</v>
      </c>
      <c r="G299">
        <f t="shared" si="39"/>
        <v>4.8494421978662432E-3</v>
      </c>
      <c r="H299">
        <f t="shared" si="40"/>
        <v>3.338584047129181E-4</v>
      </c>
      <c r="I299">
        <f t="shared" si="43"/>
        <v>0.94722859185466468</v>
      </c>
      <c r="J299">
        <f t="shared" si="41"/>
        <v>1.6730436259836243</v>
      </c>
      <c r="K299">
        <f t="shared" si="42"/>
        <v>0.17765074391117125</v>
      </c>
      <c r="L299">
        <f t="shared" si="44"/>
        <v>4.3172160205523475</v>
      </c>
      <c r="O299" s="5"/>
      <c r="P299" s="6"/>
    </row>
    <row r="300" spans="2:16" x14ac:dyDescent="0.2">
      <c r="B300" s="4">
        <v>6876.389999804087</v>
      </c>
      <c r="C300" s="7">
        <f t="shared" si="36"/>
        <v>893.24999994132668</v>
      </c>
      <c r="D300" s="6">
        <v>0.22794</v>
      </c>
      <c r="E300">
        <f t="shared" si="37"/>
        <v>1.7962174940898346E-6</v>
      </c>
      <c r="F300">
        <f t="shared" si="38"/>
        <v>5.3886524822695038E-6</v>
      </c>
      <c r="G300">
        <f t="shared" si="39"/>
        <v>4.8134138294710638E-3</v>
      </c>
      <c r="H300">
        <f t="shared" si="40"/>
        <v>3.3026510185861708E-4</v>
      </c>
      <c r="I300">
        <f t="shared" si="43"/>
        <v>0.94821938718423204</v>
      </c>
      <c r="J300">
        <f t="shared" si="41"/>
        <v>1.678681515340801</v>
      </c>
      <c r="K300">
        <f t="shared" si="42"/>
        <v>0.17573869701897565</v>
      </c>
      <c r="L300">
        <f t="shared" si="44"/>
        <v>4.2995820070043482</v>
      </c>
      <c r="O300" s="5"/>
      <c r="P300" s="6"/>
    </row>
    <row r="301" spans="2:16" x14ac:dyDescent="0.2">
      <c r="B301" s="4">
        <v>6873.3700000913814</v>
      </c>
      <c r="C301" s="7">
        <f t="shared" si="36"/>
        <v>896.26999965403229</v>
      </c>
      <c r="D301" s="6">
        <v>0.21961000000000003</v>
      </c>
      <c r="E301">
        <f t="shared" si="37"/>
        <v>1.7305752561071711E-6</v>
      </c>
      <c r="F301">
        <f t="shared" si="38"/>
        <v>5.1917257683215135E-6</v>
      </c>
      <c r="G301">
        <f t="shared" si="39"/>
        <v>4.653188052577353E-3</v>
      </c>
      <c r="H301">
        <f t="shared" si="40"/>
        <v>3.1819566122300122E-4</v>
      </c>
      <c r="I301">
        <f t="shared" si="43"/>
        <v>0.94918033798970969</v>
      </c>
      <c r="J301">
        <f t="shared" si="41"/>
        <v>1.6843569899496857</v>
      </c>
      <c r="K301">
        <f t="shared" si="42"/>
        <v>0.16931637822381876</v>
      </c>
      <c r="L301">
        <f t="shared" si="44"/>
        <v>4.1983158739138302</v>
      </c>
      <c r="O301" s="5"/>
      <c r="P301" s="6"/>
    </row>
    <row r="302" spans="2:16" x14ac:dyDescent="0.2">
      <c r="B302" s="4">
        <v>6870.3700000187382</v>
      </c>
      <c r="C302" s="7">
        <f t="shared" si="36"/>
        <v>899.26999972667545</v>
      </c>
      <c r="D302" s="6">
        <v>0.21390999999999999</v>
      </c>
      <c r="E302">
        <f t="shared" si="37"/>
        <v>1.6856579984239556E-6</v>
      </c>
      <c r="F302">
        <f t="shared" si="38"/>
        <v>5.0569739952718669E-6</v>
      </c>
      <c r="G302">
        <f t="shared" si="39"/>
        <v>4.5475850033459362E-3</v>
      </c>
      <c r="H302">
        <f t="shared" si="40"/>
        <v>3.0993686030787384E-4</v>
      </c>
      <c r="I302">
        <f t="shared" si="43"/>
        <v>0.95011014859314813</v>
      </c>
      <c r="J302">
        <f t="shared" si="41"/>
        <v>1.6899948793068624</v>
      </c>
      <c r="K302">
        <f t="shared" si="42"/>
        <v>0.1649217543183692</v>
      </c>
      <c r="L302">
        <f t="shared" si="44"/>
        <v>4.0895068637408336</v>
      </c>
      <c r="O302" s="5"/>
      <c r="P302" s="6"/>
    </row>
    <row r="303" spans="2:16" x14ac:dyDescent="0.2">
      <c r="B303" s="4">
        <v>6867.369999946095</v>
      </c>
      <c r="C303" s="7">
        <f t="shared" si="36"/>
        <v>902.26999979931861</v>
      </c>
      <c r="D303" s="6">
        <v>0.21035000000000001</v>
      </c>
      <c r="E303">
        <f t="shared" si="37"/>
        <v>1.6576044129235619E-6</v>
      </c>
      <c r="F303">
        <f t="shared" si="38"/>
        <v>4.9728132387706856E-6</v>
      </c>
      <c r="G303">
        <f t="shared" si="39"/>
        <v>4.4868201999476755E-3</v>
      </c>
      <c r="H303">
        <f t="shared" si="40"/>
        <v>3.0477873201702248E-4</v>
      </c>
      <c r="I303">
        <f t="shared" si="43"/>
        <v>0.95102448481133928</v>
      </c>
      <c r="J303">
        <f t="shared" si="41"/>
        <v>1.6956327686640389</v>
      </c>
      <c r="K303">
        <f t="shared" si="42"/>
        <v>0.16217704184408849</v>
      </c>
      <c r="L303">
        <f t="shared" si="44"/>
        <v>4.0483233589340344</v>
      </c>
      <c r="O303" s="5"/>
      <c r="P303" s="6"/>
    </row>
    <row r="304" spans="2:16" x14ac:dyDescent="0.2">
      <c r="B304" s="4">
        <v>6864.3500002333894</v>
      </c>
      <c r="C304" s="7">
        <f t="shared" si="36"/>
        <v>905.28999951202422</v>
      </c>
      <c r="D304" s="6">
        <v>0.20452999999999999</v>
      </c>
      <c r="E304">
        <f t="shared" si="37"/>
        <v>1.6117415287628053E-6</v>
      </c>
      <c r="F304">
        <f t="shared" si="38"/>
        <v>4.8352245862884163E-6</v>
      </c>
      <c r="G304">
        <f t="shared" si="39"/>
        <v>4.3772804633615678E-3</v>
      </c>
      <c r="H304">
        <f t="shared" si="40"/>
        <v>2.9634606160894512E-4</v>
      </c>
      <c r="I304">
        <f t="shared" si="43"/>
        <v>0.95191944983225973</v>
      </c>
      <c r="J304">
        <f t="shared" si="41"/>
        <v>1.7013082432729238</v>
      </c>
      <c r="K304">
        <f t="shared" si="42"/>
        <v>0.15768989954062951</v>
      </c>
      <c r="L304">
        <f t="shared" si="44"/>
        <v>3.9891259039095792</v>
      </c>
      <c r="O304" s="5"/>
      <c r="P304" s="6"/>
    </row>
    <row r="305" spans="2:16" x14ac:dyDescent="0.2">
      <c r="B305" s="4">
        <v>6861.3399997120723</v>
      </c>
      <c r="C305" s="7">
        <f t="shared" si="36"/>
        <v>908.30000003334135</v>
      </c>
      <c r="D305" s="6">
        <v>0.20222000000000001</v>
      </c>
      <c r="E305">
        <f t="shared" si="37"/>
        <v>1.593538219070134E-6</v>
      </c>
      <c r="F305">
        <f t="shared" si="38"/>
        <v>4.7806146572104019E-6</v>
      </c>
      <c r="G305">
        <f t="shared" si="39"/>
        <v>4.3422322933035998E-3</v>
      </c>
      <c r="H305">
        <f t="shared" si="40"/>
        <v>2.9299907386965671E-4</v>
      </c>
      <c r="I305">
        <f t="shared" si="43"/>
        <v>0.95280137719735281</v>
      </c>
      <c r="J305">
        <f t="shared" si="41"/>
        <v>1.7069649264373605</v>
      </c>
      <c r="K305">
        <f t="shared" si="42"/>
        <v>0.15590892037894735</v>
      </c>
      <c r="L305">
        <f t="shared" si="44"/>
        <v>3.9571971094931411</v>
      </c>
      <c r="O305" s="5"/>
      <c r="P305" s="6"/>
    </row>
    <row r="306" spans="2:16" x14ac:dyDescent="0.2">
      <c r="B306" s="4">
        <v>6858.3199999993667</v>
      </c>
      <c r="C306" s="7">
        <f t="shared" si="36"/>
        <v>911.31999974604696</v>
      </c>
      <c r="D306" s="6">
        <v>0.19767999999999999</v>
      </c>
      <c r="E306">
        <f t="shared" si="37"/>
        <v>1.5577620173364852E-6</v>
      </c>
      <c r="F306">
        <f t="shared" si="38"/>
        <v>4.6732860520094559E-6</v>
      </c>
      <c r="G306">
        <f t="shared" si="39"/>
        <v>4.2588590437304622E-3</v>
      </c>
      <c r="H306">
        <f t="shared" si="40"/>
        <v>2.8642101138637982E-4</v>
      </c>
      <c r="I306">
        <f t="shared" si="43"/>
        <v>0.95366636856945253</v>
      </c>
      <c r="J306">
        <f t="shared" si="41"/>
        <v>1.7126404010462455</v>
      </c>
      <c r="K306">
        <f t="shared" si="42"/>
        <v>0.1524086409875893</v>
      </c>
      <c r="L306">
        <f t="shared" si="44"/>
        <v>3.9070576071211618</v>
      </c>
      <c r="O306" s="5"/>
      <c r="P306" s="6"/>
    </row>
    <row r="307" spans="2:16" x14ac:dyDescent="0.2">
      <c r="B307" s="4">
        <v>6855.3899999242276</v>
      </c>
      <c r="C307" s="7">
        <f t="shared" si="36"/>
        <v>914.24999982118607</v>
      </c>
      <c r="D307" s="6">
        <v>0.19595000000000001</v>
      </c>
      <c r="E307">
        <f t="shared" si="37"/>
        <v>1.5441292356185975E-6</v>
      </c>
      <c r="F307">
        <f t="shared" si="38"/>
        <v>4.6323877068557921E-6</v>
      </c>
      <c r="G307">
        <f t="shared" si="39"/>
        <v>4.2351604601645722E-3</v>
      </c>
      <c r="H307">
        <f t="shared" si="40"/>
        <v>2.8391439286301666E-4</v>
      </c>
      <c r="I307">
        <f t="shared" si="43"/>
        <v>0.95449823776187426</v>
      </c>
      <c r="J307">
        <f t="shared" si="41"/>
        <v>1.7181467396596306</v>
      </c>
      <c r="K307">
        <f t="shared" si="42"/>
        <v>0.15107483408295289</v>
      </c>
      <c r="L307">
        <f t="shared" si="44"/>
        <v>3.7816489864287894</v>
      </c>
      <c r="O307" s="5"/>
      <c r="P307" s="6"/>
    </row>
    <row r="308" spans="2:16" x14ac:dyDescent="0.2">
      <c r="B308" s="4">
        <v>6852.4599998490885</v>
      </c>
      <c r="C308" s="7">
        <f t="shared" si="36"/>
        <v>917.17999989632517</v>
      </c>
      <c r="D308" s="6">
        <v>0.19062999999999999</v>
      </c>
      <c r="E308">
        <f t="shared" si="37"/>
        <v>1.5022064617809297E-6</v>
      </c>
      <c r="F308">
        <f t="shared" si="38"/>
        <v>4.5066193853427888E-6</v>
      </c>
      <c r="G308">
        <f t="shared" si="39"/>
        <v>4.1333811673814761E-3</v>
      </c>
      <c r="H308">
        <f t="shared" si="40"/>
        <v>2.7620617867556445E-4</v>
      </c>
      <c r="I308">
        <f t="shared" si="43"/>
        <v>0.95530752188614754</v>
      </c>
      <c r="J308">
        <f t="shared" si="41"/>
        <v>1.7236530782730157</v>
      </c>
      <c r="K308">
        <f t="shared" si="42"/>
        <v>0.1469731851045333</v>
      </c>
      <c r="L308">
        <f t="shared" si="44"/>
        <v>3.7025966943869202</v>
      </c>
      <c r="O308" s="5"/>
      <c r="P308" s="6"/>
    </row>
    <row r="309" spans="2:16" x14ac:dyDescent="0.2">
      <c r="B309" s="4">
        <v>6849.4599997764453</v>
      </c>
      <c r="C309" s="7">
        <f t="shared" si="36"/>
        <v>920.17999996896833</v>
      </c>
      <c r="D309" s="6">
        <v>0.18770999999999999</v>
      </c>
      <c r="E309">
        <f t="shared" si="37"/>
        <v>1.4791962174940897E-6</v>
      </c>
      <c r="F309">
        <f t="shared" si="38"/>
        <v>4.4375886524822688E-6</v>
      </c>
      <c r="G309">
        <f t="shared" si="39"/>
        <v>4.0833803261034283E-3</v>
      </c>
      <c r="H309">
        <f t="shared" si="40"/>
        <v>2.7197535434711327E-4</v>
      </c>
      <c r="I309">
        <f t="shared" si="43"/>
        <v>0.95612344796894599</v>
      </c>
      <c r="J309">
        <f t="shared" si="41"/>
        <v>1.7292909676301922</v>
      </c>
      <c r="K309">
        <f t="shared" si="42"/>
        <v>0.14472190408630303</v>
      </c>
      <c r="L309">
        <f t="shared" si="44"/>
        <v>3.7574449993313639</v>
      </c>
      <c r="O309" s="5"/>
      <c r="P309" s="6"/>
    </row>
    <row r="310" spans="2:16" x14ac:dyDescent="0.2">
      <c r="B310" s="4">
        <v>6846.4599997038022</v>
      </c>
      <c r="C310" s="7">
        <f t="shared" si="36"/>
        <v>923.18000004161149</v>
      </c>
      <c r="D310" s="6">
        <v>0.18551999999999999</v>
      </c>
      <c r="E310">
        <f t="shared" si="37"/>
        <v>1.4619385342789599E-6</v>
      </c>
      <c r="F310">
        <f t="shared" si="38"/>
        <v>4.3858156028368796E-6</v>
      </c>
      <c r="G310">
        <f t="shared" si="39"/>
        <v>4.0488972484094511E-3</v>
      </c>
      <c r="H310">
        <f t="shared" si="40"/>
        <v>2.6880223610077495E-4</v>
      </c>
      <c r="I310">
        <f t="shared" si="43"/>
        <v>0.95692985469677494</v>
      </c>
      <c r="J310">
        <f t="shared" si="41"/>
        <v>1.7349288569873687</v>
      </c>
      <c r="K310">
        <f t="shared" si="42"/>
        <v>0.14303344332263038</v>
      </c>
      <c r="L310">
        <f t="shared" si="44"/>
        <v>3.7378610524651288</v>
      </c>
      <c r="O310" s="5"/>
      <c r="P310" s="6"/>
    </row>
    <row r="311" spans="2:16" x14ac:dyDescent="0.2">
      <c r="B311" s="4">
        <v>6843.4499998111278</v>
      </c>
      <c r="C311" s="7">
        <f t="shared" si="36"/>
        <v>926.18999993428588</v>
      </c>
      <c r="D311" s="6">
        <v>0.18631</v>
      </c>
      <c r="E311">
        <f t="shared" si="37"/>
        <v>1.4681639085894406E-6</v>
      </c>
      <c r="F311">
        <f t="shared" si="38"/>
        <v>4.4044917257683219E-6</v>
      </c>
      <c r="G311">
        <f t="shared" si="39"/>
        <v>4.0793961911999247E-3</v>
      </c>
      <c r="H311">
        <f t="shared" si="40"/>
        <v>2.6994687692936275E-4</v>
      </c>
      <c r="I311">
        <f t="shared" si="43"/>
        <v>0.95774239476736012</v>
      </c>
      <c r="J311">
        <f t="shared" si="41"/>
        <v>1.7405855389703995</v>
      </c>
      <c r="K311">
        <f t="shared" si="42"/>
        <v>0.14364252277619266</v>
      </c>
      <c r="L311">
        <f t="shared" si="44"/>
        <v>3.7908901427502713</v>
      </c>
      <c r="O311" s="5"/>
      <c r="P311" s="6"/>
    </row>
    <row r="312" spans="2:16" x14ac:dyDescent="0.2">
      <c r="B312" s="4">
        <v>6840.4300000984222</v>
      </c>
      <c r="C312" s="7">
        <f t="shared" si="36"/>
        <v>929.20999964699149</v>
      </c>
      <c r="D312" s="6">
        <v>0.18395</v>
      </c>
      <c r="E312">
        <f t="shared" si="37"/>
        <v>1.4495665878644601E-6</v>
      </c>
      <c r="F312">
        <f t="shared" si="38"/>
        <v>4.3486997635933801E-6</v>
      </c>
      <c r="G312">
        <f t="shared" si="39"/>
        <v>4.0408553057934768E-3</v>
      </c>
      <c r="H312">
        <f t="shared" si="40"/>
        <v>2.6652744356801177E-4</v>
      </c>
      <c r="I312">
        <f t="shared" si="43"/>
        <v>0.95854730757036366</v>
      </c>
      <c r="J312">
        <f t="shared" si="41"/>
        <v>1.7462610135792842</v>
      </c>
      <c r="K312">
        <f t="shared" si="42"/>
        <v>0.14182299428200654</v>
      </c>
      <c r="L312">
        <f t="shared" si="44"/>
        <v>3.7798348187404081</v>
      </c>
      <c r="O312" s="5"/>
      <c r="P312" s="6"/>
    </row>
    <row r="313" spans="2:16" x14ac:dyDescent="0.2">
      <c r="B313" s="4">
        <v>6837.4499996658415</v>
      </c>
      <c r="C313" s="7">
        <f t="shared" si="36"/>
        <v>932.1900000795722</v>
      </c>
      <c r="D313" s="6">
        <v>0.18035999999999999</v>
      </c>
      <c r="E313">
        <f t="shared" si="37"/>
        <v>1.4212765957446806E-6</v>
      </c>
      <c r="F313">
        <f t="shared" si="38"/>
        <v>4.2638297872340415E-6</v>
      </c>
      <c r="G313">
        <f t="shared" si="39"/>
        <v>3.9746994897009837E-3</v>
      </c>
      <c r="H313">
        <f t="shared" si="40"/>
        <v>2.6132584790392282E-4</v>
      </c>
      <c r="I313">
        <f t="shared" si="43"/>
        <v>0.95932605871016186</v>
      </c>
      <c r="J313">
        <f t="shared" si="41"/>
        <v>1.7518613176847524</v>
      </c>
      <c r="K313">
        <f t="shared" si="42"/>
        <v>0.13905515220822343</v>
      </c>
      <c r="L313">
        <f t="shared" si="44"/>
        <v>3.680474484432259</v>
      </c>
      <c r="O313" s="5"/>
      <c r="P313" s="6"/>
    </row>
    <row r="314" spans="2:16" x14ac:dyDescent="0.2">
      <c r="B314" s="4">
        <v>6834.4299999531358</v>
      </c>
      <c r="C314" s="7">
        <f t="shared" si="36"/>
        <v>935.20999979227781</v>
      </c>
      <c r="D314" s="6">
        <v>0.17877999999999999</v>
      </c>
      <c r="E314">
        <f t="shared" si="37"/>
        <v>1.4088258471237193E-6</v>
      </c>
      <c r="F314">
        <f t="shared" si="38"/>
        <v>4.2264775413711578E-6</v>
      </c>
      <c r="G314">
        <f t="shared" si="39"/>
        <v>3.9526440605877873E-3</v>
      </c>
      <c r="H314">
        <f t="shared" si="40"/>
        <v>2.5903656624674717E-4</v>
      </c>
      <c r="I314">
        <f t="shared" si="43"/>
        <v>0.96010834906580733</v>
      </c>
      <c r="J314">
        <f t="shared" si="41"/>
        <v>1.7575367922936374</v>
      </c>
      <c r="K314">
        <f t="shared" si="42"/>
        <v>0.1378369933010988</v>
      </c>
      <c r="L314">
        <f t="shared" si="44"/>
        <v>3.7211955787555562</v>
      </c>
      <c r="O314" s="5"/>
      <c r="P314" s="6"/>
    </row>
    <row r="315" spans="2:16" x14ac:dyDescent="0.2">
      <c r="B315" s="4">
        <v>6831.4299998804927</v>
      </c>
      <c r="C315" s="7">
        <f t="shared" si="36"/>
        <v>938.20999986492097</v>
      </c>
      <c r="D315" s="6">
        <v>0.17635000000000001</v>
      </c>
      <c r="E315">
        <f t="shared" si="37"/>
        <v>1.3896769109535066E-6</v>
      </c>
      <c r="F315">
        <f t="shared" si="38"/>
        <v>4.1690307328605197E-6</v>
      </c>
      <c r="G315">
        <f t="shared" si="39"/>
        <v>3.9114263233139199E-3</v>
      </c>
      <c r="H315">
        <f t="shared" si="40"/>
        <v>2.5551570901450872E-4</v>
      </c>
      <c r="I315">
        <f t="shared" si="43"/>
        <v>0.96087489621141231</v>
      </c>
      <c r="J315">
        <f t="shared" si="41"/>
        <v>1.7631746816508138</v>
      </c>
      <c r="K315">
        <f t="shared" si="42"/>
        <v>0.1359634957414072</v>
      </c>
      <c r="L315">
        <f t="shared" si="44"/>
        <v>3.6697393791284876</v>
      </c>
      <c r="O315" s="5"/>
      <c r="P315" s="6"/>
    </row>
    <row r="316" spans="2:16" x14ac:dyDescent="0.2">
      <c r="B316" s="4">
        <v>6828.4299998078495</v>
      </c>
      <c r="C316" s="7">
        <f t="shared" si="36"/>
        <v>941.20999993756413</v>
      </c>
      <c r="D316" s="6">
        <v>0.17544000000000001</v>
      </c>
      <c r="E316">
        <f t="shared" si="37"/>
        <v>1.3825059101654848E-6</v>
      </c>
      <c r="F316">
        <f t="shared" si="38"/>
        <v>4.1475177304964539E-6</v>
      </c>
      <c r="G316">
        <f t="shared" si="39"/>
        <v>3.9036851628616136E-3</v>
      </c>
      <c r="H316">
        <f t="shared" si="40"/>
        <v>2.5419719869297088E-4</v>
      </c>
      <c r="I316">
        <f t="shared" si="43"/>
        <v>0.96163748782595693</v>
      </c>
      <c r="J316">
        <f t="shared" si="41"/>
        <v>1.7688125710079905</v>
      </c>
      <c r="K316">
        <f t="shared" si="42"/>
        <v>0.13526189788983545</v>
      </c>
      <c r="L316">
        <f t="shared" si="44"/>
        <v>3.6741876008614476</v>
      </c>
      <c r="O316" s="5"/>
      <c r="P316" s="6"/>
    </row>
    <row r="317" spans="2:16" x14ac:dyDescent="0.2">
      <c r="B317" s="4">
        <v>6825.4299997352064</v>
      </c>
      <c r="C317" s="7">
        <f t="shared" si="36"/>
        <v>944.2100000102073</v>
      </c>
      <c r="D317" s="6">
        <v>0.17510999999999999</v>
      </c>
      <c r="E317">
        <f t="shared" si="37"/>
        <v>1.3799054373522457E-6</v>
      </c>
      <c r="F317">
        <f t="shared" si="38"/>
        <v>4.139716312056737E-6</v>
      </c>
      <c r="G317">
        <f t="shared" si="39"/>
        <v>3.908761539049347E-3</v>
      </c>
      <c r="H317">
        <f t="shared" si="40"/>
        <v>2.5371905758735818E-4</v>
      </c>
      <c r="I317">
        <f t="shared" si="43"/>
        <v>0.96239864501715</v>
      </c>
      <c r="J317">
        <f t="shared" si="41"/>
        <v>1.774450460365167</v>
      </c>
      <c r="K317">
        <f t="shared" si="42"/>
        <v>0.13500747229530938</v>
      </c>
      <c r="L317">
        <f t="shared" si="44"/>
        <v>3.6906918221935192</v>
      </c>
      <c r="O317" s="5"/>
      <c r="P317" s="6"/>
    </row>
    <row r="318" spans="2:16" x14ac:dyDescent="0.2">
      <c r="B318" s="4">
        <v>6822.4300002912059</v>
      </c>
      <c r="C318" s="7">
        <f t="shared" si="36"/>
        <v>947.20999945420772</v>
      </c>
      <c r="D318" s="6">
        <v>0.17405000000000001</v>
      </c>
      <c r="E318">
        <f t="shared" si="37"/>
        <v>1.371552403467297E-6</v>
      </c>
      <c r="F318">
        <f t="shared" si="38"/>
        <v>4.1146572104018911E-6</v>
      </c>
      <c r="G318">
        <f t="shared" si="39"/>
        <v>3.8974444540190271E-3</v>
      </c>
      <c r="H318">
        <f t="shared" si="40"/>
        <v>2.5218321039963278E-4</v>
      </c>
      <c r="I318">
        <f t="shared" si="43"/>
        <v>0.96315519450813514</v>
      </c>
      <c r="J318">
        <f t="shared" si="41"/>
        <v>1.7800883485409373</v>
      </c>
      <c r="K318">
        <f t="shared" si="42"/>
        <v>0.1341902264462258</v>
      </c>
      <c r="L318">
        <f t="shared" si="44"/>
        <v>3.6916976749699253</v>
      </c>
      <c r="O318" s="5"/>
      <c r="P318" s="6"/>
    </row>
    <row r="319" spans="2:16" x14ac:dyDescent="0.2">
      <c r="B319" s="4">
        <v>6819.4300002185628</v>
      </c>
      <c r="C319" s="7">
        <f t="shared" si="36"/>
        <v>950.20999952685088</v>
      </c>
      <c r="D319" s="6">
        <v>0.17313999999999999</v>
      </c>
      <c r="E319">
        <f t="shared" si="37"/>
        <v>1.3643814026792748E-6</v>
      </c>
      <c r="F319">
        <f t="shared" si="38"/>
        <v>4.0931442080378244E-6</v>
      </c>
      <c r="G319">
        <f t="shared" si="39"/>
        <v>3.8893465559829534E-3</v>
      </c>
      <c r="H319">
        <f t="shared" si="40"/>
        <v>2.5086470007809489E-4</v>
      </c>
      <c r="I319">
        <f t="shared" si="43"/>
        <v>0.96390778862659299</v>
      </c>
      <c r="J319">
        <f t="shared" si="41"/>
        <v>1.785726237898114</v>
      </c>
      <c r="K319">
        <f t="shared" si="42"/>
        <v>0.13348862859465402</v>
      </c>
      <c r="L319">
        <f t="shared" si="44"/>
        <v>3.6956960786093336</v>
      </c>
      <c r="O319" s="5"/>
      <c r="P319" s="6"/>
    </row>
    <row r="320" spans="2:16" x14ac:dyDescent="0.2">
      <c r="B320" s="4">
        <v>6816.4300001459196</v>
      </c>
      <c r="C320" s="7">
        <f t="shared" si="36"/>
        <v>953.20999959949404</v>
      </c>
      <c r="D320" s="6">
        <v>0.17299999999999999</v>
      </c>
      <c r="E320">
        <f t="shared" si="37"/>
        <v>1.3632781717888099E-6</v>
      </c>
      <c r="F320">
        <f t="shared" si="38"/>
        <v>4.08983451536643E-6</v>
      </c>
      <c r="G320">
        <f t="shared" si="39"/>
        <v>3.8984711567544316E-3</v>
      </c>
      <c r="H320">
        <f t="shared" si="40"/>
        <v>2.5066185233631985E-4</v>
      </c>
      <c r="I320">
        <f t="shared" si="43"/>
        <v>0.96465977420181082</v>
      </c>
      <c r="J320">
        <f t="shared" si="41"/>
        <v>1.7913641272552905</v>
      </c>
      <c r="K320">
        <f t="shared" si="42"/>
        <v>0.13338069046364301</v>
      </c>
      <c r="L320">
        <f t="shared" si="44"/>
        <v>3.7160617797506861</v>
      </c>
      <c r="O320" s="5"/>
      <c r="P320" s="6"/>
    </row>
    <row r="321" spans="2:16" x14ac:dyDescent="0.2">
      <c r="B321" s="4">
        <v>6813.4300000732765</v>
      </c>
      <c r="C321" s="7">
        <f t="shared" si="36"/>
        <v>956.2099996721372</v>
      </c>
      <c r="D321" s="6">
        <v>0.16656000000000001</v>
      </c>
      <c r="E321">
        <f t="shared" si="37"/>
        <v>1.312529550827423E-6</v>
      </c>
      <c r="F321">
        <f t="shared" si="38"/>
        <v>3.9375886524822693E-6</v>
      </c>
      <c r="G321">
        <f t="shared" si="39"/>
        <v>3.7651616440990817E-3</v>
      </c>
      <c r="H321">
        <f t="shared" si="40"/>
        <v>2.4133085621466725E-4</v>
      </c>
      <c r="I321">
        <f t="shared" si="43"/>
        <v>0.96538376678798588</v>
      </c>
      <c r="J321">
        <f t="shared" si="41"/>
        <v>1.7970020166124669</v>
      </c>
      <c r="K321">
        <f t="shared" si="42"/>
        <v>0.12841553643713513</v>
      </c>
      <c r="L321">
        <f t="shared" si="44"/>
        <v>3.6002853016482259</v>
      </c>
      <c r="O321" s="5"/>
      <c r="P321" s="6"/>
    </row>
    <row r="322" spans="2:16" x14ac:dyDescent="0.2">
      <c r="B322" s="4">
        <v>6810.4300000006333</v>
      </c>
      <c r="C322" s="7">
        <f t="shared" si="36"/>
        <v>959.20999974478036</v>
      </c>
      <c r="D322" s="6">
        <v>0.17344000000000001</v>
      </c>
      <c r="E322">
        <f t="shared" si="37"/>
        <v>1.3667454688731285E-6</v>
      </c>
      <c r="F322">
        <f t="shared" si="38"/>
        <v>4.1002364066193855E-6</v>
      </c>
      <c r="G322">
        <f t="shared" si="39"/>
        <v>3.9329877625469203E-3</v>
      </c>
      <c r="H322">
        <f t="shared" si="40"/>
        <v>2.5129937381047007E-4</v>
      </c>
      <c r="I322">
        <f t="shared" si="43"/>
        <v>0.9661376649276725</v>
      </c>
      <c r="J322">
        <f t="shared" si="41"/>
        <v>1.8026399059696434</v>
      </c>
      <c r="K322">
        <f t="shared" si="42"/>
        <v>0.13371992458967771</v>
      </c>
      <c r="L322">
        <f t="shared" si="44"/>
        <v>3.7725612820591117</v>
      </c>
      <c r="O322" s="5"/>
      <c r="P322" s="6"/>
    </row>
    <row r="323" spans="2:16" x14ac:dyDescent="0.2">
      <c r="B323" s="4">
        <v>6807.5099997455254</v>
      </c>
      <c r="C323" s="7">
        <f t="shared" si="36"/>
        <v>962.12999999988824</v>
      </c>
      <c r="D323" s="6">
        <v>0.17546</v>
      </c>
      <c r="E323">
        <f t="shared" si="37"/>
        <v>1.3826635145784082E-6</v>
      </c>
      <c r="F323">
        <f t="shared" si="38"/>
        <v>4.1479905437352246E-6</v>
      </c>
      <c r="G323">
        <f t="shared" si="39"/>
        <v>3.9909061418435081E-3</v>
      </c>
      <c r="H323">
        <f t="shared" si="40"/>
        <v>2.5422617694179588E-4</v>
      </c>
      <c r="I323">
        <f t="shared" si="43"/>
        <v>0.96688000542919761</v>
      </c>
      <c r="J323">
        <f t="shared" si="41"/>
        <v>1.8081274519571744</v>
      </c>
      <c r="K323">
        <f t="shared" si="42"/>
        <v>0.13527731762283701</v>
      </c>
      <c r="L323">
        <f t="shared" si="44"/>
        <v>3.7373769720699821</v>
      </c>
      <c r="O323" s="5"/>
      <c r="P323" s="6"/>
    </row>
    <row r="324" spans="2:16" x14ac:dyDescent="0.2">
      <c r="B324" s="4">
        <v>6804.499999852851</v>
      </c>
      <c r="C324" s="7">
        <f t="shared" si="36"/>
        <v>965.13999989256263</v>
      </c>
      <c r="D324" s="6">
        <v>0.17124</v>
      </c>
      <c r="E324">
        <f t="shared" si="37"/>
        <v>1.3494089834515366E-6</v>
      </c>
      <c r="F324">
        <f t="shared" si="38"/>
        <v>4.0482269503546097E-6</v>
      </c>
      <c r="G324">
        <f t="shared" si="39"/>
        <v>3.9071057584303169E-3</v>
      </c>
      <c r="H324">
        <f t="shared" si="40"/>
        <v>2.4811176643971917E-4</v>
      </c>
      <c r="I324">
        <f t="shared" si="43"/>
        <v>0.9676268218195524</v>
      </c>
      <c r="J324">
        <f t="shared" si="41"/>
        <v>1.8137841339402052</v>
      </c>
      <c r="K324">
        <f t="shared" si="42"/>
        <v>0.13202375395950422</v>
      </c>
      <c r="L324">
        <f t="shared" si="44"/>
        <v>3.7834735965377093</v>
      </c>
      <c r="O324" s="5"/>
      <c r="P324" s="6"/>
    </row>
    <row r="325" spans="2:16" x14ac:dyDescent="0.2">
      <c r="B325" s="4">
        <v>6801.4800001401454</v>
      </c>
      <c r="C325" s="7">
        <f t="shared" ref="C325:C377" si="45">$B$4-B325</f>
        <v>968.15999960526824</v>
      </c>
      <c r="D325" s="6">
        <v>0.17441999999999999</v>
      </c>
      <c r="E325">
        <f t="shared" ref="E325:E377" si="46">($O$12/(D325/10^3))^-1</f>
        <v>1.374468085106383E-6</v>
      </c>
      <c r="F325">
        <f t="shared" ref="F325:F377" si="47">E325*$O$9</f>
        <v>4.1234042553191485E-6</v>
      </c>
      <c r="G325">
        <f t="shared" ref="G325:G377" si="48">F325*C325</f>
        <v>3.992115062202148E-3</v>
      </c>
      <c r="H325">
        <f t="shared" ref="H325:H377" si="49">E325/$O$10</f>
        <v>2.5271930800289542E-4</v>
      </c>
      <c r="I325">
        <f t="shared" si="43"/>
        <v>0.96839003405711632</v>
      </c>
      <c r="J325">
        <f t="shared" ref="J325:J377" si="50">C325/$O$3</f>
        <v>1.8194596085490899</v>
      </c>
      <c r="K325">
        <f t="shared" ref="K325:K377" si="51">H325*$O$3</f>
        <v>0.13447549150675497</v>
      </c>
      <c r="L325">
        <f t="shared" si="44"/>
        <v>3.8907724543612678</v>
      </c>
      <c r="O325" s="5"/>
      <c r="P325" s="6"/>
    </row>
    <row r="326" spans="2:16" x14ac:dyDescent="0.2">
      <c r="B326" s="4">
        <v>6798.5400002449751</v>
      </c>
      <c r="C326" s="7">
        <f t="shared" si="45"/>
        <v>971.09999950043857</v>
      </c>
      <c r="D326" s="6">
        <v>0.17424000000000001</v>
      </c>
      <c r="E326">
        <f t="shared" si="46"/>
        <v>1.373049645390071E-6</v>
      </c>
      <c r="F326">
        <f t="shared" si="47"/>
        <v>4.1191489361702127E-6</v>
      </c>
      <c r="G326">
        <f t="shared" si="48"/>
        <v>4.0001055298571255E-3</v>
      </c>
      <c r="H326">
        <f t="shared" si="49"/>
        <v>2.5245850376347039E-4</v>
      </c>
      <c r="I326">
        <f t="shared" ref="I326:I377" si="52">H326*(C326-C325)+I325</f>
        <v>0.96913226203171576</v>
      </c>
      <c r="J326">
        <f t="shared" si="50"/>
        <v>1.8249847397883294</v>
      </c>
      <c r="K326">
        <f t="shared" si="51"/>
        <v>0.13433671390974081</v>
      </c>
      <c r="L326">
        <f t="shared" si="44"/>
        <v>3.8068122927480008</v>
      </c>
      <c r="O326" s="5"/>
      <c r="P326" s="6"/>
    </row>
    <row r="327" spans="2:16" x14ac:dyDescent="0.2">
      <c r="B327" s="4">
        <v>6795.529999723658</v>
      </c>
      <c r="C327" s="7">
        <f t="shared" si="45"/>
        <v>974.1100000217557</v>
      </c>
      <c r="D327" s="6">
        <v>0.17398</v>
      </c>
      <c r="E327">
        <f t="shared" si="46"/>
        <v>1.3710007880220646E-6</v>
      </c>
      <c r="F327">
        <f t="shared" si="47"/>
        <v>4.1130023640661939E-6</v>
      </c>
      <c r="G327">
        <f t="shared" si="48"/>
        <v>4.0065167329500009E-3</v>
      </c>
      <c r="H327">
        <f t="shared" si="49"/>
        <v>2.5208178652874526E-4</v>
      </c>
      <c r="I327">
        <f t="shared" si="52"/>
        <v>0.96989102834058183</v>
      </c>
      <c r="J327">
        <f t="shared" si="50"/>
        <v>1.8306414229527661</v>
      </c>
      <c r="K327">
        <f t="shared" si="51"/>
        <v>0.1341362573807203</v>
      </c>
      <c r="L327">
        <f t="shared" si="44"/>
        <v>3.9157979864005692</v>
      </c>
      <c r="O327" s="5"/>
      <c r="P327" s="6"/>
    </row>
    <row r="328" spans="2:16" x14ac:dyDescent="0.2">
      <c r="B328" s="4">
        <v>6792.5300002796575</v>
      </c>
      <c r="C328" s="7">
        <f t="shared" si="45"/>
        <v>977.10999946575612</v>
      </c>
      <c r="D328" s="6">
        <v>0.17515</v>
      </c>
      <c r="E328">
        <f t="shared" si="46"/>
        <v>1.380220646178093E-6</v>
      </c>
      <c r="F328">
        <f t="shared" si="47"/>
        <v>4.1406619385342785E-6</v>
      </c>
      <c r="G328">
        <f t="shared" si="48"/>
        <v>4.0458821845491058E-3</v>
      </c>
      <c r="H328">
        <f t="shared" si="49"/>
        <v>2.5377701408500823E-4</v>
      </c>
      <c r="I328">
        <f t="shared" si="52"/>
        <v>0.97065235924173698</v>
      </c>
      <c r="J328">
        <f t="shared" si="50"/>
        <v>1.8362793111285365</v>
      </c>
      <c r="K328">
        <f t="shared" si="51"/>
        <v>0.13503831176131256</v>
      </c>
      <c r="L328">
        <f t="shared" si="44"/>
        <v>3.9532712065107805</v>
      </c>
      <c r="O328" s="5"/>
      <c r="P328" s="6"/>
    </row>
    <row r="329" spans="2:16" x14ac:dyDescent="0.2">
      <c r="B329" s="4">
        <v>6789.5099999383092</v>
      </c>
      <c r="C329" s="7">
        <f t="shared" si="45"/>
        <v>980.12999980710447</v>
      </c>
      <c r="D329" s="6">
        <v>0.17208999999999999</v>
      </c>
      <c r="E329">
        <f t="shared" si="46"/>
        <v>1.3561071710007878E-6</v>
      </c>
      <c r="F329">
        <f t="shared" si="47"/>
        <v>4.0683215130023633E-6</v>
      </c>
      <c r="G329">
        <f t="shared" si="48"/>
        <v>3.9874839637542457E-3</v>
      </c>
      <c r="H329">
        <f t="shared" si="49"/>
        <v>2.4934334201478196E-4</v>
      </c>
      <c r="I329">
        <f t="shared" si="52"/>
        <v>0.97140537621973455</v>
      </c>
      <c r="J329">
        <f t="shared" si="50"/>
        <v>1.8419547869188275</v>
      </c>
      <c r="K329">
        <f t="shared" si="51"/>
        <v>0.13267909261207123</v>
      </c>
      <c r="L329">
        <f t="shared" ref="L329:L377" si="53">C329^2*E329*(C329-C328)</f>
        <v>3.9343081190279809</v>
      </c>
      <c r="O329" s="5"/>
      <c r="P329" s="6"/>
    </row>
    <row r="330" spans="2:16" x14ac:dyDescent="0.2">
      <c r="B330" s="4">
        <v>6786.5000000456348</v>
      </c>
      <c r="C330" s="7">
        <f t="shared" si="45"/>
        <v>983.13999969977885</v>
      </c>
      <c r="D330" s="6">
        <v>0.17577999999999999</v>
      </c>
      <c r="E330">
        <f t="shared" si="46"/>
        <v>1.3851851851851852E-6</v>
      </c>
      <c r="F330">
        <f t="shared" si="47"/>
        <v>4.1555555555555557E-6</v>
      </c>
      <c r="G330">
        <f t="shared" si="48"/>
        <v>4.0854928876413029E-3</v>
      </c>
      <c r="H330">
        <f t="shared" si="49"/>
        <v>2.54689828922996E-4</v>
      </c>
      <c r="I330">
        <f t="shared" si="52"/>
        <v>0.97217199257745801</v>
      </c>
      <c r="J330">
        <f t="shared" si="50"/>
        <v>1.8476114689018581</v>
      </c>
      <c r="K330">
        <f t="shared" si="51"/>
        <v>0.13552403335086224</v>
      </c>
      <c r="L330">
        <f t="shared" si="53"/>
        <v>4.0300000375551202</v>
      </c>
      <c r="O330" s="5"/>
      <c r="P330" s="6"/>
    </row>
    <row r="331" spans="2:16" x14ac:dyDescent="0.2">
      <c r="B331" s="4">
        <v>6783.4999999729916</v>
      </c>
      <c r="C331" s="7">
        <f t="shared" si="45"/>
        <v>986.13999977242202</v>
      </c>
      <c r="D331" s="6">
        <v>0.17595</v>
      </c>
      <c r="E331">
        <f t="shared" si="46"/>
        <v>1.3865248226950355E-6</v>
      </c>
      <c r="F331">
        <f t="shared" si="47"/>
        <v>4.1595744680851066E-6</v>
      </c>
      <c r="G331">
        <f t="shared" si="48"/>
        <v>4.1019227650108195E-3</v>
      </c>
      <c r="H331">
        <f t="shared" si="49"/>
        <v>2.5493614403800856E-4</v>
      </c>
      <c r="I331">
        <f t="shared" si="52"/>
        <v>0.97293680102809144</v>
      </c>
      <c r="J331">
        <f t="shared" si="50"/>
        <v>1.8532493582590348</v>
      </c>
      <c r="K331">
        <f t="shared" si="51"/>
        <v>0.13565510108137566</v>
      </c>
      <c r="L331">
        <f t="shared" si="53"/>
        <v>4.0450702125031546</v>
      </c>
      <c r="O331" s="5"/>
      <c r="P331" s="6"/>
    </row>
    <row r="332" spans="2:16" x14ac:dyDescent="0.2">
      <c r="B332" s="4">
        <v>6780.480000260286</v>
      </c>
      <c r="C332" s="7">
        <f t="shared" si="45"/>
        <v>989.15999948512763</v>
      </c>
      <c r="D332" s="6">
        <v>0.17379</v>
      </c>
      <c r="E332">
        <f t="shared" si="46"/>
        <v>1.3695035460992908E-6</v>
      </c>
      <c r="F332">
        <f t="shared" si="47"/>
        <v>4.1085106382978722E-6</v>
      </c>
      <c r="G332">
        <f t="shared" si="48"/>
        <v>4.0639743808633649E-3</v>
      </c>
      <c r="H332">
        <f t="shared" si="49"/>
        <v>2.5180649316490771E-4</v>
      </c>
      <c r="I332">
        <f t="shared" si="52"/>
        <v>0.97369725656510686</v>
      </c>
      <c r="J332">
        <f t="shared" si="50"/>
        <v>1.8589248328679195</v>
      </c>
      <c r="K332">
        <f t="shared" si="51"/>
        <v>0.13398976991720532</v>
      </c>
      <c r="L332">
        <f t="shared" si="53"/>
        <v>4.0467199841586892</v>
      </c>
      <c r="O332" s="5"/>
      <c r="P332" s="6"/>
    </row>
    <row r="333" spans="2:16" x14ac:dyDescent="0.2">
      <c r="B333" s="4">
        <v>6777.539999736473</v>
      </c>
      <c r="C333" s="7">
        <f t="shared" si="45"/>
        <v>992.1000000089407</v>
      </c>
      <c r="D333" s="6">
        <v>0.17638000000000001</v>
      </c>
      <c r="E333">
        <f t="shared" si="46"/>
        <v>1.3899133175728919E-6</v>
      </c>
      <c r="F333">
        <f t="shared" si="47"/>
        <v>4.1697399527186763E-6</v>
      </c>
      <c r="G333">
        <f t="shared" si="48"/>
        <v>4.1367990071294793E-3</v>
      </c>
      <c r="H333">
        <f t="shared" si="49"/>
        <v>2.5555917638774624E-4</v>
      </c>
      <c r="I333">
        <f t="shared" si="52"/>
        <v>0.97444860067755212</v>
      </c>
      <c r="J333">
        <f t="shared" si="50"/>
        <v>1.8644499652885649</v>
      </c>
      <c r="K333">
        <f t="shared" si="51"/>
        <v>0.13598662534090955</v>
      </c>
      <c r="L333">
        <f t="shared" si="53"/>
        <v>4.0220366457068719</v>
      </c>
      <c r="O333" s="5"/>
      <c r="P333" s="6"/>
    </row>
    <row r="334" spans="2:16" x14ac:dyDescent="0.2">
      <c r="B334" s="4">
        <v>6774.6500001987442</v>
      </c>
      <c r="C334" s="7">
        <f t="shared" si="45"/>
        <v>994.98999954666942</v>
      </c>
      <c r="D334" s="6">
        <v>0.17272999999999999</v>
      </c>
      <c r="E334">
        <f t="shared" si="46"/>
        <v>1.3611505122143419E-6</v>
      </c>
      <c r="F334">
        <f t="shared" si="47"/>
        <v>4.0834515366430262E-6</v>
      </c>
      <c r="G334">
        <f t="shared" si="48"/>
        <v>4.062993442593291E-3</v>
      </c>
      <c r="H334">
        <f t="shared" si="49"/>
        <v>2.5027064597718226E-4</v>
      </c>
      <c r="I334">
        <f t="shared" si="52"/>
        <v>0.97517188272873323</v>
      </c>
      <c r="J334">
        <f t="shared" si="50"/>
        <v>1.8698811310357213</v>
      </c>
      <c r="K334">
        <f t="shared" si="51"/>
        <v>0.13317252406812172</v>
      </c>
      <c r="L334">
        <f t="shared" si="53"/>
        <v>3.8944071664067574</v>
      </c>
      <c r="O334" s="5"/>
      <c r="P334" s="6"/>
    </row>
    <row r="335" spans="2:16" x14ac:dyDescent="0.2">
      <c r="B335" s="4">
        <v>6771.6699997661635</v>
      </c>
      <c r="C335" s="7">
        <f t="shared" si="45"/>
        <v>997.96999997925013</v>
      </c>
      <c r="D335" s="6">
        <v>0.17399000000000001</v>
      </c>
      <c r="E335">
        <f t="shared" si="46"/>
        <v>1.3710795902285265E-6</v>
      </c>
      <c r="F335">
        <f t="shared" si="47"/>
        <v>4.1132387706855797E-6</v>
      </c>
      <c r="G335">
        <f t="shared" si="48"/>
        <v>4.1048888958957388E-3</v>
      </c>
      <c r="H335">
        <f t="shared" si="49"/>
        <v>2.5209627565315779E-4</v>
      </c>
      <c r="I335">
        <f t="shared" si="52"/>
        <v>0.97592312973923168</v>
      </c>
      <c r="J335">
        <f t="shared" si="50"/>
        <v>1.8754814351411895</v>
      </c>
      <c r="K335">
        <f t="shared" si="51"/>
        <v>0.13414396724722108</v>
      </c>
      <c r="L335">
        <f t="shared" si="53"/>
        <v>4.0692461889065781</v>
      </c>
      <c r="O335" s="5"/>
      <c r="P335" s="6"/>
    </row>
    <row r="336" spans="2:16" x14ac:dyDescent="0.2">
      <c r="B336" s="4">
        <v>6768.6500000534579</v>
      </c>
      <c r="C336" s="7">
        <f t="shared" si="45"/>
        <v>1000.9899996919557</v>
      </c>
      <c r="D336" s="6">
        <v>0.17388000000000001</v>
      </c>
      <c r="E336">
        <f t="shared" si="46"/>
        <v>1.3702127659574467E-6</v>
      </c>
      <c r="F336">
        <f t="shared" si="47"/>
        <v>4.1106382978723402E-6</v>
      </c>
      <c r="G336">
        <f t="shared" si="48"/>
        <v>4.1147078285209754E-3</v>
      </c>
      <c r="H336">
        <f t="shared" si="49"/>
        <v>2.5193689528462022E-4</v>
      </c>
      <c r="I336">
        <f t="shared" si="52"/>
        <v>0.97668397909061122</v>
      </c>
      <c r="J336">
        <f t="shared" si="50"/>
        <v>1.8811569097500742</v>
      </c>
      <c r="K336">
        <f t="shared" si="51"/>
        <v>0.13405915871571242</v>
      </c>
      <c r="L336">
        <f t="shared" si="53"/>
        <v>4.1462395361561306</v>
      </c>
      <c r="O336" s="5"/>
      <c r="P336" s="6"/>
    </row>
    <row r="337" spans="2:16" x14ac:dyDescent="0.2">
      <c r="B337" s="4">
        <v>6765.6700002495199</v>
      </c>
      <c r="C337" s="7">
        <f t="shared" si="45"/>
        <v>1003.9699994958937</v>
      </c>
      <c r="D337" s="6">
        <v>0.17394999999999999</v>
      </c>
      <c r="E337">
        <f t="shared" si="46"/>
        <v>1.3707643814026792E-6</v>
      </c>
      <c r="F337">
        <f t="shared" si="47"/>
        <v>4.1122931442080373E-6</v>
      </c>
      <c r="G337">
        <f t="shared" si="48"/>
        <v>4.1286189459175107E-3</v>
      </c>
      <c r="H337">
        <f t="shared" si="49"/>
        <v>2.5203831915550774E-4</v>
      </c>
      <c r="I337">
        <f t="shared" si="52"/>
        <v>0.97743505323227953</v>
      </c>
      <c r="J337">
        <f t="shared" si="50"/>
        <v>1.8867572126741363</v>
      </c>
      <c r="K337">
        <f t="shared" si="51"/>
        <v>0.13411312778121792</v>
      </c>
      <c r="L337">
        <f t="shared" si="53"/>
        <v>4.1173758930848692</v>
      </c>
      <c r="O337" s="5"/>
      <c r="P337" s="6"/>
    </row>
    <row r="338" spans="2:16" x14ac:dyDescent="0.2">
      <c r="B338" s="4">
        <v>6762.7499999944121</v>
      </c>
      <c r="C338" s="7">
        <f t="shared" si="45"/>
        <v>1006.8899997510016</v>
      </c>
      <c r="D338" s="6">
        <v>0.17141000000000001</v>
      </c>
      <c r="E338">
        <f t="shared" si="46"/>
        <v>1.3507486209613871E-6</v>
      </c>
      <c r="F338">
        <f t="shared" si="47"/>
        <v>4.0522458628841614E-6</v>
      </c>
      <c r="G338">
        <f t="shared" si="48"/>
        <v>4.0801658358704303E-3</v>
      </c>
      <c r="H338">
        <f t="shared" si="49"/>
        <v>2.4835808155473178E-4</v>
      </c>
      <c r="I338">
        <f t="shared" si="52"/>
        <v>0.97816025889377745</v>
      </c>
      <c r="J338">
        <f t="shared" si="50"/>
        <v>1.8922447586616673</v>
      </c>
      <c r="K338">
        <f t="shared" si="51"/>
        <v>0.13215482169001766</v>
      </c>
      <c r="L338">
        <f t="shared" si="53"/>
        <v>3.9987244420826378</v>
      </c>
      <c r="O338" s="5"/>
      <c r="P338" s="6"/>
    </row>
    <row r="339" spans="2:16" x14ac:dyDescent="0.2">
      <c r="B339" s="4">
        <v>6759.7300002817065</v>
      </c>
      <c r="C339" s="7">
        <f t="shared" si="45"/>
        <v>1009.9099994637072</v>
      </c>
      <c r="D339" s="6">
        <v>0.16982</v>
      </c>
      <c r="E339">
        <f t="shared" si="46"/>
        <v>1.3382190701339637E-6</v>
      </c>
      <c r="F339">
        <f t="shared" si="47"/>
        <v>4.0146572104018912E-6</v>
      </c>
      <c r="G339">
        <f t="shared" si="48"/>
        <v>4.0544424612039423E-3</v>
      </c>
      <c r="H339">
        <f t="shared" si="49"/>
        <v>2.4605431077314355E-4</v>
      </c>
      <c r="I339">
        <f t="shared" si="52"/>
        <v>0.97890334284162228</v>
      </c>
      <c r="J339">
        <f t="shared" si="50"/>
        <v>1.8979202332705523</v>
      </c>
      <c r="K339">
        <f t="shared" si="51"/>
        <v>0.1309289529163922</v>
      </c>
      <c r="L339">
        <f t="shared" si="53"/>
        <v>4.1219190715915994</v>
      </c>
      <c r="O339" s="5"/>
      <c r="P339" s="6"/>
    </row>
    <row r="340" spans="2:16" x14ac:dyDescent="0.2">
      <c r="B340" s="4">
        <v>6756.7099999403581</v>
      </c>
      <c r="C340" s="7">
        <f t="shared" si="45"/>
        <v>1012.9299998050556</v>
      </c>
      <c r="D340" s="6">
        <v>0.17892</v>
      </c>
      <c r="E340">
        <f t="shared" si="46"/>
        <v>1.4099290780141845E-6</v>
      </c>
      <c r="F340">
        <f t="shared" si="47"/>
        <v>4.229787234042553E-6</v>
      </c>
      <c r="G340">
        <f t="shared" si="48"/>
        <v>4.2844783821541499E-3</v>
      </c>
      <c r="H340">
        <f t="shared" si="49"/>
        <v>2.5923941398852226E-4</v>
      </c>
      <c r="I340">
        <f t="shared" si="52"/>
        <v>0.97968624596035858</v>
      </c>
      <c r="J340">
        <f t="shared" si="50"/>
        <v>1.9035957090608431</v>
      </c>
      <c r="K340">
        <f t="shared" si="51"/>
        <v>0.13794493143210987</v>
      </c>
      <c r="L340">
        <f t="shared" si="53"/>
        <v>4.3688096918487513</v>
      </c>
      <c r="O340" s="5"/>
      <c r="P340" s="6"/>
    </row>
    <row r="341" spans="2:16" x14ac:dyDescent="0.2">
      <c r="B341" s="4">
        <v>6753.7000000476837</v>
      </c>
      <c r="C341" s="7">
        <f t="shared" si="45"/>
        <v>1015.9399996977299</v>
      </c>
      <c r="D341" s="6">
        <v>0.17509</v>
      </c>
      <c r="E341">
        <f t="shared" si="46"/>
        <v>1.3797478329393222E-6</v>
      </c>
      <c r="F341">
        <f t="shared" si="47"/>
        <v>4.1392434988179672E-6</v>
      </c>
      <c r="G341">
        <f t="shared" si="48"/>
        <v>4.2052230389379563E-3</v>
      </c>
      <c r="H341">
        <f t="shared" si="49"/>
        <v>2.5369007933853319E-4</v>
      </c>
      <c r="I341">
        <f t="shared" si="52"/>
        <v>0.9804498530719401</v>
      </c>
      <c r="J341">
        <f t="shared" si="50"/>
        <v>1.9092523910438739</v>
      </c>
      <c r="K341">
        <f t="shared" si="51"/>
        <v>0.13499205256230781</v>
      </c>
      <c r="L341">
        <f t="shared" si="53"/>
        <v>4.2864949877097676</v>
      </c>
      <c r="O341" s="5"/>
      <c r="P341" s="6"/>
    </row>
    <row r="342" spans="2:16" x14ac:dyDescent="0.2">
      <c r="B342" s="4">
        <v>6750.6799997063354</v>
      </c>
      <c r="C342" s="7">
        <f t="shared" si="45"/>
        <v>1018.9600000390783</v>
      </c>
      <c r="D342" s="6">
        <v>0.17688999999999999</v>
      </c>
      <c r="E342">
        <f t="shared" si="46"/>
        <v>1.3939322301024426E-6</v>
      </c>
      <c r="F342">
        <f t="shared" si="47"/>
        <v>4.1817966903073281E-6</v>
      </c>
      <c r="G342">
        <f t="shared" si="48"/>
        <v>4.2610835557189723E-3</v>
      </c>
      <c r="H342">
        <f t="shared" si="49"/>
        <v>2.5629812173278392E-4</v>
      </c>
      <c r="I342">
        <f t="shared" si="52"/>
        <v>0.98122387348706008</v>
      </c>
      <c r="J342">
        <f t="shared" si="50"/>
        <v>1.9149278668341647</v>
      </c>
      <c r="K342">
        <f t="shared" si="51"/>
        <v>0.13637982853244976</v>
      </c>
      <c r="L342">
        <f t="shared" si="53"/>
        <v>4.3708200187997397</v>
      </c>
      <c r="O342" s="5"/>
      <c r="P342" s="6"/>
    </row>
    <row r="343" spans="2:16" x14ac:dyDescent="0.2">
      <c r="B343" s="4">
        <v>6735.6799999717623</v>
      </c>
      <c r="C343" s="7">
        <f t="shared" si="45"/>
        <v>1033.9599997736514</v>
      </c>
      <c r="D343" s="6">
        <v>0.18534</v>
      </c>
      <c r="E343">
        <f t="shared" si="46"/>
        <v>1.4605200945626476E-6</v>
      </c>
      <c r="F343">
        <f t="shared" si="47"/>
        <v>4.3815602836879429E-6</v>
      </c>
      <c r="G343">
        <f t="shared" si="48"/>
        <v>4.5303580699302256E-3</v>
      </c>
      <c r="H343">
        <f t="shared" si="49"/>
        <v>2.6854143186134981E-4</v>
      </c>
      <c r="I343">
        <f t="shared" si="52"/>
        <v>0.98525199489370219</v>
      </c>
      <c r="J343">
        <f t="shared" si="50"/>
        <v>1.9431173124386414</v>
      </c>
      <c r="K343">
        <f t="shared" si="51"/>
        <v>0.14289466572561613</v>
      </c>
      <c r="L343">
        <f t="shared" si="53"/>
        <v>23.421044730359661</v>
      </c>
      <c r="O343" s="5"/>
      <c r="P343" s="6"/>
    </row>
    <row r="344" spans="2:16" x14ac:dyDescent="0.2">
      <c r="B344" s="4">
        <v>6732.6700000790879</v>
      </c>
      <c r="C344" s="7">
        <f t="shared" si="45"/>
        <v>1036.9699996663257</v>
      </c>
      <c r="D344" s="6">
        <v>0.17580999999999999</v>
      </c>
      <c r="E344">
        <f t="shared" si="46"/>
        <v>1.3854215918045703E-6</v>
      </c>
      <c r="F344">
        <f t="shared" si="47"/>
        <v>4.1562647754137105E-6</v>
      </c>
      <c r="G344">
        <f t="shared" si="48"/>
        <v>4.3099218827739169E-3</v>
      </c>
      <c r="H344">
        <f t="shared" si="49"/>
        <v>2.5473329629623347E-4</v>
      </c>
      <c r="I344">
        <f t="shared" si="52"/>
        <v>0.98601874208821449</v>
      </c>
      <c r="J344">
        <f t="shared" si="50"/>
        <v>1.948773994421672</v>
      </c>
      <c r="K344">
        <f t="shared" si="51"/>
        <v>0.13554716295036459</v>
      </c>
      <c r="L344">
        <f t="shared" si="53"/>
        <v>4.4841570657644203</v>
      </c>
      <c r="O344" s="5"/>
      <c r="P344" s="6"/>
    </row>
    <row r="345" spans="2:16" x14ac:dyDescent="0.2">
      <c r="B345" s="4">
        <v>6729.74999982398</v>
      </c>
      <c r="C345" s="7">
        <f t="shared" si="45"/>
        <v>1039.8899999214336</v>
      </c>
      <c r="D345" s="6">
        <v>0.17735999999999999</v>
      </c>
      <c r="E345">
        <f t="shared" si="46"/>
        <v>1.3976359338061464E-6</v>
      </c>
      <c r="F345">
        <f t="shared" si="47"/>
        <v>4.1929078014184393E-6</v>
      </c>
      <c r="G345">
        <f t="shared" si="48"/>
        <v>4.3601628932875992E-3</v>
      </c>
      <c r="H345">
        <f t="shared" si="49"/>
        <v>2.569791105801716E-4</v>
      </c>
      <c r="I345">
        <f t="shared" si="52"/>
        <v>0.98676912115666604</v>
      </c>
      <c r="J345">
        <f t="shared" si="50"/>
        <v>1.954261540409203</v>
      </c>
      <c r="K345">
        <f t="shared" si="51"/>
        <v>0.13674219225798684</v>
      </c>
      <c r="L345">
        <f t="shared" si="53"/>
        <v>4.4131811152320699</v>
      </c>
      <c r="O345" s="5"/>
      <c r="P345" s="6"/>
    </row>
    <row r="346" spans="2:16" x14ac:dyDescent="0.2">
      <c r="B346" s="4">
        <v>6726.7300001112744</v>
      </c>
      <c r="C346" s="7">
        <f t="shared" si="45"/>
        <v>1042.9099996341392</v>
      </c>
      <c r="D346" s="6">
        <v>0.17821999999999999</v>
      </c>
      <c r="E346">
        <f t="shared" si="46"/>
        <v>1.4044129235618596E-6</v>
      </c>
      <c r="F346">
        <f t="shared" si="47"/>
        <v>4.2132387706855787E-6</v>
      </c>
      <c r="G346">
        <f t="shared" si="48"/>
        <v>4.3940288447942384E-3</v>
      </c>
      <c r="H346">
        <f t="shared" si="49"/>
        <v>2.5822517527964697E-4</v>
      </c>
      <c r="I346">
        <f t="shared" si="52"/>
        <v>0.98754896111182389</v>
      </c>
      <c r="J346">
        <f t="shared" si="50"/>
        <v>1.9599370150180879</v>
      </c>
      <c r="K346">
        <f t="shared" si="51"/>
        <v>0.13740524077705465</v>
      </c>
      <c r="L346">
        <f t="shared" si="53"/>
        <v>4.6131266928733528</v>
      </c>
      <c r="O346" s="5"/>
      <c r="P346" s="6"/>
    </row>
    <row r="347" spans="2:16" x14ac:dyDescent="0.2">
      <c r="B347" s="4">
        <v>6723.7900002161041</v>
      </c>
      <c r="C347" s="7">
        <f t="shared" si="45"/>
        <v>1045.8499995293096</v>
      </c>
      <c r="D347" s="6">
        <v>0.18598000000000001</v>
      </c>
      <c r="E347">
        <f t="shared" si="46"/>
        <v>1.4655634357762017E-6</v>
      </c>
      <c r="F347">
        <f t="shared" si="47"/>
        <v>4.396690307328605E-6</v>
      </c>
      <c r="G347">
        <f t="shared" si="48"/>
        <v>4.5982785558501419E-3</v>
      </c>
      <c r="H347">
        <f t="shared" si="49"/>
        <v>2.6946873582375011E-4</v>
      </c>
      <c r="I347">
        <f t="shared" si="52"/>
        <v>0.98834119916689744</v>
      </c>
      <c r="J347">
        <f t="shared" si="50"/>
        <v>1.9654621462573272</v>
      </c>
      <c r="K347">
        <f t="shared" si="51"/>
        <v>0.14338809718166662</v>
      </c>
      <c r="L347">
        <f t="shared" si="53"/>
        <v>4.712927264916285</v>
      </c>
      <c r="O347" s="5"/>
      <c r="P347" s="6"/>
    </row>
    <row r="348" spans="2:16" x14ac:dyDescent="0.2">
      <c r="B348" s="4">
        <v>6721.0099999560043</v>
      </c>
      <c r="C348" s="7">
        <f t="shared" si="45"/>
        <v>1048.6299997894093</v>
      </c>
      <c r="D348" s="6">
        <v>0.17713999999999999</v>
      </c>
      <c r="E348">
        <f t="shared" si="46"/>
        <v>1.3959022852639873E-6</v>
      </c>
      <c r="F348">
        <f t="shared" si="47"/>
        <v>4.187706855791962E-6</v>
      </c>
      <c r="G348">
        <f t="shared" si="48"/>
        <v>4.3913550393072332E-3</v>
      </c>
      <c r="H348">
        <f t="shared" si="49"/>
        <v>2.5666034984309652E-4</v>
      </c>
      <c r="I348">
        <f t="shared" si="52"/>
        <v>0.98905471500621855</v>
      </c>
      <c r="J348">
        <f t="shared" si="50"/>
        <v>1.9706865907572753</v>
      </c>
      <c r="K348">
        <f t="shared" si="51"/>
        <v>0.13657257519496949</v>
      </c>
      <c r="L348">
        <f t="shared" si="53"/>
        <v>4.2672138800331245</v>
      </c>
      <c r="O348" s="5"/>
      <c r="P348" s="6"/>
    </row>
    <row r="349" spans="2:16" x14ac:dyDescent="0.2">
      <c r="B349" s="4">
        <v>6717.8399997996166</v>
      </c>
      <c r="C349" s="7">
        <f t="shared" si="45"/>
        <v>1051.799999945797</v>
      </c>
      <c r="D349" s="6">
        <v>0.185</v>
      </c>
      <c r="E349">
        <f t="shared" si="46"/>
        <v>1.4578408195429471E-6</v>
      </c>
      <c r="F349">
        <f t="shared" si="47"/>
        <v>4.3735224586288412E-6</v>
      </c>
      <c r="G349">
        <f t="shared" si="48"/>
        <v>4.6000709217487576E-3</v>
      </c>
      <c r="H349">
        <f t="shared" si="49"/>
        <v>2.6804880163132469E-4</v>
      </c>
      <c r="I349">
        <f t="shared" si="52"/>
        <v>0.98990442974930937</v>
      </c>
      <c r="J349">
        <f t="shared" si="50"/>
        <v>1.9766439606610033</v>
      </c>
      <c r="K349">
        <f t="shared" si="51"/>
        <v>0.14263253026458933</v>
      </c>
      <c r="L349">
        <f t="shared" si="53"/>
        <v>5.1125282745296401</v>
      </c>
      <c r="O349" s="5"/>
      <c r="P349" s="6"/>
    </row>
    <row r="350" spans="2:16" x14ac:dyDescent="0.2">
      <c r="B350" s="4">
        <v>6714.7100001806393</v>
      </c>
      <c r="C350" s="7">
        <f t="shared" si="45"/>
        <v>1054.9299995647743</v>
      </c>
      <c r="D350" s="6">
        <v>0.18081</v>
      </c>
      <c r="E350">
        <f t="shared" si="46"/>
        <v>1.424822695035461E-6</v>
      </c>
      <c r="F350">
        <f t="shared" si="47"/>
        <v>4.2744680851063827E-6</v>
      </c>
      <c r="G350">
        <f t="shared" si="48"/>
        <v>4.5092646151609185E-3</v>
      </c>
      <c r="H350">
        <f t="shared" si="49"/>
        <v>2.6197785850248551E-4</v>
      </c>
      <c r="I350">
        <f t="shared" si="52"/>
        <v>0.99072442034660269</v>
      </c>
      <c r="J350">
        <f t="shared" si="50"/>
        <v>1.9825261576985023</v>
      </c>
      <c r="K350">
        <f t="shared" si="51"/>
        <v>0.13940209620075891</v>
      </c>
      <c r="L350">
        <f t="shared" si="53"/>
        <v>4.9630927834748428</v>
      </c>
      <c r="O350" s="5"/>
      <c r="P350" s="6"/>
    </row>
    <row r="351" spans="2:16" x14ac:dyDescent="0.2">
      <c r="B351" s="4">
        <v>6711.7299997480586</v>
      </c>
      <c r="C351" s="7">
        <f t="shared" si="45"/>
        <v>1057.909999997355</v>
      </c>
      <c r="D351" s="6">
        <v>0.18126</v>
      </c>
      <c r="E351">
        <f t="shared" si="46"/>
        <v>1.4283687943262411E-6</v>
      </c>
      <c r="F351">
        <f t="shared" si="47"/>
        <v>4.2851063829787232E-6</v>
      </c>
      <c r="G351">
        <f t="shared" si="48"/>
        <v>4.5332568936056871E-3</v>
      </c>
      <c r="H351">
        <f t="shared" si="49"/>
        <v>2.6262986910104819E-4</v>
      </c>
      <c r="I351">
        <f t="shared" si="52"/>
        <v>0.99150705747013246</v>
      </c>
      <c r="J351">
        <f t="shared" si="50"/>
        <v>1.9881264618039705</v>
      </c>
      <c r="K351">
        <f t="shared" si="51"/>
        <v>0.1397490401932944</v>
      </c>
      <c r="L351">
        <f t="shared" si="53"/>
        <v>4.7638066398207073</v>
      </c>
      <c r="O351" s="5"/>
      <c r="P351" s="6"/>
    </row>
    <row r="352" spans="2:16" x14ac:dyDescent="0.2">
      <c r="B352" s="4">
        <v>6708.710000035353</v>
      </c>
      <c r="C352" s="7">
        <f t="shared" si="45"/>
        <v>1060.9299997100607</v>
      </c>
      <c r="D352" s="6">
        <v>0.17867</v>
      </c>
      <c r="E352">
        <f t="shared" si="46"/>
        <v>1.4079590228526398E-6</v>
      </c>
      <c r="F352">
        <f t="shared" si="47"/>
        <v>4.2238770685579192E-6</v>
      </c>
      <c r="G352">
        <f t="shared" si="48"/>
        <v>4.4812378971204854E-3</v>
      </c>
      <c r="H352">
        <f t="shared" si="49"/>
        <v>2.5887718587820966E-4</v>
      </c>
      <c r="I352">
        <f t="shared" si="52"/>
        <v>0.99228886649711068</v>
      </c>
      <c r="J352">
        <f t="shared" si="50"/>
        <v>1.9938019364128554</v>
      </c>
      <c r="K352">
        <f t="shared" si="51"/>
        <v>0.13775218476959014</v>
      </c>
      <c r="L352">
        <f t="shared" si="53"/>
        <v>4.7859744637394073</v>
      </c>
      <c r="O352" s="5"/>
      <c r="P352" s="6"/>
    </row>
    <row r="353" spans="2:16" x14ac:dyDescent="0.2">
      <c r="B353" s="4">
        <v>6705.7899997802451</v>
      </c>
      <c r="C353" s="7">
        <f t="shared" si="45"/>
        <v>1063.8499999651685</v>
      </c>
      <c r="D353" s="6">
        <v>0.17738000000000004</v>
      </c>
      <c r="E353">
        <f t="shared" si="46"/>
        <v>1.3977935382190703E-6</v>
      </c>
      <c r="F353">
        <f t="shared" si="47"/>
        <v>4.1933806146572109E-6</v>
      </c>
      <c r="G353">
        <f t="shared" si="48"/>
        <v>4.4611279667570126E-3</v>
      </c>
      <c r="H353">
        <f t="shared" si="49"/>
        <v>2.5700808882899665E-4</v>
      </c>
      <c r="I353">
        <f t="shared" si="52"/>
        <v>0.99303933018205615</v>
      </c>
      <c r="J353">
        <f t="shared" si="50"/>
        <v>1.9992894824003864</v>
      </c>
      <c r="K353">
        <f t="shared" si="51"/>
        <v>0.13675761199098843</v>
      </c>
      <c r="L353">
        <f t="shared" si="53"/>
        <v>4.619412164529817</v>
      </c>
      <c r="O353" s="5"/>
      <c r="P353" s="6"/>
    </row>
    <row r="354" spans="2:16" x14ac:dyDescent="0.2">
      <c r="B354" s="4">
        <v>6702.789999707602</v>
      </c>
      <c r="C354" s="7">
        <f t="shared" si="45"/>
        <v>1066.8500000378117</v>
      </c>
      <c r="D354" s="6">
        <v>0.17924000000000001</v>
      </c>
      <c r="E354">
        <f t="shared" si="46"/>
        <v>1.4124507486209612E-6</v>
      </c>
      <c r="F354">
        <f t="shared" si="47"/>
        <v>4.2373522458628832E-6</v>
      </c>
      <c r="G354">
        <f t="shared" si="48"/>
        <v>4.5206192436590383E-3</v>
      </c>
      <c r="H354">
        <f t="shared" si="49"/>
        <v>2.5970306596972238E-4</v>
      </c>
      <c r="I354">
        <f t="shared" si="52"/>
        <v>0.99381843939883097</v>
      </c>
      <c r="J354">
        <f t="shared" si="50"/>
        <v>2.0049273717575629</v>
      </c>
      <c r="K354">
        <f t="shared" si="51"/>
        <v>0.1381916471601351</v>
      </c>
      <c r="L354">
        <f t="shared" si="53"/>
        <v>4.8228227570502709</v>
      </c>
      <c r="O354" s="5"/>
      <c r="P354" s="6"/>
    </row>
    <row r="355" spans="2:16" x14ac:dyDescent="0.2">
      <c r="B355" s="4">
        <v>6699.7799998149276</v>
      </c>
      <c r="C355" s="7">
        <f t="shared" si="45"/>
        <v>1069.8599999304861</v>
      </c>
      <c r="D355" s="6">
        <v>0.18179999999999999</v>
      </c>
      <c r="E355">
        <f t="shared" si="46"/>
        <v>1.4326241134751774E-6</v>
      </c>
      <c r="F355">
        <f t="shared" si="47"/>
        <v>4.2978723404255324E-6</v>
      </c>
      <c r="G355">
        <f t="shared" si="48"/>
        <v>4.5981217018288981E-3</v>
      </c>
      <c r="H355">
        <f t="shared" si="49"/>
        <v>2.6341228181932344E-4</v>
      </c>
      <c r="I355">
        <f t="shared" si="52"/>
        <v>0.99461131033883621</v>
      </c>
      <c r="J355">
        <f t="shared" si="50"/>
        <v>2.0105840537405935</v>
      </c>
      <c r="K355">
        <f t="shared" si="51"/>
        <v>0.14016537298433701</v>
      </c>
      <c r="L355">
        <f t="shared" si="53"/>
        <v>4.9357441292204021</v>
      </c>
      <c r="O355" s="5"/>
      <c r="P355" s="6"/>
    </row>
    <row r="356" spans="2:16" x14ac:dyDescent="0.2">
      <c r="B356" s="4">
        <v>6696.7799997422844</v>
      </c>
      <c r="C356" s="7">
        <f t="shared" si="45"/>
        <v>1072.8600000031292</v>
      </c>
      <c r="D356" s="6">
        <v>0.17727000000000001</v>
      </c>
      <c r="E356">
        <f t="shared" si="46"/>
        <v>1.3969267139479907E-6</v>
      </c>
      <c r="F356">
        <f t="shared" si="47"/>
        <v>4.1907801418439722E-6</v>
      </c>
      <c r="G356">
        <f t="shared" si="48"/>
        <v>4.496120382991838E-3</v>
      </c>
      <c r="H356">
        <f t="shared" si="49"/>
        <v>2.5684870846045914E-4</v>
      </c>
      <c r="I356">
        <f t="shared" si="52"/>
        <v>0.99538185648287592</v>
      </c>
      <c r="J356">
        <f t="shared" si="50"/>
        <v>2.0162219430977699</v>
      </c>
      <c r="K356">
        <f t="shared" si="51"/>
        <v>0.13667280345947977</v>
      </c>
      <c r="L356">
        <f t="shared" si="53"/>
        <v>4.8237078309138175</v>
      </c>
      <c r="O356" s="5"/>
      <c r="P356" s="6"/>
    </row>
    <row r="357" spans="2:16" x14ac:dyDescent="0.2">
      <c r="B357" s="4">
        <v>6693.7600000295788</v>
      </c>
      <c r="C357" s="7">
        <f t="shared" si="45"/>
        <v>1075.8799997158349</v>
      </c>
      <c r="D357" s="6">
        <v>0.17946999999999999</v>
      </c>
      <c r="E357">
        <f t="shared" si="46"/>
        <v>1.4142631993695823E-6</v>
      </c>
      <c r="F357">
        <f t="shared" si="47"/>
        <v>4.2427895981087472E-6</v>
      </c>
      <c r="G357">
        <f t="shared" si="48"/>
        <v>4.5647324716075856E-3</v>
      </c>
      <c r="H357">
        <f t="shared" si="49"/>
        <v>2.6003631583120998E-4</v>
      </c>
      <c r="I357">
        <f t="shared" si="52"/>
        <v>0.99616716608197919</v>
      </c>
      <c r="J357">
        <f t="shared" si="50"/>
        <v>2.0218974177066551</v>
      </c>
      <c r="K357">
        <f t="shared" si="51"/>
        <v>0.13836897408965323</v>
      </c>
      <c r="L357">
        <f t="shared" si="53"/>
        <v>4.94384459574683</v>
      </c>
      <c r="O357" s="5"/>
      <c r="P357" s="6"/>
    </row>
    <row r="358" spans="2:16" x14ac:dyDescent="0.2">
      <c r="B358" s="4">
        <v>6690.7599999569356</v>
      </c>
      <c r="C358" s="7">
        <f t="shared" si="45"/>
        <v>1078.879999788478</v>
      </c>
      <c r="D358" s="6">
        <v>0.17877999999999999</v>
      </c>
      <c r="E358">
        <f t="shared" si="46"/>
        <v>1.4088258471237193E-6</v>
      </c>
      <c r="F358">
        <f t="shared" si="47"/>
        <v>4.2264775413711578E-6</v>
      </c>
      <c r="G358">
        <f t="shared" si="48"/>
        <v>4.5598620889405221E-3</v>
      </c>
      <c r="H358">
        <f t="shared" si="49"/>
        <v>2.5903656624674717E-4</v>
      </c>
      <c r="I358">
        <f t="shared" si="52"/>
        <v>0.99694427579953671</v>
      </c>
      <c r="J358">
        <f t="shared" si="50"/>
        <v>2.0275353070638316</v>
      </c>
      <c r="K358">
        <f t="shared" si="51"/>
        <v>0.1378369933010988</v>
      </c>
      <c r="L358">
        <f t="shared" si="53"/>
        <v>4.9195441286753816</v>
      </c>
      <c r="O358" s="5"/>
      <c r="P358" s="6"/>
    </row>
    <row r="359" spans="2:16" x14ac:dyDescent="0.2">
      <c r="B359" s="4">
        <v>6687.7899999730289</v>
      </c>
      <c r="C359" s="7">
        <f t="shared" si="45"/>
        <v>1081.8499997723848</v>
      </c>
      <c r="D359" s="6">
        <v>0.17999000000000001</v>
      </c>
      <c r="E359">
        <f t="shared" si="46"/>
        <v>1.4183609141055951E-6</v>
      </c>
      <c r="F359">
        <f t="shared" si="47"/>
        <v>4.2550827423167848E-6</v>
      </c>
      <c r="G359">
        <f t="shared" si="48"/>
        <v>4.6033612638068924E-3</v>
      </c>
      <c r="H359">
        <f t="shared" si="49"/>
        <v>2.6078975030066024E-4</v>
      </c>
      <c r="I359">
        <f t="shared" si="52"/>
        <v>0.99771882135373269</v>
      </c>
      <c r="J359">
        <f t="shared" si="50"/>
        <v>2.0331168173620395</v>
      </c>
      <c r="K359">
        <f t="shared" si="51"/>
        <v>0.13876988714769428</v>
      </c>
      <c r="L359">
        <f t="shared" si="53"/>
        <v>4.9303448916640873</v>
      </c>
      <c r="O359" s="5"/>
      <c r="P359" s="6"/>
    </row>
    <row r="360" spans="2:16" x14ac:dyDescent="0.2">
      <c r="B360" s="4">
        <v>6684.7800000803545</v>
      </c>
      <c r="C360" s="7">
        <f t="shared" si="45"/>
        <v>1084.8599996650591</v>
      </c>
      <c r="D360" s="6">
        <v>0.18961</v>
      </c>
      <c r="E360">
        <f t="shared" si="46"/>
        <v>1.4941686367218281E-6</v>
      </c>
      <c r="F360">
        <f t="shared" si="47"/>
        <v>4.4825059101654843E-6</v>
      </c>
      <c r="G360">
        <f t="shared" si="48"/>
        <v>4.8628913602007532E-3</v>
      </c>
      <c r="H360">
        <f t="shared" si="49"/>
        <v>2.7472828798548904E-4</v>
      </c>
      <c r="I360">
        <f t="shared" si="52"/>
        <v>0.99854575347108365</v>
      </c>
      <c r="J360">
        <f t="shared" si="50"/>
        <v>2.0387734993450701</v>
      </c>
      <c r="K360">
        <f t="shared" si="51"/>
        <v>0.14618677872145289</v>
      </c>
      <c r="L360">
        <f t="shared" si="53"/>
        <v>5.29314131839583</v>
      </c>
      <c r="O360" s="5"/>
      <c r="P360" s="6"/>
    </row>
    <row r="361" spans="2:16" x14ac:dyDescent="0.2">
      <c r="B361" s="4">
        <v>6681.7599997390062</v>
      </c>
      <c r="C361" s="7">
        <f t="shared" si="45"/>
        <v>1087.8800000064075</v>
      </c>
      <c r="D361" s="6">
        <v>0.17737</v>
      </c>
      <c r="E361">
        <f t="shared" si="46"/>
        <v>1.3977147360126082E-6</v>
      </c>
      <c r="F361">
        <f t="shared" si="47"/>
        <v>4.1931442080378242E-6</v>
      </c>
      <c r="G361">
        <f t="shared" si="48"/>
        <v>4.5616377210670562E-3</v>
      </c>
      <c r="H361">
        <f t="shared" si="49"/>
        <v>2.5699359970458413E-4</v>
      </c>
      <c r="I361">
        <f t="shared" si="52"/>
        <v>0.99932187422991581</v>
      </c>
      <c r="J361">
        <f t="shared" si="50"/>
        <v>2.0444489751353609</v>
      </c>
      <c r="K361">
        <f t="shared" si="51"/>
        <v>0.13674990212448762</v>
      </c>
      <c r="L361">
        <f t="shared" si="53"/>
        <v>4.9955984382991874</v>
      </c>
      <c r="O361" s="5"/>
      <c r="P361" s="6"/>
    </row>
    <row r="362" spans="2:16" x14ac:dyDescent="0.2">
      <c r="B362" s="4">
        <v>6678.8100000238046</v>
      </c>
      <c r="C362" s="7">
        <f t="shared" si="45"/>
        <v>1090.8299997216091</v>
      </c>
      <c r="D362" s="6">
        <v>0.18612000000000001</v>
      </c>
      <c r="E362">
        <f t="shared" si="46"/>
        <v>1.4666666666666669E-6</v>
      </c>
      <c r="F362">
        <f t="shared" si="47"/>
        <v>4.4000000000000002E-6</v>
      </c>
      <c r="G362">
        <f t="shared" si="48"/>
        <v>4.7996519987750803E-3</v>
      </c>
      <c r="H362">
        <f t="shared" si="49"/>
        <v>2.6967158356552519E-4</v>
      </c>
      <c r="I362">
        <f t="shared" si="52"/>
        <v>1.000117405324632</v>
      </c>
      <c r="J362">
        <f t="shared" si="50"/>
        <v>2.0499928990004546</v>
      </c>
      <c r="K362">
        <f t="shared" si="51"/>
        <v>0.14349603531267768</v>
      </c>
      <c r="L362">
        <f t="shared" si="53"/>
        <v>5.1483438183155199</v>
      </c>
      <c r="O362" s="5"/>
      <c r="P362" s="6"/>
    </row>
    <row r="363" spans="2:16" x14ac:dyDescent="0.2">
      <c r="B363" s="4">
        <v>6675.8099999511614</v>
      </c>
      <c r="C363" s="7">
        <f t="shared" si="45"/>
        <v>1093.8299997942522</v>
      </c>
      <c r="D363" s="6">
        <v>0.19803000000000001</v>
      </c>
      <c r="E363">
        <f t="shared" si="46"/>
        <v>1.5605200945626477E-6</v>
      </c>
      <c r="F363">
        <f t="shared" si="47"/>
        <v>4.6815602836879435E-6</v>
      </c>
      <c r="G363">
        <f t="shared" si="48"/>
        <v>5.1208310841431622E-3</v>
      </c>
      <c r="H363">
        <f t="shared" si="49"/>
        <v>2.8692813074081747E-4</v>
      </c>
      <c r="I363">
        <f t="shared" si="52"/>
        <v>1.0009781897376979</v>
      </c>
      <c r="J363">
        <f t="shared" si="50"/>
        <v>2.055630788357631</v>
      </c>
      <c r="K363">
        <f t="shared" si="51"/>
        <v>0.15267848631511691</v>
      </c>
      <c r="L363">
        <f t="shared" si="53"/>
        <v>5.6013187993472124</v>
      </c>
      <c r="O363" s="5"/>
      <c r="P363" s="6"/>
    </row>
    <row r="364" spans="2:16" x14ac:dyDescent="0.2">
      <c r="B364" s="4">
        <v>6672.8099998785183</v>
      </c>
      <c r="C364" s="7">
        <f t="shared" si="45"/>
        <v>1096.8299998668954</v>
      </c>
      <c r="D364" s="6">
        <v>0.18398999999999999</v>
      </c>
      <c r="E364">
        <f t="shared" si="46"/>
        <v>1.4498817966903072E-6</v>
      </c>
      <c r="F364">
        <f t="shared" si="47"/>
        <v>4.3496453900709216E-6</v>
      </c>
      <c r="G364">
        <f t="shared" si="48"/>
        <v>4.770821552612531E-3</v>
      </c>
      <c r="H364">
        <f t="shared" si="49"/>
        <v>2.6658540006566176E-4</v>
      </c>
      <c r="I364">
        <f t="shared" si="52"/>
        <v>1.0017779459572604</v>
      </c>
      <c r="J364">
        <f t="shared" si="50"/>
        <v>2.0612686777148075</v>
      </c>
      <c r="K364">
        <f t="shared" si="51"/>
        <v>0.14185383374800967</v>
      </c>
      <c r="L364">
        <f t="shared" si="53"/>
        <v>5.2327803296255482</v>
      </c>
      <c r="O364" s="5"/>
      <c r="P364" s="6"/>
    </row>
    <row r="365" spans="2:16" x14ac:dyDescent="0.2">
      <c r="B365" s="4">
        <v>6669.8099998058751</v>
      </c>
      <c r="C365" s="7">
        <f t="shared" si="45"/>
        <v>1099.8299999395385</v>
      </c>
      <c r="D365" s="6">
        <v>0.18099999999999999</v>
      </c>
      <c r="E365">
        <f t="shared" si="46"/>
        <v>1.4263199369582347E-6</v>
      </c>
      <c r="F365">
        <f t="shared" si="47"/>
        <v>4.2789598108747044E-6</v>
      </c>
      <c r="G365">
        <f t="shared" si="48"/>
        <v>4.7061283685356139E-3</v>
      </c>
      <c r="H365">
        <f t="shared" si="49"/>
        <v>2.6225315186632306E-4</v>
      </c>
      <c r="I365">
        <f t="shared" si="52"/>
        <v>1.0025647054319102</v>
      </c>
      <c r="J365">
        <f t="shared" si="50"/>
        <v>2.0669065670719839</v>
      </c>
      <c r="K365">
        <f t="shared" si="51"/>
        <v>0.13954858366427389</v>
      </c>
      <c r="L365">
        <f t="shared" si="53"/>
        <v>5.1759412886142266</v>
      </c>
      <c r="O365" s="5"/>
      <c r="P365" s="6"/>
    </row>
    <row r="366" spans="2:16" x14ac:dyDescent="0.2">
      <c r="B366" s="4">
        <v>6666.7900000931695</v>
      </c>
      <c r="C366" s="7">
        <f t="shared" si="45"/>
        <v>1102.8499996522442</v>
      </c>
      <c r="D366" s="6">
        <v>0.18229000000000001</v>
      </c>
      <c r="E366">
        <f t="shared" si="46"/>
        <v>1.4364854215918046E-6</v>
      </c>
      <c r="F366">
        <f t="shared" si="47"/>
        <v>4.3094562647754144E-6</v>
      </c>
      <c r="G366">
        <f t="shared" si="48"/>
        <v>4.7526838401089275E-3</v>
      </c>
      <c r="H366">
        <f t="shared" si="49"/>
        <v>2.6412224891553612E-4</v>
      </c>
      <c r="I366">
        <f t="shared" si="52"/>
        <v>1.0033623545477544</v>
      </c>
      <c r="J366">
        <f t="shared" si="50"/>
        <v>2.0725820416808691</v>
      </c>
      <c r="K366">
        <f t="shared" si="51"/>
        <v>0.14054315644287563</v>
      </c>
      <c r="L366">
        <f t="shared" si="53"/>
        <v>5.2764401852698386</v>
      </c>
      <c r="O366" s="5"/>
      <c r="P366" s="6"/>
    </row>
    <row r="367" spans="2:16" x14ac:dyDescent="0.2">
      <c r="B367" s="4">
        <v>6663.7900000205263</v>
      </c>
      <c r="C367" s="7">
        <f t="shared" si="45"/>
        <v>1105.8499997248873</v>
      </c>
      <c r="D367" s="6">
        <v>0.18393999999999999</v>
      </c>
      <c r="E367">
        <f t="shared" si="46"/>
        <v>1.4494877856579984E-6</v>
      </c>
      <c r="F367">
        <f t="shared" si="47"/>
        <v>4.3484633569739952E-6</v>
      </c>
      <c r="G367">
        <f t="shared" si="48"/>
        <v>4.8087482021133754E-3</v>
      </c>
      <c r="H367">
        <f t="shared" si="49"/>
        <v>2.6651295444359929E-4</v>
      </c>
      <c r="I367">
        <f t="shared" si="52"/>
        <v>1.0041618934304455</v>
      </c>
      <c r="J367">
        <f t="shared" si="50"/>
        <v>2.0782199310380456</v>
      </c>
      <c r="K367">
        <f t="shared" si="51"/>
        <v>0.14181528441550575</v>
      </c>
      <c r="L367">
        <f t="shared" si="53"/>
        <v>5.3177543267502863</v>
      </c>
      <c r="O367" s="5"/>
      <c r="P367" s="6"/>
    </row>
    <row r="368" spans="2:16" x14ac:dyDescent="0.2">
      <c r="B368" s="4">
        <v>6660.7899999478832</v>
      </c>
      <c r="C368" s="7">
        <f t="shared" si="45"/>
        <v>1108.8499997975305</v>
      </c>
      <c r="D368" s="6">
        <v>0.18221999999999999</v>
      </c>
      <c r="E368">
        <f t="shared" si="46"/>
        <v>1.435933806146572E-6</v>
      </c>
      <c r="F368">
        <f t="shared" si="47"/>
        <v>4.3078014184397163E-6</v>
      </c>
      <c r="G368">
        <f t="shared" si="48"/>
        <v>4.7767056019646812E-3</v>
      </c>
      <c r="H368">
        <f t="shared" si="49"/>
        <v>2.6402082504464855E-4</v>
      </c>
      <c r="I368">
        <f t="shared" si="52"/>
        <v>1.0049539559247587</v>
      </c>
      <c r="J368">
        <f t="shared" si="50"/>
        <v>2.083857820395222</v>
      </c>
      <c r="K368">
        <f t="shared" si="51"/>
        <v>0.14048918737737009</v>
      </c>
      <c r="L368">
        <f t="shared" si="53"/>
        <v>5.2966501340265308</v>
      </c>
      <c r="O368" s="5"/>
      <c r="P368" s="6"/>
    </row>
    <row r="369" spans="2:16" x14ac:dyDescent="0.2">
      <c r="B369" s="4">
        <v>6657.7800000552088</v>
      </c>
      <c r="C369" s="7">
        <f t="shared" si="45"/>
        <v>1111.8599996902049</v>
      </c>
      <c r="D369" s="6">
        <v>0.17607999999999999</v>
      </c>
      <c r="E369">
        <f t="shared" si="46"/>
        <v>1.3875492513790384E-6</v>
      </c>
      <c r="F369">
        <f t="shared" si="47"/>
        <v>4.1626477541371151E-6</v>
      </c>
      <c r="G369">
        <f t="shared" si="48"/>
        <v>4.6282815306253246E-3</v>
      </c>
      <c r="H369">
        <f t="shared" si="49"/>
        <v>2.5512450265537107E-4</v>
      </c>
      <c r="I369">
        <f t="shared" si="52"/>
        <v>1.00572188065037</v>
      </c>
      <c r="J369">
        <f t="shared" si="50"/>
        <v>2.0895145023782526</v>
      </c>
      <c r="K369">
        <f t="shared" si="51"/>
        <v>0.13575532934588588</v>
      </c>
      <c r="L369">
        <f t="shared" si="53"/>
        <v>5.1631542541120377</v>
      </c>
      <c r="O369" s="5"/>
      <c r="P369" s="6"/>
    </row>
    <row r="370" spans="2:16" x14ac:dyDescent="0.2">
      <c r="B370" s="4">
        <v>6654.7599997138605</v>
      </c>
      <c r="C370" s="7">
        <f t="shared" si="45"/>
        <v>1114.8800000315532</v>
      </c>
      <c r="D370" s="6">
        <v>0.18207000000000001</v>
      </c>
      <c r="E370">
        <f t="shared" si="46"/>
        <v>1.4347517730496453E-6</v>
      </c>
      <c r="F370">
        <f t="shared" si="47"/>
        <v>4.3042553191489362E-6</v>
      </c>
      <c r="G370">
        <f t="shared" si="48"/>
        <v>4.7987281703485794E-3</v>
      </c>
      <c r="H370">
        <f t="shared" si="49"/>
        <v>2.6380348817846104E-4</v>
      </c>
      <c r="I370">
        <f t="shared" si="52"/>
        <v>1.0065185672747179</v>
      </c>
      <c r="J370">
        <f t="shared" si="50"/>
        <v>2.0951899781685439</v>
      </c>
      <c r="K370">
        <f t="shared" si="51"/>
        <v>0.14037353937985828</v>
      </c>
      <c r="L370">
        <f t="shared" si="53"/>
        <v>5.3856733785329514</v>
      </c>
      <c r="O370" s="5"/>
      <c r="P370" s="6"/>
    </row>
    <row r="371" spans="2:16" x14ac:dyDescent="0.2">
      <c r="B371" s="4">
        <v>6651.8400000873953</v>
      </c>
      <c r="C371" s="7">
        <f t="shared" si="45"/>
        <v>1117.7999996580184</v>
      </c>
      <c r="D371" s="6">
        <v>0.19766</v>
      </c>
      <c r="E371">
        <f t="shared" si="46"/>
        <v>1.5576044129235618E-6</v>
      </c>
      <c r="F371">
        <f t="shared" si="47"/>
        <v>4.6728132387706851E-6</v>
      </c>
      <c r="G371">
        <f t="shared" si="48"/>
        <v>5.2232706366998555E-3</v>
      </c>
      <c r="H371">
        <f t="shared" si="49"/>
        <v>2.8639203313755483E-4</v>
      </c>
      <c r="I371">
        <f t="shared" si="52"/>
        <v>1.007354831904502</v>
      </c>
      <c r="J371">
        <f t="shared" si="50"/>
        <v>2.1006775229746686</v>
      </c>
      <c r="K371">
        <f t="shared" si="51"/>
        <v>0.15239322125458774</v>
      </c>
      <c r="L371">
        <f t="shared" si="53"/>
        <v>5.6828759378556759</v>
      </c>
      <c r="O371" s="5"/>
      <c r="P371" s="6"/>
    </row>
    <row r="372" spans="2:16" x14ac:dyDescent="0.2">
      <c r="B372" s="4">
        <v>6648.819999746047</v>
      </c>
      <c r="C372" s="7">
        <f t="shared" si="45"/>
        <v>1120.8199999993667</v>
      </c>
      <c r="D372" s="6">
        <v>0.17529</v>
      </c>
      <c r="E372">
        <f t="shared" si="46"/>
        <v>1.3813238770685579E-6</v>
      </c>
      <c r="F372">
        <f t="shared" si="47"/>
        <v>4.1439716312056737E-6</v>
      </c>
      <c r="G372">
        <f t="shared" si="48"/>
        <v>4.6446462836853188E-3</v>
      </c>
      <c r="H372">
        <f t="shared" si="49"/>
        <v>2.5397986182678332E-4</v>
      </c>
      <c r="I372">
        <f t="shared" si="52"/>
        <v>1.0081218511739145</v>
      </c>
      <c r="J372">
        <f t="shared" si="50"/>
        <v>2.1063529987649594</v>
      </c>
      <c r="K372">
        <f t="shared" si="51"/>
        <v>0.13514624989232363</v>
      </c>
      <c r="L372">
        <f t="shared" si="53"/>
        <v>5.2405184563269156</v>
      </c>
      <c r="O372" s="5"/>
      <c r="P372" s="6"/>
    </row>
    <row r="373" spans="2:16" x14ac:dyDescent="0.2">
      <c r="B373" s="4">
        <v>6645.839999942109</v>
      </c>
      <c r="C373" s="7">
        <f t="shared" si="45"/>
        <v>1123.7999998033047</v>
      </c>
      <c r="D373" s="6">
        <v>0.191</v>
      </c>
      <c r="E373">
        <f t="shared" si="46"/>
        <v>1.5051221434200159E-6</v>
      </c>
      <c r="F373">
        <f t="shared" si="47"/>
        <v>4.515366430260048E-6</v>
      </c>
      <c r="G373">
        <f t="shared" si="48"/>
        <v>5.0743687934380905E-3</v>
      </c>
      <c r="H373">
        <f t="shared" si="49"/>
        <v>2.7674227627882714E-4</v>
      </c>
      <c r="I373">
        <f t="shared" si="52"/>
        <v>1.0089465431029667</v>
      </c>
      <c r="J373">
        <f t="shared" si="50"/>
        <v>2.1119533016890215</v>
      </c>
      <c r="K373">
        <f t="shared" si="51"/>
        <v>0.1472584501650625</v>
      </c>
      <c r="L373">
        <f t="shared" si="53"/>
        <v>5.6645581053876537</v>
      </c>
      <c r="O373" s="5"/>
      <c r="P373" s="6"/>
    </row>
    <row r="374" spans="2:16" x14ac:dyDescent="0.2">
      <c r="B374" s="4">
        <v>6642.8200002294034</v>
      </c>
      <c r="C374" s="7">
        <f t="shared" si="45"/>
        <v>1126.8199995160103</v>
      </c>
      <c r="D374" s="6">
        <v>0.19450000000000001</v>
      </c>
      <c r="E374">
        <f t="shared" si="46"/>
        <v>1.5327029156816392E-6</v>
      </c>
      <c r="F374">
        <f t="shared" si="47"/>
        <v>4.5981087470449179E-6</v>
      </c>
      <c r="G374">
        <f t="shared" si="48"/>
        <v>5.1812408961197168E-3</v>
      </c>
      <c r="H374">
        <f t="shared" si="49"/>
        <v>2.8181346982320357E-4</v>
      </c>
      <c r="I374">
        <f t="shared" si="52"/>
        <v>1.0097976197008693</v>
      </c>
      <c r="J374">
        <f t="shared" si="50"/>
        <v>2.1176287762979067</v>
      </c>
      <c r="K374">
        <f t="shared" si="51"/>
        <v>0.14995690344033855</v>
      </c>
      <c r="L374">
        <f t="shared" si="53"/>
        <v>5.8772474773789209</v>
      </c>
      <c r="O374" s="5"/>
      <c r="P374" s="6"/>
    </row>
    <row r="375" spans="2:16" x14ac:dyDescent="0.2">
      <c r="B375" s="4">
        <v>6639.8200001567602</v>
      </c>
      <c r="C375" s="7">
        <f t="shared" si="45"/>
        <v>1129.8199995886534</v>
      </c>
      <c r="D375" s="6">
        <v>0.18315999999999999</v>
      </c>
      <c r="E375">
        <f t="shared" si="46"/>
        <v>1.4433412135539794E-6</v>
      </c>
      <c r="F375">
        <f t="shared" si="47"/>
        <v>4.3300236406619379E-6</v>
      </c>
      <c r="G375">
        <f t="shared" si="48"/>
        <v>4.8921473079115299E-3</v>
      </c>
      <c r="H375">
        <f t="shared" si="49"/>
        <v>2.6538280273942397E-4</v>
      </c>
      <c r="I375">
        <f t="shared" si="52"/>
        <v>1.0105937681283659</v>
      </c>
      <c r="J375">
        <f t="shared" si="50"/>
        <v>2.1232666656550832</v>
      </c>
      <c r="K375">
        <f t="shared" si="51"/>
        <v>0.14121391482844423</v>
      </c>
      <c r="L375">
        <f t="shared" si="53"/>
        <v>5.5272460032511077</v>
      </c>
      <c r="O375" s="5"/>
      <c r="P375" s="6"/>
    </row>
    <row r="376" spans="2:16" x14ac:dyDescent="0.2">
      <c r="B376" s="4">
        <v>6637.2000001603737</v>
      </c>
      <c r="C376" s="7">
        <f t="shared" si="45"/>
        <v>1132.4399995850399</v>
      </c>
      <c r="D376" s="6">
        <v>0.18590999999999999</v>
      </c>
      <c r="E376">
        <f t="shared" si="46"/>
        <v>1.4650118203309691E-6</v>
      </c>
      <c r="F376">
        <f t="shared" si="47"/>
        <v>4.395035460992907E-6</v>
      </c>
      <c r="G376">
        <f t="shared" si="48"/>
        <v>4.9771139556230434E-3</v>
      </c>
      <c r="H376">
        <f t="shared" si="49"/>
        <v>2.6936731195286253E-4</v>
      </c>
      <c r="I376">
        <f t="shared" si="52"/>
        <v>1.0112995104847091</v>
      </c>
      <c r="J376">
        <f t="shared" si="50"/>
        <v>2.1281904222343337</v>
      </c>
      <c r="K376">
        <f t="shared" si="51"/>
        <v>0.14333412811616109</v>
      </c>
      <c r="L376">
        <f t="shared" si="53"/>
        <v>4.9223537484450359</v>
      </c>
      <c r="O376" s="5"/>
      <c r="P376" s="6"/>
    </row>
    <row r="377" spans="2:16" x14ac:dyDescent="0.2">
      <c r="B377" s="4">
        <v>6637.009999807924</v>
      </c>
      <c r="C377" s="7">
        <f t="shared" si="45"/>
        <v>1132.6299999374896</v>
      </c>
      <c r="D377" s="6">
        <v>0.18547</v>
      </c>
      <c r="E377">
        <f t="shared" si="46"/>
        <v>1.4615445232466509E-6</v>
      </c>
      <c r="F377">
        <f t="shared" si="47"/>
        <v>4.3846335697399523E-6</v>
      </c>
      <c r="G377">
        <f t="shared" si="48"/>
        <v>4.9661675198204771E-3</v>
      </c>
      <c r="H377">
        <f t="shared" si="49"/>
        <v>2.6872979047871238E-4</v>
      </c>
      <c r="I377">
        <f t="shared" si="52"/>
        <v>1.0113505692396139</v>
      </c>
      <c r="J377">
        <f t="shared" si="50"/>
        <v>2.1285474892139997</v>
      </c>
      <c r="K377">
        <f t="shared" si="51"/>
        <v>0.14299489399012638</v>
      </c>
      <c r="L377">
        <f t="shared" si="53"/>
        <v>0.35623991427532364</v>
      </c>
      <c r="O377" s="5"/>
      <c r="P377" s="6"/>
    </row>
    <row r="378" spans="2:16" x14ac:dyDescent="0.2">
      <c r="B378" s="4">
        <v>6630.9200000250712</v>
      </c>
      <c r="C378" s="3"/>
      <c r="D378" s="6">
        <v>0.18733</v>
      </c>
      <c r="F378" s="6"/>
      <c r="O378" s="5"/>
      <c r="P378" s="6"/>
    </row>
    <row r="379" spans="2:16" x14ac:dyDescent="0.2">
      <c r="B379" s="4">
        <v>6627.849999954924</v>
      </c>
      <c r="C379" s="3"/>
      <c r="D379" s="6">
        <v>0.18717</v>
      </c>
      <c r="F379" s="6"/>
      <c r="O379" s="5"/>
      <c r="P379" s="6"/>
    </row>
    <row r="380" spans="2:16" x14ac:dyDescent="0.2">
      <c r="B380" s="4">
        <v>6624.8899997910485</v>
      </c>
      <c r="C380" s="3"/>
      <c r="D380" s="6">
        <v>0.18259</v>
      </c>
      <c r="F380" s="6"/>
      <c r="O380" s="5"/>
      <c r="P380" s="6"/>
    </row>
    <row r="381" spans="2:16" x14ac:dyDescent="0.2">
      <c r="B381" s="4">
        <v>6622.3399997921661</v>
      </c>
      <c r="C381" s="3"/>
      <c r="D381" s="6">
        <v>0.20235</v>
      </c>
      <c r="F381" s="6"/>
      <c r="O381" s="5"/>
      <c r="P381" s="6"/>
    </row>
    <row r="382" spans="2:16" x14ac:dyDescent="0.2">
      <c r="B382" s="4">
        <v>6618.9000000944361</v>
      </c>
      <c r="C382" s="3"/>
      <c r="D382" s="6">
        <v>0.17774000000000001</v>
      </c>
      <c r="F382" s="6"/>
      <c r="O382" s="5"/>
      <c r="P382" s="6"/>
    </row>
    <row r="383" spans="2:16" x14ac:dyDescent="0.2">
      <c r="B383" s="4">
        <v>6615.8900002017617</v>
      </c>
      <c r="C383" s="3"/>
      <c r="D383" s="6">
        <v>0.17673</v>
      </c>
      <c r="F383" s="6"/>
      <c r="O383" s="5"/>
      <c r="P383" s="6"/>
    </row>
    <row r="384" spans="2:16" x14ac:dyDescent="0.2">
      <c r="B384" s="4">
        <v>6612.9600001266226</v>
      </c>
      <c r="C384" s="3"/>
      <c r="D384" s="6">
        <v>0.18942000000000001</v>
      </c>
      <c r="F384" s="6"/>
      <c r="O384" s="5"/>
      <c r="P384" s="6"/>
    </row>
    <row r="385" spans="2:16" x14ac:dyDescent="0.2">
      <c r="B385" s="4">
        <v>6609.9600000539795</v>
      </c>
      <c r="C385" s="3"/>
      <c r="D385" s="6">
        <v>0.18895999999999999</v>
      </c>
      <c r="F385" s="6"/>
      <c r="O385" s="5"/>
      <c r="P385" s="6"/>
    </row>
    <row r="386" spans="2:16" x14ac:dyDescent="0.2">
      <c r="B386" s="4">
        <v>6606.9599999813363</v>
      </c>
      <c r="C386" s="3"/>
      <c r="D386" s="6">
        <v>0.19894999999999999</v>
      </c>
      <c r="F386" s="6"/>
      <c r="O386" s="5"/>
      <c r="P386" s="6"/>
    </row>
    <row r="387" spans="2:16" x14ac:dyDescent="0.2">
      <c r="B387" s="4">
        <v>6603.9599999086931</v>
      </c>
      <c r="C387" s="3"/>
      <c r="D387" s="6">
        <v>0.18110000000000001</v>
      </c>
      <c r="F387" s="6"/>
      <c r="O387" s="5"/>
      <c r="P387" s="6"/>
    </row>
    <row r="388" spans="2:16" x14ac:dyDescent="0.2">
      <c r="B388" s="4">
        <v>6600.9500000160187</v>
      </c>
      <c r="C388" s="3"/>
      <c r="D388" s="6">
        <v>0.18365999999999999</v>
      </c>
      <c r="F388" s="6"/>
      <c r="O388" s="5"/>
      <c r="P388" s="6"/>
    </row>
    <row r="389" spans="2:16" x14ac:dyDescent="0.2">
      <c r="B389" s="4">
        <v>6597.9499999433756</v>
      </c>
      <c r="C389" s="3"/>
      <c r="D389" s="6">
        <v>0.18435000000000001</v>
      </c>
      <c r="F389" s="6"/>
      <c r="O389" s="5"/>
      <c r="P389" s="6"/>
    </row>
    <row r="390" spans="2:16" x14ac:dyDescent="0.2">
      <c r="B390" s="4">
        <v>6594.9499998707324</v>
      </c>
      <c r="C390" s="3"/>
      <c r="D390" s="6">
        <v>0.18326000000000001</v>
      </c>
      <c r="F390" s="6"/>
      <c r="O390" s="5"/>
      <c r="P390" s="6"/>
    </row>
    <row r="391" spans="2:16" x14ac:dyDescent="0.2">
      <c r="B391" s="4">
        <v>6591.9499997980893</v>
      </c>
      <c r="D391" s="6">
        <v>0.18487999999999999</v>
      </c>
      <c r="O391" s="5"/>
      <c r="P391" s="6"/>
    </row>
    <row r="392" spans="2:16" x14ac:dyDescent="0.2">
      <c r="B392" s="4">
        <v>6588.9499997254461</v>
      </c>
      <c r="D392" s="6">
        <v>0.1875</v>
      </c>
      <c r="O392" s="5"/>
      <c r="P392" s="6"/>
    </row>
    <row r="393" spans="2:16" x14ac:dyDescent="0.2">
      <c r="B393" s="4">
        <v>6585.9500002814457</v>
      </c>
      <c r="D393" s="6">
        <v>0.1918</v>
      </c>
      <c r="O393" s="5"/>
      <c r="P393" s="6"/>
    </row>
    <row r="394" spans="2:16" x14ac:dyDescent="0.2">
      <c r="B394" s="4">
        <v>6582.9500002088025</v>
      </c>
      <c r="D394" s="6">
        <v>0.19624</v>
      </c>
      <c r="O394" s="5"/>
      <c r="P394" s="6"/>
    </row>
    <row r="395" spans="2:16" x14ac:dyDescent="0.2">
      <c r="B395" s="4">
        <v>6579.9299998674542</v>
      </c>
      <c r="D395" s="6">
        <v>0.18955</v>
      </c>
      <c r="O395" s="5"/>
      <c r="P395" s="6"/>
    </row>
    <row r="396" spans="2:16" x14ac:dyDescent="0.2">
      <c r="B396" s="4">
        <v>6576.9500000635162</v>
      </c>
      <c r="D396" s="6">
        <v>0.19191</v>
      </c>
      <c r="O396" s="5"/>
      <c r="P396" s="6"/>
    </row>
    <row r="397" spans="2:16" x14ac:dyDescent="0.2">
      <c r="B397" s="4">
        <v>6573.949999990873</v>
      </c>
      <c r="D397" s="6">
        <v>0.18706999999999999</v>
      </c>
      <c r="O397" s="5"/>
      <c r="P397" s="6"/>
    </row>
    <row r="398" spans="2:16" x14ac:dyDescent="0.2">
      <c r="B398" s="4">
        <v>6570.9300002781674</v>
      </c>
      <c r="D398" s="6">
        <v>0.18740000000000001</v>
      </c>
      <c r="O398" s="5"/>
      <c r="P398" s="6"/>
    </row>
    <row r="399" spans="2:16" x14ac:dyDescent="0.2">
      <c r="B399" s="4">
        <v>6567.9300002055243</v>
      </c>
      <c r="D399" s="6">
        <v>0.18262</v>
      </c>
      <c r="O399" s="5"/>
      <c r="P399" s="6"/>
    </row>
    <row r="400" spans="2:16" x14ac:dyDescent="0.2">
      <c r="B400" s="4">
        <v>6564.9199996842071</v>
      </c>
      <c r="D400" s="6">
        <v>0.18829000000000001</v>
      </c>
      <c r="O400" s="5"/>
      <c r="P400" s="6"/>
    </row>
    <row r="401" spans="2:16" x14ac:dyDescent="0.2">
      <c r="B401" s="4">
        <v>6561.9200002402067</v>
      </c>
      <c r="D401" s="6">
        <v>0.20452999999999999</v>
      </c>
      <c r="O401" s="5"/>
      <c r="P401" s="6"/>
    </row>
    <row r="402" spans="2:16" x14ac:dyDescent="0.2">
      <c r="B402" s="4">
        <v>6558.9200001675636</v>
      </c>
      <c r="D402" s="6">
        <v>0.18275</v>
      </c>
      <c r="O402" s="5"/>
      <c r="P402" s="6"/>
    </row>
    <row r="403" spans="2:16" x14ac:dyDescent="0.2">
      <c r="B403" s="4">
        <v>6555.9800002723932</v>
      </c>
      <c r="D403" s="6">
        <v>0.19722000000000001</v>
      </c>
      <c r="O403" s="5"/>
      <c r="P403" s="6"/>
    </row>
    <row r="404" spans="2:16" x14ac:dyDescent="0.2">
      <c r="B404" s="4">
        <v>6553.0900001060218</v>
      </c>
      <c r="D404" s="6">
        <v>0.18497</v>
      </c>
      <c r="O404" s="5"/>
      <c r="P404" s="6"/>
    </row>
    <row r="405" spans="2:16" x14ac:dyDescent="0.2">
      <c r="B405" s="4">
        <v>6550.0699997646734</v>
      </c>
      <c r="D405" s="6">
        <v>0.18820000000000001</v>
      </c>
      <c r="O405" s="5"/>
      <c r="P405" s="6"/>
    </row>
    <row r="406" spans="2:16" x14ac:dyDescent="0.2">
      <c r="B406" s="4">
        <v>6547.059999871999</v>
      </c>
      <c r="D406" s="6">
        <v>0.19127</v>
      </c>
      <c r="O406" s="5"/>
      <c r="P406" s="6"/>
    </row>
    <row r="407" spans="2:16" x14ac:dyDescent="0.2">
      <c r="B407" s="4">
        <v>6544.0400001592934</v>
      </c>
      <c r="D407" s="6">
        <v>0.17571000000000001</v>
      </c>
      <c r="O407" s="5"/>
      <c r="P407" s="6"/>
    </row>
    <row r="408" spans="2:16" x14ac:dyDescent="0.2">
      <c r="B408" s="4">
        <v>6541.030000266619</v>
      </c>
      <c r="D408" s="6">
        <v>0.18475</v>
      </c>
      <c r="O408" s="5"/>
      <c r="P408" s="6"/>
    </row>
    <row r="409" spans="2:16" x14ac:dyDescent="0.2">
      <c r="B409" s="4">
        <v>6538.0099999252707</v>
      </c>
      <c r="D409" s="6">
        <v>0.18229000000000001</v>
      </c>
      <c r="O409" s="5"/>
      <c r="P409" s="6"/>
    </row>
    <row r="410" spans="2:16" x14ac:dyDescent="0.2">
      <c r="B410" s="4">
        <v>6535.0899996701628</v>
      </c>
      <c r="D410" s="6">
        <v>0.18337999999999999</v>
      </c>
      <c r="O410" s="5"/>
      <c r="P410" s="6"/>
    </row>
    <row r="411" spans="2:16" x14ac:dyDescent="0.2">
      <c r="B411" s="4">
        <v>6532.0699999574572</v>
      </c>
      <c r="D411" s="6">
        <v>0.18418999999999999</v>
      </c>
      <c r="O411" s="5"/>
      <c r="P411" s="6"/>
    </row>
    <row r="412" spans="2:16" x14ac:dyDescent="0.2">
      <c r="B412" s="4">
        <v>6529.0600000647828</v>
      </c>
      <c r="D412" s="6">
        <v>0.18573999999999999</v>
      </c>
      <c r="O412" s="5"/>
      <c r="P412" s="6"/>
    </row>
    <row r="413" spans="2:16" x14ac:dyDescent="0.2">
      <c r="B413" s="4">
        <v>6526.0399997234344</v>
      </c>
      <c r="D413" s="6">
        <v>0.18440999999999999</v>
      </c>
      <c r="O413" s="5"/>
      <c r="P413" s="6"/>
    </row>
    <row r="414" spans="2:16" x14ac:dyDescent="0.2">
      <c r="B414" s="4">
        <v>6523.0299998307601</v>
      </c>
      <c r="D414" s="6">
        <v>0.19008</v>
      </c>
      <c r="O414" s="5"/>
      <c r="P414" s="6"/>
    </row>
    <row r="415" spans="2:16" x14ac:dyDescent="0.2">
      <c r="B415" s="4">
        <v>6520.0100001180544</v>
      </c>
      <c r="D415" s="6">
        <v>0.19283</v>
      </c>
      <c r="O415" s="5"/>
      <c r="P415" s="6"/>
    </row>
    <row r="416" spans="2:16" x14ac:dyDescent="0.2">
      <c r="B416" s="4">
        <v>6517.0899998629466</v>
      </c>
      <c r="D416" s="6">
        <v>0.18412000000000001</v>
      </c>
      <c r="O416" s="5"/>
      <c r="P416" s="6"/>
    </row>
    <row r="417" spans="2:16" x14ac:dyDescent="0.2">
      <c r="B417" s="4">
        <v>6514.070000150241</v>
      </c>
      <c r="D417" s="6">
        <v>0.18157000000000001</v>
      </c>
      <c r="O417" s="5"/>
      <c r="P417" s="6"/>
    </row>
    <row r="418" spans="2:16" x14ac:dyDescent="0.2">
      <c r="B418" s="4">
        <v>6511.0700000775978</v>
      </c>
      <c r="D418" s="6">
        <v>0.18029000000000001</v>
      </c>
      <c r="O418" s="5"/>
      <c r="P418" s="6"/>
    </row>
    <row r="419" spans="2:16" x14ac:dyDescent="0.2">
      <c r="B419" s="4">
        <v>6508.0700000049546</v>
      </c>
      <c r="D419" s="6">
        <v>0.17039000000000001</v>
      </c>
      <c r="O419" s="5"/>
      <c r="P419" s="6"/>
    </row>
    <row r="420" spans="2:16" x14ac:dyDescent="0.2">
      <c r="B420" s="4">
        <v>6505.1700000185519</v>
      </c>
      <c r="D420" s="6">
        <v>0.17779</v>
      </c>
      <c r="O420" s="5"/>
      <c r="P420" s="6"/>
    </row>
    <row r="421" spans="2:16" x14ac:dyDescent="0.2">
      <c r="B421" s="4">
        <v>6502.1699999459088</v>
      </c>
      <c r="D421" s="6">
        <v>0.18027000000000001</v>
      </c>
      <c r="O421" s="5"/>
      <c r="P421" s="6"/>
    </row>
    <row r="422" spans="2:16" x14ac:dyDescent="0.2">
      <c r="B422" s="4">
        <v>6499.1699998732656</v>
      </c>
      <c r="D422" s="6">
        <v>0.17949999999999999</v>
      </c>
      <c r="O422" s="5"/>
      <c r="P422" s="6"/>
    </row>
    <row r="423" spans="2:16" x14ac:dyDescent="0.2">
      <c r="B423" s="4">
        <v>6496.1699998006225</v>
      </c>
      <c r="D423" s="6">
        <v>0.18045</v>
      </c>
      <c r="O423" s="5"/>
      <c r="P423" s="6"/>
    </row>
    <row r="424" spans="2:16" x14ac:dyDescent="0.2">
      <c r="B424" s="4">
        <v>6493.1699997279793</v>
      </c>
      <c r="D424" s="6">
        <v>0.1792</v>
      </c>
      <c r="O424" s="5"/>
      <c r="P424" s="6"/>
    </row>
    <row r="425" spans="2:16" x14ac:dyDescent="0.2">
      <c r="B425" s="4">
        <v>6490.1700002839789</v>
      </c>
      <c r="D425" s="6">
        <v>0.17813000000000001</v>
      </c>
      <c r="O425" s="5"/>
      <c r="P425" s="6"/>
    </row>
    <row r="426" spans="2:16" x14ac:dyDescent="0.2">
      <c r="B426" s="4">
        <v>6487.1700002113357</v>
      </c>
      <c r="D426" s="6">
        <v>0.17990999999999999</v>
      </c>
      <c r="O426" s="5"/>
      <c r="P426" s="6"/>
    </row>
    <row r="427" spans="2:16" x14ac:dyDescent="0.2">
      <c r="B427" s="4">
        <v>6484.2299996875226</v>
      </c>
      <c r="D427" s="6">
        <v>0.17735999999999999</v>
      </c>
      <c r="O427" s="5"/>
      <c r="P427" s="6"/>
    </row>
    <row r="428" spans="2:16" x14ac:dyDescent="0.2">
      <c r="B428" s="4">
        <v>6481.3400001497939</v>
      </c>
      <c r="D428" s="6">
        <v>0.18459</v>
      </c>
      <c r="O428" s="5"/>
      <c r="P428" s="6"/>
    </row>
    <row r="429" spans="2:16" x14ac:dyDescent="0.2">
      <c r="B429" s="4">
        <v>6478.3400000771508</v>
      </c>
      <c r="D429" s="6">
        <v>0.18210000000000001</v>
      </c>
      <c r="O429" s="5"/>
      <c r="P429" s="6"/>
    </row>
    <row r="430" spans="2:16" x14ac:dyDescent="0.2">
      <c r="B430" s="4">
        <v>6475.3199997358024</v>
      </c>
      <c r="D430" s="6">
        <v>0.17682999999999999</v>
      </c>
      <c r="O430" s="5"/>
      <c r="P430" s="6"/>
    </row>
    <row r="431" spans="2:16" x14ac:dyDescent="0.2">
      <c r="B431" s="4">
        <v>6472.309999843128</v>
      </c>
      <c r="D431" s="6">
        <v>0.18284</v>
      </c>
      <c r="O431" s="5"/>
      <c r="P431" s="6"/>
    </row>
    <row r="432" spans="2:16" x14ac:dyDescent="0.2">
      <c r="B432" s="4">
        <v>6469.449999765493</v>
      </c>
      <c r="D432" s="6">
        <v>0.18354999999999999</v>
      </c>
      <c r="O432" s="5"/>
      <c r="P432" s="6"/>
    </row>
    <row r="433" spans="2:16" x14ac:dyDescent="0.2">
      <c r="B433" s="4">
        <v>6466.4499996928498</v>
      </c>
      <c r="D433" s="6">
        <v>0.189</v>
      </c>
      <c r="O433" s="5"/>
      <c r="P433" s="6"/>
    </row>
    <row r="434" spans="2:16" x14ac:dyDescent="0.2">
      <c r="B434" s="4">
        <v>6463.4500002488494</v>
      </c>
      <c r="D434" s="6">
        <v>0.17186999999999999</v>
      </c>
      <c r="O434" s="5"/>
      <c r="P434" s="6"/>
    </row>
    <row r="435" spans="2:16" x14ac:dyDescent="0.2">
      <c r="B435" s="4">
        <v>6460.4500001762062</v>
      </c>
      <c r="D435" s="6">
        <v>0.17754</v>
      </c>
      <c r="O435" s="5"/>
      <c r="P435" s="6"/>
    </row>
    <row r="436" spans="2:16" x14ac:dyDescent="0.2">
      <c r="B436" s="4">
        <v>6457.4800001922995</v>
      </c>
      <c r="D436" s="6">
        <v>0.18131</v>
      </c>
      <c r="O436" s="5"/>
      <c r="P436" s="6"/>
    </row>
    <row r="437" spans="2:16" x14ac:dyDescent="0.2">
      <c r="B437" s="4">
        <v>6454.4599998509511</v>
      </c>
      <c r="D437" s="6">
        <v>0.18301000000000001</v>
      </c>
      <c r="O437" s="5"/>
      <c r="P437" s="6"/>
    </row>
    <row r="438" spans="2:16" x14ac:dyDescent="0.2">
      <c r="B438" s="4">
        <v>6451.459999778308</v>
      </c>
      <c r="D438" s="6">
        <v>0.18354999999999999</v>
      </c>
      <c r="O438" s="5"/>
      <c r="P438" s="6"/>
    </row>
    <row r="439" spans="2:16" x14ac:dyDescent="0.2">
      <c r="B439" s="4">
        <v>6448.5400001518428</v>
      </c>
      <c r="D439" s="6">
        <v>0.18887999999999999</v>
      </c>
      <c r="O439" s="5"/>
      <c r="P439" s="6"/>
    </row>
    <row r="440" spans="2:16" x14ac:dyDescent="0.2">
      <c r="B440" s="4">
        <v>6445.5400000791997</v>
      </c>
      <c r="D440" s="6">
        <v>0.17949999999999999</v>
      </c>
      <c r="O440" s="5"/>
      <c r="P440" s="6"/>
    </row>
    <row r="441" spans="2:16" x14ac:dyDescent="0.2">
      <c r="B441" s="4">
        <v>6442.5400000065565</v>
      </c>
      <c r="D441" s="6">
        <v>0.17891000000000001</v>
      </c>
      <c r="O441" s="5"/>
      <c r="P441" s="6"/>
    </row>
    <row r="442" spans="2:16" x14ac:dyDescent="0.2">
      <c r="B442" s="4">
        <v>6439.5399999339134</v>
      </c>
      <c r="D442" s="6">
        <v>0.1822</v>
      </c>
      <c r="O442" s="5"/>
      <c r="P442" s="6"/>
    </row>
    <row r="443" spans="2:16" x14ac:dyDescent="0.2">
      <c r="B443" s="4">
        <v>6436.5399998612702</v>
      </c>
      <c r="D443" s="6">
        <v>0.18204000000000001</v>
      </c>
      <c r="O443" s="5"/>
      <c r="P443" s="6"/>
    </row>
    <row r="444" spans="2:16" x14ac:dyDescent="0.2">
      <c r="B444" s="4">
        <v>6433.539999788627</v>
      </c>
      <c r="D444" s="6">
        <v>0.18554000000000001</v>
      </c>
      <c r="O444" s="5"/>
      <c r="P444" s="6"/>
    </row>
    <row r="445" spans="2:16" x14ac:dyDescent="0.2">
      <c r="B445" s="4">
        <v>6430.5399997159839</v>
      </c>
      <c r="D445" s="6">
        <v>0.17421</v>
      </c>
      <c r="O445" s="5"/>
      <c r="P445" s="6"/>
    </row>
    <row r="446" spans="2:16" x14ac:dyDescent="0.2">
      <c r="B446" s="4">
        <v>6427.5400002719834</v>
      </c>
      <c r="D446" s="6">
        <v>0.17662</v>
      </c>
      <c r="O446" s="5"/>
      <c r="P446" s="6"/>
    </row>
    <row r="447" spans="2:16" x14ac:dyDescent="0.2">
      <c r="B447" s="4">
        <v>6424.5400001993403</v>
      </c>
      <c r="D447" s="6">
        <v>0.17457</v>
      </c>
      <c r="O447" s="5"/>
      <c r="P447" s="6"/>
    </row>
    <row r="448" spans="2:16" x14ac:dyDescent="0.2">
      <c r="B448" s="4">
        <v>6421.5400001266971</v>
      </c>
      <c r="D448" s="6">
        <v>0.1769</v>
      </c>
      <c r="O448" s="5"/>
      <c r="P448" s="6"/>
    </row>
    <row r="449" spans="2:16" x14ac:dyDescent="0.2">
      <c r="B449" s="4">
        <v>6418.540000054054</v>
      </c>
      <c r="D449" s="6">
        <v>0.17534</v>
      </c>
      <c r="O449" s="5"/>
      <c r="P449" s="6"/>
    </row>
    <row r="450" spans="2:16" x14ac:dyDescent="0.2">
      <c r="B450" s="4">
        <v>6415.5399999814108</v>
      </c>
      <c r="D450" s="6">
        <v>0.1749</v>
      </c>
      <c r="O450" s="5"/>
      <c r="P450" s="6"/>
    </row>
    <row r="451" spans="2:16" x14ac:dyDescent="0.2">
      <c r="B451" s="4">
        <v>6412.5399999087676</v>
      </c>
      <c r="D451" s="6">
        <v>0.17480000000000001</v>
      </c>
      <c r="O451" s="5"/>
      <c r="P451" s="6"/>
    </row>
    <row r="452" spans="2:16" x14ac:dyDescent="0.2">
      <c r="B452" s="4">
        <v>6409.5300000160933</v>
      </c>
      <c r="D452" s="6">
        <v>0.17485000000000001</v>
      </c>
      <c r="O452" s="5"/>
      <c r="P452" s="6"/>
    </row>
    <row r="453" spans="2:16" x14ac:dyDescent="0.2">
      <c r="B453" s="4">
        <v>6406.5099996747449</v>
      </c>
      <c r="D453" s="6">
        <v>0.16603999999999999</v>
      </c>
      <c r="O453" s="5"/>
      <c r="P453" s="6"/>
    </row>
    <row r="454" spans="2:16" x14ac:dyDescent="0.2">
      <c r="B454" s="4">
        <v>6403.5299998708069</v>
      </c>
      <c r="D454" s="6">
        <v>0.18106</v>
      </c>
      <c r="O454" s="5"/>
      <c r="P454" s="6"/>
    </row>
    <row r="455" spans="2:16" x14ac:dyDescent="0.2">
      <c r="B455" s="4">
        <v>6400.5100001581013</v>
      </c>
      <c r="D455" s="6">
        <v>0.17987</v>
      </c>
      <c r="O455" s="5"/>
      <c r="P455" s="6"/>
    </row>
    <row r="456" spans="2:16" x14ac:dyDescent="0.2">
      <c r="B456" s="4">
        <v>6397.5100000854582</v>
      </c>
      <c r="D456" s="6">
        <v>0.17774999999999999</v>
      </c>
      <c r="O456" s="5"/>
      <c r="P456" s="6"/>
    </row>
    <row r="457" spans="2:16" x14ac:dyDescent="0.2">
      <c r="B457" s="4">
        <v>6394.5899998303503</v>
      </c>
      <c r="D457" s="6">
        <v>0.17605000000000001</v>
      </c>
      <c r="O457" s="5"/>
      <c r="P457" s="6"/>
    </row>
    <row r="458" spans="2:16" x14ac:dyDescent="0.2">
      <c r="B458" s="4">
        <v>6391.5899997577071</v>
      </c>
      <c r="D458" s="6">
        <v>0.18071999999999999</v>
      </c>
      <c r="O458" s="5"/>
      <c r="P458" s="6"/>
    </row>
    <row r="459" spans="2:16" x14ac:dyDescent="0.2">
      <c r="B459" s="4">
        <v>6388.589999685064</v>
      </c>
      <c r="D459" s="6">
        <v>0.17812</v>
      </c>
      <c r="O459" s="5"/>
      <c r="P459" s="6"/>
    </row>
    <row r="460" spans="2:16" x14ac:dyDescent="0.2">
      <c r="B460" s="4">
        <v>6385.5900002410635</v>
      </c>
      <c r="D460" s="6">
        <v>0.18099000000000001</v>
      </c>
      <c r="O460" s="5"/>
      <c r="P460" s="6"/>
    </row>
    <row r="461" spans="2:16" x14ac:dyDescent="0.2">
      <c r="B461" s="4">
        <v>6382.5900001684204</v>
      </c>
      <c r="D461" s="6">
        <v>0.17937</v>
      </c>
      <c r="O461" s="5"/>
      <c r="P461" s="6"/>
    </row>
    <row r="462" spans="2:16" x14ac:dyDescent="0.2">
      <c r="B462" s="4">
        <v>6379.5900000957772</v>
      </c>
      <c r="D462" s="6">
        <v>0.18759999999999999</v>
      </c>
      <c r="O462" s="5"/>
      <c r="P462" s="6"/>
    </row>
    <row r="463" spans="2:16" x14ac:dyDescent="0.2">
      <c r="B463" s="4">
        <v>6376.5900000231341</v>
      </c>
      <c r="D463" s="6">
        <v>0.16375000000000001</v>
      </c>
      <c r="O463" s="5"/>
      <c r="P463" s="6"/>
    </row>
    <row r="464" spans="2:16" x14ac:dyDescent="0.2">
      <c r="B464" s="4">
        <v>6373.5699996817857</v>
      </c>
      <c r="D464" s="6">
        <v>0.18470000000000003</v>
      </c>
      <c r="O464" s="5"/>
      <c r="P464" s="6"/>
    </row>
    <row r="465" spans="2:16" x14ac:dyDescent="0.2">
      <c r="B465" s="4">
        <v>6370.669999695383</v>
      </c>
      <c r="D465" s="6">
        <v>0.16722000000000001</v>
      </c>
      <c r="O465" s="5"/>
      <c r="P465" s="6"/>
    </row>
    <row r="466" spans="2:16" x14ac:dyDescent="0.2">
      <c r="B466" s="4">
        <v>6367.7299998002127</v>
      </c>
      <c r="D466" s="6">
        <v>0.17174</v>
      </c>
      <c r="O466" s="5"/>
      <c r="P466" s="6"/>
    </row>
    <row r="467" spans="2:16" x14ac:dyDescent="0.2">
      <c r="B467" s="4">
        <v>6364.7100000875071</v>
      </c>
      <c r="D467" s="6">
        <v>0.17027</v>
      </c>
      <c r="O467" s="5"/>
      <c r="P467" s="6"/>
    </row>
    <row r="468" spans="2:16" x14ac:dyDescent="0.2">
      <c r="B468" s="4">
        <v>6361.7000001948327</v>
      </c>
      <c r="D468" s="6">
        <v>0.17674000000000001</v>
      </c>
      <c r="O468" s="5"/>
      <c r="P468" s="6"/>
    </row>
    <row r="469" spans="2:16" x14ac:dyDescent="0.2">
      <c r="B469" s="4">
        <v>6358.6799998534843</v>
      </c>
      <c r="D469" s="6">
        <v>0.19309999999999999</v>
      </c>
      <c r="O469" s="5"/>
      <c r="P469" s="6"/>
    </row>
    <row r="470" spans="2:16" x14ac:dyDescent="0.2">
      <c r="B470" s="4">
        <v>6355.6699999608099</v>
      </c>
      <c r="D470" s="6">
        <v>0.17457</v>
      </c>
      <c r="O470" s="5"/>
      <c r="P470" s="6"/>
    </row>
    <row r="471" spans="2:16" x14ac:dyDescent="0.2">
      <c r="B471" s="4">
        <v>6352.7300000656396</v>
      </c>
      <c r="D471" s="6">
        <v>0.17868999999999999</v>
      </c>
      <c r="O471" s="5"/>
      <c r="P471" s="6"/>
    </row>
    <row r="472" spans="2:16" x14ac:dyDescent="0.2">
      <c r="B472" s="4">
        <v>6349.7299999929965</v>
      </c>
      <c r="D472" s="6">
        <v>0.16955000000000001</v>
      </c>
      <c r="O472" s="5"/>
      <c r="P472" s="6"/>
    </row>
    <row r="473" spans="2:16" x14ac:dyDescent="0.2">
      <c r="O473" s="5"/>
      <c r="P473" s="6"/>
    </row>
    <row r="474" spans="2:16" x14ac:dyDescent="0.2">
      <c r="O474" s="5"/>
      <c r="P474" s="6"/>
    </row>
    <row r="475" spans="2:16" x14ac:dyDescent="0.2">
      <c r="O475" s="5"/>
      <c r="P475" s="6"/>
    </row>
    <row r="476" spans="2:16" x14ac:dyDescent="0.2">
      <c r="O476" s="5"/>
      <c r="P476" s="6"/>
    </row>
    <row r="477" spans="2:16" x14ac:dyDescent="0.2">
      <c r="O477" s="5"/>
      <c r="P477" s="6"/>
    </row>
    <row r="478" spans="2:16" x14ac:dyDescent="0.2">
      <c r="O478" s="5"/>
      <c r="P478" s="6"/>
    </row>
    <row r="479" spans="2:16" x14ac:dyDescent="0.2">
      <c r="O479" s="5"/>
      <c r="P479" s="6"/>
    </row>
    <row r="480" spans="2:16" x14ac:dyDescent="0.2">
      <c r="O480" s="5"/>
      <c r="P480" s="6"/>
    </row>
    <row r="481" spans="15:16" x14ac:dyDescent="0.2">
      <c r="O481" s="5"/>
      <c r="P481" s="6"/>
    </row>
    <row r="482" spans="15:16" x14ac:dyDescent="0.2">
      <c r="O482" s="5"/>
      <c r="P482" s="6"/>
    </row>
    <row r="483" spans="15:16" x14ac:dyDescent="0.2">
      <c r="O483" s="5"/>
      <c r="P483" s="6"/>
    </row>
    <row r="484" spans="15:16" x14ac:dyDescent="0.2">
      <c r="O484" s="5"/>
      <c r="P484" s="6"/>
    </row>
    <row r="485" spans="15:16" x14ac:dyDescent="0.2">
      <c r="O485" s="5"/>
      <c r="P485" s="6"/>
    </row>
  </sheetData>
  <sortState ref="C17:F390">
    <sortCondition ref="D17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1"/>
  <sheetViews>
    <sheetView tabSelected="1" workbookViewId="0">
      <selection activeCell="B17" sqref="B17"/>
    </sheetView>
  </sheetViews>
  <sheetFormatPr baseColWidth="10" defaultRowHeight="15" x14ac:dyDescent="0.2"/>
  <cols>
    <col min="2" max="2" width="16" bestFit="1" customWidth="1"/>
    <col min="3" max="3" width="11.83203125" bestFit="1" customWidth="1"/>
    <col min="18" max="18" width="13.5" bestFit="1" customWidth="1"/>
    <col min="19" max="19" width="14.1640625" customWidth="1"/>
    <col min="20" max="20" width="11.83203125" bestFit="1" customWidth="1"/>
  </cols>
  <sheetData>
    <row r="3" spans="2:21" x14ac:dyDescent="0.2">
      <c r="C3" t="s">
        <v>47</v>
      </c>
      <c r="D3">
        <v>830.89070000000004</v>
      </c>
    </row>
    <row r="4" spans="2:21" x14ac:dyDescent="0.2">
      <c r="R4" s="14"/>
      <c r="S4" s="14" t="s">
        <v>52</v>
      </c>
      <c r="T4" s="14" t="s">
        <v>51</v>
      </c>
      <c r="U4" s="14"/>
    </row>
    <row r="5" spans="2:21" x14ac:dyDescent="0.2">
      <c r="R5" s="14" t="s">
        <v>42</v>
      </c>
      <c r="S5" s="14">
        <v>1</v>
      </c>
      <c r="T5" s="14">
        <v>2</v>
      </c>
      <c r="U5" s="14"/>
    </row>
    <row r="6" spans="2:21" x14ac:dyDescent="0.2">
      <c r="C6" s="9" t="s">
        <v>38</v>
      </c>
      <c r="D6" s="10"/>
      <c r="E6" s="10"/>
      <c r="F6" s="10"/>
      <c r="G6" s="10"/>
      <c r="H6" s="11"/>
      <c r="I6" s="9" t="s">
        <v>39</v>
      </c>
      <c r="J6" s="10"/>
      <c r="K6" s="10"/>
      <c r="L6" s="10"/>
      <c r="M6" s="10"/>
      <c r="N6" s="11"/>
      <c r="R6" s="14" t="s">
        <v>41</v>
      </c>
      <c r="S6" s="14">
        <f>(0.005^2*PI())/4*5</f>
        <v>9.8174770424681027E-5</v>
      </c>
      <c r="T6" s="14"/>
      <c r="U6" s="14" t="s">
        <v>45</v>
      </c>
    </row>
    <row r="7" spans="2:21" x14ac:dyDescent="0.2">
      <c r="B7" t="s">
        <v>34</v>
      </c>
      <c r="C7">
        <v>7</v>
      </c>
      <c r="D7">
        <v>10</v>
      </c>
      <c r="E7" s="12">
        <v>13</v>
      </c>
      <c r="F7">
        <v>7</v>
      </c>
      <c r="G7">
        <v>10</v>
      </c>
      <c r="H7" s="12">
        <v>13</v>
      </c>
      <c r="I7">
        <v>7</v>
      </c>
      <c r="J7">
        <v>10</v>
      </c>
      <c r="K7" s="12">
        <v>13</v>
      </c>
      <c r="L7">
        <v>7</v>
      </c>
      <c r="M7">
        <v>10</v>
      </c>
      <c r="N7">
        <v>13</v>
      </c>
      <c r="R7" s="14" t="s">
        <v>44</v>
      </c>
      <c r="S7" s="14">
        <f>S6*1000</f>
        <v>9.8174770424681021E-2</v>
      </c>
      <c r="T7" s="14">
        <f>I10*I8</f>
        <v>4.1149231666666668E-2</v>
      </c>
      <c r="U7" s="14" t="s">
        <v>46</v>
      </c>
    </row>
    <row r="8" spans="2:21" x14ac:dyDescent="0.2">
      <c r="B8" t="s">
        <v>43</v>
      </c>
      <c r="C8">
        <f>C7/(1000*60)</f>
        <v>1.1666666666666667E-4</v>
      </c>
      <c r="D8">
        <f t="shared" ref="D8:N8" si="0">D7/(1000*60)</f>
        <v>1.6666666666666666E-4</v>
      </c>
      <c r="E8" s="13">
        <f t="shared" si="0"/>
        <v>2.1666666666666666E-4</v>
      </c>
      <c r="F8">
        <f t="shared" si="0"/>
        <v>1.1666666666666667E-4</v>
      </c>
      <c r="G8">
        <f t="shared" si="0"/>
        <v>1.6666666666666666E-4</v>
      </c>
      <c r="H8" s="13">
        <f t="shared" si="0"/>
        <v>2.1666666666666666E-4</v>
      </c>
      <c r="I8">
        <f t="shared" si="0"/>
        <v>1.1666666666666667E-4</v>
      </c>
      <c r="J8">
        <f t="shared" si="0"/>
        <v>1.6666666666666666E-4</v>
      </c>
      <c r="K8" s="13">
        <f t="shared" si="0"/>
        <v>2.1666666666666666E-4</v>
      </c>
      <c r="L8">
        <f t="shared" si="0"/>
        <v>1.1666666666666667E-4</v>
      </c>
      <c r="M8">
        <f t="shared" si="0"/>
        <v>1.6666666666666666E-4</v>
      </c>
      <c r="N8">
        <f t="shared" si="0"/>
        <v>2.1666666666666666E-4</v>
      </c>
      <c r="R8" s="14"/>
      <c r="S8" s="14"/>
      <c r="T8" s="14">
        <f>J10*J8</f>
        <v>4.3715083333333335E-2</v>
      </c>
      <c r="U8" s="14" t="s">
        <v>46</v>
      </c>
    </row>
    <row r="9" spans="2:21" x14ac:dyDescent="0.2">
      <c r="B9" t="s">
        <v>35</v>
      </c>
      <c r="C9" t="s">
        <v>36</v>
      </c>
      <c r="D9" t="s">
        <v>36</v>
      </c>
      <c r="E9" s="13" t="s">
        <v>36</v>
      </c>
      <c r="F9" t="s">
        <v>37</v>
      </c>
      <c r="G9" t="s">
        <v>37</v>
      </c>
      <c r="H9" s="13" t="s">
        <v>37</v>
      </c>
      <c r="I9" t="s">
        <v>36</v>
      </c>
      <c r="J9" t="s">
        <v>36</v>
      </c>
      <c r="K9" s="13" t="s">
        <v>36</v>
      </c>
      <c r="L9" t="s">
        <v>37</v>
      </c>
      <c r="M9" t="s">
        <v>37</v>
      </c>
      <c r="N9" t="s">
        <v>37</v>
      </c>
      <c r="R9" s="14"/>
      <c r="S9" s="14"/>
      <c r="T9" s="14">
        <f>K10*K8</f>
        <v>4.2202788333333331E-2</v>
      </c>
      <c r="U9" s="14" t="s">
        <v>46</v>
      </c>
    </row>
    <row r="10" spans="2:21" x14ac:dyDescent="0.2">
      <c r="B10" t="s">
        <v>47</v>
      </c>
      <c r="C10">
        <v>830.89070000000004</v>
      </c>
      <c r="D10">
        <v>576.55539999999996</v>
      </c>
      <c r="E10" s="13">
        <v>443.74869999999999</v>
      </c>
      <c r="H10" s="13"/>
      <c r="I10">
        <v>352.70769999999999</v>
      </c>
      <c r="J10">
        <v>262.29050000000001</v>
      </c>
      <c r="K10" s="13">
        <v>194.78210000000001</v>
      </c>
      <c r="R10" s="14"/>
      <c r="S10" s="14" t="s">
        <v>53</v>
      </c>
      <c r="T10" s="14">
        <f>AVERAGE(T7:T9)</f>
        <v>4.2355701111111109E-2</v>
      </c>
      <c r="U10" s="14"/>
    </row>
    <row r="11" spans="2:21" x14ac:dyDescent="0.2">
      <c r="B11" t="s">
        <v>48</v>
      </c>
      <c r="C11">
        <v>774065.27</v>
      </c>
      <c r="D11">
        <v>366405.68</v>
      </c>
      <c r="E11" s="13">
        <v>216119.75</v>
      </c>
      <c r="H11" s="13"/>
      <c r="I11">
        <v>132763.32999999999</v>
      </c>
      <c r="J11">
        <v>74831.97</v>
      </c>
      <c r="K11" s="13">
        <v>40132.78</v>
      </c>
      <c r="R11" s="14"/>
      <c r="S11" s="14" t="s">
        <v>54</v>
      </c>
      <c r="T11" s="14">
        <f>((1.5/100)^3*PI())/6</f>
        <v>1.7671458676442586E-6</v>
      </c>
      <c r="U11" s="14"/>
    </row>
    <row r="12" spans="2:21" x14ac:dyDescent="0.2">
      <c r="B12" t="s">
        <v>33</v>
      </c>
      <c r="C12">
        <f>C11/C10^2</f>
        <v>1.1212172901831767</v>
      </c>
      <c r="D12">
        <f t="shared" ref="D12:E12" si="1">D11/D10^2</f>
        <v>1.1022500045517298</v>
      </c>
      <c r="E12">
        <f t="shared" si="1"/>
        <v>1.0975397772043991</v>
      </c>
      <c r="H12" s="13"/>
      <c r="I12">
        <f>I11/I10^2</f>
        <v>1.0672059923652786</v>
      </c>
      <c r="J12">
        <f t="shared" ref="J12:K12" si="2">J11/J10^2</f>
        <v>1.0877323787633661</v>
      </c>
      <c r="K12">
        <f t="shared" si="2"/>
        <v>1.0577941401531854</v>
      </c>
      <c r="S12" t="s">
        <v>56</v>
      </c>
      <c r="T12">
        <f>S7-T10</f>
        <v>5.5819069313569912E-2</v>
      </c>
    </row>
    <row r="13" spans="2:21" x14ac:dyDescent="0.2">
      <c r="B13" t="s">
        <v>40</v>
      </c>
      <c r="C13">
        <f>1/C12</f>
        <v>0.89188778014351433</v>
      </c>
      <c r="D13">
        <f t="shared" ref="D13:N13" si="3">1/D12</f>
        <v>0.90723519697936994</v>
      </c>
      <c r="E13" s="13">
        <f t="shared" si="3"/>
        <v>0.911128708744527</v>
      </c>
      <c r="F13" t="e">
        <f t="shared" si="3"/>
        <v>#DIV/0!</v>
      </c>
      <c r="G13" t="e">
        <f t="shared" si="3"/>
        <v>#DIV/0!</v>
      </c>
      <c r="H13" s="13" t="e">
        <f t="shared" si="3"/>
        <v>#DIV/0!</v>
      </c>
      <c r="I13">
        <f t="shared" si="3"/>
        <v>0.93702622282289849</v>
      </c>
      <c r="J13">
        <f t="shared" si="3"/>
        <v>0.91934378301479969</v>
      </c>
      <c r="K13" s="13">
        <f t="shared" si="3"/>
        <v>0.94536352777978527</v>
      </c>
      <c r="L13" t="e">
        <f t="shared" si="3"/>
        <v>#DIV/0!</v>
      </c>
      <c r="M13" t="e">
        <f t="shared" si="3"/>
        <v>#DIV/0!</v>
      </c>
      <c r="N13" t="e">
        <f t="shared" si="3"/>
        <v>#DIV/0!</v>
      </c>
      <c r="S13" s="14" t="s">
        <v>55</v>
      </c>
      <c r="T13">
        <f>T12/T11</f>
        <v>31587.131733489001</v>
      </c>
    </row>
    <row r="14" spans="2:21" x14ac:dyDescent="0.2">
      <c r="B14" t="s">
        <v>49</v>
      </c>
      <c r="C14">
        <f>$S$7/C8</f>
        <v>841.49803221155162</v>
      </c>
      <c r="D14">
        <f t="shared" ref="D14:E14" si="4">$S$7/D8</f>
        <v>589.0486225480862</v>
      </c>
      <c r="E14">
        <f t="shared" si="4"/>
        <v>453.11432503698933</v>
      </c>
      <c r="H14" s="13"/>
      <c r="I14">
        <f>$T$10/I8</f>
        <v>363.04886666666664</v>
      </c>
      <c r="J14">
        <f t="shared" ref="J14:K14" si="5">$T$10/J8</f>
        <v>254.13420666666667</v>
      </c>
      <c r="K14">
        <f t="shared" si="5"/>
        <v>195.48785128205128</v>
      </c>
    </row>
    <row r="15" spans="2:21" x14ac:dyDescent="0.2">
      <c r="B15" t="s">
        <v>50</v>
      </c>
      <c r="C15">
        <f>2/C12</f>
        <v>1.7837755602870287</v>
      </c>
      <c r="D15">
        <f t="shared" ref="D15:E15" si="6">2/D12</f>
        <v>1.8144703939587399</v>
      </c>
      <c r="E15">
        <f t="shared" si="6"/>
        <v>1.822257417489054</v>
      </c>
      <c r="H15" s="13"/>
      <c r="I15">
        <f>2/I12</f>
        <v>1.874052445645797</v>
      </c>
      <c r="J15">
        <f t="shared" ref="J15:K15" si="7">2/J12</f>
        <v>1.8386875660295994</v>
      </c>
      <c r="K15">
        <f t="shared" si="7"/>
        <v>1.8907270555595705</v>
      </c>
    </row>
    <row r="16" spans="2:21" x14ac:dyDescent="0.2">
      <c r="B16" t="s">
        <v>59</v>
      </c>
      <c r="C16">
        <f>4*PI()*C21^2</f>
        <v>23.738669826085939</v>
      </c>
      <c r="D16">
        <f>4*PI()*D21^2</f>
        <v>26.859362313250621</v>
      </c>
      <c r="E16">
        <f>4*PI()*E21^2</f>
        <v>31.878028747875945</v>
      </c>
      <c r="H16" s="13"/>
    </row>
    <row r="17" spans="2:8" x14ac:dyDescent="0.2">
      <c r="B17" t="s">
        <v>4</v>
      </c>
      <c r="H17" s="13"/>
    </row>
    <row r="20" spans="2:8" x14ac:dyDescent="0.2">
      <c r="B20" t="s">
        <v>57</v>
      </c>
      <c r="C20">
        <f>-1.762+0.569*C21+6.206*C21^2</f>
        <v>10.743578788204546</v>
      </c>
      <c r="D20">
        <f t="shared" ref="D20:E20" si="8">-1.762+0.569*D21+6.206*D21^2</f>
        <v>12.334574735236354</v>
      </c>
      <c r="E20">
        <f t="shared" si="8"/>
        <v>14.88747330142875</v>
      </c>
    </row>
    <row r="21" spans="2:8" x14ac:dyDescent="0.2">
      <c r="B21" t="s">
        <v>58</v>
      </c>
      <c r="C21">
        <v>1.3744320000000001</v>
      </c>
      <c r="D21">
        <v>1.4619850000000001</v>
      </c>
      <c r="E21">
        <v>1.5927249999999999</v>
      </c>
    </row>
  </sheetData>
  <mergeCells count="2">
    <mergeCell ref="C6:H6"/>
    <mergeCell ref="I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11"/>
  <sheetViews>
    <sheetView workbookViewId="0">
      <selection activeCell="R5" sqref="R5"/>
    </sheetView>
  </sheetViews>
  <sheetFormatPr baseColWidth="10" defaultRowHeight="15" x14ac:dyDescent="0.2"/>
  <sheetData>
    <row r="5" spans="3:15" x14ac:dyDescent="0.2">
      <c r="D5" s="9" t="s">
        <v>38</v>
      </c>
      <c r="E5" s="10"/>
      <c r="F5" s="10"/>
      <c r="G5" s="10"/>
      <c r="H5" s="10"/>
      <c r="I5" s="11"/>
      <c r="J5" s="9" t="s">
        <v>39</v>
      </c>
      <c r="K5" s="10"/>
      <c r="L5" s="10"/>
      <c r="M5" s="10"/>
      <c r="N5" s="10"/>
      <c r="O5" s="11"/>
    </row>
    <row r="6" spans="3:15" x14ac:dyDescent="0.2">
      <c r="C6" t="s">
        <v>34</v>
      </c>
      <c r="D6">
        <v>7</v>
      </c>
      <c r="E6">
        <v>10</v>
      </c>
      <c r="F6" s="12">
        <v>13</v>
      </c>
      <c r="G6">
        <v>7</v>
      </c>
      <c r="H6">
        <v>10</v>
      </c>
      <c r="I6" s="12">
        <v>13</v>
      </c>
      <c r="J6">
        <v>7</v>
      </c>
      <c r="K6">
        <v>10</v>
      </c>
      <c r="L6" s="12">
        <v>13</v>
      </c>
      <c r="M6">
        <v>7</v>
      </c>
      <c r="N6">
        <v>10</v>
      </c>
      <c r="O6">
        <v>13</v>
      </c>
    </row>
    <row r="7" spans="3:15" x14ac:dyDescent="0.2">
      <c r="C7" t="s">
        <v>43</v>
      </c>
      <c r="D7">
        <f>D6/(1000*60)</f>
        <v>1.1666666666666667E-4</v>
      </c>
      <c r="E7">
        <f t="shared" ref="E7:O7" si="0">E6/(1000*60)</f>
        <v>1.6666666666666666E-4</v>
      </c>
      <c r="F7" s="13">
        <f t="shared" si="0"/>
        <v>2.1666666666666666E-4</v>
      </c>
      <c r="G7">
        <f t="shared" si="0"/>
        <v>1.1666666666666667E-4</v>
      </c>
      <c r="H7">
        <f t="shared" si="0"/>
        <v>1.6666666666666666E-4</v>
      </c>
      <c r="I7" s="13">
        <f t="shared" si="0"/>
        <v>2.1666666666666666E-4</v>
      </c>
      <c r="J7">
        <f t="shared" si="0"/>
        <v>1.1666666666666667E-4</v>
      </c>
      <c r="K7">
        <f t="shared" si="0"/>
        <v>1.6666666666666666E-4</v>
      </c>
      <c r="L7" s="13">
        <f t="shared" si="0"/>
        <v>2.1666666666666666E-4</v>
      </c>
      <c r="M7">
        <f t="shared" si="0"/>
        <v>1.1666666666666667E-4</v>
      </c>
      <c r="N7">
        <f t="shared" si="0"/>
        <v>1.6666666666666666E-4</v>
      </c>
      <c r="O7">
        <f t="shared" si="0"/>
        <v>2.1666666666666666E-4</v>
      </c>
    </row>
    <row r="8" spans="3:15" x14ac:dyDescent="0.2">
      <c r="C8" t="s">
        <v>49</v>
      </c>
      <c r="D8">
        <v>841.49803221155162</v>
      </c>
      <c r="E8">
        <v>589.0486225480862</v>
      </c>
      <c r="F8">
        <v>453.11432503698933</v>
      </c>
      <c r="I8" s="13"/>
      <c r="J8">
        <v>363.04886666666664</v>
      </c>
      <c r="K8">
        <v>254.13420666666667</v>
      </c>
      <c r="L8">
        <v>195.48785128205128</v>
      </c>
    </row>
    <row r="11" spans="3:15" x14ac:dyDescent="0.2">
      <c r="C11" t="s">
        <v>4</v>
      </c>
    </row>
  </sheetData>
  <mergeCells count="2">
    <mergeCell ref="D5:I5"/>
    <mergeCell ref="J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Versuch1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Lechleitner</dc:creator>
  <cp:lastModifiedBy>Microsoft Office-Anwender</cp:lastModifiedBy>
  <dcterms:created xsi:type="dcterms:W3CDTF">2018-04-20T07:47:26Z</dcterms:created>
  <dcterms:modified xsi:type="dcterms:W3CDTF">2018-04-24T11:45:49Z</dcterms:modified>
</cp:coreProperties>
</file>